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defaultThemeVersion="124226"/>
  <xr:revisionPtr revIDLastSave="0" documentId="13_ncr:1_{AD48089E-62B3-4B5F-B927-5562B28AD4CD}" xr6:coauthVersionLast="47" xr6:coauthVersionMax="47" xr10:uidLastSave="{00000000-0000-0000-0000-000000000000}"/>
  <workbookProtection workbookAlgorithmName="SHA-512" workbookHashValue="wERMRCo/nu0C+D9iXJzuolabESzaPuu1/QvWnKxmV2MGeGX4P538lrbhUS5ZLPoukKIU44YnX0uJzAUu1NiQOA==" workbookSaltValue="aSQJn1pWaPI59wfKvpnA6A==" workbookSpinCount="100000" lockStructure="1"/>
  <bookViews>
    <workbookView xWindow="-103" yWindow="-103" windowWidth="22149" windowHeight="13320" tabRatio="730" xr2:uid="{00000000-000D-0000-FFFF-FFFF00000000}"/>
  </bookViews>
  <sheets>
    <sheet name="保助看業務従事者届(Excelオンライン版)" sheetId="28" r:id="rId1"/>
    <sheet name="check" sheetId="32" state="hidden" r:id="rId2"/>
    <sheet name="list" sheetId="27" state="hidden" r:id="rId3"/>
  </sheets>
  <definedNames>
    <definedName name="_xlnm.Print_Area" localSheetId="0">'保助看業務従事者届(Excelオンライン版)'!$A$1:$AJ$214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3" i="32" l="1"/>
  <c r="E33" i="32"/>
  <c r="H29" i="32"/>
  <c r="E34" i="32"/>
  <c r="L34" i="32" s="1"/>
  <c r="C32" i="32"/>
  <c r="A20" i="32"/>
  <c r="E19" i="32" s="1"/>
  <c r="A17" i="32"/>
  <c r="E16" i="32" s="1"/>
  <c r="A14" i="32"/>
  <c r="E13" i="32" s="1"/>
  <c r="A11" i="32"/>
  <c r="E10" i="32" s="1"/>
  <c r="H7" i="32"/>
  <c r="B7" i="32"/>
  <c r="L33" i="32" l="1"/>
  <c r="L7" i="32"/>
  <c r="A21" i="32"/>
  <c r="A18" i="32"/>
  <c r="A15" i="32"/>
  <c r="A12" i="32"/>
  <c r="A6" i="32"/>
  <c r="B32" i="32"/>
  <c r="H32" i="32"/>
  <c r="H25" i="32"/>
  <c r="G25" i="32"/>
  <c r="AI72" i="28"/>
  <c r="E31" i="32"/>
  <c r="D31" i="32"/>
  <c r="E30" i="32"/>
  <c r="D30" i="32"/>
  <c r="G29" i="32"/>
  <c r="D29" i="32"/>
  <c r="B29" i="32"/>
  <c r="G26" i="32"/>
  <c r="E28" i="32"/>
  <c r="D28" i="32"/>
  <c r="E27" i="32"/>
  <c r="D27" i="32"/>
  <c r="L27" i="32" s="1"/>
  <c r="L31" i="32" l="1"/>
  <c r="M31" i="32" s="1"/>
  <c r="L28" i="32"/>
  <c r="J10" i="32"/>
  <c r="J13" i="32"/>
  <c r="J16" i="32"/>
  <c r="J19" i="32"/>
  <c r="G22" i="32"/>
  <c r="L30" i="32"/>
  <c r="M30" i="32" s="1"/>
  <c r="L32" i="32"/>
  <c r="L29" i="32"/>
  <c r="F22" i="32"/>
  <c r="M33" i="32"/>
  <c r="AI59" i="28"/>
  <c r="M34" i="32"/>
  <c r="AI51" i="28" l="1"/>
  <c r="AI58" i="28"/>
  <c r="AJ58" i="28"/>
  <c r="M32" i="32"/>
  <c r="B26" i="32"/>
  <c r="L26" i="32" s="1"/>
  <c r="B25" i="32"/>
  <c r="L25" i="32" s="1"/>
  <c r="D24" i="32"/>
  <c r="B24" i="32"/>
  <c r="B8" i="32"/>
  <c r="L8" i="32" s="1"/>
  <c r="E23" i="32"/>
  <c r="D23" i="32"/>
  <c r="L23" i="32" s="1"/>
  <c r="E22" i="32"/>
  <c r="L24" i="32" l="1"/>
  <c r="H19" i="32"/>
  <c r="G19" i="32"/>
  <c r="C19" i="32"/>
  <c r="B19" i="32"/>
  <c r="I19" i="32"/>
  <c r="L19" i="32" l="1"/>
  <c r="M24" i="32"/>
  <c r="AI45" i="28"/>
  <c r="M19" i="32" l="1"/>
  <c r="AI13" i="28"/>
  <c r="F16" i="32" l="1"/>
  <c r="F13" i="32"/>
  <c r="F10" i="32"/>
  <c r="G3" i="32"/>
  <c r="L50" i="32"/>
  <c r="L49" i="32"/>
  <c r="L46" i="32"/>
  <c r="L45" i="32"/>
  <c r="L44" i="32"/>
  <c r="L43" i="32"/>
  <c r="L42" i="32"/>
  <c r="L41" i="32"/>
  <c r="L40" i="32"/>
  <c r="L39" i="32"/>
  <c r="M39" i="32" s="1"/>
  <c r="L38" i="32"/>
  <c r="M38" i="32" s="1"/>
  <c r="L37" i="32"/>
  <c r="L36" i="32"/>
  <c r="AI50" i="28"/>
  <c r="AI49" i="28"/>
  <c r="AI47" i="28"/>
  <c r="AI46" i="28"/>
  <c r="AJ45" i="28"/>
  <c r="AI15" i="28"/>
  <c r="L6" i="32"/>
  <c r="G2" i="32"/>
  <c r="B3" i="32"/>
  <c r="L3" i="32" s="1"/>
  <c r="D8" i="32"/>
  <c r="J5" i="32"/>
  <c r="E5" i="32"/>
  <c r="D5" i="32"/>
  <c r="E4" i="32"/>
  <c r="D4" i="32"/>
  <c r="L4" i="32" s="1"/>
  <c r="B2" i="32"/>
  <c r="L2" i="32" s="1"/>
  <c r="M7" i="32" l="1"/>
  <c r="AJ7" i="28"/>
  <c r="C16" i="32"/>
  <c r="H16" i="32"/>
  <c r="G16" i="32"/>
  <c r="C13" i="32"/>
  <c r="G13" i="32"/>
  <c r="H13" i="32"/>
  <c r="G10" i="32"/>
  <c r="H10" i="32"/>
  <c r="C10" i="32"/>
  <c r="B9" i="32"/>
  <c r="L9" i="32" s="1"/>
  <c r="D22" i="32"/>
  <c r="L22" i="32" s="1"/>
  <c r="I16" i="32"/>
  <c r="B16" i="32"/>
  <c r="I13" i="32"/>
  <c r="B13" i="32"/>
  <c r="I5" i="32"/>
  <c r="L5" i="32" s="1"/>
  <c r="L13" i="32" l="1"/>
  <c r="L16" i="32"/>
  <c r="AI12" i="28" s="1"/>
  <c r="M9" i="32"/>
  <c r="AI9" i="28"/>
  <c r="M22" i="32"/>
  <c r="AI14" i="28"/>
  <c r="M16" i="32" l="1"/>
  <c r="I10" i="32" l="1"/>
  <c r="B10" i="32"/>
  <c r="AI8" i="28"/>
  <c r="M50" i="32"/>
  <c r="M49" i="32"/>
  <c r="M46" i="32"/>
  <c r="M45" i="32"/>
  <c r="M44" i="32"/>
  <c r="M43" i="32"/>
  <c r="M42" i="32"/>
  <c r="M41" i="32"/>
  <c r="M40" i="32"/>
  <c r="M37" i="32"/>
  <c r="M36" i="32"/>
  <c r="M29" i="32"/>
  <c r="M28" i="32"/>
  <c r="M27" i="32"/>
  <c r="M26" i="32"/>
  <c r="M25" i="32"/>
  <c r="M23" i="32"/>
  <c r="L10" i="32" l="1"/>
  <c r="M10" i="32" s="1"/>
  <c r="AI6" i="28"/>
  <c r="M3" i="32"/>
  <c r="M8" i="32"/>
  <c r="AI7" i="28"/>
  <c r="M13" i="32" l="1"/>
  <c r="AI11" i="28"/>
  <c r="AI10" i="28"/>
  <c r="AI5" i="28"/>
  <c r="M4" i="32"/>
  <c r="M5" i="32"/>
  <c r="AI4" i="28"/>
  <c r="M2" i="32"/>
  <c r="M1" i="32" l="1"/>
  <c r="AI2" i="28" s="1"/>
</calcChain>
</file>

<file path=xl/sharedStrings.xml><?xml version="1.0" encoding="utf-8"?>
<sst xmlns="http://schemas.openxmlformats.org/spreadsheetml/2006/main" count="561" uniqueCount="331">
  <si>
    <t>月</t>
    <rPh sb="0" eb="1">
      <t>ツキ</t>
    </rPh>
    <phoneticPr fontId="2"/>
  </si>
  <si>
    <t>）</t>
  </si>
  <si>
    <t>都道府県</t>
    <rPh sb="0" eb="4">
      <t>トドウフケン</t>
    </rPh>
    <phoneticPr fontId="2"/>
  </si>
  <si>
    <t>年</t>
    <rPh sb="0" eb="1">
      <t>ネン</t>
    </rPh>
    <phoneticPr fontId="2"/>
  </si>
  <si>
    <t>北海道</t>
  </si>
  <si>
    <t>青森県</t>
  </si>
  <si>
    <t>宮城県</t>
  </si>
  <si>
    <t>選択してください</t>
  </si>
  <si>
    <t>□</t>
  </si>
  <si>
    <t>■</t>
    <phoneticPr fontId="2"/>
  </si>
  <si>
    <t>チェック</t>
    <phoneticPr fontId="2"/>
  </si>
  <si>
    <t>岩手県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</si>
  <si>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</si>
  <si>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</si>
  <si>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</si>
  <si>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</si>
  <si>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</si>
  <si>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</si>
  <si>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</si>
  <si>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</si>
  <si>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</si>
  <si>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</si>
  <si>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</si>
  <si>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</si>
  <si>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</si>
  <si>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</si>
  <si>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</si>
  <si>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</si>
  <si>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</si>
  <si>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</si>
  <si>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</si>
  <si>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</si>
  <si>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</si>
  <si>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</si>
  <si>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</si>
  <si>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</si>
  <si>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</si>
  <si>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</si>
  <si>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</si>
  <si>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</si>
  <si>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</si>
  <si>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</si>
  <si>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</si>
  <si>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</si>
  <si>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</si>
  <si>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</si>
  <si>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</si>
  <si>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</si>
  <si>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</si>
  <si>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</si>
  <si>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</si>
  <si>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</si>
  <si>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</si>
  <si>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</si>
  <si>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</si>
  <si>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r>
      <rPr>
        <b/>
        <sz val="11"/>
        <rFont val="ＭＳ 明朝"/>
        <family val="1"/>
        <charset val="128"/>
      </rPr>
      <t>第三号様式</t>
    </r>
    <r>
      <rPr>
        <sz val="11"/>
        <rFont val="ＭＳ 明朝"/>
        <family val="1"/>
        <charset val="128"/>
      </rPr>
      <t>（第三十三条関係）</t>
    </r>
    <rPh sb="0" eb="1">
      <t>ダイ</t>
    </rPh>
    <rPh sb="1" eb="2">
      <t>3</t>
    </rPh>
    <rPh sb="2" eb="3">
      <t>ゴウ</t>
    </rPh>
    <rPh sb="3" eb="5">
      <t>ヨウシキ</t>
    </rPh>
    <rPh sb="6" eb="7">
      <t>ダイ</t>
    </rPh>
    <rPh sb="7" eb="10">
      <t>33</t>
    </rPh>
    <rPh sb="10" eb="11">
      <t>ジョウ</t>
    </rPh>
    <rPh sb="11" eb="13">
      <t>カンケイ</t>
    </rPh>
    <phoneticPr fontId="11"/>
  </si>
  <si>
    <t>（保健師、助産師、看護師、准看護師）業務従事者届</t>
    <rPh sb="1" eb="4">
      <t>ホケンシ</t>
    </rPh>
    <rPh sb="5" eb="8">
      <t>ジョサンシ</t>
    </rPh>
    <rPh sb="9" eb="12">
      <t>カンゴシ</t>
    </rPh>
    <rPh sb="13" eb="17">
      <t>ジュンカンゴシ</t>
    </rPh>
    <rPh sb="18" eb="20">
      <t>ギョウム</t>
    </rPh>
    <rPh sb="20" eb="23">
      <t>ジュウジシャ</t>
    </rPh>
    <rPh sb="23" eb="24">
      <t>トドケ</t>
    </rPh>
    <phoneticPr fontId="11"/>
  </si>
  <si>
    <t>ふりがな</t>
    <phoneticPr fontId="11"/>
  </si>
  <si>
    <t>性　別</t>
    <phoneticPr fontId="11"/>
  </si>
  <si>
    <t>氏名</t>
    <rPh sb="0" eb="2">
      <t>シメイ</t>
    </rPh>
    <phoneticPr fontId="11"/>
  </si>
  <si>
    <t>住所</t>
    <rPh sb="0" eb="2">
      <t>ジュウショ</t>
    </rPh>
    <phoneticPr fontId="11"/>
  </si>
  <si>
    <t>免許の種別</t>
    <rPh sb="0" eb="2">
      <t>メンキョ</t>
    </rPh>
    <rPh sb="3" eb="5">
      <t>シュベツ</t>
    </rPh>
    <phoneticPr fontId="11"/>
  </si>
  <si>
    <t>登　録　番　号</t>
    <rPh sb="0" eb="1">
      <t>ノボル</t>
    </rPh>
    <rPh sb="2" eb="3">
      <t>ロク</t>
    </rPh>
    <rPh sb="4" eb="5">
      <t>バン</t>
    </rPh>
    <rPh sb="6" eb="7">
      <t>ゴウ</t>
    </rPh>
    <phoneticPr fontId="11"/>
  </si>
  <si>
    <t>保健師籍</t>
    <rPh sb="0" eb="3">
      <t>ホケンシ</t>
    </rPh>
    <rPh sb="3" eb="4">
      <t>セキ</t>
    </rPh>
    <phoneticPr fontId="11"/>
  </si>
  <si>
    <t>第</t>
    <rPh sb="0" eb="1">
      <t>ダイ</t>
    </rPh>
    <phoneticPr fontId="11"/>
  </si>
  <si>
    <t>号</t>
    <rPh sb="0" eb="1">
      <t>ゴウ</t>
    </rPh>
    <phoneticPr fontId="11"/>
  </si>
  <si>
    <t>年</t>
    <rPh sb="0" eb="1">
      <t>ネン</t>
    </rPh>
    <phoneticPr fontId="11"/>
  </si>
  <si>
    <t>月</t>
    <rPh sb="0" eb="1">
      <t>ツキ</t>
    </rPh>
    <phoneticPr fontId="11"/>
  </si>
  <si>
    <t>日</t>
    <rPh sb="0" eb="1">
      <t>ニチ</t>
    </rPh>
    <phoneticPr fontId="11"/>
  </si>
  <si>
    <t>助産師籍</t>
    <rPh sb="0" eb="3">
      <t>ジョサンシ</t>
    </rPh>
    <rPh sb="3" eb="4">
      <t>セキ</t>
    </rPh>
    <phoneticPr fontId="11"/>
  </si>
  <si>
    <t>看護師籍</t>
    <rPh sb="0" eb="3">
      <t>カンゴシ</t>
    </rPh>
    <rPh sb="3" eb="4">
      <t>セキ</t>
    </rPh>
    <phoneticPr fontId="11"/>
  </si>
  <si>
    <t>准看護師籍</t>
    <rPh sb="0" eb="4">
      <t>ジュンカンゴシ</t>
    </rPh>
    <rPh sb="4" eb="5">
      <t>セキ</t>
    </rPh>
    <phoneticPr fontId="11"/>
  </si>
  <si>
    <t>主たる業務</t>
    <rPh sb="0" eb="1">
      <t>シュ</t>
    </rPh>
    <rPh sb="3" eb="5">
      <t>ギョウム</t>
    </rPh>
    <phoneticPr fontId="11"/>
  </si>
  <si>
    <t>３　助産所</t>
    <rPh sb="2" eb="4">
      <t>ジョサン</t>
    </rPh>
    <rPh sb="4" eb="5">
      <t>ショ</t>
    </rPh>
    <phoneticPr fontId="11"/>
  </si>
  <si>
    <t>　分娩の取扱いあり</t>
    <rPh sb="1" eb="3">
      <t>ブンベン</t>
    </rPh>
    <rPh sb="4" eb="5">
      <t>ト</t>
    </rPh>
    <rPh sb="5" eb="6">
      <t>アツカ</t>
    </rPh>
    <phoneticPr fontId="11"/>
  </si>
  <si>
    <t>　分娩の取扱いなし</t>
    <rPh sb="1" eb="3">
      <t>ブンベン</t>
    </rPh>
    <rPh sb="4" eb="5">
      <t>ト</t>
    </rPh>
    <rPh sb="5" eb="6">
      <t>アツカ</t>
    </rPh>
    <phoneticPr fontId="11"/>
  </si>
  <si>
    <t>４　訪問看護ステーション</t>
    <rPh sb="2" eb="4">
      <t>ホウモン</t>
    </rPh>
    <rPh sb="4" eb="6">
      <t>カンゴ</t>
    </rPh>
    <phoneticPr fontId="11"/>
  </si>
  <si>
    <t>５　介護保険施設等</t>
    <rPh sb="2" eb="4">
      <t>カイゴ</t>
    </rPh>
    <rPh sb="4" eb="6">
      <t>ホケン</t>
    </rPh>
    <rPh sb="6" eb="8">
      <t>シセツ</t>
    </rPh>
    <rPh sb="8" eb="9">
      <t>トウ</t>
    </rPh>
    <phoneticPr fontId="11"/>
  </si>
  <si>
    <t>業務に従事</t>
    <rPh sb="0" eb="2">
      <t>ギョウム</t>
    </rPh>
    <rPh sb="3" eb="5">
      <t>ジュウジ</t>
    </rPh>
    <phoneticPr fontId="11"/>
  </si>
  <si>
    <t>６　社会福祉施設</t>
    <rPh sb="2" eb="4">
      <t>シャカイ</t>
    </rPh>
    <rPh sb="4" eb="6">
      <t>フクシ</t>
    </rPh>
    <rPh sb="6" eb="8">
      <t>シセツ</t>
    </rPh>
    <phoneticPr fontId="11"/>
  </si>
  <si>
    <t>７　保健所、都道府県又は市区町村</t>
    <rPh sb="2" eb="5">
      <t>ホケンショ</t>
    </rPh>
    <rPh sb="6" eb="10">
      <t>トドウフケン</t>
    </rPh>
    <rPh sb="10" eb="11">
      <t>マタ</t>
    </rPh>
    <rPh sb="12" eb="14">
      <t>シク</t>
    </rPh>
    <rPh sb="14" eb="16">
      <t>チョウソン</t>
    </rPh>
    <phoneticPr fontId="11"/>
  </si>
  <si>
    <t>　　（ア　保健所　　　イ　都道府県（アを除く）　　ウ　市区町村（アを除く）　　）</t>
    <rPh sb="13" eb="17">
      <t>トドウフケン</t>
    </rPh>
    <rPh sb="20" eb="21">
      <t>ノゾ</t>
    </rPh>
    <rPh sb="28" eb="29">
      <t>ク</t>
    </rPh>
    <rPh sb="34" eb="35">
      <t>ノゾ</t>
    </rPh>
    <phoneticPr fontId="11"/>
  </si>
  <si>
    <t>常勤換算</t>
    <rPh sb="0" eb="2">
      <t>ジョウキン</t>
    </rPh>
    <rPh sb="2" eb="4">
      <t>カンサン</t>
    </rPh>
    <phoneticPr fontId="11"/>
  </si>
  <si>
    <t>従事期間等</t>
    <rPh sb="0" eb="2">
      <t>ジュウジ</t>
    </rPh>
    <rPh sb="2" eb="4">
      <t>キカン</t>
    </rPh>
    <rPh sb="4" eb="5">
      <t>トウ</t>
    </rPh>
    <phoneticPr fontId="11"/>
  </si>
  <si>
    <t>特定行為研修の修了の有無</t>
    <rPh sb="0" eb="2">
      <t>トクテイ</t>
    </rPh>
    <rPh sb="2" eb="4">
      <t>コウイ</t>
    </rPh>
    <rPh sb="4" eb="6">
      <t>ケンシュウ</t>
    </rPh>
    <rPh sb="7" eb="9">
      <t>シュウリョウ</t>
    </rPh>
    <rPh sb="10" eb="12">
      <t>ウム</t>
    </rPh>
    <phoneticPr fontId="11"/>
  </si>
  <si>
    <t>１ 呼吸器（気道確保に係るもの）関連</t>
    <phoneticPr fontId="11"/>
  </si>
  <si>
    <t>２ 呼吸器（人工呼吸療法に係るもの）関連</t>
    <phoneticPr fontId="11"/>
  </si>
  <si>
    <t>３ 呼吸器（長期呼吸療法に係るもの）関連</t>
    <phoneticPr fontId="11"/>
  </si>
  <si>
    <t>４ 循環器関連</t>
    <phoneticPr fontId="11"/>
  </si>
  <si>
    <t>看護師の</t>
    <rPh sb="0" eb="3">
      <t>カンゴシ</t>
    </rPh>
    <phoneticPr fontId="11"/>
  </si>
  <si>
    <t>５ 心嚢ドレーン管理関連</t>
    <rPh sb="3" eb="4">
      <t>のう</t>
    </rPh>
    <phoneticPr fontId="11" type="Hiragana"/>
  </si>
  <si>
    <t>６ 胸腔ドレーン管理関連</t>
    <phoneticPr fontId="11"/>
  </si>
  <si>
    <t>特定行為</t>
    <phoneticPr fontId="11"/>
  </si>
  <si>
    <t>７ 腹腔ドレーン管理関連</t>
    <phoneticPr fontId="11"/>
  </si>
  <si>
    <t>８ ろう孔管理関連</t>
    <phoneticPr fontId="11"/>
  </si>
  <si>
    <t>研修の</t>
    <phoneticPr fontId="11"/>
  </si>
  <si>
    <t>修了状況</t>
    <phoneticPr fontId="11"/>
  </si>
  <si>
    <t>11 創傷管理関連</t>
    <phoneticPr fontId="11"/>
  </si>
  <si>
    <t>12 創部ドレーン管理関連</t>
    <phoneticPr fontId="11"/>
  </si>
  <si>
    <t>13 動脈血液ガス分析関連</t>
    <phoneticPr fontId="11"/>
  </si>
  <si>
    <t>14 透析管理関連</t>
    <phoneticPr fontId="11"/>
  </si>
  <si>
    <t>15 栄養及び水分管理に係る薬剤投与関連</t>
    <phoneticPr fontId="11"/>
  </si>
  <si>
    <t>16 感染に係る薬剤投与関連</t>
    <phoneticPr fontId="11"/>
  </si>
  <si>
    <t>17 血糖コントロールに係る薬剤投与関連</t>
    <phoneticPr fontId="11"/>
  </si>
  <si>
    <t>18 術後疼痛管理関連</t>
    <rPh sb="5" eb="6">
      <t>とう</t>
    </rPh>
    <phoneticPr fontId="11" type="Hiragana"/>
  </si>
  <si>
    <t>19 循環動態に係る薬剤投与関連</t>
    <phoneticPr fontId="11"/>
  </si>
  <si>
    <t>20 精神及び神経症状に係る薬剤投与関連</t>
    <phoneticPr fontId="11"/>
  </si>
  <si>
    <t>21 皮膚損傷に係る薬剤投与関連</t>
  </si>
  <si>
    <t>備　考</t>
    <rPh sb="0" eb="1">
      <t>ビ</t>
    </rPh>
    <rPh sb="2" eb="3">
      <t>コウ</t>
    </rPh>
    <phoneticPr fontId="11"/>
  </si>
  <si>
    <t>（注意）</t>
    <rPh sb="1" eb="3">
      <t>チュウイ</t>
    </rPh>
    <phoneticPr fontId="11"/>
  </si>
  <si>
    <t>　２　年齢は、届出年の12月31日現在の満年齢を記載すること。</t>
    <rPh sb="3" eb="5">
      <t>ネンレイ</t>
    </rPh>
    <rPh sb="7" eb="9">
      <t>トドケデ</t>
    </rPh>
    <rPh sb="9" eb="10">
      <t>ネン</t>
    </rPh>
    <rPh sb="13" eb="14">
      <t>ガツ</t>
    </rPh>
    <rPh sb="16" eb="17">
      <t>ニチ</t>
    </rPh>
    <rPh sb="17" eb="19">
      <t>ゲンザイ</t>
    </rPh>
    <rPh sb="20" eb="23">
      <t>マンネンレイ</t>
    </rPh>
    <rPh sb="24" eb="26">
      <t>キサイ</t>
    </rPh>
    <phoneticPr fontId="11"/>
  </si>
  <si>
    <t>　４　「主たる業務」の欄は、保健師免許、助産師免許及び看護師免許のうち２以上の免許を有する場
　　合について、その主たる業務の一つについて記載すること。</t>
    <rPh sb="11" eb="12">
      <t>ラン</t>
    </rPh>
    <rPh sb="14" eb="17">
      <t>ホケンシ</t>
    </rPh>
    <rPh sb="17" eb="19">
      <t>メンキョ</t>
    </rPh>
    <rPh sb="20" eb="23">
      <t>ジョサンシ</t>
    </rPh>
    <rPh sb="23" eb="25">
      <t>メンキョ</t>
    </rPh>
    <rPh sb="25" eb="26">
      <t>オヨ</t>
    </rPh>
    <rPh sb="27" eb="30">
      <t>カンゴシ</t>
    </rPh>
    <rPh sb="30" eb="32">
      <t>メンキョ</t>
    </rPh>
    <rPh sb="63" eb="64">
      <t>1</t>
    </rPh>
    <phoneticPr fontId="11"/>
  </si>
  <si>
    <t xml:space="preserve">  ５　「業務に従事する場所」の欄は、２以上の場所で業務に従事している場合については、その主た
　　るもの一つについて記載すること。</t>
    <rPh sb="16" eb="17">
      <t>ラン</t>
    </rPh>
    <rPh sb="53" eb="54">
      <t>1</t>
    </rPh>
    <phoneticPr fontId="11"/>
  </si>
  <si>
    <t xml:space="preserve">  ７　事業所内に設置された診療所については、「２　診療所」ではなく「８　事業所」に含むものと
    すること。</t>
    <rPh sb="4" eb="7">
      <t>ジギョウショ</t>
    </rPh>
    <rPh sb="7" eb="8">
      <t>ナイ</t>
    </rPh>
    <rPh sb="9" eb="11">
      <t>セッチ</t>
    </rPh>
    <rPh sb="14" eb="17">
      <t>シンリョウジョ</t>
    </rPh>
    <rPh sb="26" eb="29">
      <t>シンリョウジョ</t>
    </rPh>
    <rPh sb="37" eb="40">
      <t>ジギョウショ</t>
    </rPh>
    <rPh sb="42" eb="43">
      <t>フク</t>
    </rPh>
    <phoneticPr fontId="11"/>
  </si>
  <si>
    <t xml:space="preserve">  ８　「５　介護保険施設等」は、「１　病院」、「２　診療所」及び「４　訪問看護ステーション」
    に該当するものを除くものとすること。</t>
    <rPh sb="60" eb="61">
      <t>ノゾ</t>
    </rPh>
    <phoneticPr fontId="11"/>
  </si>
  <si>
    <t xml:space="preserve">  ９　「６　社会福祉施設」は、「１　病院」から「５　介護保険施設等」までに該当するものを除く
    ものとすること。</t>
    <phoneticPr fontId="11"/>
  </si>
  <si>
    <t>　10  「雇用形態」は、次により記載すること。</t>
    <rPh sb="13" eb="14">
      <t>ツギ</t>
    </rPh>
    <rPh sb="17" eb="19">
      <t>キサイ</t>
    </rPh>
    <phoneticPr fontId="11"/>
  </si>
  <si>
    <t xml:space="preserve">　  ・　「１　正規雇用」とは、施設が直接雇い入れた者であって、契約期間が限定されていない者を
　    指すこと。
</t>
    <phoneticPr fontId="11" type="Hiragana"/>
  </si>
  <si>
    <t xml:space="preserve">    ・　「２　非正規雇用（１又は３に該当しない者）」とは、パートタイマー、アルバイト、準社員、
　    嘱託、臨時社員など名称にかかわらず、「１　正規雇用」「３　派遣（紹介予定派遣を含む）」
      に該当しない者を指すこと。</t>
    <phoneticPr fontId="11" type="Hiragana"/>
  </si>
  <si>
    <t xml:space="preserve">    ・　「３　派遣（紹介予定派遣を含む）」とは、派遣会社から派遣されている者を指すこと。</t>
    <phoneticPr fontId="11" type="Hiragana"/>
  </si>
  <si>
    <t>　　・　「１　フルタイム労働者」とは、１週間の所定労働時間が40 時間程度（１日８時間・週５
　　　日勤務等）の者を指すこと。</t>
    <phoneticPr fontId="11" type="Hiragana"/>
  </si>
  <si>
    <t>　　・　「２　短時間労働者」とは、フルタイム労働者と比較して、1週間の所定労働時間が短い者を
　　　指すこと。</t>
    <phoneticPr fontId="11"/>
  </si>
  <si>
    <t>常勤換算＝</t>
    <rPh sb="0" eb="2">
      <t>ジョウキン</t>
    </rPh>
    <rPh sb="2" eb="4">
      <t>カンサン</t>
    </rPh>
    <phoneticPr fontId="11"/>
  </si>
  <si>
    <t>短時間労働者の１週間当たりの労働時間</t>
    <rPh sb="0" eb="3">
      <t>タンジカン</t>
    </rPh>
    <rPh sb="3" eb="6">
      <t>ロウドウシャ</t>
    </rPh>
    <rPh sb="8" eb="10">
      <t>シュウカン</t>
    </rPh>
    <rPh sb="10" eb="11">
      <t>ア</t>
    </rPh>
    <rPh sb="14" eb="16">
      <t>ロウドウ</t>
    </rPh>
    <rPh sb="16" eb="18">
      <t>ジカン</t>
    </rPh>
    <phoneticPr fontId="11"/>
  </si>
  <si>
    <t>例）フルタイム労働者の１週間の所定労働時間が40時間で、</t>
    <rPh sb="7" eb="10">
      <t>ロウドウシャ</t>
    </rPh>
    <phoneticPr fontId="11"/>
  </si>
  <si>
    <t>①８時間×２日　
②６時間×５日</t>
    <rPh sb="2" eb="4">
      <t>ジカン</t>
    </rPh>
    <rPh sb="6" eb="7">
      <t>ニチ</t>
    </rPh>
    <rPh sb="11" eb="13">
      <t>ジカン</t>
    </rPh>
    <rPh sb="15" eb="16">
      <t>ニチ</t>
    </rPh>
    <phoneticPr fontId="11"/>
  </si>
  <si>
    <t>＝</t>
    <phoneticPr fontId="11"/>
  </si>
  <si>
    <t>①　0.4人</t>
    <rPh sb="5" eb="6">
      <t>ニン</t>
    </rPh>
    <phoneticPr fontId="11"/>
  </si>
  <si>
    <t>40時間</t>
    <rPh sb="2" eb="4">
      <t>ジカン</t>
    </rPh>
    <phoneticPr fontId="11"/>
  </si>
  <si>
    <t>②　0.8人</t>
    <rPh sb="5" eb="6">
      <t>ニン</t>
    </rPh>
    <phoneticPr fontId="11"/>
  </si>
  <si>
    <t xml:space="preserve">　　・　「ア　新規」とは、免許取得後、初めて保健師、助産師、看護師又は准看護師として従事
　　　した場合（ただし、２以上の免許を有する場合、最初の免許を取得後に従事した場合とする。）
　　　を指すこと。
</t>
    <rPh sb="7" eb="9">
      <t>シンキ</t>
    </rPh>
    <rPh sb="19" eb="20">
      <t>ハジ</t>
    </rPh>
    <rPh sb="70" eb="72">
      <t>サイショ</t>
    </rPh>
    <rPh sb="73" eb="75">
      <t>メンキョ</t>
    </rPh>
    <rPh sb="76" eb="79">
      <t>シュトクゴ</t>
    </rPh>
    <rPh sb="80" eb="82">
      <t>ジュウジ</t>
    </rPh>
    <rPh sb="84" eb="86">
      <t>バアイ</t>
    </rPh>
    <phoneticPr fontId="11"/>
  </si>
  <si>
    <t>　　・　「イ　再就業」とは、現在の就業場所に従事開始前１年間に保健師、助産師、看護師又は准看
　　　護師として従事していない場合（ただし、「ア　新規」を除く。）を指すこと。</t>
    <phoneticPr fontId="11" type="Hiragana"/>
  </si>
  <si>
    <t>　　・　「ウ　転職」とは、現在の就業場所に従事開始前１年間に保健師、助産師、看護師又は准看護
　　　師として従事したことがある場合を指すこと。</t>
    <phoneticPr fontId="11" type="Hiragana"/>
  </si>
  <si>
    <t>　　・　「エ　その他」とは、｢ア　新規｣、「イ　再就業」及び「ウ　転職」のいずれにも該当しない
　　　場合を指すこと。</t>
    <phoneticPr fontId="11" type="Hiragana"/>
  </si>
  <si>
    <t xml:space="preserve">　　・　「看護師の特定行為研修」とは、保健師助産師看護師法（昭和23年法律第203号）第37条の２
　　　第２項第４号に規定する研修を指し、「指定研修機関」とは、同項第５号に規定する特定行為研
　　　修を行う者を指すこと。また、「特定行為区分」とは、同項第３号に規定する特定行為の区分を
　　　指し、「領域別パッケージ研修」とは、 保健師助産師看護師法第三十七条の二第二項第一号に規
      定する特定行為及び同項第四号に規定する特定行為研修に関する省令（平成27年厚生労働省令第33
      号）別表第４の備考第５号に規定するとおり実施した研修を指すこと。
</t>
    <phoneticPr fontId="11"/>
  </si>
  <si>
    <t>　</t>
    <phoneticPr fontId="11"/>
  </si>
  <si>
    <t>日</t>
    <rPh sb="0" eb="1">
      <t>ヒ</t>
    </rPh>
    <phoneticPr fontId="2"/>
  </si>
  <si>
    <t>１．令和</t>
    <phoneticPr fontId="2"/>
  </si>
  <si>
    <t>２．平成</t>
    <rPh sb="2" eb="4">
      <t>ヘイセイ</t>
    </rPh>
    <phoneticPr fontId="2"/>
  </si>
  <si>
    <t>３．昭和</t>
    <rPh sb="2" eb="4">
      <t>ショウワ</t>
    </rPh>
    <phoneticPr fontId="2"/>
  </si>
  <si>
    <t>１．男</t>
  </si>
  <si>
    <t>２．女</t>
    <rPh sb="2" eb="3">
      <t>オンナ</t>
    </rPh>
    <phoneticPr fontId="2"/>
  </si>
  <si>
    <t>厚生労働省</t>
    <phoneticPr fontId="2"/>
  </si>
  <si>
    <t>１　保健師業務</t>
    <phoneticPr fontId="2"/>
  </si>
  <si>
    <t>２　助産師業務</t>
    <phoneticPr fontId="2"/>
  </si>
  <si>
    <t>３　看護師業務</t>
    <phoneticPr fontId="2"/>
  </si>
  <si>
    <t>１　病院</t>
    <phoneticPr fontId="2"/>
  </si>
  <si>
    <t>ア　有床</t>
    <phoneticPr fontId="2"/>
  </si>
  <si>
    <t>ア　開設者</t>
    <phoneticPr fontId="2"/>
  </si>
  <si>
    <t>イ　従事者</t>
    <phoneticPr fontId="2"/>
  </si>
  <si>
    <t>ウ　出張のみによる者</t>
    <phoneticPr fontId="2"/>
  </si>
  <si>
    <t>ア　介護老人保健施設</t>
    <phoneticPr fontId="2"/>
  </si>
  <si>
    <t>イ　介護医療院</t>
    <phoneticPr fontId="2"/>
  </si>
  <si>
    <t>ウ　指定介護老人福祉施設（特別養護老人ホーム）</t>
    <phoneticPr fontId="2"/>
  </si>
  <si>
    <t>エ　居宅サービス事業所</t>
    <phoneticPr fontId="2"/>
  </si>
  <si>
    <t>オ　居宅介護支援事業所</t>
    <phoneticPr fontId="2"/>
  </si>
  <si>
    <t>カ　その他</t>
    <phoneticPr fontId="2"/>
  </si>
  <si>
    <t>ア　老人福祉施設</t>
    <phoneticPr fontId="2"/>
  </si>
  <si>
    <t>イ　児童福祉施設</t>
    <phoneticPr fontId="2"/>
  </si>
  <si>
    <t>ウ　その他</t>
    <phoneticPr fontId="2"/>
  </si>
  <si>
    <t>ア　保健所</t>
    <phoneticPr fontId="2"/>
  </si>
  <si>
    <t>イ　都道府県（アを除く）</t>
    <phoneticPr fontId="2"/>
  </si>
  <si>
    <t>８　事業所</t>
    <phoneticPr fontId="2"/>
  </si>
  <si>
    <t>９　看護師等学校養成所又は研究機関</t>
    <phoneticPr fontId="2"/>
  </si>
  <si>
    <t>10　その他</t>
    <phoneticPr fontId="2"/>
  </si>
  <si>
    <t>歳）</t>
  </si>
  <si>
    <t>電話番号</t>
    <rPh sb="0" eb="4">
      <t>デンワバンゴウ</t>
    </rPh>
    <phoneticPr fontId="11"/>
  </si>
  <si>
    <t>（</t>
    <phoneticPr fontId="2"/>
  </si>
  <si>
    <t>１　正規雇用</t>
    <phoneticPr fontId="2"/>
  </si>
  <si>
    <t>２　非正規雇用（１又は３に該当しない者）</t>
    <phoneticPr fontId="2"/>
  </si>
  <si>
    <t>３　派遣（紹介予定派遣を含む）</t>
    <phoneticPr fontId="2"/>
  </si>
  <si>
    <t>１　フルタイム労働者</t>
    <phoneticPr fontId="2"/>
  </si>
  <si>
    <t>２　短時間労働者（０.</t>
    <phoneticPr fontId="2"/>
  </si>
  <si>
    <t>ア　新規</t>
    <phoneticPr fontId="2"/>
  </si>
  <si>
    <t>イ　再就業</t>
    <phoneticPr fontId="2"/>
  </si>
  <si>
    <t>ウ　転職</t>
    <phoneticPr fontId="2"/>
  </si>
  <si>
    <t>エ　その他</t>
    <phoneticPr fontId="2"/>
  </si>
  <si>
    <t>）</t>
    <phoneticPr fontId="2"/>
  </si>
  <si>
    <t>１　従事期間１年未満</t>
    <rPh sb="2" eb="4">
      <t>ジュウジ</t>
    </rPh>
    <rPh sb="4" eb="6">
      <t>キカン</t>
    </rPh>
    <rPh sb="7" eb="8">
      <t>ネン</t>
    </rPh>
    <rPh sb="8" eb="10">
      <t>ミマン</t>
    </rPh>
    <phoneticPr fontId="11"/>
  </si>
  <si>
    <t>２　従事期間１年以上２年未満</t>
    <phoneticPr fontId="11"/>
  </si>
  <si>
    <t>３　従事期間２年以上</t>
    <phoneticPr fontId="11"/>
  </si>
  <si>
    <t>１．有</t>
    <phoneticPr fontId="2"/>
  </si>
  <si>
    <t>２．無</t>
    <phoneticPr fontId="2"/>
  </si>
  <si>
    <t>指定研修機関番号</t>
    <phoneticPr fontId="11"/>
  </si>
  <si>
    <t>修了した特定行為区分</t>
    <phoneticPr fontId="11"/>
  </si>
  <si>
    <t>修了した領域別パッケージ研修</t>
    <phoneticPr fontId="11"/>
  </si>
  <si>
    <t>１ 在宅・慢性期領域</t>
    <phoneticPr fontId="11"/>
  </si>
  <si>
    <t>３ 術中麻酔管理領域</t>
    <phoneticPr fontId="11"/>
  </si>
  <si>
    <t>５ 外科系基本領域</t>
    <phoneticPr fontId="11" type="Hiragana"/>
  </si>
  <si>
    <t>２ 外科術後病棟管理領域</t>
    <phoneticPr fontId="11"/>
  </si>
  <si>
    <t>４ 救急領域</t>
    <phoneticPr fontId="11"/>
  </si>
  <si>
    <t>６ 集中治療領域</t>
    <phoneticPr fontId="11"/>
  </si>
  <si>
    <t>生　年　月　日</t>
    <phoneticPr fontId="2"/>
  </si>
  <si>
    <t>（</t>
    <phoneticPr fontId="2"/>
  </si>
  <si>
    <t>（</t>
    <phoneticPr fontId="11"/>
  </si>
  <si>
    <t>□</t>
    <phoneticPr fontId="2"/>
  </si>
  <si>
    <t>２　診療所</t>
    <phoneticPr fontId="2"/>
  </si>
  <si>
    <t>ア　管理者</t>
    <rPh sb="2" eb="5">
      <t>カンリシャ</t>
    </rPh>
    <phoneticPr fontId="2"/>
  </si>
  <si>
    <t>イ　無床</t>
    <rPh sb="2" eb="3">
      <t>ナ</t>
    </rPh>
    <phoneticPr fontId="2"/>
  </si>
  <si>
    <t>ウ　市区町村（アを除く）</t>
    <phoneticPr fontId="2"/>
  </si>
  <si>
    <t>（令和４年12月31日現在）</t>
    <rPh sb="1" eb="3">
      <t>レイワ</t>
    </rPh>
    <rPh sb="4" eb="5">
      <t>ネン</t>
    </rPh>
    <rPh sb="7" eb="8">
      <t>ガツ</t>
    </rPh>
    <rPh sb="10" eb="11">
      <t>ニチ</t>
    </rPh>
    <rPh sb="11" eb="13">
      <t>ゲンザイ</t>
    </rPh>
    <phoneticPr fontId="11"/>
  </si>
  <si>
    <t>３．昭和</t>
    <phoneticPr fontId="2"/>
  </si>
  <si>
    <t>４．西暦</t>
    <phoneticPr fontId="2"/>
  </si>
  <si>
    <t>する場所　</t>
    <phoneticPr fontId="2"/>
  </si>
  <si>
    <t>所在地</t>
    <phoneticPr fontId="2"/>
  </si>
  <si>
    <t>名称</t>
    <rPh sb="0" eb="2">
      <t>メイショウ</t>
    </rPh>
    <phoneticPr fontId="2"/>
  </si>
  <si>
    <t>雇用形態</t>
    <phoneticPr fontId="2"/>
  </si>
  <si>
    <t>（従事開始の理由</t>
  </si>
  <si>
    <t>（従事開始の理由</t>
    <phoneticPr fontId="2"/>
  </si>
  <si>
    <t>）</t>
    <phoneticPr fontId="2"/>
  </si>
  <si>
    <t>９ 栄養に係るカテーテル管理（中心静脈カ
テーテル管理）関連</t>
    <phoneticPr fontId="11"/>
  </si>
  <si>
    <t>10 栄養に係るカテーテル管理（末梢留置型
中心静脈注射用カテーテル管理）関連</t>
    <phoneticPr fontId="11"/>
  </si>
  <si>
    <t>①週２日８時間勤務の場合（アルバイト等）</t>
    <phoneticPr fontId="2"/>
  </si>
  <si>
    <t>②週５日６時間勤務の場合（育児短時間勤務等）</t>
    <phoneticPr fontId="2"/>
  </si>
  <si>
    <t xml:space="preserve">フルタイム労働者の１週間当たりの所定労働時間																						</t>
    <phoneticPr fontId="11"/>
  </si>
  <si>
    <t>チェック項目</t>
    <rPh sb="4" eb="6">
      <t>コウモク</t>
    </rPh>
    <phoneticPr fontId="2"/>
  </si>
  <si>
    <t>桁数チェック</t>
    <rPh sb="0" eb="2">
      <t>ケタスウ</t>
    </rPh>
    <phoneticPr fontId="2"/>
  </si>
  <si>
    <t>属性チェック</t>
    <rPh sb="0" eb="2">
      <t>ゾクセイ</t>
    </rPh>
    <phoneticPr fontId="2"/>
  </si>
  <si>
    <t>エラーメッセージ</t>
    <phoneticPr fontId="2"/>
  </si>
  <si>
    <t/>
  </si>
  <si>
    <t>ふりがな</t>
    <phoneticPr fontId="2"/>
  </si>
  <si>
    <t>桁数</t>
    <rPh sb="0" eb="2">
      <t>ケタスウ</t>
    </rPh>
    <phoneticPr fontId="2"/>
  </si>
  <si>
    <t>氏名</t>
    <rPh sb="0" eb="2">
      <t>シメイ</t>
    </rPh>
    <phoneticPr fontId="2"/>
  </si>
  <si>
    <t>性別</t>
    <rPh sb="0" eb="2">
      <t>セイベツ</t>
    </rPh>
    <phoneticPr fontId="2"/>
  </si>
  <si>
    <t>必須チェック（選択項目）</t>
    <rPh sb="0" eb="2">
      <t>ヒッス</t>
    </rPh>
    <rPh sb="7" eb="9">
      <t>センタク</t>
    </rPh>
    <rPh sb="9" eb="11">
      <t>コウモク</t>
    </rPh>
    <phoneticPr fontId="2"/>
  </si>
  <si>
    <t>日付妥当性チェック</t>
    <rPh sb="0" eb="2">
      <t>ヒヅケ</t>
    </rPh>
    <rPh sb="2" eb="5">
      <t>ダトウセイ</t>
    </rPh>
    <phoneticPr fontId="2"/>
  </si>
  <si>
    <t>保健師籍の登録番号と登録年月日</t>
    <phoneticPr fontId="2"/>
  </si>
  <si>
    <t>助産師籍の登録番号と登録年月日</t>
    <phoneticPr fontId="2"/>
  </si>
  <si>
    <t>看護師籍の登録番号と登録年月日</t>
    <phoneticPr fontId="2"/>
  </si>
  <si>
    <t>准看護師籍の登録番号と登録年月日</t>
    <phoneticPr fontId="2"/>
  </si>
  <si>
    <t>必須チェック２（入力項目）</t>
    <rPh sb="0" eb="2">
      <t>ヒッス</t>
    </rPh>
    <rPh sb="8" eb="10">
      <t>ニュウリョク</t>
    </rPh>
    <rPh sb="10" eb="12">
      <t>コウモク</t>
    </rPh>
    <phoneticPr fontId="2"/>
  </si>
  <si>
    <t>必須チェック１（入力項目）</t>
    <rPh sb="0" eb="2">
      <t>ヒッス</t>
    </rPh>
    <rPh sb="8" eb="10">
      <t>ニュウリョク</t>
    </rPh>
    <rPh sb="10" eb="12">
      <t>コウモク</t>
    </rPh>
    <phoneticPr fontId="2"/>
  </si>
  <si>
    <r>
      <t>択一チェック</t>
    </r>
    <r>
      <rPr>
        <sz val="11"/>
        <rFont val="MS UI Gothic"/>
        <family val="3"/>
        <charset val="128"/>
      </rPr>
      <t>1</t>
    </r>
    <rPh sb="0" eb="2">
      <t>タクイツ</t>
    </rPh>
    <phoneticPr fontId="2"/>
  </si>
  <si>
    <r>
      <t>択一チェック</t>
    </r>
    <r>
      <rPr>
        <sz val="11"/>
        <rFont val="MS UI Gothic"/>
        <family val="3"/>
        <charset val="128"/>
      </rPr>
      <t>2</t>
    </r>
    <rPh sb="0" eb="2">
      <t>タクイツ</t>
    </rPh>
    <phoneticPr fontId="2"/>
  </si>
  <si>
    <t>メッセージリスト</t>
    <phoneticPr fontId="2"/>
  </si>
  <si>
    <t>ふりがなを入力してください。</t>
    <rPh sb="5" eb="7">
      <t>ニュウリョク</t>
    </rPh>
    <phoneticPr fontId="2"/>
  </si>
  <si>
    <t>氏名は１００文字以下で入力してください。</t>
    <rPh sb="0" eb="2">
      <t>シメイ</t>
    </rPh>
    <phoneticPr fontId="2"/>
  </si>
  <si>
    <t>性別を選択してください。</t>
    <rPh sb="0" eb="2">
      <t>セイベツ</t>
    </rPh>
    <rPh sb="3" eb="5">
      <t>センタク</t>
    </rPh>
    <phoneticPr fontId="2"/>
  </si>
  <si>
    <t>元号・西暦を選択してください。</t>
    <rPh sb="6" eb="8">
      <t>センタク</t>
    </rPh>
    <phoneticPr fontId="2"/>
  </si>
  <si>
    <t>元号・西暦は一つのみ選択してください。</t>
    <rPh sb="6" eb="7">
      <t>ヒト</t>
    </rPh>
    <rPh sb="10" eb="12">
      <t>センタク</t>
    </rPh>
    <phoneticPr fontId="2"/>
  </si>
  <si>
    <t>正しい生年月日を入力してください。</t>
    <phoneticPr fontId="2"/>
  </si>
  <si>
    <t>生年月日</t>
    <rPh sb="0" eb="2">
      <t>セイネン</t>
    </rPh>
    <rPh sb="2" eb="4">
      <t>ガッピ</t>
    </rPh>
    <phoneticPr fontId="2"/>
  </si>
  <si>
    <t>日付未来チェック</t>
    <rPh sb="0" eb="2">
      <t>ヒヅケ</t>
    </rPh>
    <rPh sb="2" eb="4">
      <t>ミライ</t>
    </rPh>
    <phoneticPr fontId="2"/>
  </si>
  <si>
    <t>住所</t>
    <phoneticPr fontId="2"/>
  </si>
  <si>
    <t>都道府県を選択してください。</t>
    <rPh sb="0" eb="4">
      <t>トドウフケン</t>
    </rPh>
    <rPh sb="5" eb="7">
      <t>センタク</t>
    </rPh>
    <phoneticPr fontId="2"/>
  </si>
  <si>
    <t>住所を入力してください。</t>
    <rPh sb="0" eb="2">
      <t>ジュウショ</t>
    </rPh>
    <rPh sb="3" eb="5">
      <t>ニュウリョク</t>
    </rPh>
    <phoneticPr fontId="2"/>
  </si>
  <si>
    <t>保健師籍の入力が不足してます。登録番号と登録年月日を入力してください。</t>
    <phoneticPr fontId="2"/>
  </si>
  <si>
    <t>性別は一つのみ選択してください。</t>
    <phoneticPr fontId="2"/>
  </si>
  <si>
    <t>生年月日は現在より過去の日付を入力してください。</t>
    <rPh sb="5" eb="7">
      <t>ゲンザイ</t>
    </rPh>
    <rPh sb="9" eb="11">
      <t>カコ</t>
    </rPh>
    <rPh sb="12" eb="14">
      <t>ヒヅケ</t>
    </rPh>
    <phoneticPr fontId="2"/>
  </si>
  <si>
    <t>氏名を入力してください。</t>
    <rPh sb="3" eb="5">
      <t>ニュウリョク</t>
    </rPh>
    <phoneticPr fontId="2"/>
  </si>
  <si>
    <t>ふりがなは２００文字以下で入力してください。</t>
    <phoneticPr fontId="2"/>
  </si>
  <si>
    <r>
      <t>登録番号は</t>
    </r>
    <r>
      <rPr>
        <sz val="11"/>
        <rFont val="MS UI Gothic"/>
        <family val="3"/>
        <charset val="128"/>
      </rPr>
      <t>半角数字で入力してください。</t>
    </r>
    <rPh sb="0" eb="2">
      <t>トウロク</t>
    </rPh>
    <rPh sb="2" eb="4">
      <t>バンゴウ</t>
    </rPh>
    <phoneticPr fontId="2"/>
  </si>
  <si>
    <t>元号は一つのみ選択してください。</t>
    <phoneticPr fontId="2"/>
  </si>
  <si>
    <t>正しい登録年月日を入力してください。</t>
    <rPh sb="3" eb="5">
      <t>トウロク</t>
    </rPh>
    <rPh sb="5" eb="8">
      <t>ネンガッピ</t>
    </rPh>
    <phoneticPr fontId="2"/>
  </si>
  <si>
    <t>登録年月日は現在より過去の日付を入力してください。</t>
    <rPh sb="6" eb="8">
      <t>ゲンザイ</t>
    </rPh>
    <rPh sb="10" eb="12">
      <t>カコ</t>
    </rPh>
    <rPh sb="13" eb="15">
      <t>ヒヅケ</t>
    </rPh>
    <phoneticPr fontId="2"/>
  </si>
  <si>
    <t>助産師籍の入力が不足してます。登録番号と登録年月日を入力してください。</t>
    <phoneticPr fontId="2"/>
  </si>
  <si>
    <t>月</t>
    <phoneticPr fontId="2"/>
  </si>
  <si>
    <t>看護師籍の入力が不足してます。登録番号と登録年月日を入力してください。</t>
    <phoneticPr fontId="2"/>
  </si>
  <si>
    <t>厚生労働省・都道府県いずれかを選択してください。</t>
    <rPh sb="6" eb="10">
      <t>トドウフケン</t>
    </rPh>
    <rPh sb="15" eb="17">
      <t>センタク</t>
    </rPh>
    <phoneticPr fontId="2"/>
  </si>
  <si>
    <t>准看護師籍の入力が不足してます。登録番号と登録年月日を入力してください。</t>
    <phoneticPr fontId="2"/>
  </si>
  <si>
    <t>主たる業務</t>
    <phoneticPr fontId="2"/>
  </si>
  <si>
    <t>保健師免許、助産師免許及び看護師免許のうち２以上の免許を有する場合、主たる業務を選択してください。</t>
    <rPh sb="31" eb="33">
      <t>バアイ</t>
    </rPh>
    <rPh sb="40" eb="42">
      <t>センタク</t>
    </rPh>
    <phoneticPr fontId="2"/>
  </si>
  <si>
    <t>主たる業務は一つのみ選択してください。</t>
    <phoneticPr fontId="2"/>
  </si>
  <si>
    <t>免許の種別</t>
    <rPh sb="0" eb="2">
      <t>メンキョ</t>
    </rPh>
    <rPh sb="3" eb="5">
      <t>シュベツ</t>
    </rPh>
    <phoneticPr fontId="2"/>
  </si>
  <si>
    <t>免許を１つ以上入力してください。</t>
    <rPh sb="5" eb="7">
      <t>イジョウ</t>
    </rPh>
    <rPh sb="7" eb="9">
      <t>ニュウリョク</t>
    </rPh>
    <phoneticPr fontId="2"/>
  </si>
  <si>
    <t>業務に従事する場所を選択してください。</t>
    <rPh sb="10" eb="12">
      <t>センタク</t>
    </rPh>
    <phoneticPr fontId="2"/>
  </si>
  <si>
    <t>業務に従事する場所は一つのみ選択してください。</t>
    <phoneticPr fontId="2"/>
  </si>
  <si>
    <t>業務に従事する場所</t>
    <phoneticPr fontId="2"/>
  </si>
  <si>
    <t>業務に従事する場所：住所</t>
    <rPh sb="10" eb="12">
      <t>ジュウショ</t>
    </rPh>
    <phoneticPr fontId="2"/>
  </si>
  <si>
    <t>業務に従事する場所：電話番号</t>
    <rPh sb="10" eb="12">
      <t>デンワ</t>
    </rPh>
    <rPh sb="12" eb="14">
      <t>バンゴウ</t>
    </rPh>
    <phoneticPr fontId="2"/>
  </si>
  <si>
    <t>業務に従事する場所：名称</t>
    <rPh sb="10" eb="12">
      <t>メイショウ</t>
    </rPh>
    <phoneticPr fontId="2"/>
  </si>
  <si>
    <t>名称を入力してください。</t>
    <rPh sb="0" eb="2">
      <t>メイショウ</t>
    </rPh>
    <phoneticPr fontId="2"/>
  </si>
  <si>
    <t>名称は１００文字以下で入力してください。</t>
    <phoneticPr fontId="2"/>
  </si>
  <si>
    <t>雇用形態</t>
    <phoneticPr fontId="2"/>
  </si>
  <si>
    <t>常勤換算</t>
    <phoneticPr fontId="2"/>
  </si>
  <si>
    <t>従事期間等</t>
    <phoneticPr fontId="2"/>
  </si>
  <si>
    <t>雇用形態を選択してください。</t>
    <phoneticPr fontId="2"/>
  </si>
  <si>
    <t>雇用形態は一つのみ選択してください。</t>
    <phoneticPr fontId="2"/>
  </si>
  <si>
    <t>常勤換算を選択してください。</t>
    <phoneticPr fontId="2"/>
  </si>
  <si>
    <t>常勤換算は一つのみ選択してください。</t>
    <phoneticPr fontId="2"/>
  </si>
  <si>
    <t>常勤換算時間</t>
    <rPh sb="4" eb="6">
      <t>ジカン</t>
    </rPh>
    <phoneticPr fontId="2"/>
  </si>
  <si>
    <t>常勤換算時間を入力してください。</t>
    <rPh sb="7" eb="9">
      <t>ニュウリョク</t>
    </rPh>
    <phoneticPr fontId="2"/>
  </si>
  <si>
    <t>常勤換算時間を入力する場合、短時間労働者を選択してください。</t>
    <rPh sb="7" eb="9">
      <t>ニュウリョク</t>
    </rPh>
    <rPh sb="11" eb="13">
      <t>バアイ</t>
    </rPh>
    <rPh sb="21" eb="23">
      <t>センタク</t>
    </rPh>
    <phoneticPr fontId="2"/>
  </si>
  <si>
    <t>常勤換算時間は１桁で入力してください。</t>
    <rPh sb="8" eb="9">
      <t>ケタ</t>
    </rPh>
    <rPh sb="10" eb="12">
      <t>ニュウリョク</t>
    </rPh>
    <phoneticPr fontId="2"/>
  </si>
  <si>
    <t>従事期間等を選択してください。</t>
    <phoneticPr fontId="2"/>
  </si>
  <si>
    <t>従事期間等は一つのみ選択してください。</t>
    <phoneticPr fontId="2"/>
  </si>
  <si>
    <t>特定行為研修の修了の有無</t>
    <phoneticPr fontId="2"/>
  </si>
  <si>
    <t>特定行為研修の修了の有無を選択してください。</t>
    <rPh sb="0" eb="2">
      <t>トクテイ</t>
    </rPh>
    <rPh sb="2" eb="4">
      <t>コウイ</t>
    </rPh>
    <rPh sb="4" eb="6">
      <t>ケンシュウ</t>
    </rPh>
    <rPh sb="7" eb="9">
      <t>シュウリョウ</t>
    </rPh>
    <rPh sb="10" eb="12">
      <t>ウム</t>
    </rPh>
    <rPh sb="13" eb="15">
      <t>センタク</t>
    </rPh>
    <phoneticPr fontId="2"/>
  </si>
  <si>
    <t>特定行為研修の修了の有無は一つのみ選択してください。</t>
    <phoneticPr fontId="2"/>
  </si>
  <si>
    <t>指定研修機関番号</t>
    <phoneticPr fontId="2"/>
  </si>
  <si>
    <t>指定研修機関番号は半角数字で入力してください。</t>
    <phoneticPr fontId="2"/>
  </si>
  <si>
    <t>修了した特定行為区分</t>
    <phoneticPr fontId="2"/>
  </si>
  <si>
    <t>修了した領域別パッケージ研修</t>
    <phoneticPr fontId="2"/>
  </si>
  <si>
    <t>修了した領域別パッケージ研修を選択してください。</t>
    <phoneticPr fontId="2"/>
  </si>
  <si>
    <t>電話番号をハイフンなしで10桁または11桁で入力してください。</t>
    <phoneticPr fontId="2"/>
  </si>
  <si>
    <t>　　・　「指定研修機関番号」は、受講した機関より発行される「特定行為研修修了証」に記載されている
　　　　「指定研修機関番号」を入力すること。</t>
    <rPh sb="16" eb="18">
      <t>じゅこう</t>
    </rPh>
    <rPh sb="20" eb="22">
      <t>きかん</t>
    </rPh>
    <rPh sb="24" eb="26">
      <t>はっこう</t>
    </rPh>
    <rPh sb="41" eb="43">
      <t>きさい</t>
    </rPh>
    <rPh sb="64" eb="66">
      <t>にゅうりょく</t>
    </rPh>
    <phoneticPr fontId="11" type="Hiragana"/>
  </si>
  <si>
    <t>）人　　　　　　　※入力例参照</t>
    <rPh sb="10" eb="12">
      <t>ニュウリョク</t>
    </rPh>
    <phoneticPr fontId="2"/>
  </si>
  <si>
    <t>　　・　また、（ ）は常勤換算した数値を入力すること。この場合、小数点以下第２位を四捨五入し、
　　　小数点以下第１位で入力することとするが、0.1に満たない場合は0.1と入力すること。</t>
    <rPh sb="20" eb="22">
      <t>にゅうりょく</t>
    </rPh>
    <rPh sb="60" eb="62">
      <t>にゅうりょく</t>
    </rPh>
    <rPh sb="86" eb="88">
      <t>にゅうりょく</t>
    </rPh>
    <phoneticPr fontId="11" type="Hiragana"/>
  </si>
  <si>
    <t>　　　　※複数の機関で受講歴がある場合はカンマ（,）区切りで複数入力すること。</t>
    <rPh sb="8" eb="10">
      <t>キカン</t>
    </rPh>
    <rPh sb="11" eb="14">
      <t>ジュコウレキ</t>
    </rPh>
    <rPh sb="17" eb="19">
      <t>バアイ</t>
    </rPh>
    <rPh sb="30" eb="32">
      <t>フクスウ</t>
    </rPh>
    <rPh sb="32" eb="34">
      <t>ニュウリョク</t>
    </rPh>
    <phoneticPr fontId="2"/>
  </si>
  <si>
    <t>　１　該当する項目を■で選択すること。</t>
    <phoneticPr fontId="11"/>
  </si>
  <si>
    <t>　３　「免許の種別」の欄は、保有する全ての免許について記載および選択すること。</t>
    <rPh sb="11" eb="12">
      <t>ラン</t>
    </rPh>
    <rPh sb="14" eb="16">
      <t>ホユウ</t>
    </rPh>
    <rPh sb="32" eb="34">
      <t>センタク</t>
    </rPh>
    <phoneticPr fontId="11"/>
  </si>
  <si>
    <t>　６　「３　助産所」の「分娩の取扱いあり」「分娩の取扱いなし」については、分娩取扱いの実績の
　　有無に関わらず、現在、分娩の依頼に応ずる体制がある場合は、「分娩の取扱いあり」の項目を選
　　択すること。</t>
    <rPh sb="6" eb="9">
      <t>ジョサンジョ</t>
    </rPh>
    <rPh sb="12" eb="14">
      <t>ブンベン</t>
    </rPh>
    <rPh sb="15" eb="16">
      <t>ト</t>
    </rPh>
    <rPh sb="16" eb="17">
      <t>アツカ</t>
    </rPh>
    <rPh sb="22" eb="24">
      <t>ブンベン</t>
    </rPh>
    <rPh sb="25" eb="26">
      <t>ト</t>
    </rPh>
    <rPh sb="26" eb="27">
      <t>アツカ</t>
    </rPh>
    <rPh sb="37" eb="39">
      <t>ブンベン</t>
    </rPh>
    <rPh sb="39" eb="40">
      <t>ト</t>
    </rPh>
    <rPh sb="40" eb="41">
      <t>アツカ</t>
    </rPh>
    <rPh sb="43" eb="45">
      <t>ジッセキ</t>
    </rPh>
    <rPh sb="52" eb="53">
      <t>カカ</t>
    </rPh>
    <rPh sb="57" eb="59">
      <t>ゲンザイ</t>
    </rPh>
    <rPh sb="60" eb="62">
      <t>ブンベン</t>
    </rPh>
    <rPh sb="63" eb="65">
      <t>イライ</t>
    </rPh>
    <rPh sb="66" eb="67">
      <t>オウ</t>
    </rPh>
    <rPh sb="69" eb="71">
      <t>タイセイ</t>
    </rPh>
    <rPh sb="74" eb="76">
      <t>バアイ</t>
    </rPh>
    <rPh sb="79" eb="81">
      <t>ブンベン</t>
    </rPh>
    <rPh sb="82" eb="83">
      <t>ト</t>
    </rPh>
    <rPh sb="83" eb="84">
      <t>アツカ</t>
    </rPh>
    <rPh sb="89" eb="91">
      <t>コウモク</t>
    </rPh>
    <phoneticPr fontId="11"/>
  </si>
  <si>
    <t xml:space="preserve">  11　「常勤換算」は、「雇用形態」にかかわりなく、次により記載および選択すること。</t>
    <rPh sb="6" eb="8">
      <t>ジョウキン</t>
    </rPh>
    <rPh sb="8" eb="10">
      <t>カンサン</t>
    </rPh>
    <rPh sb="14" eb="16">
      <t>コヨウ</t>
    </rPh>
    <rPh sb="16" eb="18">
      <t>ケイタイ</t>
    </rPh>
    <rPh sb="27" eb="28">
      <t>ツギ</t>
    </rPh>
    <rPh sb="31" eb="33">
      <t>キサイ</t>
    </rPh>
    <rPh sb="36" eb="38">
      <t>センタク</t>
    </rPh>
    <phoneticPr fontId="11"/>
  </si>
  <si>
    <t xml:space="preserve">  12　「従事開始の理由」は、次により選択すること。</t>
    <rPh sb="20" eb="22">
      <t>センタク</t>
    </rPh>
    <phoneticPr fontId="11"/>
  </si>
  <si>
    <t>　13　「看護師の特定行為研修の修了状況」は、次のように記載および選択すること。</t>
    <rPh sb="5" eb="8">
      <t>カンゴシ</t>
    </rPh>
    <rPh sb="9" eb="11">
      <t>トクテイ</t>
    </rPh>
    <rPh sb="11" eb="13">
      <t>コウイ</t>
    </rPh>
    <rPh sb="13" eb="15">
      <t>ケンシュウ</t>
    </rPh>
    <rPh sb="16" eb="18">
      <t>シュウリョウ</t>
    </rPh>
    <rPh sb="18" eb="20">
      <t>ジョウキョウ</t>
    </rPh>
    <rPh sb="23" eb="24">
      <t>ツギ</t>
    </rPh>
    <rPh sb="28" eb="30">
      <t>キサイ</t>
    </rPh>
    <rPh sb="33" eb="35">
      <t>センタク</t>
    </rPh>
    <phoneticPr fontId="11"/>
  </si>
  <si>
    <t>　　・　「修了した特定行為区分」の欄は、該当する全ての特定行為区分について選択すること。</t>
    <rPh sb="37" eb="39">
      <t>せんたく</t>
    </rPh>
    <phoneticPr fontId="11" type="Hiragana"/>
  </si>
  <si>
    <t>　　・　「修了した領域別パッケージ研修」の欄は、該当する全ての領域について選択すること。</t>
    <rPh sb="37" eb="39">
      <t>せんたく</t>
    </rPh>
    <phoneticPr fontId="11" type="Hiragana"/>
  </si>
  <si>
    <t>指定研修機関番号を入力してください。</t>
    <phoneticPr fontId="2"/>
  </si>
  <si>
    <t>version.nursing.2022.1</t>
    <phoneticPr fontId="2"/>
  </si>
  <si>
    <t>都道府県ごとの個別設問がございます。
回答にご協力ください。</t>
    <phoneticPr fontId="2"/>
  </si>
  <si>
    <t>年齢</t>
    <rPh sb="0" eb="2">
      <t>ネンレイ</t>
    </rPh>
    <phoneticPr fontId="2"/>
  </si>
  <si>
    <t>年齢を入力してください。</t>
    <rPh sb="0" eb="2">
      <t>ネンレイ</t>
    </rPh>
    <rPh sb="3" eb="5">
      <t>ニュウリョク</t>
    </rPh>
    <phoneticPr fontId="2"/>
  </si>
  <si>
    <t>電話番号は半角数字で入力してください。</t>
    <phoneticPr fontId="2"/>
  </si>
  <si>
    <t>年齢は半角数字で入力してください。</t>
    <rPh sb="0" eb="2">
      <t>ネンレイ</t>
    </rPh>
    <phoneticPr fontId="2"/>
  </si>
  <si>
    <t>指定研修機関番号は特定行為研修の修了が有の場合のみ入力可能です。</t>
    <rPh sb="19" eb="20">
      <t>アリ</t>
    </rPh>
    <rPh sb="21" eb="23">
      <t>バアイ</t>
    </rPh>
    <rPh sb="25" eb="27">
      <t>ニュウリョク</t>
    </rPh>
    <rPh sb="27" eb="29">
      <t>カノウ</t>
    </rPh>
    <phoneticPr fontId="2"/>
  </si>
  <si>
    <t>修了した特定行為区分は特定行為研修の修了が有の場合のみ選択可能です。</t>
    <rPh sb="27" eb="29">
      <t>センタク</t>
    </rPh>
    <phoneticPr fontId="2"/>
  </si>
  <si>
    <t>修了した領域別パッケージ研修は特定行為研修の修了が有の場合のみ選択可能です。</t>
    <rPh sb="31" eb="33">
      <t>センタク</t>
    </rPh>
    <phoneticPr fontId="2"/>
  </si>
  <si>
    <t>保健師免許、助産師免許及び看護師免許のうち１つのみの免許を有する場合、主たる業務の選択は不要です。</t>
    <rPh sb="26" eb="28">
      <t>メンキョ</t>
    </rPh>
    <rPh sb="29" eb="30">
      <t>ユウ</t>
    </rPh>
    <rPh sb="32" eb="34">
      <t>バアイ</t>
    </rPh>
    <rPh sb="41" eb="43">
      <t>センタク</t>
    </rPh>
    <rPh sb="44" eb="46">
      <t>フヨウ</t>
    </rPh>
    <phoneticPr fontId="2"/>
  </si>
  <si>
    <t>主たる業務は入力した免許情報の中から選択してください。</t>
    <rPh sb="6" eb="8">
      <t>ニュウリョク</t>
    </rPh>
    <rPh sb="10" eb="12">
      <t>メンキョ</t>
    </rPh>
    <rPh sb="12" eb="14">
      <t>ジョウホウ</t>
    </rPh>
    <rPh sb="15" eb="16">
      <t>ナカ</t>
    </rPh>
    <rPh sb="18" eb="20">
      <t>センタク</t>
    </rPh>
    <phoneticPr fontId="2"/>
  </si>
  <si>
    <t>日付チェック特殊</t>
    <rPh sb="0" eb="2">
      <t>ヒヅケ</t>
    </rPh>
    <rPh sb="6" eb="8">
      <t>トクシュ</t>
    </rPh>
    <phoneticPr fontId="2"/>
  </si>
  <si>
    <t>登録年月日は生年月日と比較して１９年経過している必要があります。</t>
    <rPh sb="6" eb="10">
      <t>セイネンガッピ</t>
    </rPh>
    <rPh sb="11" eb="13">
      <t>ヒカク</t>
    </rPh>
    <rPh sb="17" eb="18">
      <t>ネン</t>
    </rPh>
    <rPh sb="18" eb="20">
      <t>ケイカ</t>
    </rPh>
    <rPh sb="24" eb="26">
      <t>ヒツヨウ</t>
    </rPh>
    <phoneticPr fontId="2"/>
  </si>
  <si>
    <t>登　録　年　月　日</t>
    <phoneticPr fontId="11"/>
  </si>
  <si>
    <t>都道府県（関西込み）</t>
    <rPh sb="0" eb="4">
      <t>トドウフケン</t>
    </rPh>
    <rPh sb="5" eb="7">
      <t>カンサイ</t>
    </rPh>
    <rPh sb="7" eb="8">
      <t>コ</t>
    </rPh>
    <phoneticPr fontId="2"/>
  </si>
  <si>
    <t>関西広域連合</t>
    <phoneticPr fontId="2"/>
  </si>
  <si>
    <r>
      <t>登録番号は１０</t>
    </r>
    <r>
      <rPr>
        <sz val="11"/>
        <rFont val="MS UI Gothic"/>
        <family val="3"/>
        <charset val="128"/>
      </rPr>
      <t>桁以下で入力してください。</t>
    </r>
    <rPh sb="0" eb="2">
      <t>トウロク</t>
    </rPh>
    <rPh sb="2" eb="4">
      <t>バンゴウ</t>
    </rPh>
    <rPh sb="7" eb="8">
      <t>ケタ</t>
    </rPh>
    <rPh sb="8" eb="10">
      <t>イカ</t>
    </rPh>
    <rPh sb="11" eb="13">
      <t>ニュウリョク</t>
    </rPh>
    <phoneticPr fontId="2"/>
  </si>
  <si>
    <t>登録年月日は生年月日より未来の日付を入力してください。</t>
    <rPh sb="6" eb="8">
      <t>セイネン</t>
    </rPh>
    <rPh sb="8" eb="10">
      <t>ガッピ</t>
    </rPh>
    <phoneticPr fontId="2"/>
  </si>
  <si>
    <t>常勤換算時間は半角数字で入力してください。</t>
    <phoneticPr fontId="2"/>
  </si>
  <si>
    <t>修了した特定行為区分、または修了した領域別パッケージ研修を選択してください。</t>
    <phoneticPr fontId="2"/>
  </si>
  <si>
    <t>出身看護師等学校養成所について、あてはまるものを次の1～2より選択し、右欄に数字を記入してください。_x000D_
  1.県内の学校養成所_x000D_
  2.県外の学校養成所</t>
  </si>
  <si>
    <t xml:space="preserve">再就業又は転職した方のみ、あてはまるものを次の1～2より1つ選択し、右欄に数字を記入してください。_x000D_
  1.県内に就業していたが、離職後、県内で再就業又は転職_x000D_
  2.県外に就業していたが、離職後、県内で再就業又は転職_x000D_
</t>
  </si>
  <si>
    <t>看護師等届出制度（とどけるん）について、あてはまるものを次の1～3より選択し、右欄に数字を記入してください。_x000D_
※看護師等届出制度；看護師等の人材確保の促進に関する法律に基づき、保健師・助産師・看護師・准看護師の免許を有し、業務に従事していない者は、都道府県ナースセンターへ届け出ることが努力義務となっている。_x000D_
  1.知っている_x000D_
  2.知らない_x000D_
  3.使ったことがある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</si>
</sst>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name val="明朝"/>
      <family val="3"/>
      <charset val="128"/>
    </font>
    <font>
      <sz val="11"/>
      <color theme="1"/>
      <name val="ＭＳ Ｐゴシック"/>
      <family val="2"/>
      <charset val="128"/>
      <scheme val="minor"/>
    </font>
    <font>
      <sz val="6"/>
      <name val="明朝"/>
      <family val="3"/>
      <charset val="128"/>
    </font>
    <font>
      <sz val="11"/>
      <name val="ＭＳ 明朝"/>
      <family val="1"/>
      <charset val="128"/>
    </font>
    <font>
      <sz val="10"/>
      <name val="ＭＳ 明朝"/>
      <family val="1"/>
      <charset val="128"/>
    </font>
    <font>
      <sz val="9"/>
      <name val="ＭＳ 明朝"/>
      <family val="1"/>
      <charset val="128"/>
    </font>
    <font>
      <sz val="11"/>
      <color theme="1"/>
      <name val="ＭＳ Ｐゴシック"/>
      <family val="3"/>
      <charset val="128"/>
      <scheme val="minor"/>
    </font>
    <font>
      <sz val="8"/>
      <name val="ＭＳ 明朝"/>
      <family val="1"/>
      <charset val="128"/>
    </font>
    <font>
      <sz val="11"/>
      <name val="ＭＳ Ｐゴシック"/>
      <family val="3"/>
      <charset val="128"/>
      <scheme val="major"/>
    </font>
    <font>
      <sz val="11"/>
      <name val="ＭＳ Ｐゴシック"/>
      <family val="3"/>
      <charset val="128"/>
    </font>
    <font>
      <b/>
      <sz val="11"/>
      <name val="ＭＳ 明朝"/>
      <family val="1"/>
      <charset val="128"/>
    </font>
    <font>
      <sz val="6"/>
      <name val="ＭＳ Ｐゴシック"/>
      <family val="3"/>
      <charset val="128"/>
    </font>
    <font>
      <sz val="14"/>
      <name val="ＭＳ 明朝"/>
      <family val="1"/>
      <charset val="128"/>
    </font>
    <font>
      <u/>
      <sz val="11"/>
      <name val="ＭＳ 明朝"/>
      <family val="1"/>
      <charset val="128"/>
    </font>
    <font>
      <vertAlign val="superscript"/>
      <sz val="10"/>
      <name val="ＭＳ 明朝"/>
      <family val="1"/>
      <charset val="128"/>
    </font>
    <font>
      <sz val="11"/>
      <name val="MS UI Gothic"/>
      <family val="3"/>
      <charset val="128"/>
    </font>
    <font>
      <b/>
      <sz val="26"/>
      <name val="ＭＳ 明朝"/>
      <family val="1"/>
      <charset val="128"/>
    </font>
    <font>
      <sz val="11"/>
      <name val="ＭＳ 明朝"/>
      <family val="3"/>
      <charset val="128"/>
    </font>
    <font>
      <b/>
      <sz val="11"/>
      <color rgb="FFFF0000"/>
      <name val="ＭＳ 明朝"/>
      <family val="1"/>
      <charset val="128"/>
    </font>
    <font>
      <b/>
      <sz val="8"/>
      <color rgb="FFFF0000"/>
      <name val="ＭＳ 明朝"/>
      <family val="1"/>
      <charset val="128"/>
    </font>
  </fonts>
  <fills count="6">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s>
  <borders count="8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dotted">
        <color indexed="64"/>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diagonal/>
    </border>
    <border>
      <left style="dotted">
        <color indexed="64"/>
      </left>
      <right/>
      <top style="thin">
        <color indexed="64"/>
      </top>
      <bottom style="dotted">
        <color indexed="64"/>
      </bottom>
      <diagonal/>
    </border>
    <border>
      <left style="dotted">
        <color indexed="64"/>
      </left>
      <right/>
      <top/>
      <bottom/>
      <diagonal/>
    </border>
    <border>
      <left/>
      <right style="dotted">
        <color indexed="64"/>
      </right>
      <top style="thin">
        <color indexed="64"/>
      </top>
      <bottom style="dotted">
        <color indexed="64"/>
      </bottom>
      <diagonal/>
    </border>
    <border>
      <left style="dotted">
        <color indexed="64"/>
      </left>
      <right/>
      <top style="thin">
        <color indexed="64"/>
      </top>
      <bottom/>
      <diagonal/>
    </border>
    <border>
      <left style="thin">
        <color indexed="64"/>
      </left>
      <right style="dotted">
        <color indexed="64"/>
      </right>
      <top style="dotted">
        <color indexed="64"/>
      </top>
      <bottom style="dotted">
        <color indexed="64"/>
      </bottom>
      <diagonal/>
    </border>
    <border>
      <left style="dotted">
        <color indexed="64"/>
      </left>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style="dotted">
        <color indexed="64"/>
      </right>
      <top style="dotted">
        <color indexed="64"/>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hair">
        <color indexed="64"/>
      </left>
      <right style="dotted">
        <color indexed="64"/>
      </right>
      <top style="thin">
        <color indexed="64"/>
      </top>
      <bottom style="dotted">
        <color indexed="64"/>
      </bottom>
      <diagonal/>
    </border>
    <border>
      <left style="hair">
        <color indexed="64"/>
      </left>
      <right style="dotted">
        <color indexed="64"/>
      </right>
      <top style="thin">
        <color indexed="64"/>
      </top>
      <bottom style="hair">
        <color indexed="64"/>
      </bottom>
      <diagonal/>
    </border>
    <border>
      <left style="hair">
        <color indexed="64"/>
      </left>
      <right style="dotted">
        <color indexed="64"/>
      </right>
      <top style="hair">
        <color indexed="64"/>
      </top>
      <bottom style="hair">
        <color indexed="64"/>
      </bottom>
      <diagonal/>
    </border>
    <border>
      <left style="hair">
        <color indexed="64"/>
      </left>
      <right style="dotted">
        <color indexed="64"/>
      </right>
      <top style="hair">
        <color indexed="64"/>
      </top>
      <bottom style="thin">
        <color indexed="64"/>
      </bottom>
      <diagonal/>
    </border>
  </borders>
  <cellStyleXfs count="5">
    <xf numFmtId="0" fontId="0" fillId="0" borderId="0"/>
    <xf numFmtId="0" fontId="6" fillId="0" borderId="0">
      <alignment vertical="center"/>
    </xf>
    <xf numFmtId="0" fontId="9" fillId="0" borderId="0"/>
    <xf numFmtId="0" fontId="1" fillId="0" borderId="0">
      <alignment vertical="center"/>
    </xf>
    <xf numFmtId="0" fontId="9" fillId="0" borderId="0"/>
  </cellStyleXfs>
  <cellXfs count="337">
    <xf numFmtId="0" fontId="0" fillId="0" borderId="0" xfId="0"/>
    <xf numFmtId="49" fontId="8" fillId="2" borderId="0" xfId="0" applyNumberFormat="1" applyFont="1" applyFill="1"/>
    <xf numFmtId="49" fontId="8" fillId="0" borderId="0" xfId="0" applyNumberFormat="1" applyFont="1"/>
    <xf numFmtId="0" fontId="3" fillId="0" borderId="0" xfId="2" applyFont="1" applyAlignment="1">
      <alignment vertical="center"/>
    </xf>
    <xf numFmtId="0" fontId="3" fillId="0" borderId="0" xfId="2" applyFont="1" applyAlignment="1">
      <alignment vertical="top"/>
    </xf>
    <xf numFmtId="0" fontId="7" fillId="0" borderId="0" xfId="2" applyFont="1" applyAlignment="1">
      <alignment vertical="top"/>
    </xf>
    <xf numFmtId="0" fontId="7" fillId="0" borderId="0" xfId="2" applyFont="1" applyAlignment="1">
      <alignment horizontal="left" vertical="top"/>
    </xf>
    <xf numFmtId="0" fontId="7" fillId="0" borderId="0" xfId="2" applyFont="1" applyAlignment="1">
      <alignment horizontal="left" vertical="center"/>
    </xf>
    <xf numFmtId="0" fontId="9" fillId="0" borderId="0" xfId="2"/>
    <xf numFmtId="0" fontId="3" fillId="2" borderId="2"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51" xfId="0" applyFont="1" applyFill="1" applyBorder="1" applyAlignment="1">
      <alignment horizontal="center" vertical="center"/>
    </xf>
    <xf numFmtId="0" fontId="3" fillId="0" borderId="11" xfId="0" applyFont="1" applyBorder="1" applyAlignment="1">
      <alignment vertical="center"/>
    </xf>
    <xf numFmtId="0" fontId="3" fillId="2" borderId="29"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57"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59"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49" xfId="0" applyFont="1" applyFill="1" applyBorder="1" applyAlignment="1">
      <alignment horizontal="center" vertical="center"/>
    </xf>
    <xf numFmtId="0" fontId="3" fillId="0" borderId="22" xfId="2" applyFont="1" applyBorder="1" applyAlignment="1">
      <alignment vertical="center" wrapText="1"/>
    </xf>
    <xf numFmtId="0" fontId="3" fillId="2" borderId="21"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60" xfId="0" applyFont="1" applyBorder="1" applyAlignment="1">
      <alignment horizontal="center" vertical="center"/>
    </xf>
    <xf numFmtId="0" fontId="3" fillId="3" borderId="0" xfId="0" applyFont="1" applyFill="1"/>
    <xf numFmtId="0" fontId="3" fillId="0" borderId="0" xfId="0" applyFont="1"/>
    <xf numFmtId="0" fontId="3" fillId="0" borderId="0" xfId="0" applyFont="1" applyAlignment="1">
      <alignment vertical="center"/>
    </xf>
    <xf numFmtId="0" fontId="4" fillId="0" borderId="0" xfId="0" applyFont="1"/>
    <xf numFmtId="0" fontId="14" fillId="0" borderId="0" xfId="0" applyFont="1" applyAlignment="1">
      <alignment vertical="center" wrapText="1"/>
    </xf>
    <xf numFmtId="0" fontId="3" fillId="0" borderId="0" xfId="0" applyFont="1" applyAlignment="1">
      <alignment horizontal="center"/>
    </xf>
    <xf numFmtId="0" fontId="4" fillId="3" borderId="0" xfId="0" applyFont="1" applyFill="1"/>
    <xf numFmtId="0" fontId="3" fillId="0" borderId="4" xfId="0" applyFont="1" applyBorder="1"/>
    <xf numFmtId="0" fontId="3" fillId="0" borderId="0" xfId="0" applyFont="1" applyAlignment="1">
      <alignment horizontal="center" vertical="center"/>
    </xf>
    <xf numFmtId="0" fontId="3" fillId="3" borderId="0" xfId="2" applyFont="1" applyFill="1" applyAlignment="1">
      <alignment vertical="center"/>
    </xf>
    <xf numFmtId="0" fontId="3" fillId="3" borderId="0" xfId="2" applyFont="1" applyFill="1" applyAlignment="1">
      <alignment horizontal="left" vertical="center"/>
    </xf>
    <xf numFmtId="0" fontId="3" fillId="3" borderId="0" xfId="2" applyFont="1" applyFill="1" applyAlignment="1">
      <alignment horizontal="center" vertical="center"/>
    </xf>
    <xf numFmtId="0" fontId="3" fillId="3" borderId="27" xfId="2" applyFont="1" applyFill="1" applyBorder="1" applyAlignment="1">
      <alignment horizontal="center" vertical="center"/>
    </xf>
    <xf numFmtId="0" fontId="3" fillId="3" borderId="9" xfId="2" applyFont="1" applyFill="1" applyBorder="1" applyAlignment="1">
      <alignment vertical="center"/>
    </xf>
    <xf numFmtId="0" fontId="3" fillId="3" borderId="9" xfId="2" applyFont="1" applyFill="1" applyBorder="1" applyAlignment="1">
      <alignment horizontal="distributed" vertical="center"/>
    </xf>
    <xf numFmtId="0" fontId="3" fillId="3" borderId="14" xfId="2" applyFont="1" applyFill="1" applyBorder="1" applyAlignment="1">
      <alignment horizontal="center" vertical="center"/>
    </xf>
    <xf numFmtId="0" fontId="3" fillId="3" borderId="4" xfId="2" applyFont="1" applyFill="1" applyBorder="1" applyAlignment="1">
      <alignment vertical="center"/>
    </xf>
    <xf numFmtId="0" fontId="3" fillId="3" borderId="4" xfId="2" applyFont="1" applyFill="1" applyBorder="1" applyAlignment="1">
      <alignment horizontal="center" vertical="center"/>
    </xf>
    <xf numFmtId="0" fontId="3" fillId="3" borderId="10" xfId="2" applyFont="1" applyFill="1" applyBorder="1" applyAlignment="1">
      <alignment vertical="center"/>
    </xf>
    <xf numFmtId="0" fontId="13" fillId="3" borderId="4" xfId="2" applyFont="1" applyFill="1" applyBorder="1" applyAlignment="1">
      <alignment horizontal="center" vertical="center" wrapText="1"/>
    </xf>
    <xf numFmtId="0" fontId="13" fillId="3" borderId="10" xfId="2" applyFont="1" applyFill="1" applyBorder="1" applyAlignment="1">
      <alignment horizontal="center" vertical="center" wrapText="1"/>
    </xf>
    <xf numFmtId="0" fontId="3" fillId="3" borderId="10" xfId="2" applyFont="1" applyFill="1" applyBorder="1" applyAlignment="1">
      <alignment horizontal="center" vertical="center" wrapText="1"/>
    </xf>
    <xf numFmtId="0" fontId="13" fillId="3" borderId="9" xfId="2" applyFont="1" applyFill="1" applyBorder="1" applyAlignment="1">
      <alignment horizontal="center" vertical="center" wrapText="1"/>
    </xf>
    <xf numFmtId="0" fontId="3" fillId="3" borderId="0" xfId="2" applyFont="1" applyFill="1" applyAlignment="1">
      <alignment horizontal="left" vertical="top"/>
    </xf>
    <xf numFmtId="0" fontId="3" fillId="3" borderId="0" xfId="2" applyFont="1" applyFill="1" applyAlignment="1">
      <alignment vertical="top"/>
    </xf>
    <xf numFmtId="0" fontId="3" fillId="3" borderId="0" xfId="2" applyFont="1" applyFill="1" applyAlignment="1">
      <alignment vertical="center" wrapText="1"/>
    </xf>
    <xf numFmtId="0" fontId="3" fillId="3" borderId="0" xfId="2" applyFont="1" applyFill="1" applyAlignment="1">
      <alignment vertical="top" wrapText="1"/>
    </xf>
    <xf numFmtId="0" fontId="3" fillId="3" borderId="3" xfId="2" applyFont="1" applyFill="1" applyBorder="1" applyAlignment="1">
      <alignment horizontal="center" vertical="center"/>
    </xf>
    <xf numFmtId="0" fontId="3" fillId="3" borderId="47" xfId="2" applyFont="1" applyFill="1" applyBorder="1" applyAlignment="1">
      <alignment vertical="center"/>
    </xf>
    <xf numFmtId="0" fontId="3" fillId="3" borderId="19" xfId="2" applyFont="1" applyFill="1" applyBorder="1" applyAlignment="1">
      <alignment vertical="center"/>
    </xf>
    <xf numFmtId="0" fontId="3" fillId="3" borderId="20" xfId="2" applyFont="1" applyFill="1" applyBorder="1" applyAlignment="1">
      <alignment vertical="center"/>
    </xf>
    <xf numFmtId="0" fontId="3" fillId="3" borderId="44" xfId="2" applyFont="1" applyFill="1" applyBorder="1" applyAlignment="1">
      <alignment vertical="center"/>
    </xf>
    <xf numFmtId="0" fontId="3" fillId="3" borderId="25" xfId="2" applyFont="1" applyFill="1" applyBorder="1" applyAlignment="1">
      <alignment vertical="center"/>
    </xf>
    <xf numFmtId="0" fontId="3" fillId="3" borderId="1" xfId="2" applyFont="1" applyFill="1" applyBorder="1" applyAlignment="1">
      <alignment vertical="center"/>
    </xf>
    <xf numFmtId="0" fontId="3" fillId="3" borderId="52" xfId="2" applyFont="1" applyFill="1" applyBorder="1" applyAlignment="1">
      <alignment vertical="center"/>
    </xf>
    <xf numFmtId="0" fontId="3" fillId="3" borderId="8" xfId="2" applyFont="1" applyFill="1" applyBorder="1" applyAlignment="1">
      <alignment vertical="center"/>
    </xf>
    <xf numFmtId="0" fontId="3" fillId="3" borderId="50" xfId="2" applyFont="1" applyFill="1" applyBorder="1" applyAlignment="1">
      <alignment vertical="center"/>
    </xf>
    <xf numFmtId="0" fontId="3" fillId="3" borderId="3" xfId="2" applyFont="1" applyFill="1" applyBorder="1" applyAlignment="1">
      <alignment vertical="center"/>
    </xf>
    <xf numFmtId="0" fontId="3" fillId="3" borderId="7" xfId="2" applyFont="1" applyFill="1" applyBorder="1" applyAlignment="1">
      <alignment vertical="center"/>
    </xf>
    <xf numFmtId="0" fontId="9" fillId="3" borderId="4" xfId="2" applyFill="1" applyBorder="1" applyAlignment="1">
      <alignment vertical="center"/>
    </xf>
    <xf numFmtId="0" fontId="9" fillId="3" borderId="0" xfId="2" applyFill="1" applyAlignment="1">
      <alignment vertical="center"/>
    </xf>
    <xf numFmtId="0" fontId="3" fillId="3" borderId="13" xfId="2" applyFont="1" applyFill="1" applyBorder="1" applyAlignment="1">
      <alignment vertical="center"/>
    </xf>
    <xf numFmtId="0" fontId="3" fillId="3" borderId="4" xfId="2" applyFont="1" applyFill="1" applyBorder="1" applyAlignment="1">
      <alignment horizontal="right" vertical="center"/>
    </xf>
    <xf numFmtId="0" fontId="3" fillId="3" borderId="0" xfId="2" applyFont="1" applyFill="1" applyAlignment="1">
      <alignment horizontal="right" vertical="center"/>
    </xf>
    <xf numFmtId="0" fontId="9" fillId="3" borderId="13" xfId="2" applyFill="1" applyBorder="1" applyAlignment="1">
      <alignment vertical="center"/>
    </xf>
    <xf numFmtId="0" fontId="3" fillId="3" borderId="48" xfId="2" applyFont="1" applyFill="1" applyBorder="1" applyAlignment="1">
      <alignment vertical="center"/>
    </xf>
    <xf numFmtId="0" fontId="9" fillId="3" borderId="24" xfId="2" applyFill="1" applyBorder="1" applyAlignment="1">
      <alignment vertical="center"/>
    </xf>
    <xf numFmtId="0" fontId="3" fillId="3" borderId="3" xfId="0" applyFont="1" applyFill="1" applyBorder="1" applyAlignment="1">
      <alignment horizontal="left" vertical="center" shrinkToFit="1"/>
    </xf>
    <xf numFmtId="0" fontId="3" fillId="3" borderId="20" xfId="0" applyFont="1" applyFill="1" applyBorder="1" applyAlignment="1">
      <alignment horizontal="left" vertical="center" shrinkToFit="1"/>
    </xf>
    <xf numFmtId="0" fontId="3" fillId="3" borderId="55" xfId="2" applyFont="1" applyFill="1" applyBorder="1" applyAlignment="1">
      <alignment vertical="center"/>
    </xf>
    <xf numFmtId="0" fontId="3" fillId="3" borderId="22" xfId="2" applyFont="1" applyFill="1" applyBorder="1" applyAlignment="1">
      <alignment vertical="center"/>
    </xf>
    <xf numFmtId="0" fontId="3" fillId="3" borderId="23" xfId="2" applyFont="1" applyFill="1" applyBorder="1" applyAlignment="1">
      <alignment vertical="center"/>
    </xf>
    <xf numFmtId="0" fontId="3" fillId="3" borderId="22" xfId="2" applyFont="1" applyFill="1" applyBorder="1" applyAlignment="1">
      <alignment horizontal="center" vertical="center"/>
    </xf>
    <xf numFmtId="0" fontId="9" fillId="3" borderId="3" xfId="2" applyFill="1" applyBorder="1" applyAlignment="1">
      <alignment vertical="center"/>
    </xf>
    <xf numFmtId="0" fontId="9" fillId="3" borderId="7" xfId="2" applyFill="1" applyBorder="1" applyAlignment="1">
      <alignment vertical="center" wrapText="1"/>
    </xf>
    <xf numFmtId="0" fontId="9" fillId="3" borderId="0" xfId="2" applyFill="1" applyAlignment="1">
      <alignment horizontal="left" vertical="center"/>
    </xf>
    <xf numFmtId="0" fontId="9" fillId="3" borderId="13" xfId="2" applyFill="1" applyBorder="1" applyAlignment="1">
      <alignment vertical="center" wrapText="1"/>
    </xf>
    <xf numFmtId="0" fontId="9" fillId="3" borderId="0" xfId="2" applyFill="1" applyAlignment="1">
      <alignment horizontal="center" vertical="center"/>
    </xf>
    <xf numFmtId="0" fontId="9" fillId="3" borderId="1" xfId="2" applyFill="1" applyBorder="1" applyAlignment="1">
      <alignment horizontal="left" vertical="center" shrinkToFit="1"/>
    </xf>
    <xf numFmtId="0" fontId="9" fillId="3" borderId="8" xfId="2" applyFill="1" applyBorder="1" applyAlignment="1">
      <alignment horizontal="left" vertical="center" shrinkToFit="1"/>
    </xf>
    <xf numFmtId="0" fontId="3" fillId="3" borderId="2" xfId="2" applyFont="1" applyFill="1" applyBorder="1" applyAlignment="1">
      <alignment horizontal="center" vertical="center"/>
    </xf>
    <xf numFmtId="0" fontId="3" fillId="3" borderId="17" xfId="2" applyFont="1" applyFill="1" applyBorder="1" applyAlignment="1">
      <alignment horizontal="center" vertical="center"/>
    </xf>
    <xf numFmtId="0" fontId="3" fillId="3" borderId="7" xfId="2" applyFont="1" applyFill="1" applyBorder="1" applyAlignment="1">
      <alignment horizontal="center" vertical="center"/>
    </xf>
    <xf numFmtId="0" fontId="3" fillId="3" borderId="19" xfId="2" applyFont="1" applyFill="1" applyBorder="1" applyAlignment="1">
      <alignment vertical="center" wrapText="1"/>
    </xf>
    <xf numFmtId="0" fontId="3" fillId="3" borderId="20" xfId="2" applyFont="1" applyFill="1" applyBorder="1" applyAlignment="1">
      <alignment vertical="center" wrapText="1"/>
    </xf>
    <xf numFmtId="0" fontId="3" fillId="3" borderId="25" xfId="2" applyFont="1" applyFill="1" applyBorder="1" applyAlignment="1">
      <alignment vertical="center" wrapText="1"/>
    </xf>
    <xf numFmtId="0" fontId="3" fillId="3" borderId="26" xfId="2" applyFont="1" applyFill="1" applyBorder="1" applyAlignment="1">
      <alignment vertical="center" wrapText="1"/>
    </xf>
    <xf numFmtId="0" fontId="3" fillId="3" borderId="45" xfId="2" applyFont="1" applyFill="1" applyBorder="1" applyAlignment="1">
      <alignment vertical="center"/>
    </xf>
    <xf numFmtId="0" fontId="3" fillId="3" borderId="22" xfId="2" applyFont="1" applyFill="1" applyBorder="1" applyAlignment="1">
      <alignment vertical="center" wrapText="1"/>
    </xf>
    <xf numFmtId="0" fontId="3" fillId="3" borderId="56" xfId="2" applyFont="1" applyFill="1" applyBorder="1" applyAlignment="1">
      <alignment vertical="center" wrapText="1"/>
    </xf>
    <xf numFmtId="0" fontId="3" fillId="3" borderId="22" xfId="2" applyFont="1" applyFill="1" applyBorder="1" applyAlignment="1">
      <alignment horizontal="left" vertical="center" wrapText="1"/>
    </xf>
    <xf numFmtId="0" fontId="3" fillId="3" borderId="23" xfId="2" applyFont="1" applyFill="1" applyBorder="1" applyAlignment="1">
      <alignment vertical="center" wrapText="1"/>
    </xf>
    <xf numFmtId="0" fontId="7" fillId="3" borderId="0" xfId="2" applyFont="1" applyFill="1" applyAlignment="1">
      <alignment vertical="top"/>
    </xf>
    <xf numFmtId="0" fontId="7" fillId="3" borderId="0" xfId="2" applyFont="1" applyFill="1" applyAlignment="1">
      <alignment horizontal="left" vertical="center"/>
    </xf>
    <xf numFmtId="0" fontId="3" fillId="3" borderId="0" xfId="2" applyFont="1" applyFill="1" applyAlignment="1">
      <alignment horizontal="center" vertical="center" wrapText="1"/>
    </xf>
    <xf numFmtId="0" fontId="3" fillId="3" borderId="0" xfId="2" applyFont="1" applyFill="1" applyAlignment="1">
      <alignment horizontal="left" vertical="center" wrapText="1"/>
    </xf>
    <xf numFmtId="0" fontId="3" fillId="3" borderId="0" xfId="2" applyFont="1" applyFill="1" applyAlignment="1">
      <alignment horizontal="left" vertical="top" wrapText="1"/>
    </xf>
    <xf numFmtId="0" fontId="4" fillId="3" borderId="1" xfId="2" applyFont="1" applyFill="1" applyBorder="1" applyAlignment="1">
      <alignment vertical="center"/>
    </xf>
    <xf numFmtId="0" fontId="4" fillId="3" borderId="8" xfId="2" applyFont="1" applyFill="1" applyBorder="1" applyAlignment="1">
      <alignment vertical="center"/>
    </xf>
    <xf numFmtId="0" fontId="4" fillId="3" borderId="1" xfId="2" applyFont="1" applyFill="1" applyBorder="1" applyAlignment="1">
      <alignment horizontal="right" vertical="center"/>
    </xf>
    <xf numFmtId="0" fontId="4" fillId="3" borderId="29" xfId="2" applyFont="1" applyFill="1" applyBorder="1" applyAlignment="1">
      <alignment horizontal="center" vertical="center" wrapText="1" shrinkToFit="1"/>
    </xf>
    <xf numFmtId="0" fontId="4" fillId="3" borderId="0" xfId="2" applyFont="1" applyFill="1" applyAlignment="1">
      <alignment vertical="center" wrapText="1" shrinkToFit="1"/>
    </xf>
    <xf numFmtId="0" fontId="4" fillId="3" borderId="13" xfId="2" applyFont="1" applyFill="1" applyBorder="1" applyAlignment="1">
      <alignment vertical="center" wrapText="1" shrinkToFit="1"/>
    </xf>
    <xf numFmtId="0" fontId="4" fillId="3" borderId="25" xfId="2" applyFont="1" applyFill="1" applyBorder="1" applyAlignment="1">
      <alignment horizontal="center" vertical="center" wrapText="1" shrinkToFit="1"/>
    </xf>
    <xf numFmtId="0" fontId="4" fillId="3" borderId="25" xfId="2" applyFont="1" applyFill="1" applyBorder="1" applyAlignment="1">
      <alignment horizontal="center" vertical="center"/>
    </xf>
    <xf numFmtId="0" fontId="4" fillId="3" borderId="32" xfId="2" applyFont="1" applyFill="1" applyBorder="1" applyAlignment="1">
      <alignment vertical="center"/>
    </xf>
    <xf numFmtId="0" fontId="4" fillId="3" borderId="33" xfId="2" applyFont="1" applyFill="1" applyBorder="1" applyAlignment="1">
      <alignment vertical="center"/>
    </xf>
    <xf numFmtId="0" fontId="4" fillId="3" borderId="31" xfId="2" applyFont="1" applyFill="1" applyBorder="1" applyAlignment="1">
      <alignment vertical="center" wrapText="1" shrinkToFit="1"/>
    </xf>
    <xf numFmtId="0" fontId="4" fillId="3" borderId="46" xfId="2" applyFont="1" applyFill="1" applyBorder="1" applyAlignment="1">
      <alignment vertical="center" wrapText="1" shrinkToFit="1"/>
    </xf>
    <xf numFmtId="0" fontId="18" fillId="0" borderId="0" xfId="2" applyFont="1" applyAlignment="1">
      <alignment vertical="center"/>
    </xf>
    <xf numFmtId="0" fontId="18" fillId="0" borderId="0" xfId="2" applyFont="1" applyAlignment="1">
      <alignment vertical="top"/>
    </xf>
    <xf numFmtId="0" fontId="19" fillId="0" borderId="0" xfId="2" applyFont="1" applyAlignment="1">
      <alignment vertical="top"/>
    </xf>
    <xf numFmtId="0" fontId="19" fillId="0" borderId="0" xfId="2" applyFont="1" applyAlignment="1">
      <alignment horizontal="left" vertical="top"/>
    </xf>
    <xf numFmtId="0" fontId="19" fillId="0" borderId="0" xfId="2" applyFont="1" applyAlignment="1">
      <alignment horizontal="left" vertical="center"/>
    </xf>
    <xf numFmtId="0" fontId="9" fillId="5" borderId="14" xfId="0" applyFont="1" applyFill="1" applyBorder="1"/>
    <xf numFmtId="0" fontId="0" fillId="0" borderId="14" xfId="0" applyBorder="1"/>
    <xf numFmtId="0" fontId="9" fillId="0" borderId="14" xfId="0" applyFont="1" applyBorder="1"/>
    <xf numFmtId="0" fontId="0" fillId="0" borderId="14" xfId="0" applyBorder="1" applyAlignment="1">
      <alignment wrapText="1"/>
    </xf>
    <xf numFmtId="0" fontId="9" fillId="0" borderId="14" xfId="0" applyFont="1" applyBorder="1" applyAlignment="1">
      <alignment wrapText="1"/>
    </xf>
    <xf numFmtId="0" fontId="0" fillId="5" borderId="14" xfId="0" applyFill="1" applyBorder="1"/>
    <xf numFmtId="0" fontId="0" fillId="4" borderId="14" xfId="0" applyFill="1" applyBorder="1"/>
    <xf numFmtId="0" fontId="9" fillId="4" borderId="14" xfId="0" quotePrefix="1" applyFont="1" applyFill="1" applyBorder="1"/>
    <xf numFmtId="0" fontId="9" fillId="4" borderId="14" xfId="0" applyFont="1" applyFill="1" applyBorder="1"/>
    <xf numFmtId="22" fontId="0" fillId="0" borderId="14" xfId="0" applyNumberFormat="1" applyBorder="1"/>
    <xf numFmtId="0" fontId="9" fillId="4" borderId="14" xfId="0" applyFont="1" applyFill="1" applyBorder="1" applyAlignment="1">
      <alignment horizontal="right"/>
    </xf>
    <xf numFmtId="0" fontId="9" fillId="3" borderId="14" xfId="0" quotePrefix="1" applyFont="1" applyFill="1" applyBorder="1"/>
    <xf numFmtId="0" fontId="9" fillId="0" borderId="14" xfId="0" quotePrefix="1" applyFont="1" applyBorder="1"/>
    <xf numFmtId="0" fontId="17" fillId="4" borderId="14" xfId="0" quotePrefix="1" applyFont="1" applyFill="1" applyBorder="1"/>
    <xf numFmtId="14" fontId="0" fillId="0" borderId="14" xfId="0" applyNumberFormat="1" applyBorder="1"/>
    <xf numFmtId="49" fontId="3" fillId="2" borderId="30" xfId="2" applyNumberFormat="1" applyFont="1" applyFill="1" applyBorder="1" applyAlignment="1">
      <alignment horizontal="left" vertical="center"/>
    </xf>
    <xf numFmtId="0" fontId="9" fillId="5" borderId="14" xfId="0" applyFont="1" applyFill="1" applyBorder="1" applyAlignment="1">
      <alignment wrapText="1"/>
    </xf>
    <xf numFmtId="0" fontId="4" fillId="2" borderId="44" xfId="2" applyFont="1" applyFill="1" applyBorder="1" applyAlignment="1">
      <alignment horizontal="right" vertical="center" wrapText="1" shrinkToFit="1"/>
    </xf>
    <xf numFmtId="0" fontId="4" fillId="2" borderId="45" xfId="2" applyFont="1" applyFill="1" applyBorder="1" applyAlignment="1">
      <alignment horizontal="right" vertical="center" wrapText="1" shrinkToFit="1"/>
    </xf>
    <xf numFmtId="0" fontId="3" fillId="3" borderId="9" xfId="2" applyFont="1" applyFill="1" applyBorder="1" applyAlignment="1">
      <alignment horizontal="center" vertical="center"/>
    </xf>
    <xf numFmtId="0" fontId="3" fillId="2" borderId="61" xfId="0" applyFont="1" applyFill="1" applyBorder="1" applyAlignment="1">
      <alignment horizontal="center" vertical="center"/>
    </xf>
    <xf numFmtId="0" fontId="3" fillId="3" borderId="34" xfId="2" applyFont="1" applyFill="1" applyBorder="1" applyAlignment="1">
      <alignment horizontal="center" vertical="center"/>
    </xf>
    <xf numFmtId="0" fontId="3" fillId="2" borderId="62" xfId="0" applyFont="1" applyFill="1" applyBorder="1" applyAlignment="1">
      <alignment horizontal="center" vertical="center"/>
    </xf>
    <xf numFmtId="0" fontId="3" fillId="0" borderId="65" xfId="2" applyFont="1" applyBorder="1" applyAlignment="1">
      <alignment vertical="center"/>
    </xf>
    <xf numFmtId="0" fontId="3" fillId="2" borderId="34" xfId="0" applyFont="1" applyFill="1" applyBorder="1" applyAlignment="1">
      <alignment horizontal="center" vertical="center"/>
    </xf>
    <xf numFmtId="0" fontId="3" fillId="0" borderId="63" xfId="2" applyFont="1" applyBorder="1" applyAlignment="1">
      <alignment vertical="center"/>
    </xf>
    <xf numFmtId="0" fontId="3" fillId="2" borderId="66" xfId="2" applyFont="1" applyFill="1" applyBorder="1" applyAlignment="1">
      <alignment horizontal="right" vertical="center"/>
    </xf>
    <xf numFmtId="0" fontId="3" fillId="0" borderId="66" xfId="2" applyFont="1" applyBorder="1" applyAlignment="1">
      <alignment horizontal="center" vertical="center"/>
    </xf>
    <xf numFmtId="0" fontId="3" fillId="3" borderId="36" xfId="2" applyFont="1" applyFill="1" applyBorder="1" applyAlignment="1">
      <alignment vertical="center"/>
    </xf>
    <xf numFmtId="0" fontId="3" fillId="3" borderId="35" xfId="2" applyFont="1" applyFill="1" applyBorder="1" applyAlignment="1">
      <alignment vertical="center"/>
    </xf>
    <xf numFmtId="0" fontId="3" fillId="3" borderId="37" xfId="2" applyFont="1" applyFill="1" applyBorder="1" applyAlignment="1">
      <alignment horizontal="center" vertical="center"/>
    </xf>
    <xf numFmtId="0" fontId="3" fillId="2" borderId="67" xfId="0" applyFont="1" applyFill="1" applyBorder="1" applyAlignment="1">
      <alignment horizontal="center" vertical="center"/>
    </xf>
    <xf numFmtId="0" fontId="3" fillId="0" borderId="70" xfId="2" applyFont="1" applyBorder="1" applyAlignment="1">
      <alignment vertical="center"/>
    </xf>
    <xf numFmtId="0" fontId="3" fillId="2" borderId="37" xfId="0" applyFont="1" applyFill="1" applyBorder="1" applyAlignment="1">
      <alignment horizontal="center" vertical="center"/>
    </xf>
    <xf numFmtId="0" fontId="3" fillId="0" borderId="68" xfId="2" applyFont="1" applyBorder="1" applyAlignment="1">
      <alignment vertical="center"/>
    </xf>
    <xf numFmtId="0" fontId="3" fillId="2" borderId="71" xfId="2" applyFont="1" applyFill="1" applyBorder="1" applyAlignment="1">
      <alignment horizontal="right" vertical="center"/>
    </xf>
    <xf numFmtId="0" fontId="3" fillId="0" borderId="71" xfId="2" applyFont="1" applyBorder="1" applyAlignment="1">
      <alignment horizontal="center" vertical="center"/>
    </xf>
    <xf numFmtId="0" fontId="3" fillId="3" borderId="39" xfId="2" applyFont="1" applyFill="1" applyBorder="1" applyAlignment="1">
      <alignment vertical="center"/>
    </xf>
    <xf numFmtId="0" fontId="3" fillId="3" borderId="38" xfId="2" applyFont="1" applyFill="1" applyBorder="1" applyAlignment="1">
      <alignment vertical="center"/>
    </xf>
    <xf numFmtId="0" fontId="3" fillId="3" borderId="40" xfId="2" applyFont="1" applyFill="1" applyBorder="1" applyAlignment="1">
      <alignment horizontal="center" vertical="center"/>
    </xf>
    <xf numFmtId="0" fontId="3" fillId="3" borderId="40" xfId="2" applyFont="1" applyFill="1" applyBorder="1" applyAlignment="1">
      <alignment vertical="center"/>
    </xf>
    <xf numFmtId="0" fontId="3" fillId="3" borderId="42" xfId="2" applyFont="1" applyFill="1" applyBorder="1" applyAlignment="1">
      <alignment vertical="center"/>
    </xf>
    <xf numFmtId="0" fontId="4" fillId="0" borderId="72" xfId="2" applyFont="1" applyBorder="1" applyAlignment="1">
      <alignment horizontal="right" vertical="center"/>
    </xf>
    <xf numFmtId="0" fontId="3" fillId="0" borderId="74" xfId="2" applyFont="1" applyBorder="1" applyAlignment="1">
      <alignment vertical="center"/>
    </xf>
    <xf numFmtId="0" fontId="3" fillId="2" borderId="40" xfId="0" applyFont="1" applyFill="1" applyBorder="1" applyAlignment="1">
      <alignment horizontal="center" vertical="center"/>
    </xf>
    <xf numFmtId="0" fontId="3" fillId="0" borderId="73" xfId="2" applyFont="1" applyBorder="1" applyAlignment="1">
      <alignment vertical="center"/>
    </xf>
    <xf numFmtId="0" fontId="3" fillId="2" borderId="75" xfId="2" applyFont="1" applyFill="1" applyBorder="1" applyAlignment="1">
      <alignment horizontal="right" vertical="center"/>
    </xf>
    <xf numFmtId="0" fontId="3" fillId="0" borderId="75" xfId="2" applyFont="1" applyBorder="1" applyAlignment="1">
      <alignment horizontal="center" vertical="center"/>
    </xf>
    <xf numFmtId="0" fontId="3" fillId="3" borderId="41" xfId="2" applyFont="1" applyFill="1" applyBorder="1" applyAlignment="1">
      <alignment vertical="center"/>
    </xf>
    <xf numFmtId="0" fontId="4" fillId="3" borderId="64" xfId="2" applyFont="1" applyFill="1" applyBorder="1" applyAlignment="1">
      <alignment horizontal="right" vertical="center"/>
    </xf>
    <xf numFmtId="0" fontId="4" fillId="3" borderId="69" xfId="2" applyFont="1" applyFill="1" applyBorder="1" applyAlignment="1">
      <alignment horizontal="right" vertical="center"/>
    </xf>
    <xf numFmtId="0" fontId="4" fillId="3" borderId="36" xfId="2" applyFont="1" applyFill="1" applyBorder="1" applyAlignment="1">
      <alignment vertical="center"/>
    </xf>
    <xf numFmtId="0" fontId="3" fillId="3" borderId="36" xfId="2" applyFont="1" applyFill="1" applyBorder="1" applyAlignment="1">
      <alignment horizontal="right" vertical="center"/>
    </xf>
    <xf numFmtId="0" fontId="4" fillId="3" borderId="39" xfId="2" applyFont="1" applyFill="1" applyBorder="1" applyAlignment="1">
      <alignment vertical="center"/>
    </xf>
    <xf numFmtId="0" fontId="3" fillId="3" borderId="39" xfId="2" applyFont="1" applyFill="1" applyBorder="1" applyAlignment="1">
      <alignment horizontal="right" vertical="center"/>
    </xf>
    <xf numFmtId="0" fontId="4" fillId="3" borderId="42" xfId="2" applyFont="1" applyFill="1" applyBorder="1" applyAlignment="1">
      <alignment vertical="center"/>
    </xf>
    <xf numFmtId="0" fontId="3" fillId="3" borderId="42" xfId="2" applyFont="1" applyFill="1" applyBorder="1" applyAlignment="1">
      <alignment horizontal="right" vertical="center"/>
    </xf>
    <xf numFmtId="0" fontId="3" fillId="2" borderId="76" xfId="0" applyFont="1" applyFill="1" applyBorder="1" applyAlignment="1">
      <alignment horizontal="center" vertical="center"/>
    </xf>
    <xf numFmtId="0" fontId="3" fillId="2" borderId="77" xfId="0" applyFont="1" applyFill="1" applyBorder="1" applyAlignment="1">
      <alignment horizontal="center" vertical="center"/>
    </xf>
    <xf numFmtId="0" fontId="3" fillId="2" borderId="78" xfId="0" applyFont="1" applyFill="1" applyBorder="1" applyAlignment="1">
      <alignment horizontal="center" vertical="center"/>
    </xf>
    <xf numFmtId="0" fontId="3" fillId="2" borderId="79" xfId="0" applyFont="1" applyFill="1" applyBorder="1" applyAlignment="1">
      <alignment horizontal="center" vertical="center"/>
    </xf>
    <xf numFmtId="0" fontId="15" fillId="0" borderId="0" xfId="0" applyFont="1"/>
    <xf numFmtId="0" fontId="15" fillId="0" borderId="14" xfId="0" applyFont="1" applyBorder="1" applyAlignment="1">
      <alignment wrapText="1"/>
    </xf>
    <xf numFmtId="49" fontId="3" fillId="3" borderId="11" xfId="2" applyNumberFormat="1" applyFont="1" applyFill="1" applyBorder="1" applyAlignment="1">
      <alignment horizontal="left" vertical="top" wrapText="1" shrinkToFit="1"/>
    </xf>
    <xf numFmtId="49" fontId="3" fillId="3" borderId="6" xfId="2" applyNumberFormat="1" applyFont="1" applyFill="1" applyBorder="1" applyAlignment="1">
      <alignment horizontal="left" vertical="top" wrapText="1" shrinkToFit="1"/>
    </xf>
    <xf numFmtId="49" fontId="3" fillId="3" borderId="12" xfId="2" applyNumberFormat="1" applyFont="1" applyFill="1" applyBorder="1" applyAlignment="1">
      <alignment horizontal="left" vertical="top" wrapText="1" shrinkToFit="1"/>
    </xf>
    <xf numFmtId="49" fontId="3" fillId="2" borderId="11" xfId="2" applyNumberFormat="1" applyFont="1" applyFill="1" applyBorder="1" applyAlignment="1">
      <alignment horizontal="center" vertical="top" shrinkToFit="1"/>
    </xf>
    <xf numFmtId="49" fontId="3" fillId="2" borderId="6" xfId="2" applyNumberFormat="1" applyFont="1" applyFill="1" applyBorder="1" applyAlignment="1">
      <alignment horizontal="center" vertical="top" shrinkToFit="1"/>
    </xf>
    <xf numFmtId="49" fontId="3" fillId="2" borderId="12" xfId="2" applyNumberFormat="1" applyFont="1" applyFill="1" applyBorder="1" applyAlignment="1">
      <alignment horizontal="center" vertical="top" shrinkToFit="1"/>
    </xf>
    <xf numFmtId="49" fontId="3" fillId="3" borderId="14" xfId="2" applyNumberFormat="1" applyFont="1" applyFill="1" applyBorder="1" applyAlignment="1">
      <alignment horizontal="left" vertical="top" wrapText="1" shrinkToFit="1"/>
    </xf>
    <xf numFmtId="49" fontId="3" fillId="2" borderId="14" xfId="2" applyNumberFormat="1" applyFont="1" applyFill="1" applyBorder="1" applyAlignment="1">
      <alignment horizontal="center" vertical="top" shrinkToFit="1"/>
    </xf>
    <xf numFmtId="0" fontId="3" fillId="2" borderId="34" xfId="2" applyFont="1" applyFill="1" applyBorder="1" applyAlignment="1">
      <alignment horizontal="right" vertical="center" shrinkToFit="1"/>
    </xf>
    <xf numFmtId="0" fontId="3" fillId="2" borderId="64" xfId="2" applyFont="1" applyFill="1" applyBorder="1" applyAlignment="1">
      <alignment horizontal="right" vertical="center" shrinkToFit="1"/>
    </xf>
    <xf numFmtId="0" fontId="3" fillId="2" borderId="37" xfId="2" applyFont="1" applyFill="1" applyBorder="1" applyAlignment="1">
      <alignment horizontal="right" vertical="center" shrinkToFit="1"/>
    </xf>
    <xf numFmtId="0" fontId="3" fillId="2" borderId="69" xfId="2" applyFont="1" applyFill="1" applyBorder="1" applyAlignment="1">
      <alignment horizontal="right" vertical="center" shrinkToFit="1"/>
    </xf>
    <xf numFmtId="0" fontId="3" fillId="3" borderId="68" xfId="2" applyFont="1" applyFill="1" applyBorder="1" applyAlignment="1">
      <alignment horizontal="center" vertical="center" shrinkToFit="1"/>
    </xf>
    <xf numFmtId="0" fontId="3" fillId="3" borderId="39" xfId="2" applyFont="1" applyFill="1" applyBorder="1" applyAlignment="1">
      <alignment horizontal="center" vertical="center" shrinkToFit="1"/>
    </xf>
    <xf numFmtId="0" fontId="3" fillId="3" borderId="11" xfId="2" applyFont="1" applyFill="1" applyBorder="1" applyAlignment="1">
      <alignment horizontal="center" vertical="top" wrapText="1"/>
    </xf>
    <xf numFmtId="0" fontId="3" fillId="3" borderId="6" xfId="2" applyFont="1" applyFill="1" applyBorder="1" applyAlignment="1">
      <alignment horizontal="center" vertical="top" wrapText="1"/>
    </xf>
    <xf numFmtId="0" fontId="3" fillId="3" borderId="12" xfId="2" applyFont="1" applyFill="1" applyBorder="1" applyAlignment="1">
      <alignment horizontal="center" vertical="top" wrapText="1"/>
    </xf>
    <xf numFmtId="0" fontId="4" fillId="0" borderId="63" xfId="2" applyFont="1" applyBorder="1" applyAlignment="1">
      <alignment horizontal="center" vertical="center" shrinkToFit="1"/>
    </xf>
    <xf numFmtId="0" fontId="4" fillId="0" borderId="35" xfId="2" applyFont="1" applyBorder="1" applyAlignment="1">
      <alignment horizontal="center" vertical="center" shrinkToFit="1"/>
    </xf>
    <xf numFmtId="0" fontId="4" fillId="0" borderId="36" xfId="2" applyFont="1" applyBorder="1" applyAlignment="1">
      <alignment horizontal="center" vertical="center" shrinkToFit="1"/>
    </xf>
    <xf numFmtId="0" fontId="4" fillId="0" borderId="73" xfId="2" applyFont="1" applyBorder="1" applyAlignment="1">
      <alignment vertical="center" shrinkToFit="1"/>
    </xf>
    <xf numFmtId="0" fontId="4" fillId="0" borderId="41" xfId="2" applyFont="1" applyBorder="1" applyAlignment="1">
      <alignment vertical="center" shrinkToFit="1"/>
    </xf>
    <xf numFmtId="0" fontId="4" fillId="0" borderId="68" xfId="2" applyFont="1" applyBorder="1" applyAlignment="1">
      <alignment horizontal="center" vertical="center" shrinkToFit="1"/>
    </xf>
    <xf numFmtId="0" fontId="4" fillId="0" borderId="39" xfId="2" applyFont="1" applyBorder="1" applyAlignment="1">
      <alignment horizontal="center" vertical="center" shrinkToFit="1"/>
    </xf>
    <xf numFmtId="0" fontId="4" fillId="0" borderId="68" xfId="2" applyFont="1" applyBorder="1" applyAlignment="1">
      <alignment vertical="center" shrinkToFit="1"/>
    </xf>
    <xf numFmtId="0" fontId="4" fillId="0" borderId="38" xfId="2" applyFont="1" applyBorder="1" applyAlignment="1">
      <alignment vertical="center" shrinkToFit="1"/>
    </xf>
    <xf numFmtId="0" fontId="4" fillId="0" borderId="42" xfId="2" applyFont="1" applyBorder="1" applyAlignment="1">
      <alignment vertical="center" shrinkToFit="1"/>
    </xf>
    <xf numFmtId="0" fontId="3" fillId="3" borderId="63" xfId="2" applyFont="1" applyFill="1" applyBorder="1" applyAlignment="1">
      <alignment horizontal="center" vertical="center" shrinkToFit="1"/>
    </xf>
    <xf numFmtId="0" fontId="3" fillId="3" borderId="36" xfId="2" applyFont="1" applyFill="1" applyBorder="1" applyAlignment="1">
      <alignment horizontal="center" vertical="center" shrinkToFit="1"/>
    </xf>
    <xf numFmtId="0" fontId="4" fillId="0" borderId="63" xfId="2" applyFont="1" applyBorder="1" applyAlignment="1">
      <alignment vertical="center" shrinkToFit="1"/>
    </xf>
    <xf numFmtId="0" fontId="4" fillId="0" borderId="36" xfId="2" applyFont="1" applyBorder="1" applyAlignment="1">
      <alignment vertical="center" shrinkToFit="1"/>
    </xf>
    <xf numFmtId="0" fontId="4" fillId="0" borderId="39" xfId="2" applyFont="1" applyBorder="1" applyAlignment="1">
      <alignment vertical="center" shrinkToFit="1"/>
    </xf>
    <xf numFmtId="0" fontId="3" fillId="2" borderId="63" xfId="0" applyFont="1" applyFill="1" applyBorder="1" applyAlignment="1">
      <alignment horizontal="center" vertical="center" shrinkToFit="1"/>
    </xf>
    <xf numFmtId="0" fontId="3" fillId="2" borderId="36" xfId="0" applyFont="1" applyFill="1" applyBorder="1" applyAlignment="1">
      <alignment horizontal="center" vertical="center" shrinkToFit="1"/>
    </xf>
    <xf numFmtId="0" fontId="3" fillId="2" borderId="64" xfId="0" applyFont="1" applyFill="1" applyBorder="1" applyAlignment="1">
      <alignment horizontal="center" vertical="center" shrinkToFit="1"/>
    </xf>
    <xf numFmtId="0" fontId="3" fillId="2" borderId="68" xfId="0" applyFont="1" applyFill="1" applyBorder="1" applyAlignment="1">
      <alignment horizontal="center" vertical="center" shrinkToFit="1"/>
    </xf>
    <xf numFmtId="0" fontId="3" fillId="2" borderId="39" xfId="0" applyFont="1" applyFill="1" applyBorder="1" applyAlignment="1">
      <alignment horizontal="center" vertical="center" shrinkToFit="1"/>
    </xf>
    <xf numFmtId="0" fontId="3" fillId="2" borderId="69" xfId="0" applyFont="1" applyFill="1" applyBorder="1" applyAlignment="1">
      <alignment horizontal="center" vertical="center" shrinkToFit="1"/>
    </xf>
    <xf numFmtId="0" fontId="3" fillId="2" borderId="73" xfId="0" applyFont="1" applyFill="1" applyBorder="1" applyAlignment="1">
      <alignment horizontal="center" vertical="center" shrinkToFit="1"/>
    </xf>
    <xf numFmtId="0" fontId="3" fillId="2" borderId="42" xfId="0" applyFont="1" applyFill="1" applyBorder="1" applyAlignment="1">
      <alignment horizontal="center" vertical="center" shrinkToFit="1"/>
    </xf>
    <xf numFmtId="0" fontId="3" fillId="2" borderId="72" xfId="0" applyFont="1" applyFill="1" applyBorder="1" applyAlignment="1">
      <alignment horizontal="center" vertical="center" shrinkToFit="1"/>
    </xf>
    <xf numFmtId="49" fontId="3" fillId="2" borderId="63" xfId="2" applyNumberFormat="1" applyFont="1" applyFill="1" applyBorder="1" applyAlignment="1">
      <alignment horizontal="center" vertical="center" shrinkToFit="1"/>
    </xf>
    <xf numFmtId="49" fontId="3" fillId="2" borderId="36" xfId="2" applyNumberFormat="1" applyFont="1" applyFill="1" applyBorder="1" applyAlignment="1">
      <alignment horizontal="center" vertical="center" shrinkToFit="1"/>
    </xf>
    <xf numFmtId="49" fontId="3" fillId="2" borderId="64" xfId="2" applyNumberFormat="1" applyFont="1" applyFill="1" applyBorder="1" applyAlignment="1">
      <alignment horizontal="center" vertical="center" shrinkToFit="1"/>
    </xf>
    <xf numFmtId="49" fontId="3" fillId="2" borderId="68" xfId="2" applyNumberFormat="1" applyFont="1" applyFill="1" applyBorder="1" applyAlignment="1">
      <alignment horizontal="center" vertical="center" shrinkToFit="1"/>
    </xf>
    <xf numFmtId="49" fontId="3" fillId="2" borderId="39" xfId="2" applyNumberFormat="1" applyFont="1" applyFill="1" applyBorder="1" applyAlignment="1">
      <alignment horizontal="center" vertical="center" shrinkToFit="1"/>
    </xf>
    <xf numFmtId="49" fontId="3" fillId="2" borderId="69" xfId="2" applyNumberFormat="1" applyFont="1" applyFill="1" applyBorder="1" applyAlignment="1">
      <alignment horizontal="center" vertical="center" shrinkToFit="1"/>
    </xf>
    <xf numFmtId="49" fontId="3" fillId="2" borderId="73" xfId="2" applyNumberFormat="1" applyFont="1" applyFill="1" applyBorder="1" applyAlignment="1">
      <alignment horizontal="center" vertical="center" shrinkToFit="1"/>
    </xf>
    <xf numFmtId="49" fontId="3" fillId="2" borderId="42" xfId="2" applyNumberFormat="1" applyFont="1" applyFill="1" applyBorder="1" applyAlignment="1">
      <alignment horizontal="center" vertical="center" shrinkToFit="1"/>
    </xf>
    <xf numFmtId="49" fontId="3" fillId="2" borderId="72" xfId="2" applyNumberFormat="1" applyFont="1" applyFill="1" applyBorder="1" applyAlignment="1">
      <alignment horizontal="center" vertical="center" shrinkToFit="1"/>
    </xf>
    <xf numFmtId="0" fontId="4" fillId="0" borderId="73" xfId="2" applyFont="1" applyBorder="1" applyAlignment="1">
      <alignment horizontal="center" vertical="center" shrinkToFit="1"/>
    </xf>
    <xf numFmtId="0" fontId="4" fillId="0" borderId="42" xfId="2" applyFont="1" applyBorder="1" applyAlignment="1">
      <alignment horizontal="center" vertical="center" shrinkToFit="1"/>
    </xf>
    <xf numFmtId="0" fontId="3" fillId="0" borderId="52" xfId="2" applyFont="1" applyBorder="1" applyAlignment="1">
      <alignment vertical="center" shrinkToFit="1"/>
    </xf>
    <xf numFmtId="0" fontId="3" fillId="0" borderId="1" xfId="2" applyFont="1" applyBorder="1" applyAlignment="1">
      <alignment vertical="center" shrinkToFit="1"/>
    </xf>
    <xf numFmtId="0" fontId="3" fillId="3" borderId="0" xfId="2" applyFont="1" applyFill="1" applyAlignment="1">
      <alignment horizontal="center" vertical="center" wrapText="1"/>
    </xf>
    <xf numFmtId="0" fontId="3" fillId="3" borderId="44" xfId="2" applyFont="1" applyFill="1" applyBorder="1" applyAlignment="1">
      <alignment vertical="center" wrapText="1"/>
    </xf>
    <xf numFmtId="0" fontId="3" fillId="3" borderId="25" xfId="2" applyFont="1" applyFill="1" applyBorder="1" applyAlignment="1">
      <alignment vertical="center" wrapText="1"/>
    </xf>
    <xf numFmtId="0" fontId="3" fillId="3" borderId="26" xfId="2" applyFont="1" applyFill="1" applyBorder="1" applyAlignment="1">
      <alignment vertical="center" wrapText="1"/>
    </xf>
    <xf numFmtId="49" fontId="3" fillId="2" borderId="11" xfId="2" applyNumberFormat="1" applyFont="1" applyFill="1" applyBorder="1" applyAlignment="1">
      <alignment horizontal="left" vertical="center" shrinkToFit="1"/>
    </xf>
    <xf numFmtId="49" fontId="3" fillId="2" borderId="6" xfId="2" applyNumberFormat="1" applyFont="1" applyFill="1" applyBorder="1" applyAlignment="1">
      <alignment horizontal="left" vertical="center" shrinkToFit="1"/>
    </xf>
    <xf numFmtId="49" fontId="3" fillId="2" borderId="12" xfId="2" applyNumberFormat="1" applyFont="1" applyFill="1" applyBorder="1" applyAlignment="1">
      <alignment horizontal="left" vertical="center" shrinkToFit="1"/>
    </xf>
    <xf numFmtId="0" fontId="3" fillId="3" borderId="0" xfId="2" applyFont="1" applyFill="1" applyAlignment="1">
      <alignment vertical="top" wrapText="1"/>
    </xf>
    <xf numFmtId="0" fontId="3" fillId="3" borderId="0" xfId="2" applyFont="1" applyFill="1" applyAlignment="1">
      <alignment vertical="center" wrapText="1"/>
    </xf>
    <xf numFmtId="0" fontId="3" fillId="0" borderId="55" xfId="2" applyFont="1" applyBorder="1" applyAlignment="1">
      <alignment vertical="center" wrapText="1"/>
    </xf>
    <xf numFmtId="0" fontId="3" fillId="0" borderId="22" xfId="2" applyFont="1" applyBorder="1" applyAlignment="1">
      <alignment vertical="center" wrapText="1"/>
    </xf>
    <xf numFmtId="0" fontId="3" fillId="0" borderId="23" xfId="2" applyFont="1" applyBorder="1" applyAlignment="1">
      <alignment vertical="center" wrapText="1"/>
    </xf>
    <xf numFmtId="0" fontId="3" fillId="0" borderId="11" xfId="2" applyFont="1" applyBorder="1" applyAlignment="1">
      <alignment horizontal="center" vertical="center" shrinkToFit="1"/>
    </xf>
    <xf numFmtId="0" fontId="3" fillId="0" borderId="6" xfId="2" applyFont="1" applyBorder="1" applyAlignment="1">
      <alignment horizontal="center" vertical="center" shrinkToFit="1"/>
    </xf>
    <xf numFmtId="0" fontId="3" fillId="0" borderId="12" xfId="2" applyFont="1" applyBorder="1" applyAlignment="1">
      <alignment horizontal="center" vertical="center" shrinkToFit="1"/>
    </xf>
    <xf numFmtId="0" fontId="3" fillId="2" borderId="40" xfId="2" applyFont="1" applyFill="1" applyBorder="1" applyAlignment="1">
      <alignment horizontal="right" vertical="center" shrinkToFit="1"/>
    </xf>
    <xf numFmtId="0" fontId="3" fillId="2" borderId="72" xfId="2" applyFont="1" applyFill="1" applyBorder="1" applyAlignment="1">
      <alignment horizontal="right" vertical="center" shrinkToFit="1"/>
    </xf>
    <xf numFmtId="0" fontId="3" fillId="3" borderId="0" xfId="2" applyFont="1" applyFill="1" applyAlignment="1">
      <alignment vertical="center"/>
    </xf>
    <xf numFmtId="0" fontId="3" fillId="3" borderId="3" xfId="2" applyFont="1" applyFill="1" applyBorder="1" applyAlignment="1">
      <alignment vertical="center"/>
    </xf>
    <xf numFmtId="0" fontId="3" fillId="0" borderId="52" xfId="2" applyFont="1" applyBorder="1" applyAlignment="1">
      <alignment vertical="center"/>
    </xf>
    <xf numFmtId="0" fontId="3" fillId="0" borderId="1" xfId="2" applyFont="1" applyBorder="1" applyAlignment="1">
      <alignment vertical="center"/>
    </xf>
    <xf numFmtId="0" fontId="3" fillId="0" borderId="2" xfId="2" applyFont="1" applyBorder="1" applyAlignment="1">
      <alignment horizontal="center" vertical="center" shrinkToFit="1"/>
    </xf>
    <xf numFmtId="0" fontId="3" fillId="0" borderId="3" xfId="2" applyFont="1" applyBorder="1" applyAlignment="1">
      <alignment horizontal="center" vertical="center" shrinkToFit="1"/>
    </xf>
    <xf numFmtId="0" fontId="3" fillId="0" borderId="7" xfId="2" applyFont="1" applyBorder="1" applyAlignment="1">
      <alignment horizontal="center" vertical="center" shrinkToFit="1"/>
    </xf>
    <xf numFmtId="0" fontId="3" fillId="0" borderId="4" xfId="2" applyFont="1" applyBorder="1" applyAlignment="1">
      <alignment horizontal="center" vertical="center" shrinkToFit="1"/>
    </xf>
    <xf numFmtId="0" fontId="3" fillId="0" borderId="0" xfId="2" applyFont="1" applyAlignment="1">
      <alignment horizontal="center" vertical="center" shrinkToFit="1"/>
    </xf>
    <xf numFmtId="0" fontId="3" fillId="0" borderId="13" xfId="2" applyFont="1" applyBorder="1" applyAlignment="1">
      <alignment horizontal="center" vertical="center" shrinkToFit="1"/>
    </xf>
    <xf numFmtId="0" fontId="5" fillId="0" borderId="4" xfId="2" applyFont="1" applyBorder="1" applyAlignment="1">
      <alignment horizontal="center" vertical="center"/>
    </xf>
    <xf numFmtId="0" fontId="5" fillId="0" borderId="0" xfId="2" applyFont="1" applyAlignment="1">
      <alignment horizontal="center" vertical="center"/>
    </xf>
    <xf numFmtId="0" fontId="5" fillId="0" borderId="5" xfId="2" applyFont="1" applyBorder="1" applyAlignment="1">
      <alignment horizontal="center" vertical="center"/>
    </xf>
    <xf numFmtId="0" fontId="5" fillId="0" borderId="1" xfId="2" applyFont="1" applyBorder="1" applyAlignment="1">
      <alignment horizontal="center" vertical="center"/>
    </xf>
    <xf numFmtId="0" fontId="3" fillId="0" borderId="56" xfId="2" applyFont="1" applyBorder="1" applyAlignment="1">
      <alignment vertical="center" wrapText="1"/>
    </xf>
    <xf numFmtId="0" fontId="3" fillId="3" borderId="55" xfId="2" applyFont="1" applyFill="1" applyBorder="1" applyAlignment="1">
      <alignment vertical="center" wrapText="1"/>
    </xf>
    <xf numFmtId="0" fontId="3" fillId="3" borderId="22" xfId="2" applyFont="1" applyFill="1" applyBorder="1" applyAlignment="1">
      <alignment vertical="center" wrapText="1"/>
    </xf>
    <xf numFmtId="49" fontId="3" fillId="2" borderId="16" xfId="0" applyNumberFormat="1" applyFont="1" applyFill="1" applyBorder="1" applyAlignment="1">
      <alignment horizontal="left" vertical="center" shrinkToFit="1"/>
    </xf>
    <xf numFmtId="49" fontId="3" fillId="2" borderId="6" xfId="0" applyNumberFormat="1" applyFont="1" applyFill="1" applyBorder="1" applyAlignment="1">
      <alignment horizontal="left" vertical="center" shrinkToFit="1"/>
    </xf>
    <xf numFmtId="49" fontId="3" fillId="2" borderId="17" xfId="0" applyNumberFormat="1" applyFont="1" applyFill="1" applyBorder="1" applyAlignment="1">
      <alignment horizontal="left" vertical="center" shrinkToFit="1"/>
    </xf>
    <xf numFmtId="49" fontId="3" fillId="2" borderId="11" xfId="0" applyNumberFormat="1" applyFont="1" applyFill="1" applyBorder="1" applyAlignment="1">
      <alignment horizontal="left" vertical="center" shrinkToFit="1"/>
    </xf>
    <xf numFmtId="0" fontId="3" fillId="0" borderId="5" xfId="2" applyFont="1" applyBorder="1" applyAlignment="1">
      <alignment horizontal="center" vertical="center" shrinkToFit="1"/>
    </xf>
    <xf numFmtId="0" fontId="3" fillId="0" borderId="1" xfId="2" applyFont="1" applyBorder="1" applyAlignment="1">
      <alignment horizontal="center" vertical="center" shrinkToFit="1"/>
    </xf>
    <xf numFmtId="0" fontId="3" fillId="0" borderId="8" xfId="2" applyFont="1" applyBorder="1" applyAlignment="1">
      <alignment horizontal="center" vertical="center" shrinkToFit="1"/>
    </xf>
    <xf numFmtId="0" fontId="3" fillId="3" borderId="45" xfId="2" applyFont="1" applyFill="1" applyBorder="1" applyAlignment="1">
      <alignment vertical="center" wrapText="1"/>
    </xf>
    <xf numFmtId="0" fontId="3" fillId="0" borderId="47" xfId="2" applyFont="1" applyBorder="1" applyAlignment="1">
      <alignment vertical="center" wrapText="1"/>
    </xf>
    <xf numFmtId="0" fontId="3" fillId="0" borderId="19" xfId="2" applyFont="1" applyBorder="1" applyAlignment="1">
      <alignment vertical="center" wrapText="1"/>
    </xf>
    <xf numFmtId="0" fontId="3" fillId="0" borderId="49" xfId="2" applyFont="1" applyBorder="1" applyAlignment="1">
      <alignment vertical="center" wrapText="1"/>
    </xf>
    <xf numFmtId="0" fontId="3" fillId="0" borderId="44" xfId="2" applyFont="1" applyBorder="1" applyAlignment="1">
      <alignment vertical="center" wrapText="1"/>
    </xf>
    <xf numFmtId="0" fontId="3" fillId="0" borderId="25" xfId="2" applyFont="1" applyBorder="1" applyAlignment="1">
      <alignment vertical="center" wrapText="1"/>
    </xf>
    <xf numFmtId="0" fontId="3" fillId="0" borderId="45" xfId="2" applyFont="1" applyBorder="1" applyAlignment="1">
      <alignment vertical="center" wrapText="1"/>
    </xf>
    <xf numFmtId="0" fontId="3" fillId="0" borderId="20" xfId="2" applyFont="1" applyBorder="1" applyAlignment="1">
      <alignment vertical="center" wrapText="1"/>
    </xf>
    <xf numFmtId="0" fontId="3" fillId="0" borderId="26" xfId="2" applyFont="1" applyBorder="1" applyAlignment="1">
      <alignment vertical="center" wrapText="1"/>
    </xf>
    <xf numFmtId="0" fontId="3" fillId="3" borderId="25" xfId="2" applyFont="1" applyFill="1" applyBorder="1" applyAlignment="1">
      <alignment vertical="center"/>
    </xf>
    <xf numFmtId="0" fontId="3" fillId="3" borderId="45" xfId="2" applyFont="1" applyFill="1" applyBorder="1" applyAlignment="1">
      <alignment vertical="center"/>
    </xf>
    <xf numFmtId="0" fontId="3" fillId="0" borderId="11" xfId="2" applyFont="1" applyBorder="1" applyAlignment="1">
      <alignment horizontal="center" vertical="center"/>
    </xf>
    <xf numFmtId="0" fontId="3" fillId="0" borderId="6" xfId="2" applyFont="1" applyBorder="1" applyAlignment="1">
      <alignment horizontal="center" vertical="center"/>
    </xf>
    <xf numFmtId="0" fontId="3" fillId="0" borderId="12" xfId="2" applyFont="1" applyBorder="1" applyAlignment="1">
      <alignment horizontal="center" vertical="center"/>
    </xf>
    <xf numFmtId="0" fontId="3" fillId="0" borderId="14" xfId="2" applyFont="1" applyBorder="1" applyAlignment="1">
      <alignment horizontal="center" vertical="center"/>
    </xf>
    <xf numFmtId="0" fontId="3" fillId="2" borderId="11"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3" borderId="47" xfId="2" applyFont="1" applyFill="1" applyBorder="1" applyAlignment="1">
      <alignment vertical="center" wrapText="1"/>
    </xf>
    <xf numFmtId="0" fontId="3" fillId="3" borderId="19" xfId="2" applyFont="1" applyFill="1" applyBorder="1" applyAlignment="1">
      <alignment vertical="center" wrapText="1"/>
    </xf>
    <xf numFmtId="0" fontId="3" fillId="3" borderId="49" xfId="2" applyFont="1" applyFill="1" applyBorder="1" applyAlignment="1">
      <alignment vertical="center" wrapText="1"/>
    </xf>
    <xf numFmtId="0" fontId="16" fillId="3" borderId="0" xfId="0" applyFont="1" applyFill="1" applyAlignment="1">
      <alignment horizontal="left" vertical="top"/>
    </xf>
    <xf numFmtId="0" fontId="12" fillId="3" borderId="0" xfId="2" applyFont="1" applyFill="1" applyAlignment="1">
      <alignment horizontal="center" vertical="center"/>
    </xf>
    <xf numFmtId="0" fontId="3" fillId="3" borderId="1" xfId="2" applyFont="1" applyFill="1" applyBorder="1" applyAlignment="1">
      <alignment horizontal="center" vertical="center"/>
    </xf>
    <xf numFmtId="49" fontId="3" fillId="2" borderId="18" xfId="2" applyNumberFormat="1" applyFont="1" applyFill="1" applyBorder="1" applyAlignment="1">
      <alignment horizontal="left" vertical="center" shrinkToFit="1"/>
    </xf>
    <xf numFmtId="49" fontId="3" fillId="2" borderId="19" xfId="2" applyNumberFormat="1" applyFont="1" applyFill="1" applyBorder="1" applyAlignment="1">
      <alignment horizontal="left" vertical="center" shrinkToFit="1"/>
    </xf>
    <xf numFmtId="49" fontId="3" fillId="2" borderId="20" xfId="2" applyNumberFormat="1" applyFont="1" applyFill="1" applyBorder="1" applyAlignment="1">
      <alignment horizontal="left" vertical="center" shrinkToFit="1"/>
    </xf>
    <xf numFmtId="0" fontId="3" fillId="3" borderId="43" xfId="2" applyFont="1" applyFill="1" applyBorder="1" applyAlignment="1">
      <alignment horizontal="distributed" vertical="center"/>
    </xf>
    <xf numFmtId="0" fontId="3" fillId="3" borderId="10" xfId="2" applyFont="1" applyFill="1" applyBorder="1" applyAlignment="1">
      <alignment horizontal="distributed" vertical="center"/>
    </xf>
    <xf numFmtId="49" fontId="3" fillId="2" borderId="31" xfId="2" applyNumberFormat="1" applyFont="1" applyFill="1" applyBorder="1" applyAlignment="1">
      <alignment horizontal="left" vertical="center" shrinkToFit="1"/>
    </xf>
    <xf numFmtId="49" fontId="3" fillId="2" borderId="32" xfId="2" applyNumberFormat="1" applyFont="1" applyFill="1" applyBorder="1" applyAlignment="1">
      <alignment horizontal="left" vertical="center" shrinkToFit="1"/>
    </xf>
    <xf numFmtId="49" fontId="3" fillId="2" borderId="33" xfId="2" applyNumberFormat="1" applyFont="1" applyFill="1" applyBorder="1" applyAlignment="1">
      <alignment horizontal="left" vertical="center" shrinkToFit="1"/>
    </xf>
    <xf numFmtId="49" fontId="3" fillId="2" borderId="4" xfId="2" applyNumberFormat="1" applyFont="1" applyFill="1" applyBorder="1" applyAlignment="1">
      <alignment horizontal="left" vertical="center" shrinkToFit="1"/>
    </xf>
    <xf numFmtId="49" fontId="3" fillId="2" borderId="0" xfId="2" applyNumberFormat="1" applyFont="1" applyFill="1" applyAlignment="1">
      <alignment horizontal="left" vertical="center" shrinkToFit="1"/>
    </xf>
    <xf numFmtId="49" fontId="3" fillId="2" borderId="13" xfId="2" applyNumberFormat="1" applyFont="1" applyFill="1" applyBorder="1" applyAlignment="1">
      <alignment horizontal="left" vertical="center" shrinkToFit="1"/>
    </xf>
    <xf numFmtId="49" fontId="3" fillId="2" borderId="5" xfId="2" applyNumberFormat="1" applyFont="1" applyFill="1" applyBorder="1" applyAlignment="1">
      <alignment horizontal="left" vertical="center" shrinkToFit="1"/>
    </xf>
    <xf numFmtId="49" fontId="3" fillId="2" borderId="1" xfId="2" applyNumberFormat="1" applyFont="1" applyFill="1" applyBorder="1" applyAlignment="1">
      <alignment horizontal="left" vertical="center" shrinkToFit="1"/>
    </xf>
    <xf numFmtId="49" fontId="3" fillId="2" borderId="8" xfId="2" applyNumberFormat="1" applyFont="1" applyFill="1" applyBorder="1" applyAlignment="1">
      <alignment horizontal="left" vertical="center" shrinkToFit="1"/>
    </xf>
    <xf numFmtId="0" fontId="4" fillId="0" borderId="25" xfId="2" applyFont="1" applyBorder="1" applyAlignment="1">
      <alignment vertical="center" shrinkToFit="1"/>
    </xf>
    <xf numFmtId="0" fontId="4" fillId="0" borderId="44" xfId="2" applyFont="1" applyBorder="1" applyAlignment="1">
      <alignment vertical="center" shrinkToFit="1"/>
    </xf>
    <xf numFmtId="0" fontId="4" fillId="0" borderId="26" xfId="2" applyFont="1" applyBorder="1" applyAlignment="1">
      <alignment vertical="center" shrinkToFit="1"/>
    </xf>
    <xf numFmtId="0" fontId="4" fillId="2" borderId="44" xfId="2" applyFont="1" applyFill="1" applyBorder="1" applyAlignment="1">
      <alignment horizontal="right" vertical="center" wrapText="1" shrinkToFit="1"/>
    </xf>
    <xf numFmtId="0" fontId="4" fillId="2" borderId="45" xfId="2" applyFont="1" applyFill="1" applyBorder="1" applyAlignment="1">
      <alignment horizontal="right" vertical="center" wrapText="1" shrinkToFit="1"/>
    </xf>
    <xf numFmtId="0" fontId="4" fillId="0" borderId="47" xfId="2" applyFont="1" applyBorder="1" applyAlignment="1">
      <alignment vertical="center" shrinkToFit="1"/>
    </xf>
    <xf numFmtId="0" fontId="4" fillId="0" borderId="19" xfId="2" applyFont="1" applyBorder="1" applyAlignment="1">
      <alignment vertical="center" shrinkToFit="1"/>
    </xf>
    <xf numFmtId="0" fontId="4" fillId="0" borderId="3" xfId="2" applyFont="1" applyBorder="1" applyAlignment="1">
      <alignment vertical="center" shrinkToFit="1"/>
    </xf>
    <xf numFmtId="0" fontId="4" fillId="0" borderId="20" xfId="2" applyFont="1" applyBorder="1" applyAlignment="1">
      <alignment vertical="center" shrinkToFit="1"/>
    </xf>
    <xf numFmtId="49" fontId="3" fillId="2" borderId="12" xfId="0" applyNumberFormat="1" applyFont="1" applyFill="1" applyBorder="1" applyAlignment="1">
      <alignment horizontal="left" vertical="center" shrinkToFit="1"/>
    </xf>
    <xf numFmtId="0" fontId="4" fillId="2" borderId="55" xfId="2" applyFont="1" applyFill="1" applyBorder="1" applyAlignment="1">
      <alignment horizontal="right" vertical="center"/>
    </xf>
    <xf numFmtId="0" fontId="4" fillId="2" borderId="56" xfId="2" applyFont="1" applyFill="1" applyBorder="1" applyAlignment="1">
      <alignment horizontal="right" vertical="center"/>
    </xf>
    <xf numFmtId="0" fontId="3" fillId="3" borderId="0" xfId="2" applyFont="1" applyFill="1" applyAlignment="1">
      <alignment horizontal="left" vertical="top" wrapText="1"/>
    </xf>
    <xf numFmtId="0" fontId="4" fillId="3" borderId="0" xfId="2" applyFont="1" applyFill="1" applyAlignment="1">
      <alignment horizontal="center" vertical="center" wrapText="1"/>
    </xf>
    <xf numFmtId="0" fontId="3" fillId="3" borderId="0" xfId="2" applyFont="1" applyFill="1" applyAlignment="1">
      <alignment horizontal="center" vertical="center"/>
    </xf>
    <xf numFmtId="0" fontId="3" fillId="3" borderId="0" xfId="2" applyFont="1" applyFill="1" applyAlignment="1">
      <alignment horizontal="right" vertical="center"/>
    </xf>
    <xf numFmtId="0" fontId="5" fillId="3" borderId="0" xfId="2" applyFont="1" applyFill="1" applyAlignment="1">
      <alignment vertical="center"/>
    </xf>
    <xf numFmtId="0" fontId="4" fillId="3" borderId="0" xfId="2" applyFont="1" applyFill="1" applyAlignment="1">
      <alignment vertical="center"/>
    </xf>
    <xf numFmtId="0" fontId="3" fillId="3" borderId="0" xfId="2" applyFont="1" applyFill="1" applyAlignment="1">
      <alignment horizontal="right" vertical="center" wrapText="1"/>
    </xf>
    <xf numFmtId="0" fontId="3" fillId="3" borderId="1" xfId="2" applyFont="1" applyFill="1" applyBorder="1" applyAlignment="1">
      <alignment horizontal="center" vertical="center" wrapText="1"/>
    </xf>
  </cellXfs>
  <cellStyles count="5">
    <cellStyle name="標準" xfId="0" builtinId="0"/>
    <cellStyle name="標準 2" xfId="2" xr:uid="{4913CEBB-8432-48B0-94E8-6841E195113B}"/>
    <cellStyle name="標準 2 2" xfId="4" xr:uid="{0DA55E93-8A2B-40A5-A38F-9CEF802E8392}"/>
    <cellStyle name="標準 2 3" xfId="3" xr:uid="{42A55443-7380-439F-B3A5-15D652802970}"/>
    <cellStyle name="標準 32" xfId="1" xr:uid="{00000000-0005-0000-0000-00000200000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33</xdr:col>
      <xdr:colOff>123825</xdr:colOff>
      <xdr:row>51</xdr:row>
      <xdr:rowOff>123825</xdr:rowOff>
    </xdr:from>
    <xdr:to>
      <xdr:col>35</xdr:col>
      <xdr:colOff>1074016</xdr:colOff>
      <xdr:row>56</xdr:row>
      <xdr:rowOff>221096</xdr:rowOff>
    </xdr:to>
    <xdr:sp macro="" textlink="">
      <xdr:nvSpPr>
        <xdr:cNvPr id="2" name="角丸四角形吹き出し 1">
          <a:extLst>
            <a:ext uri="{FF2B5EF4-FFF2-40B4-BE49-F238E27FC236}">
              <a16:creationId xmlns:a16="http://schemas.microsoft.com/office/drawing/2014/main" id="{93F4C98F-7B8A-4984-AF0F-8DACFD03BBE4}"/>
            </a:ext>
          </a:extLst>
        </xdr:cNvPr>
        <xdr:cNvSpPr/>
      </xdr:nvSpPr>
      <xdr:spPr>
        <a:xfrm>
          <a:off x="9210675" y="12820650"/>
          <a:ext cx="5274541" cy="1287896"/>
        </a:xfrm>
        <a:prstGeom prst="wedgeRoundRectCallout">
          <a:avLst>
            <a:gd name="adj1" fmla="val -61023"/>
            <a:gd name="adj2" fmla="val 50276"/>
            <a:gd name="adj3" fmla="val 16667"/>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tx1"/>
              </a:solidFill>
            </a:rPr>
            <a:t>指定研修機関番号について</a:t>
          </a:r>
          <a:endParaRPr kumimoji="1" lang="en-US" altLang="ja-JP" sz="1200" b="1">
            <a:solidFill>
              <a:schemeClr val="tx1"/>
            </a:solidFill>
          </a:endParaRPr>
        </a:p>
        <a:p>
          <a:pPr algn="l"/>
          <a:r>
            <a:rPr kumimoji="1" lang="ja-JP" altLang="en-US" sz="1200" b="1">
              <a:solidFill>
                <a:schemeClr val="tx1"/>
              </a:solidFill>
            </a:rPr>
            <a:t>○「指定研修機関番号」は、受講した機関より発行される「特定行為研修修了</a:t>
          </a:r>
          <a:endParaRPr kumimoji="1" lang="en-US" altLang="ja-JP" sz="1200" b="1">
            <a:solidFill>
              <a:schemeClr val="tx1"/>
            </a:solidFill>
          </a:endParaRPr>
        </a:p>
        <a:p>
          <a:pPr algn="l"/>
          <a:r>
            <a:rPr kumimoji="1" lang="ja-JP" altLang="en-US" sz="1200" b="1">
              <a:solidFill>
                <a:schemeClr val="tx1"/>
              </a:solidFill>
            </a:rPr>
            <a:t>　　証」に記載されている「指定研修機関番号」を入力すること。</a:t>
          </a:r>
          <a:endParaRPr kumimoji="1" lang="en-US" altLang="ja-JP" sz="1200" b="1">
            <a:solidFill>
              <a:schemeClr val="tx1"/>
            </a:solidFill>
          </a:endParaRPr>
        </a:p>
        <a:p>
          <a:pPr algn="l"/>
          <a:r>
            <a:rPr kumimoji="1" lang="ja-JP" altLang="en-US" sz="1200" b="1">
              <a:solidFill>
                <a:schemeClr val="tx1"/>
              </a:solidFill>
            </a:rPr>
            <a:t>○複数の指定研修機関での受講歴がある場合には、カンマ（，）区切りで複数</a:t>
          </a:r>
          <a:endParaRPr kumimoji="1" lang="en-US" altLang="ja-JP" sz="1200" b="1">
            <a:solidFill>
              <a:schemeClr val="tx1"/>
            </a:solidFill>
          </a:endParaRPr>
        </a:p>
        <a:p>
          <a:pPr algn="l"/>
          <a:r>
            <a:rPr kumimoji="1" lang="ja-JP" altLang="en-US" sz="1200" b="1">
              <a:solidFill>
                <a:schemeClr val="tx1"/>
              </a:solidFill>
            </a:rPr>
            <a:t>　　入力すること。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2D7F2-7D8F-4B89-B0B3-32113C7304BC}">
  <dimension ref="A1:AQ256"/>
  <sheetViews>
    <sheetView tabSelected="1" view="pageBreakPreview" zoomScaleNormal="100" zoomScaleSheetLayoutView="100" workbookViewId="0"/>
  </sheetViews>
  <sheetFormatPr defaultRowHeight="21" customHeight="1"/>
  <cols>
    <col min="1" max="1" width="11.23046875" style="37" customWidth="1"/>
    <col min="2" max="33" width="3.3828125" style="3" customWidth="1"/>
    <col min="34" max="34" width="3.61328125" style="29" customWidth="1"/>
    <col min="35" max="35" width="57.3828125" style="117" customWidth="1"/>
    <col min="36" max="36" width="68.84375" style="117" customWidth="1"/>
    <col min="37" max="257" width="9" style="3"/>
    <col min="258" max="258" width="11.23046875" style="3" customWidth="1"/>
    <col min="259" max="259" width="8.765625" style="3" customWidth="1"/>
    <col min="260" max="260" width="3" style="3" customWidth="1"/>
    <col min="261" max="261" width="17.84375" style="3" customWidth="1"/>
    <col min="262" max="262" width="3.23046875" style="3" customWidth="1"/>
    <col min="263" max="269" width="1.61328125" style="3" customWidth="1"/>
    <col min="270" max="270" width="3.23046875" style="3" customWidth="1"/>
    <col min="271" max="271" width="16" style="3" customWidth="1"/>
    <col min="272" max="273" width="1.61328125" style="3" customWidth="1"/>
    <col min="274" max="274" width="2.3828125" style="3" customWidth="1"/>
    <col min="275" max="276" width="1.61328125" style="3" customWidth="1"/>
    <col min="277" max="277" width="2.765625" style="3" customWidth="1"/>
    <col min="278" max="279" width="1.61328125" style="3" customWidth="1"/>
    <col min="280" max="280" width="2.15234375" style="3" customWidth="1"/>
    <col min="281" max="281" width="3.23046875" style="3" customWidth="1"/>
    <col min="282" max="282" width="9" style="3"/>
    <col min="283" max="289" width="1.61328125" style="3" customWidth="1"/>
    <col min="290" max="513" width="9" style="3"/>
    <col min="514" max="514" width="11.23046875" style="3" customWidth="1"/>
    <col min="515" max="515" width="8.765625" style="3" customWidth="1"/>
    <col min="516" max="516" width="3" style="3" customWidth="1"/>
    <col min="517" max="517" width="17.84375" style="3" customWidth="1"/>
    <col min="518" max="518" width="3.23046875" style="3" customWidth="1"/>
    <col min="519" max="525" width="1.61328125" style="3" customWidth="1"/>
    <col min="526" max="526" width="3.23046875" style="3" customWidth="1"/>
    <col min="527" max="527" width="16" style="3" customWidth="1"/>
    <col min="528" max="529" width="1.61328125" style="3" customWidth="1"/>
    <col min="530" max="530" width="2.3828125" style="3" customWidth="1"/>
    <col min="531" max="532" width="1.61328125" style="3" customWidth="1"/>
    <col min="533" max="533" width="2.765625" style="3" customWidth="1"/>
    <col min="534" max="535" width="1.61328125" style="3" customWidth="1"/>
    <col min="536" max="536" width="2.15234375" style="3" customWidth="1"/>
    <col min="537" max="537" width="3.23046875" style="3" customWidth="1"/>
    <col min="538" max="538" width="9" style="3"/>
    <col min="539" max="545" width="1.61328125" style="3" customWidth="1"/>
    <col min="546" max="769" width="9" style="3"/>
    <col min="770" max="770" width="11.23046875" style="3" customWidth="1"/>
    <col min="771" max="771" width="8.765625" style="3" customWidth="1"/>
    <col min="772" max="772" width="3" style="3" customWidth="1"/>
    <col min="773" max="773" width="17.84375" style="3" customWidth="1"/>
    <col min="774" max="774" width="3.23046875" style="3" customWidth="1"/>
    <col min="775" max="781" width="1.61328125" style="3" customWidth="1"/>
    <col min="782" max="782" width="3.23046875" style="3" customWidth="1"/>
    <col min="783" max="783" width="16" style="3" customWidth="1"/>
    <col min="784" max="785" width="1.61328125" style="3" customWidth="1"/>
    <col min="786" max="786" width="2.3828125" style="3" customWidth="1"/>
    <col min="787" max="788" width="1.61328125" style="3" customWidth="1"/>
    <col min="789" max="789" width="2.765625" style="3" customWidth="1"/>
    <col min="790" max="791" width="1.61328125" style="3" customWidth="1"/>
    <col min="792" max="792" width="2.15234375" style="3" customWidth="1"/>
    <col min="793" max="793" width="3.23046875" style="3" customWidth="1"/>
    <col min="794" max="794" width="9" style="3"/>
    <col min="795" max="801" width="1.61328125" style="3" customWidth="1"/>
    <col min="802" max="1025" width="9" style="3"/>
    <col min="1026" max="1026" width="11.23046875" style="3" customWidth="1"/>
    <col min="1027" max="1027" width="8.765625" style="3" customWidth="1"/>
    <col min="1028" max="1028" width="3" style="3" customWidth="1"/>
    <col min="1029" max="1029" width="17.84375" style="3" customWidth="1"/>
    <col min="1030" max="1030" width="3.23046875" style="3" customWidth="1"/>
    <col min="1031" max="1037" width="1.61328125" style="3" customWidth="1"/>
    <col min="1038" max="1038" width="3.23046875" style="3" customWidth="1"/>
    <col min="1039" max="1039" width="16" style="3" customWidth="1"/>
    <col min="1040" max="1041" width="1.61328125" style="3" customWidth="1"/>
    <col min="1042" max="1042" width="2.3828125" style="3" customWidth="1"/>
    <col min="1043" max="1044" width="1.61328125" style="3" customWidth="1"/>
    <col min="1045" max="1045" width="2.765625" style="3" customWidth="1"/>
    <col min="1046" max="1047" width="1.61328125" style="3" customWidth="1"/>
    <col min="1048" max="1048" width="2.15234375" style="3" customWidth="1"/>
    <col min="1049" max="1049" width="3.23046875" style="3" customWidth="1"/>
    <col min="1050" max="1050" width="9" style="3"/>
    <col min="1051" max="1057" width="1.61328125" style="3" customWidth="1"/>
    <col min="1058" max="1281" width="9" style="3"/>
    <col min="1282" max="1282" width="11.23046875" style="3" customWidth="1"/>
    <col min="1283" max="1283" width="8.765625" style="3" customWidth="1"/>
    <col min="1284" max="1284" width="3" style="3" customWidth="1"/>
    <col min="1285" max="1285" width="17.84375" style="3" customWidth="1"/>
    <col min="1286" max="1286" width="3.23046875" style="3" customWidth="1"/>
    <col min="1287" max="1293" width="1.61328125" style="3" customWidth="1"/>
    <col min="1294" max="1294" width="3.23046875" style="3" customWidth="1"/>
    <col min="1295" max="1295" width="16" style="3" customWidth="1"/>
    <col min="1296" max="1297" width="1.61328125" style="3" customWidth="1"/>
    <col min="1298" max="1298" width="2.3828125" style="3" customWidth="1"/>
    <col min="1299" max="1300" width="1.61328125" style="3" customWidth="1"/>
    <col min="1301" max="1301" width="2.765625" style="3" customWidth="1"/>
    <col min="1302" max="1303" width="1.61328125" style="3" customWidth="1"/>
    <col min="1304" max="1304" width="2.15234375" style="3" customWidth="1"/>
    <col min="1305" max="1305" width="3.23046875" style="3" customWidth="1"/>
    <col min="1306" max="1306" width="9" style="3"/>
    <col min="1307" max="1313" width="1.61328125" style="3" customWidth="1"/>
    <col min="1314" max="1537" width="9" style="3"/>
    <col min="1538" max="1538" width="11.23046875" style="3" customWidth="1"/>
    <col min="1539" max="1539" width="8.765625" style="3" customWidth="1"/>
    <col min="1540" max="1540" width="3" style="3" customWidth="1"/>
    <col min="1541" max="1541" width="17.84375" style="3" customWidth="1"/>
    <col min="1542" max="1542" width="3.23046875" style="3" customWidth="1"/>
    <col min="1543" max="1549" width="1.61328125" style="3" customWidth="1"/>
    <col min="1550" max="1550" width="3.23046875" style="3" customWidth="1"/>
    <col min="1551" max="1551" width="16" style="3" customWidth="1"/>
    <col min="1552" max="1553" width="1.61328125" style="3" customWidth="1"/>
    <col min="1554" max="1554" width="2.3828125" style="3" customWidth="1"/>
    <col min="1555" max="1556" width="1.61328125" style="3" customWidth="1"/>
    <col min="1557" max="1557" width="2.765625" style="3" customWidth="1"/>
    <col min="1558" max="1559" width="1.61328125" style="3" customWidth="1"/>
    <col min="1560" max="1560" width="2.15234375" style="3" customWidth="1"/>
    <col min="1561" max="1561" width="3.23046875" style="3" customWidth="1"/>
    <col min="1562" max="1562" width="9" style="3"/>
    <col min="1563" max="1569" width="1.61328125" style="3" customWidth="1"/>
    <col min="1570" max="1793" width="9" style="3"/>
    <col min="1794" max="1794" width="11.23046875" style="3" customWidth="1"/>
    <col min="1795" max="1795" width="8.765625" style="3" customWidth="1"/>
    <col min="1796" max="1796" width="3" style="3" customWidth="1"/>
    <col min="1797" max="1797" width="17.84375" style="3" customWidth="1"/>
    <col min="1798" max="1798" width="3.23046875" style="3" customWidth="1"/>
    <col min="1799" max="1805" width="1.61328125" style="3" customWidth="1"/>
    <col min="1806" max="1806" width="3.23046875" style="3" customWidth="1"/>
    <col min="1807" max="1807" width="16" style="3" customWidth="1"/>
    <col min="1808" max="1809" width="1.61328125" style="3" customWidth="1"/>
    <col min="1810" max="1810" width="2.3828125" style="3" customWidth="1"/>
    <col min="1811" max="1812" width="1.61328125" style="3" customWidth="1"/>
    <col min="1813" max="1813" width="2.765625" style="3" customWidth="1"/>
    <col min="1814" max="1815" width="1.61328125" style="3" customWidth="1"/>
    <col min="1816" max="1816" width="2.15234375" style="3" customWidth="1"/>
    <col min="1817" max="1817" width="3.23046875" style="3" customWidth="1"/>
    <col min="1818" max="1818" width="9" style="3"/>
    <col min="1819" max="1825" width="1.61328125" style="3" customWidth="1"/>
    <col min="1826" max="2049" width="9" style="3"/>
    <col min="2050" max="2050" width="11.23046875" style="3" customWidth="1"/>
    <col min="2051" max="2051" width="8.765625" style="3" customWidth="1"/>
    <col min="2052" max="2052" width="3" style="3" customWidth="1"/>
    <col min="2053" max="2053" width="17.84375" style="3" customWidth="1"/>
    <col min="2054" max="2054" width="3.23046875" style="3" customWidth="1"/>
    <col min="2055" max="2061" width="1.61328125" style="3" customWidth="1"/>
    <col min="2062" max="2062" width="3.23046875" style="3" customWidth="1"/>
    <col min="2063" max="2063" width="16" style="3" customWidth="1"/>
    <col min="2064" max="2065" width="1.61328125" style="3" customWidth="1"/>
    <col min="2066" max="2066" width="2.3828125" style="3" customWidth="1"/>
    <col min="2067" max="2068" width="1.61328125" style="3" customWidth="1"/>
    <col min="2069" max="2069" width="2.765625" style="3" customWidth="1"/>
    <col min="2070" max="2071" width="1.61328125" style="3" customWidth="1"/>
    <col min="2072" max="2072" width="2.15234375" style="3" customWidth="1"/>
    <col min="2073" max="2073" width="3.23046875" style="3" customWidth="1"/>
    <col min="2074" max="2074" width="9" style="3"/>
    <col min="2075" max="2081" width="1.61328125" style="3" customWidth="1"/>
    <col min="2082" max="2305" width="9" style="3"/>
    <col min="2306" max="2306" width="11.23046875" style="3" customWidth="1"/>
    <col min="2307" max="2307" width="8.765625" style="3" customWidth="1"/>
    <col min="2308" max="2308" width="3" style="3" customWidth="1"/>
    <col min="2309" max="2309" width="17.84375" style="3" customWidth="1"/>
    <col min="2310" max="2310" width="3.23046875" style="3" customWidth="1"/>
    <col min="2311" max="2317" width="1.61328125" style="3" customWidth="1"/>
    <col min="2318" max="2318" width="3.23046875" style="3" customWidth="1"/>
    <col min="2319" max="2319" width="16" style="3" customWidth="1"/>
    <col min="2320" max="2321" width="1.61328125" style="3" customWidth="1"/>
    <col min="2322" max="2322" width="2.3828125" style="3" customWidth="1"/>
    <col min="2323" max="2324" width="1.61328125" style="3" customWidth="1"/>
    <col min="2325" max="2325" width="2.765625" style="3" customWidth="1"/>
    <col min="2326" max="2327" width="1.61328125" style="3" customWidth="1"/>
    <col min="2328" max="2328" width="2.15234375" style="3" customWidth="1"/>
    <col min="2329" max="2329" width="3.23046875" style="3" customWidth="1"/>
    <col min="2330" max="2330" width="9" style="3"/>
    <col min="2331" max="2337" width="1.61328125" style="3" customWidth="1"/>
    <col min="2338" max="2561" width="9" style="3"/>
    <col min="2562" max="2562" width="11.23046875" style="3" customWidth="1"/>
    <col min="2563" max="2563" width="8.765625" style="3" customWidth="1"/>
    <col min="2564" max="2564" width="3" style="3" customWidth="1"/>
    <col min="2565" max="2565" width="17.84375" style="3" customWidth="1"/>
    <col min="2566" max="2566" width="3.23046875" style="3" customWidth="1"/>
    <col min="2567" max="2573" width="1.61328125" style="3" customWidth="1"/>
    <col min="2574" max="2574" width="3.23046875" style="3" customWidth="1"/>
    <col min="2575" max="2575" width="16" style="3" customWidth="1"/>
    <col min="2576" max="2577" width="1.61328125" style="3" customWidth="1"/>
    <col min="2578" max="2578" width="2.3828125" style="3" customWidth="1"/>
    <col min="2579" max="2580" width="1.61328125" style="3" customWidth="1"/>
    <col min="2581" max="2581" width="2.765625" style="3" customWidth="1"/>
    <col min="2582" max="2583" width="1.61328125" style="3" customWidth="1"/>
    <col min="2584" max="2584" width="2.15234375" style="3" customWidth="1"/>
    <col min="2585" max="2585" width="3.23046875" style="3" customWidth="1"/>
    <col min="2586" max="2586" width="9" style="3"/>
    <col min="2587" max="2593" width="1.61328125" style="3" customWidth="1"/>
    <col min="2594" max="2817" width="9" style="3"/>
    <col min="2818" max="2818" width="11.23046875" style="3" customWidth="1"/>
    <col min="2819" max="2819" width="8.765625" style="3" customWidth="1"/>
    <col min="2820" max="2820" width="3" style="3" customWidth="1"/>
    <col min="2821" max="2821" width="17.84375" style="3" customWidth="1"/>
    <col min="2822" max="2822" width="3.23046875" style="3" customWidth="1"/>
    <col min="2823" max="2829" width="1.61328125" style="3" customWidth="1"/>
    <col min="2830" max="2830" width="3.23046875" style="3" customWidth="1"/>
    <col min="2831" max="2831" width="16" style="3" customWidth="1"/>
    <col min="2832" max="2833" width="1.61328125" style="3" customWidth="1"/>
    <col min="2834" max="2834" width="2.3828125" style="3" customWidth="1"/>
    <col min="2835" max="2836" width="1.61328125" style="3" customWidth="1"/>
    <col min="2837" max="2837" width="2.765625" style="3" customWidth="1"/>
    <col min="2838" max="2839" width="1.61328125" style="3" customWidth="1"/>
    <col min="2840" max="2840" width="2.15234375" style="3" customWidth="1"/>
    <col min="2841" max="2841" width="3.23046875" style="3" customWidth="1"/>
    <col min="2842" max="2842" width="9" style="3"/>
    <col min="2843" max="2849" width="1.61328125" style="3" customWidth="1"/>
    <col min="2850" max="3073" width="9" style="3"/>
    <col min="3074" max="3074" width="11.23046875" style="3" customWidth="1"/>
    <col min="3075" max="3075" width="8.765625" style="3" customWidth="1"/>
    <col min="3076" max="3076" width="3" style="3" customWidth="1"/>
    <col min="3077" max="3077" width="17.84375" style="3" customWidth="1"/>
    <col min="3078" max="3078" width="3.23046875" style="3" customWidth="1"/>
    <col min="3079" max="3085" width="1.61328125" style="3" customWidth="1"/>
    <col min="3086" max="3086" width="3.23046875" style="3" customWidth="1"/>
    <col min="3087" max="3087" width="16" style="3" customWidth="1"/>
    <col min="3088" max="3089" width="1.61328125" style="3" customWidth="1"/>
    <col min="3090" max="3090" width="2.3828125" style="3" customWidth="1"/>
    <col min="3091" max="3092" width="1.61328125" style="3" customWidth="1"/>
    <col min="3093" max="3093" width="2.765625" style="3" customWidth="1"/>
    <col min="3094" max="3095" width="1.61328125" style="3" customWidth="1"/>
    <col min="3096" max="3096" width="2.15234375" style="3" customWidth="1"/>
    <col min="3097" max="3097" width="3.23046875" style="3" customWidth="1"/>
    <col min="3098" max="3098" width="9" style="3"/>
    <col min="3099" max="3105" width="1.61328125" style="3" customWidth="1"/>
    <col min="3106" max="3329" width="9" style="3"/>
    <col min="3330" max="3330" width="11.23046875" style="3" customWidth="1"/>
    <col min="3331" max="3331" width="8.765625" style="3" customWidth="1"/>
    <col min="3332" max="3332" width="3" style="3" customWidth="1"/>
    <col min="3333" max="3333" width="17.84375" style="3" customWidth="1"/>
    <col min="3334" max="3334" width="3.23046875" style="3" customWidth="1"/>
    <col min="3335" max="3341" width="1.61328125" style="3" customWidth="1"/>
    <col min="3342" max="3342" width="3.23046875" style="3" customWidth="1"/>
    <col min="3343" max="3343" width="16" style="3" customWidth="1"/>
    <col min="3344" max="3345" width="1.61328125" style="3" customWidth="1"/>
    <col min="3346" max="3346" width="2.3828125" style="3" customWidth="1"/>
    <col min="3347" max="3348" width="1.61328125" style="3" customWidth="1"/>
    <col min="3349" max="3349" width="2.765625" style="3" customWidth="1"/>
    <col min="3350" max="3351" width="1.61328125" style="3" customWidth="1"/>
    <col min="3352" max="3352" width="2.15234375" style="3" customWidth="1"/>
    <col min="3353" max="3353" width="3.23046875" style="3" customWidth="1"/>
    <col min="3354" max="3354" width="9" style="3"/>
    <col min="3355" max="3361" width="1.61328125" style="3" customWidth="1"/>
    <col min="3362" max="3585" width="9" style="3"/>
    <col min="3586" max="3586" width="11.23046875" style="3" customWidth="1"/>
    <col min="3587" max="3587" width="8.765625" style="3" customWidth="1"/>
    <col min="3588" max="3588" width="3" style="3" customWidth="1"/>
    <col min="3589" max="3589" width="17.84375" style="3" customWidth="1"/>
    <col min="3590" max="3590" width="3.23046875" style="3" customWidth="1"/>
    <col min="3591" max="3597" width="1.61328125" style="3" customWidth="1"/>
    <col min="3598" max="3598" width="3.23046875" style="3" customWidth="1"/>
    <col min="3599" max="3599" width="16" style="3" customWidth="1"/>
    <col min="3600" max="3601" width="1.61328125" style="3" customWidth="1"/>
    <col min="3602" max="3602" width="2.3828125" style="3" customWidth="1"/>
    <col min="3603" max="3604" width="1.61328125" style="3" customWidth="1"/>
    <col min="3605" max="3605" width="2.765625" style="3" customWidth="1"/>
    <col min="3606" max="3607" width="1.61328125" style="3" customWidth="1"/>
    <col min="3608" max="3608" width="2.15234375" style="3" customWidth="1"/>
    <col min="3609" max="3609" width="3.23046875" style="3" customWidth="1"/>
    <col min="3610" max="3610" width="9" style="3"/>
    <col min="3611" max="3617" width="1.61328125" style="3" customWidth="1"/>
    <col min="3618" max="3841" width="9" style="3"/>
    <col min="3842" max="3842" width="11.23046875" style="3" customWidth="1"/>
    <col min="3843" max="3843" width="8.765625" style="3" customWidth="1"/>
    <col min="3844" max="3844" width="3" style="3" customWidth="1"/>
    <col min="3845" max="3845" width="17.84375" style="3" customWidth="1"/>
    <col min="3846" max="3846" width="3.23046875" style="3" customWidth="1"/>
    <col min="3847" max="3853" width="1.61328125" style="3" customWidth="1"/>
    <col min="3854" max="3854" width="3.23046875" style="3" customWidth="1"/>
    <col min="3855" max="3855" width="16" style="3" customWidth="1"/>
    <col min="3856" max="3857" width="1.61328125" style="3" customWidth="1"/>
    <col min="3858" max="3858" width="2.3828125" style="3" customWidth="1"/>
    <col min="3859" max="3860" width="1.61328125" style="3" customWidth="1"/>
    <col min="3861" max="3861" width="2.765625" style="3" customWidth="1"/>
    <col min="3862" max="3863" width="1.61328125" style="3" customWidth="1"/>
    <col min="3864" max="3864" width="2.15234375" style="3" customWidth="1"/>
    <col min="3865" max="3865" width="3.23046875" style="3" customWidth="1"/>
    <col min="3866" max="3866" width="9" style="3"/>
    <col min="3867" max="3873" width="1.61328125" style="3" customWidth="1"/>
    <col min="3874" max="4097" width="9" style="3"/>
    <col min="4098" max="4098" width="11.23046875" style="3" customWidth="1"/>
    <col min="4099" max="4099" width="8.765625" style="3" customWidth="1"/>
    <col min="4100" max="4100" width="3" style="3" customWidth="1"/>
    <col min="4101" max="4101" width="17.84375" style="3" customWidth="1"/>
    <col min="4102" max="4102" width="3.23046875" style="3" customWidth="1"/>
    <col min="4103" max="4109" width="1.61328125" style="3" customWidth="1"/>
    <col min="4110" max="4110" width="3.23046875" style="3" customWidth="1"/>
    <col min="4111" max="4111" width="16" style="3" customWidth="1"/>
    <col min="4112" max="4113" width="1.61328125" style="3" customWidth="1"/>
    <col min="4114" max="4114" width="2.3828125" style="3" customWidth="1"/>
    <col min="4115" max="4116" width="1.61328125" style="3" customWidth="1"/>
    <col min="4117" max="4117" width="2.765625" style="3" customWidth="1"/>
    <col min="4118" max="4119" width="1.61328125" style="3" customWidth="1"/>
    <col min="4120" max="4120" width="2.15234375" style="3" customWidth="1"/>
    <col min="4121" max="4121" width="3.23046875" style="3" customWidth="1"/>
    <col min="4122" max="4122" width="9" style="3"/>
    <col min="4123" max="4129" width="1.61328125" style="3" customWidth="1"/>
    <col min="4130" max="4353" width="9" style="3"/>
    <col min="4354" max="4354" width="11.23046875" style="3" customWidth="1"/>
    <col min="4355" max="4355" width="8.765625" style="3" customWidth="1"/>
    <col min="4356" max="4356" width="3" style="3" customWidth="1"/>
    <col min="4357" max="4357" width="17.84375" style="3" customWidth="1"/>
    <col min="4358" max="4358" width="3.23046875" style="3" customWidth="1"/>
    <col min="4359" max="4365" width="1.61328125" style="3" customWidth="1"/>
    <col min="4366" max="4366" width="3.23046875" style="3" customWidth="1"/>
    <col min="4367" max="4367" width="16" style="3" customWidth="1"/>
    <col min="4368" max="4369" width="1.61328125" style="3" customWidth="1"/>
    <col min="4370" max="4370" width="2.3828125" style="3" customWidth="1"/>
    <col min="4371" max="4372" width="1.61328125" style="3" customWidth="1"/>
    <col min="4373" max="4373" width="2.765625" style="3" customWidth="1"/>
    <col min="4374" max="4375" width="1.61328125" style="3" customWidth="1"/>
    <col min="4376" max="4376" width="2.15234375" style="3" customWidth="1"/>
    <col min="4377" max="4377" width="3.23046875" style="3" customWidth="1"/>
    <col min="4378" max="4378" width="9" style="3"/>
    <col min="4379" max="4385" width="1.61328125" style="3" customWidth="1"/>
    <col min="4386" max="4609" width="9" style="3"/>
    <col min="4610" max="4610" width="11.23046875" style="3" customWidth="1"/>
    <col min="4611" max="4611" width="8.765625" style="3" customWidth="1"/>
    <col min="4612" max="4612" width="3" style="3" customWidth="1"/>
    <col min="4613" max="4613" width="17.84375" style="3" customWidth="1"/>
    <col min="4614" max="4614" width="3.23046875" style="3" customWidth="1"/>
    <col min="4615" max="4621" width="1.61328125" style="3" customWidth="1"/>
    <col min="4622" max="4622" width="3.23046875" style="3" customWidth="1"/>
    <col min="4623" max="4623" width="16" style="3" customWidth="1"/>
    <col min="4624" max="4625" width="1.61328125" style="3" customWidth="1"/>
    <col min="4626" max="4626" width="2.3828125" style="3" customWidth="1"/>
    <col min="4627" max="4628" width="1.61328125" style="3" customWidth="1"/>
    <col min="4629" max="4629" width="2.765625" style="3" customWidth="1"/>
    <col min="4630" max="4631" width="1.61328125" style="3" customWidth="1"/>
    <col min="4632" max="4632" width="2.15234375" style="3" customWidth="1"/>
    <col min="4633" max="4633" width="3.23046875" style="3" customWidth="1"/>
    <col min="4634" max="4634" width="9" style="3"/>
    <col min="4635" max="4641" width="1.61328125" style="3" customWidth="1"/>
    <col min="4642" max="4865" width="9" style="3"/>
    <col min="4866" max="4866" width="11.23046875" style="3" customWidth="1"/>
    <col min="4867" max="4867" width="8.765625" style="3" customWidth="1"/>
    <col min="4868" max="4868" width="3" style="3" customWidth="1"/>
    <col min="4869" max="4869" width="17.84375" style="3" customWidth="1"/>
    <col min="4870" max="4870" width="3.23046875" style="3" customWidth="1"/>
    <col min="4871" max="4877" width="1.61328125" style="3" customWidth="1"/>
    <col min="4878" max="4878" width="3.23046875" style="3" customWidth="1"/>
    <col min="4879" max="4879" width="16" style="3" customWidth="1"/>
    <col min="4880" max="4881" width="1.61328125" style="3" customWidth="1"/>
    <col min="4882" max="4882" width="2.3828125" style="3" customWidth="1"/>
    <col min="4883" max="4884" width="1.61328125" style="3" customWidth="1"/>
    <col min="4885" max="4885" width="2.765625" style="3" customWidth="1"/>
    <col min="4886" max="4887" width="1.61328125" style="3" customWidth="1"/>
    <col min="4888" max="4888" width="2.15234375" style="3" customWidth="1"/>
    <col min="4889" max="4889" width="3.23046875" style="3" customWidth="1"/>
    <col min="4890" max="4890" width="9" style="3"/>
    <col min="4891" max="4897" width="1.61328125" style="3" customWidth="1"/>
    <col min="4898" max="5121" width="9" style="3"/>
    <col min="5122" max="5122" width="11.23046875" style="3" customWidth="1"/>
    <col min="5123" max="5123" width="8.765625" style="3" customWidth="1"/>
    <col min="5124" max="5124" width="3" style="3" customWidth="1"/>
    <col min="5125" max="5125" width="17.84375" style="3" customWidth="1"/>
    <col min="5126" max="5126" width="3.23046875" style="3" customWidth="1"/>
    <col min="5127" max="5133" width="1.61328125" style="3" customWidth="1"/>
    <col min="5134" max="5134" width="3.23046875" style="3" customWidth="1"/>
    <col min="5135" max="5135" width="16" style="3" customWidth="1"/>
    <col min="5136" max="5137" width="1.61328125" style="3" customWidth="1"/>
    <col min="5138" max="5138" width="2.3828125" style="3" customWidth="1"/>
    <col min="5139" max="5140" width="1.61328125" style="3" customWidth="1"/>
    <col min="5141" max="5141" width="2.765625" style="3" customWidth="1"/>
    <col min="5142" max="5143" width="1.61328125" style="3" customWidth="1"/>
    <col min="5144" max="5144" width="2.15234375" style="3" customWidth="1"/>
    <col min="5145" max="5145" width="3.23046875" style="3" customWidth="1"/>
    <col min="5146" max="5146" width="9" style="3"/>
    <col min="5147" max="5153" width="1.61328125" style="3" customWidth="1"/>
    <col min="5154" max="5377" width="9" style="3"/>
    <col min="5378" max="5378" width="11.23046875" style="3" customWidth="1"/>
    <col min="5379" max="5379" width="8.765625" style="3" customWidth="1"/>
    <col min="5380" max="5380" width="3" style="3" customWidth="1"/>
    <col min="5381" max="5381" width="17.84375" style="3" customWidth="1"/>
    <col min="5382" max="5382" width="3.23046875" style="3" customWidth="1"/>
    <col min="5383" max="5389" width="1.61328125" style="3" customWidth="1"/>
    <col min="5390" max="5390" width="3.23046875" style="3" customWidth="1"/>
    <col min="5391" max="5391" width="16" style="3" customWidth="1"/>
    <col min="5392" max="5393" width="1.61328125" style="3" customWidth="1"/>
    <col min="5394" max="5394" width="2.3828125" style="3" customWidth="1"/>
    <col min="5395" max="5396" width="1.61328125" style="3" customWidth="1"/>
    <col min="5397" max="5397" width="2.765625" style="3" customWidth="1"/>
    <col min="5398" max="5399" width="1.61328125" style="3" customWidth="1"/>
    <col min="5400" max="5400" width="2.15234375" style="3" customWidth="1"/>
    <col min="5401" max="5401" width="3.23046875" style="3" customWidth="1"/>
    <col min="5402" max="5402" width="9" style="3"/>
    <col min="5403" max="5409" width="1.61328125" style="3" customWidth="1"/>
    <col min="5410" max="5633" width="9" style="3"/>
    <col min="5634" max="5634" width="11.23046875" style="3" customWidth="1"/>
    <col min="5635" max="5635" width="8.765625" style="3" customWidth="1"/>
    <col min="5636" max="5636" width="3" style="3" customWidth="1"/>
    <col min="5637" max="5637" width="17.84375" style="3" customWidth="1"/>
    <col min="5638" max="5638" width="3.23046875" style="3" customWidth="1"/>
    <col min="5639" max="5645" width="1.61328125" style="3" customWidth="1"/>
    <col min="5646" max="5646" width="3.23046875" style="3" customWidth="1"/>
    <col min="5647" max="5647" width="16" style="3" customWidth="1"/>
    <col min="5648" max="5649" width="1.61328125" style="3" customWidth="1"/>
    <col min="5650" max="5650" width="2.3828125" style="3" customWidth="1"/>
    <col min="5651" max="5652" width="1.61328125" style="3" customWidth="1"/>
    <col min="5653" max="5653" width="2.765625" style="3" customWidth="1"/>
    <col min="5654" max="5655" width="1.61328125" style="3" customWidth="1"/>
    <col min="5656" max="5656" width="2.15234375" style="3" customWidth="1"/>
    <col min="5657" max="5657" width="3.23046875" style="3" customWidth="1"/>
    <col min="5658" max="5658" width="9" style="3"/>
    <col min="5659" max="5665" width="1.61328125" style="3" customWidth="1"/>
    <col min="5666" max="5889" width="9" style="3"/>
    <col min="5890" max="5890" width="11.23046875" style="3" customWidth="1"/>
    <col min="5891" max="5891" width="8.765625" style="3" customWidth="1"/>
    <col min="5892" max="5892" width="3" style="3" customWidth="1"/>
    <col min="5893" max="5893" width="17.84375" style="3" customWidth="1"/>
    <col min="5894" max="5894" width="3.23046875" style="3" customWidth="1"/>
    <col min="5895" max="5901" width="1.61328125" style="3" customWidth="1"/>
    <col min="5902" max="5902" width="3.23046875" style="3" customWidth="1"/>
    <col min="5903" max="5903" width="16" style="3" customWidth="1"/>
    <col min="5904" max="5905" width="1.61328125" style="3" customWidth="1"/>
    <col min="5906" max="5906" width="2.3828125" style="3" customWidth="1"/>
    <col min="5907" max="5908" width="1.61328125" style="3" customWidth="1"/>
    <col min="5909" max="5909" width="2.765625" style="3" customWidth="1"/>
    <col min="5910" max="5911" width="1.61328125" style="3" customWidth="1"/>
    <col min="5912" max="5912" width="2.15234375" style="3" customWidth="1"/>
    <col min="5913" max="5913" width="3.23046875" style="3" customWidth="1"/>
    <col min="5914" max="5914" width="9" style="3"/>
    <col min="5915" max="5921" width="1.61328125" style="3" customWidth="1"/>
    <col min="5922" max="6145" width="9" style="3"/>
    <col min="6146" max="6146" width="11.23046875" style="3" customWidth="1"/>
    <col min="6147" max="6147" width="8.765625" style="3" customWidth="1"/>
    <col min="6148" max="6148" width="3" style="3" customWidth="1"/>
    <col min="6149" max="6149" width="17.84375" style="3" customWidth="1"/>
    <col min="6150" max="6150" width="3.23046875" style="3" customWidth="1"/>
    <col min="6151" max="6157" width="1.61328125" style="3" customWidth="1"/>
    <col min="6158" max="6158" width="3.23046875" style="3" customWidth="1"/>
    <col min="6159" max="6159" width="16" style="3" customWidth="1"/>
    <col min="6160" max="6161" width="1.61328125" style="3" customWidth="1"/>
    <col min="6162" max="6162" width="2.3828125" style="3" customWidth="1"/>
    <col min="6163" max="6164" width="1.61328125" style="3" customWidth="1"/>
    <col min="6165" max="6165" width="2.765625" style="3" customWidth="1"/>
    <col min="6166" max="6167" width="1.61328125" style="3" customWidth="1"/>
    <col min="6168" max="6168" width="2.15234375" style="3" customWidth="1"/>
    <col min="6169" max="6169" width="3.23046875" style="3" customWidth="1"/>
    <col min="6170" max="6170" width="9" style="3"/>
    <col min="6171" max="6177" width="1.61328125" style="3" customWidth="1"/>
    <col min="6178" max="6401" width="9" style="3"/>
    <col min="6402" max="6402" width="11.23046875" style="3" customWidth="1"/>
    <col min="6403" max="6403" width="8.765625" style="3" customWidth="1"/>
    <col min="6404" max="6404" width="3" style="3" customWidth="1"/>
    <col min="6405" max="6405" width="17.84375" style="3" customWidth="1"/>
    <col min="6406" max="6406" width="3.23046875" style="3" customWidth="1"/>
    <col min="6407" max="6413" width="1.61328125" style="3" customWidth="1"/>
    <col min="6414" max="6414" width="3.23046875" style="3" customWidth="1"/>
    <col min="6415" max="6415" width="16" style="3" customWidth="1"/>
    <col min="6416" max="6417" width="1.61328125" style="3" customWidth="1"/>
    <col min="6418" max="6418" width="2.3828125" style="3" customWidth="1"/>
    <col min="6419" max="6420" width="1.61328125" style="3" customWidth="1"/>
    <col min="6421" max="6421" width="2.765625" style="3" customWidth="1"/>
    <col min="6422" max="6423" width="1.61328125" style="3" customWidth="1"/>
    <col min="6424" max="6424" width="2.15234375" style="3" customWidth="1"/>
    <col min="6425" max="6425" width="3.23046875" style="3" customWidth="1"/>
    <col min="6426" max="6426" width="9" style="3"/>
    <col min="6427" max="6433" width="1.61328125" style="3" customWidth="1"/>
    <col min="6434" max="6657" width="9" style="3"/>
    <col min="6658" max="6658" width="11.23046875" style="3" customWidth="1"/>
    <col min="6659" max="6659" width="8.765625" style="3" customWidth="1"/>
    <col min="6660" max="6660" width="3" style="3" customWidth="1"/>
    <col min="6661" max="6661" width="17.84375" style="3" customWidth="1"/>
    <col min="6662" max="6662" width="3.23046875" style="3" customWidth="1"/>
    <col min="6663" max="6669" width="1.61328125" style="3" customWidth="1"/>
    <col min="6670" max="6670" width="3.23046875" style="3" customWidth="1"/>
    <col min="6671" max="6671" width="16" style="3" customWidth="1"/>
    <col min="6672" max="6673" width="1.61328125" style="3" customWidth="1"/>
    <col min="6674" max="6674" width="2.3828125" style="3" customWidth="1"/>
    <col min="6675" max="6676" width="1.61328125" style="3" customWidth="1"/>
    <col min="6677" max="6677" width="2.765625" style="3" customWidth="1"/>
    <col min="6678" max="6679" width="1.61328125" style="3" customWidth="1"/>
    <col min="6680" max="6680" width="2.15234375" style="3" customWidth="1"/>
    <col min="6681" max="6681" width="3.23046875" style="3" customWidth="1"/>
    <col min="6682" max="6682" width="9" style="3"/>
    <col min="6683" max="6689" width="1.61328125" style="3" customWidth="1"/>
    <col min="6690" max="6913" width="9" style="3"/>
    <col min="6914" max="6914" width="11.23046875" style="3" customWidth="1"/>
    <col min="6915" max="6915" width="8.765625" style="3" customWidth="1"/>
    <col min="6916" max="6916" width="3" style="3" customWidth="1"/>
    <col min="6917" max="6917" width="17.84375" style="3" customWidth="1"/>
    <col min="6918" max="6918" width="3.23046875" style="3" customWidth="1"/>
    <col min="6919" max="6925" width="1.61328125" style="3" customWidth="1"/>
    <col min="6926" max="6926" width="3.23046875" style="3" customWidth="1"/>
    <col min="6927" max="6927" width="16" style="3" customWidth="1"/>
    <col min="6928" max="6929" width="1.61328125" style="3" customWidth="1"/>
    <col min="6930" max="6930" width="2.3828125" style="3" customWidth="1"/>
    <col min="6931" max="6932" width="1.61328125" style="3" customWidth="1"/>
    <col min="6933" max="6933" width="2.765625" style="3" customWidth="1"/>
    <col min="6934" max="6935" width="1.61328125" style="3" customWidth="1"/>
    <col min="6936" max="6936" width="2.15234375" style="3" customWidth="1"/>
    <col min="6937" max="6937" width="3.23046875" style="3" customWidth="1"/>
    <col min="6938" max="6938" width="9" style="3"/>
    <col min="6939" max="6945" width="1.61328125" style="3" customWidth="1"/>
    <col min="6946" max="7169" width="9" style="3"/>
    <col min="7170" max="7170" width="11.23046875" style="3" customWidth="1"/>
    <col min="7171" max="7171" width="8.765625" style="3" customWidth="1"/>
    <col min="7172" max="7172" width="3" style="3" customWidth="1"/>
    <col min="7173" max="7173" width="17.84375" style="3" customWidth="1"/>
    <col min="7174" max="7174" width="3.23046875" style="3" customWidth="1"/>
    <col min="7175" max="7181" width="1.61328125" style="3" customWidth="1"/>
    <col min="7182" max="7182" width="3.23046875" style="3" customWidth="1"/>
    <col min="7183" max="7183" width="16" style="3" customWidth="1"/>
    <col min="7184" max="7185" width="1.61328125" style="3" customWidth="1"/>
    <col min="7186" max="7186" width="2.3828125" style="3" customWidth="1"/>
    <col min="7187" max="7188" width="1.61328125" style="3" customWidth="1"/>
    <col min="7189" max="7189" width="2.765625" style="3" customWidth="1"/>
    <col min="7190" max="7191" width="1.61328125" style="3" customWidth="1"/>
    <col min="7192" max="7192" width="2.15234375" style="3" customWidth="1"/>
    <col min="7193" max="7193" width="3.23046875" style="3" customWidth="1"/>
    <col min="7194" max="7194" width="9" style="3"/>
    <col min="7195" max="7201" width="1.61328125" style="3" customWidth="1"/>
    <col min="7202" max="7425" width="9" style="3"/>
    <col min="7426" max="7426" width="11.23046875" style="3" customWidth="1"/>
    <col min="7427" max="7427" width="8.765625" style="3" customWidth="1"/>
    <col min="7428" max="7428" width="3" style="3" customWidth="1"/>
    <col min="7429" max="7429" width="17.84375" style="3" customWidth="1"/>
    <col min="7430" max="7430" width="3.23046875" style="3" customWidth="1"/>
    <col min="7431" max="7437" width="1.61328125" style="3" customWidth="1"/>
    <col min="7438" max="7438" width="3.23046875" style="3" customWidth="1"/>
    <col min="7439" max="7439" width="16" style="3" customWidth="1"/>
    <col min="7440" max="7441" width="1.61328125" style="3" customWidth="1"/>
    <col min="7442" max="7442" width="2.3828125" style="3" customWidth="1"/>
    <col min="7443" max="7444" width="1.61328125" style="3" customWidth="1"/>
    <col min="7445" max="7445" width="2.765625" style="3" customWidth="1"/>
    <col min="7446" max="7447" width="1.61328125" style="3" customWidth="1"/>
    <col min="7448" max="7448" width="2.15234375" style="3" customWidth="1"/>
    <col min="7449" max="7449" width="3.23046875" style="3" customWidth="1"/>
    <col min="7450" max="7450" width="9" style="3"/>
    <col min="7451" max="7457" width="1.61328125" style="3" customWidth="1"/>
    <col min="7458" max="7681" width="9" style="3"/>
    <col min="7682" max="7682" width="11.23046875" style="3" customWidth="1"/>
    <col min="7683" max="7683" width="8.765625" style="3" customWidth="1"/>
    <col min="7684" max="7684" width="3" style="3" customWidth="1"/>
    <col min="7685" max="7685" width="17.84375" style="3" customWidth="1"/>
    <col min="7686" max="7686" width="3.23046875" style="3" customWidth="1"/>
    <col min="7687" max="7693" width="1.61328125" style="3" customWidth="1"/>
    <col min="7694" max="7694" width="3.23046875" style="3" customWidth="1"/>
    <col min="7695" max="7695" width="16" style="3" customWidth="1"/>
    <col min="7696" max="7697" width="1.61328125" style="3" customWidth="1"/>
    <col min="7698" max="7698" width="2.3828125" style="3" customWidth="1"/>
    <col min="7699" max="7700" width="1.61328125" style="3" customWidth="1"/>
    <col min="7701" max="7701" width="2.765625" style="3" customWidth="1"/>
    <col min="7702" max="7703" width="1.61328125" style="3" customWidth="1"/>
    <col min="7704" max="7704" width="2.15234375" style="3" customWidth="1"/>
    <col min="7705" max="7705" width="3.23046875" style="3" customWidth="1"/>
    <col min="7706" max="7706" width="9" style="3"/>
    <col min="7707" max="7713" width="1.61328125" style="3" customWidth="1"/>
    <col min="7714" max="7937" width="9" style="3"/>
    <col min="7938" max="7938" width="11.23046875" style="3" customWidth="1"/>
    <col min="7939" max="7939" width="8.765625" style="3" customWidth="1"/>
    <col min="7940" max="7940" width="3" style="3" customWidth="1"/>
    <col min="7941" max="7941" width="17.84375" style="3" customWidth="1"/>
    <col min="7942" max="7942" width="3.23046875" style="3" customWidth="1"/>
    <col min="7943" max="7949" width="1.61328125" style="3" customWidth="1"/>
    <col min="7950" max="7950" width="3.23046875" style="3" customWidth="1"/>
    <col min="7951" max="7951" width="16" style="3" customWidth="1"/>
    <col min="7952" max="7953" width="1.61328125" style="3" customWidth="1"/>
    <col min="7954" max="7954" width="2.3828125" style="3" customWidth="1"/>
    <col min="7955" max="7956" width="1.61328125" style="3" customWidth="1"/>
    <col min="7957" max="7957" width="2.765625" style="3" customWidth="1"/>
    <col min="7958" max="7959" width="1.61328125" style="3" customWidth="1"/>
    <col min="7960" max="7960" width="2.15234375" style="3" customWidth="1"/>
    <col min="7961" max="7961" width="3.23046875" style="3" customWidth="1"/>
    <col min="7962" max="7962" width="9" style="3"/>
    <col min="7963" max="7969" width="1.61328125" style="3" customWidth="1"/>
    <col min="7970" max="8193" width="9" style="3"/>
    <col min="8194" max="8194" width="11.23046875" style="3" customWidth="1"/>
    <col min="8195" max="8195" width="8.765625" style="3" customWidth="1"/>
    <col min="8196" max="8196" width="3" style="3" customWidth="1"/>
    <col min="8197" max="8197" width="17.84375" style="3" customWidth="1"/>
    <col min="8198" max="8198" width="3.23046875" style="3" customWidth="1"/>
    <col min="8199" max="8205" width="1.61328125" style="3" customWidth="1"/>
    <col min="8206" max="8206" width="3.23046875" style="3" customWidth="1"/>
    <col min="8207" max="8207" width="16" style="3" customWidth="1"/>
    <col min="8208" max="8209" width="1.61328125" style="3" customWidth="1"/>
    <col min="8210" max="8210" width="2.3828125" style="3" customWidth="1"/>
    <col min="8211" max="8212" width="1.61328125" style="3" customWidth="1"/>
    <col min="8213" max="8213" width="2.765625" style="3" customWidth="1"/>
    <col min="8214" max="8215" width="1.61328125" style="3" customWidth="1"/>
    <col min="8216" max="8216" width="2.15234375" style="3" customWidth="1"/>
    <col min="8217" max="8217" width="3.23046875" style="3" customWidth="1"/>
    <col min="8218" max="8218" width="9" style="3"/>
    <col min="8219" max="8225" width="1.61328125" style="3" customWidth="1"/>
    <col min="8226" max="8449" width="9" style="3"/>
    <col min="8450" max="8450" width="11.23046875" style="3" customWidth="1"/>
    <col min="8451" max="8451" width="8.765625" style="3" customWidth="1"/>
    <col min="8452" max="8452" width="3" style="3" customWidth="1"/>
    <col min="8453" max="8453" width="17.84375" style="3" customWidth="1"/>
    <col min="8454" max="8454" width="3.23046875" style="3" customWidth="1"/>
    <col min="8455" max="8461" width="1.61328125" style="3" customWidth="1"/>
    <col min="8462" max="8462" width="3.23046875" style="3" customWidth="1"/>
    <col min="8463" max="8463" width="16" style="3" customWidth="1"/>
    <col min="8464" max="8465" width="1.61328125" style="3" customWidth="1"/>
    <col min="8466" max="8466" width="2.3828125" style="3" customWidth="1"/>
    <col min="8467" max="8468" width="1.61328125" style="3" customWidth="1"/>
    <col min="8469" max="8469" width="2.765625" style="3" customWidth="1"/>
    <col min="8470" max="8471" width="1.61328125" style="3" customWidth="1"/>
    <col min="8472" max="8472" width="2.15234375" style="3" customWidth="1"/>
    <col min="8473" max="8473" width="3.23046875" style="3" customWidth="1"/>
    <col min="8474" max="8474" width="9" style="3"/>
    <col min="8475" max="8481" width="1.61328125" style="3" customWidth="1"/>
    <col min="8482" max="8705" width="9" style="3"/>
    <col min="8706" max="8706" width="11.23046875" style="3" customWidth="1"/>
    <col min="8707" max="8707" width="8.765625" style="3" customWidth="1"/>
    <col min="8708" max="8708" width="3" style="3" customWidth="1"/>
    <col min="8709" max="8709" width="17.84375" style="3" customWidth="1"/>
    <col min="8710" max="8710" width="3.23046875" style="3" customWidth="1"/>
    <col min="8711" max="8717" width="1.61328125" style="3" customWidth="1"/>
    <col min="8718" max="8718" width="3.23046875" style="3" customWidth="1"/>
    <col min="8719" max="8719" width="16" style="3" customWidth="1"/>
    <col min="8720" max="8721" width="1.61328125" style="3" customWidth="1"/>
    <col min="8722" max="8722" width="2.3828125" style="3" customWidth="1"/>
    <col min="8723" max="8724" width="1.61328125" style="3" customWidth="1"/>
    <col min="8725" max="8725" width="2.765625" style="3" customWidth="1"/>
    <col min="8726" max="8727" width="1.61328125" style="3" customWidth="1"/>
    <col min="8728" max="8728" width="2.15234375" style="3" customWidth="1"/>
    <col min="8729" max="8729" width="3.23046875" style="3" customWidth="1"/>
    <col min="8730" max="8730" width="9" style="3"/>
    <col min="8731" max="8737" width="1.61328125" style="3" customWidth="1"/>
    <col min="8738" max="8961" width="9" style="3"/>
    <col min="8962" max="8962" width="11.23046875" style="3" customWidth="1"/>
    <col min="8963" max="8963" width="8.765625" style="3" customWidth="1"/>
    <col min="8964" max="8964" width="3" style="3" customWidth="1"/>
    <col min="8965" max="8965" width="17.84375" style="3" customWidth="1"/>
    <col min="8966" max="8966" width="3.23046875" style="3" customWidth="1"/>
    <col min="8967" max="8973" width="1.61328125" style="3" customWidth="1"/>
    <col min="8974" max="8974" width="3.23046875" style="3" customWidth="1"/>
    <col min="8975" max="8975" width="16" style="3" customWidth="1"/>
    <col min="8976" max="8977" width="1.61328125" style="3" customWidth="1"/>
    <col min="8978" max="8978" width="2.3828125" style="3" customWidth="1"/>
    <col min="8979" max="8980" width="1.61328125" style="3" customWidth="1"/>
    <col min="8981" max="8981" width="2.765625" style="3" customWidth="1"/>
    <col min="8982" max="8983" width="1.61328125" style="3" customWidth="1"/>
    <col min="8984" max="8984" width="2.15234375" style="3" customWidth="1"/>
    <col min="8985" max="8985" width="3.23046875" style="3" customWidth="1"/>
    <col min="8986" max="8986" width="9" style="3"/>
    <col min="8987" max="8993" width="1.61328125" style="3" customWidth="1"/>
    <col min="8994" max="9217" width="9" style="3"/>
    <col min="9218" max="9218" width="11.23046875" style="3" customWidth="1"/>
    <col min="9219" max="9219" width="8.765625" style="3" customWidth="1"/>
    <col min="9220" max="9220" width="3" style="3" customWidth="1"/>
    <col min="9221" max="9221" width="17.84375" style="3" customWidth="1"/>
    <col min="9222" max="9222" width="3.23046875" style="3" customWidth="1"/>
    <col min="9223" max="9229" width="1.61328125" style="3" customWidth="1"/>
    <col min="9230" max="9230" width="3.23046875" style="3" customWidth="1"/>
    <col min="9231" max="9231" width="16" style="3" customWidth="1"/>
    <col min="9232" max="9233" width="1.61328125" style="3" customWidth="1"/>
    <col min="9234" max="9234" width="2.3828125" style="3" customWidth="1"/>
    <col min="9235" max="9236" width="1.61328125" style="3" customWidth="1"/>
    <col min="9237" max="9237" width="2.765625" style="3" customWidth="1"/>
    <col min="9238" max="9239" width="1.61328125" style="3" customWidth="1"/>
    <col min="9240" max="9240" width="2.15234375" style="3" customWidth="1"/>
    <col min="9241" max="9241" width="3.23046875" style="3" customWidth="1"/>
    <col min="9242" max="9242" width="9" style="3"/>
    <col min="9243" max="9249" width="1.61328125" style="3" customWidth="1"/>
    <col min="9250" max="9473" width="9" style="3"/>
    <col min="9474" max="9474" width="11.23046875" style="3" customWidth="1"/>
    <col min="9475" max="9475" width="8.765625" style="3" customWidth="1"/>
    <col min="9476" max="9476" width="3" style="3" customWidth="1"/>
    <col min="9477" max="9477" width="17.84375" style="3" customWidth="1"/>
    <col min="9478" max="9478" width="3.23046875" style="3" customWidth="1"/>
    <col min="9479" max="9485" width="1.61328125" style="3" customWidth="1"/>
    <col min="9486" max="9486" width="3.23046875" style="3" customWidth="1"/>
    <col min="9487" max="9487" width="16" style="3" customWidth="1"/>
    <col min="9488" max="9489" width="1.61328125" style="3" customWidth="1"/>
    <col min="9490" max="9490" width="2.3828125" style="3" customWidth="1"/>
    <col min="9491" max="9492" width="1.61328125" style="3" customWidth="1"/>
    <col min="9493" max="9493" width="2.765625" style="3" customWidth="1"/>
    <col min="9494" max="9495" width="1.61328125" style="3" customWidth="1"/>
    <col min="9496" max="9496" width="2.15234375" style="3" customWidth="1"/>
    <col min="9497" max="9497" width="3.23046875" style="3" customWidth="1"/>
    <col min="9498" max="9498" width="9" style="3"/>
    <col min="9499" max="9505" width="1.61328125" style="3" customWidth="1"/>
    <col min="9506" max="9729" width="9" style="3"/>
    <col min="9730" max="9730" width="11.23046875" style="3" customWidth="1"/>
    <col min="9731" max="9731" width="8.765625" style="3" customWidth="1"/>
    <col min="9732" max="9732" width="3" style="3" customWidth="1"/>
    <col min="9733" max="9733" width="17.84375" style="3" customWidth="1"/>
    <col min="9734" max="9734" width="3.23046875" style="3" customWidth="1"/>
    <col min="9735" max="9741" width="1.61328125" style="3" customWidth="1"/>
    <col min="9742" max="9742" width="3.23046875" style="3" customWidth="1"/>
    <col min="9743" max="9743" width="16" style="3" customWidth="1"/>
    <col min="9744" max="9745" width="1.61328125" style="3" customWidth="1"/>
    <col min="9746" max="9746" width="2.3828125" style="3" customWidth="1"/>
    <col min="9747" max="9748" width="1.61328125" style="3" customWidth="1"/>
    <col min="9749" max="9749" width="2.765625" style="3" customWidth="1"/>
    <col min="9750" max="9751" width="1.61328125" style="3" customWidth="1"/>
    <col min="9752" max="9752" width="2.15234375" style="3" customWidth="1"/>
    <col min="9753" max="9753" width="3.23046875" style="3" customWidth="1"/>
    <col min="9754" max="9754" width="9" style="3"/>
    <col min="9755" max="9761" width="1.61328125" style="3" customWidth="1"/>
    <col min="9762" max="9985" width="9" style="3"/>
    <col min="9986" max="9986" width="11.23046875" style="3" customWidth="1"/>
    <col min="9987" max="9987" width="8.765625" style="3" customWidth="1"/>
    <col min="9988" max="9988" width="3" style="3" customWidth="1"/>
    <col min="9989" max="9989" width="17.84375" style="3" customWidth="1"/>
    <col min="9990" max="9990" width="3.23046875" style="3" customWidth="1"/>
    <col min="9991" max="9997" width="1.61328125" style="3" customWidth="1"/>
    <col min="9998" max="9998" width="3.23046875" style="3" customWidth="1"/>
    <col min="9999" max="9999" width="16" style="3" customWidth="1"/>
    <col min="10000" max="10001" width="1.61328125" style="3" customWidth="1"/>
    <col min="10002" max="10002" width="2.3828125" style="3" customWidth="1"/>
    <col min="10003" max="10004" width="1.61328125" style="3" customWidth="1"/>
    <col min="10005" max="10005" width="2.765625" style="3" customWidth="1"/>
    <col min="10006" max="10007" width="1.61328125" style="3" customWidth="1"/>
    <col min="10008" max="10008" width="2.15234375" style="3" customWidth="1"/>
    <col min="10009" max="10009" width="3.23046875" style="3" customWidth="1"/>
    <col min="10010" max="10010" width="9" style="3"/>
    <col min="10011" max="10017" width="1.61328125" style="3" customWidth="1"/>
    <col min="10018" max="10241" width="9" style="3"/>
    <col min="10242" max="10242" width="11.23046875" style="3" customWidth="1"/>
    <col min="10243" max="10243" width="8.765625" style="3" customWidth="1"/>
    <col min="10244" max="10244" width="3" style="3" customWidth="1"/>
    <col min="10245" max="10245" width="17.84375" style="3" customWidth="1"/>
    <col min="10246" max="10246" width="3.23046875" style="3" customWidth="1"/>
    <col min="10247" max="10253" width="1.61328125" style="3" customWidth="1"/>
    <col min="10254" max="10254" width="3.23046875" style="3" customWidth="1"/>
    <col min="10255" max="10255" width="16" style="3" customWidth="1"/>
    <col min="10256" max="10257" width="1.61328125" style="3" customWidth="1"/>
    <col min="10258" max="10258" width="2.3828125" style="3" customWidth="1"/>
    <col min="10259" max="10260" width="1.61328125" style="3" customWidth="1"/>
    <col min="10261" max="10261" width="2.765625" style="3" customWidth="1"/>
    <col min="10262" max="10263" width="1.61328125" style="3" customWidth="1"/>
    <col min="10264" max="10264" width="2.15234375" style="3" customWidth="1"/>
    <col min="10265" max="10265" width="3.23046875" style="3" customWidth="1"/>
    <col min="10266" max="10266" width="9" style="3"/>
    <col min="10267" max="10273" width="1.61328125" style="3" customWidth="1"/>
    <col min="10274" max="10497" width="9" style="3"/>
    <col min="10498" max="10498" width="11.23046875" style="3" customWidth="1"/>
    <col min="10499" max="10499" width="8.765625" style="3" customWidth="1"/>
    <col min="10500" max="10500" width="3" style="3" customWidth="1"/>
    <col min="10501" max="10501" width="17.84375" style="3" customWidth="1"/>
    <col min="10502" max="10502" width="3.23046875" style="3" customWidth="1"/>
    <col min="10503" max="10509" width="1.61328125" style="3" customWidth="1"/>
    <col min="10510" max="10510" width="3.23046875" style="3" customWidth="1"/>
    <col min="10511" max="10511" width="16" style="3" customWidth="1"/>
    <col min="10512" max="10513" width="1.61328125" style="3" customWidth="1"/>
    <col min="10514" max="10514" width="2.3828125" style="3" customWidth="1"/>
    <col min="10515" max="10516" width="1.61328125" style="3" customWidth="1"/>
    <col min="10517" max="10517" width="2.765625" style="3" customWidth="1"/>
    <col min="10518" max="10519" width="1.61328125" style="3" customWidth="1"/>
    <col min="10520" max="10520" width="2.15234375" style="3" customWidth="1"/>
    <col min="10521" max="10521" width="3.23046875" style="3" customWidth="1"/>
    <col min="10522" max="10522" width="9" style="3"/>
    <col min="10523" max="10529" width="1.61328125" style="3" customWidth="1"/>
    <col min="10530" max="10753" width="9" style="3"/>
    <col min="10754" max="10754" width="11.23046875" style="3" customWidth="1"/>
    <col min="10755" max="10755" width="8.765625" style="3" customWidth="1"/>
    <col min="10756" max="10756" width="3" style="3" customWidth="1"/>
    <col min="10757" max="10757" width="17.84375" style="3" customWidth="1"/>
    <col min="10758" max="10758" width="3.23046875" style="3" customWidth="1"/>
    <col min="10759" max="10765" width="1.61328125" style="3" customWidth="1"/>
    <col min="10766" max="10766" width="3.23046875" style="3" customWidth="1"/>
    <col min="10767" max="10767" width="16" style="3" customWidth="1"/>
    <col min="10768" max="10769" width="1.61328125" style="3" customWidth="1"/>
    <col min="10770" max="10770" width="2.3828125" style="3" customWidth="1"/>
    <col min="10771" max="10772" width="1.61328125" style="3" customWidth="1"/>
    <col min="10773" max="10773" width="2.765625" style="3" customWidth="1"/>
    <col min="10774" max="10775" width="1.61328125" style="3" customWidth="1"/>
    <col min="10776" max="10776" width="2.15234375" style="3" customWidth="1"/>
    <col min="10777" max="10777" width="3.23046875" style="3" customWidth="1"/>
    <col min="10778" max="10778" width="9" style="3"/>
    <col min="10779" max="10785" width="1.61328125" style="3" customWidth="1"/>
    <col min="10786" max="11009" width="9" style="3"/>
    <col min="11010" max="11010" width="11.23046875" style="3" customWidth="1"/>
    <col min="11011" max="11011" width="8.765625" style="3" customWidth="1"/>
    <col min="11012" max="11012" width="3" style="3" customWidth="1"/>
    <col min="11013" max="11013" width="17.84375" style="3" customWidth="1"/>
    <col min="11014" max="11014" width="3.23046875" style="3" customWidth="1"/>
    <col min="11015" max="11021" width="1.61328125" style="3" customWidth="1"/>
    <col min="11022" max="11022" width="3.23046875" style="3" customWidth="1"/>
    <col min="11023" max="11023" width="16" style="3" customWidth="1"/>
    <col min="11024" max="11025" width="1.61328125" style="3" customWidth="1"/>
    <col min="11026" max="11026" width="2.3828125" style="3" customWidth="1"/>
    <col min="11027" max="11028" width="1.61328125" style="3" customWidth="1"/>
    <col min="11029" max="11029" width="2.765625" style="3" customWidth="1"/>
    <col min="11030" max="11031" width="1.61328125" style="3" customWidth="1"/>
    <col min="11032" max="11032" width="2.15234375" style="3" customWidth="1"/>
    <col min="11033" max="11033" width="3.23046875" style="3" customWidth="1"/>
    <col min="11034" max="11034" width="9" style="3"/>
    <col min="11035" max="11041" width="1.61328125" style="3" customWidth="1"/>
    <col min="11042" max="11265" width="9" style="3"/>
    <col min="11266" max="11266" width="11.23046875" style="3" customWidth="1"/>
    <col min="11267" max="11267" width="8.765625" style="3" customWidth="1"/>
    <col min="11268" max="11268" width="3" style="3" customWidth="1"/>
    <col min="11269" max="11269" width="17.84375" style="3" customWidth="1"/>
    <col min="11270" max="11270" width="3.23046875" style="3" customWidth="1"/>
    <col min="11271" max="11277" width="1.61328125" style="3" customWidth="1"/>
    <col min="11278" max="11278" width="3.23046875" style="3" customWidth="1"/>
    <col min="11279" max="11279" width="16" style="3" customWidth="1"/>
    <col min="11280" max="11281" width="1.61328125" style="3" customWidth="1"/>
    <col min="11282" max="11282" width="2.3828125" style="3" customWidth="1"/>
    <col min="11283" max="11284" width="1.61328125" style="3" customWidth="1"/>
    <col min="11285" max="11285" width="2.765625" style="3" customWidth="1"/>
    <col min="11286" max="11287" width="1.61328125" style="3" customWidth="1"/>
    <col min="11288" max="11288" width="2.15234375" style="3" customWidth="1"/>
    <col min="11289" max="11289" width="3.23046875" style="3" customWidth="1"/>
    <col min="11290" max="11290" width="9" style="3"/>
    <col min="11291" max="11297" width="1.61328125" style="3" customWidth="1"/>
    <col min="11298" max="11521" width="9" style="3"/>
    <col min="11522" max="11522" width="11.23046875" style="3" customWidth="1"/>
    <col min="11523" max="11523" width="8.765625" style="3" customWidth="1"/>
    <col min="11524" max="11524" width="3" style="3" customWidth="1"/>
    <col min="11525" max="11525" width="17.84375" style="3" customWidth="1"/>
    <col min="11526" max="11526" width="3.23046875" style="3" customWidth="1"/>
    <col min="11527" max="11533" width="1.61328125" style="3" customWidth="1"/>
    <col min="11534" max="11534" width="3.23046875" style="3" customWidth="1"/>
    <col min="11535" max="11535" width="16" style="3" customWidth="1"/>
    <col min="11536" max="11537" width="1.61328125" style="3" customWidth="1"/>
    <col min="11538" max="11538" width="2.3828125" style="3" customWidth="1"/>
    <col min="11539" max="11540" width="1.61328125" style="3" customWidth="1"/>
    <col min="11541" max="11541" width="2.765625" style="3" customWidth="1"/>
    <col min="11542" max="11543" width="1.61328125" style="3" customWidth="1"/>
    <col min="11544" max="11544" width="2.15234375" style="3" customWidth="1"/>
    <col min="11545" max="11545" width="3.23046875" style="3" customWidth="1"/>
    <col min="11546" max="11546" width="9" style="3"/>
    <col min="11547" max="11553" width="1.61328125" style="3" customWidth="1"/>
    <col min="11554" max="11777" width="9" style="3"/>
    <col min="11778" max="11778" width="11.23046875" style="3" customWidth="1"/>
    <col min="11779" max="11779" width="8.765625" style="3" customWidth="1"/>
    <col min="11780" max="11780" width="3" style="3" customWidth="1"/>
    <col min="11781" max="11781" width="17.84375" style="3" customWidth="1"/>
    <col min="11782" max="11782" width="3.23046875" style="3" customWidth="1"/>
    <col min="11783" max="11789" width="1.61328125" style="3" customWidth="1"/>
    <col min="11790" max="11790" width="3.23046875" style="3" customWidth="1"/>
    <col min="11791" max="11791" width="16" style="3" customWidth="1"/>
    <col min="11792" max="11793" width="1.61328125" style="3" customWidth="1"/>
    <col min="11794" max="11794" width="2.3828125" style="3" customWidth="1"/>
    <col min="11795" max="11796" width="1.61328125" style="3" customWidth="1"/>
    <col min="11797" max="11797" width="2.765625" style="3" customWidth="1"/>
    <col min="11798" max="11799" width="1.61328125" style="3" customWidth="1"/>
    <col min="11800" max="11800" width="2.15234375" style="3" customWidth="1"/>
    <col min="11801" max="11801" width="3.23046875" style="3" customWidth="1"/>
    <col min="11802" max="11802" width="9" style="3"/>
    <col min="11803" max="11809" width="1.61328125" style="3" customWidth="1"/>
    <col min="11810" max="12033" width="9" style="3"/>
    <col min="12034" max="12034" width="11.23046875" style="3" customWidth="1"/>
    <col min="12035" max="12035" width="8.765625" style="3" customWidth="1"/>
    <col min="12036" max="12036" width="3" style="3" customWidth="1"/>
    <col min="12037" max="12037" width="17.84375" style="3" customWidth="1"/>
    <col min="12038" max="12038" width="3.23046875" style="3" customWidth="1"/>
    <col min="12039" max="12045" width="1.61328125" style="3" customWidth="1"/>
    <col min="12046" max="12046" width="3.23046875" style="3" customWidth="1"/>
    <col min="12047" max="12047" width="16" style="3" customWidth="1"/>
    <col min="12048" max="12049" width="1.61328125" style="3" customWidth="1"/>
    <col min="12050" max="12050" width="2.3828125" style="3" customWidth="1"/>
    <col min="12051" max="12052" width="1.61328125" style="3" customWidth="1"/>
    <col min="12053" max="12053" width="2.765625" style="3" customWidth="1"/>
    <col min="12054" max="12055" width="1.61328125" style="3" customWidth="1"/>
    <col min="12056" max="12056" width="2.15234375" style="3" customWidth="1"/>
    <col min="12057" max="12057" width="3.23046875" style="3" customWidth="1"/>
    <col min="12058" max="12058" width="9" style="3"/>
    <col min="12059" max="12065" width="1.61328125" style="3" customWidth="1"/>
    <col min="12066" max="12289" width="9" style="3"/>
    <col min="12290" max="12290" width="11.23046875" style="3" customWidth="1"/>
    <col min="12291" max="12291" width="8.765625" style="3" customWidth="1"/>
    <col min="12292" max="12292" width="3" style="3" customWidth="1"/>
    <col min="12293" max="12293" width="17.84375" style="3" customWidth="1"/>
    <col min="12294" max="12294" width="3.23046875" style="3" customWidth="1"/>
    <col min="12295" max="12301" width="1.61328125" style="3" customWidth="1"/>
    <col min="12302" max="12302" width="3.23046875" style="3" customWidth="1"/>
    <col min="12303" max="12303" width="16" style="3" customWidth="1"/>
    <col min="12304" max="12305" width="1.61328125" style="3" customWidth="1"/>
    <col min="12306" max="12306" width="2.3828125" style="3" customWidth="1"/>
    <col min="12307" max="12308" width="1.61328125" style="3" customWidth="1"/>
    <col min="12309" max="12309" width="2.765625" style="3" customWidth="1"/>
    <col min="12310" max="12311" width="1.61328125" style="3" customWidth="1"/>
    <col min="12312" max="12312" width="2.15234375" style="3" customWidth="1"/>
    <col min="12313" max="12313" width="3.23046875" style="3" customWidth="1"/>
    <col min="12314" max="12314" width="9" style="3"/>
    <col min="12315" max="12321" width="1.61328125" style="3" customWidth="1"/>
    <col min="12322" max="12545" width="9" style="3"/>
    <col min="12546" max="12546" width="11.23046875" style="3" customWidth="1"/>
    <col min="12547" max="12547" width="8.765625" style="3" customWidth="1"/>
    <col min="12548" max="12548" width="3" style="3" customWidth="1"/>
    <col min="12549" max="12549" width="17.84375" style="3" customWidth="1"/>
    <col min="12550" max="12550" width="3.23046875" style="3" customWidth="1"/>
    <col min="12551" max="12557" width="1.61328125" style="3" customWidth="1"/>
    <col min="12558" max="12558" width="3.23046875" style="3" customWidth="1"/>
    <col min="12559" max="12559" width="16" style="3" customWidth="1"/>
    <col min="12560" max="12561" width="1.61328125" style="3" customWidth="1"/>
    <col min="12562" max="12562" width="2.3828125" style="3" customWidth="1"/>
    <col min="12563" max="12564" width="1.61328125" style="3" customWidth="1"/>
    <col min="12565" max="12565" width="2.765625" style="3" customWidth="1"/>
    <col min="12566" max="12567" width="1.61328125" style="3" customWidth="1"/>
    <col min="12568" max="12568" width="2.15234375" style="3" customWidth="1"/>
    <col min="12569" max="12569" width="3.23046875" style="3" customWidth="1"/>
    <col min="12570" max="12570" width="9" style="3"/>
    <col min="12571" max="12577" width="1.61328125" style="3" customWidth="1"/>
    <col min="12578" max="12801" width="9" style="3"/>
    <col min="12802" max="12802" width="11.23046875" style="3" customWidth="1"/>
    <col min="12803" max="12803" width="8.765625" style="3" customWidth="1"/>
    <col min="12804" max="12804" width="3" style="3" customWidth="1"/>
    <col min="12805" max="12805" width="17.84375" style="3" customWidth="1"/>
    <col min="12806" max="12806" width="3.23046875" style="3" customWidth="1"/>
    <col min="12807" max="12813" width="1.61328125" style="3" customWidth="1"/>
    <col min="12814" max="12814" width="3.23046875" style="3" customWidth="1"/>
    <col min="12815" max="12815" width="16" style="3" customWidth="1"/>
    <col min="12816" max="12817" width="1.61328125" style="3" customWidth="1"/>
    <col min="12818" max="12818" width="2.3828125" style="3" customWidth="1"/>
    <col min="12819" max="12820" width="1.61328125" style="3" customWidth="1"/>
    <col min="12821" max="12821" width="2.765625" style="3" customWidth="1"/>
    <col min="12822" max="12823" width="1.61328125" style="3" customWidth="1"/>
    <col min="12824" max="12824" width="2.15234375" style="3" customWidth="1"/>
    <col min="12825" max="12825" width="3.23046875" style="3" customWidth="1"/>
    <col min="12826" max="12826" width="9" style="3"/>
    <col min="12827" max="12833" width="1.61328125" style="3" customWidth="1"/>
    <col min="12834" max="13057" width="9" style="3"/>
    <col min="13058" max="13058" width="11.23046875" style="3" customWidth="1"/>
    <col min="13059" max="13059" width="8.765625" style="3" customWidth="1"/>
    <col min="13060" max="13060" width="3" style="3" customWidth="1"/>
    <col min="13061" max="13061" width="17.84375" style="3" customWidth="1"/>
    <col min="13062" max="13062" width="3.23046875" style="3" customWidth="1"/>
    <col min="13063" max="13069" width="1.61328125" style="3" customWidth="1"/>
    <col min="13070" max="13070" width="3.23046875" style="3" customWidth="1"/>
    <col min="13071" max="13071" width="16" style="3" customWidth="1"/>
    <col min="13072" max="13073" width="1.61328125" style="3" customWidth="1"/>
    <col min="13074" max="13074" width="2.3828125" style="3" customWidth="1"/>
    <col min="13075" max="13076" width="1.61328125" style="3" customWidth="1"/>
    <col min="13077" max="13077" width="2.765625" style="3" customWidth="1"/>
    <col min="13078" max="13079" width="1.61328125" style="3" customWidth="1"/>
    <col min="13080" max="13080" width="2.15234375" style="3" customWidth="1"/>
    <col min="13081" max="13081" width="3.23046875" style="3" customWidth="1"/>
    <col min="13082" max="13082" width="9" style="3"/>
    <col min="13083" max="13089" width="1.61328125" style="3" customWidth="1"/>
    <col min="13090" max="13313" width="9" style="3"/>
    <col min="13314" max="13314" width="11.23046875" style="3" customWidth="1"/>
    <col min="13315" max="13315" width="8.765625" style="3" customWidth="1"/>
    <col min="13316" max="13316" width="3" style="3" customWidth="1"/>
    <col min="13317" max="13317" width="17.84375" style="3" customWidth="1"/>
    <col min="13318" max="13318" width="3.23046875" style="3" customWidth="1"/>
    <col min="13319" max="13325" width="1.61328125" style="3" customWidth="1"/>
    <col min="13326" max="13326" width="3.23046875" style="3" customWidth="1"/>
    <col min="13327" max="13327" width="16" style="3" customWidth="1"/>
    <col min="13328" max="13329" width="1.61328125" style="3" customWidth="1"/>
    <col min="13330" max="13330" width="2.3828125" style="3" customWidth="1"/>
    <col min="13331" max="13332" width="1.61328125" style="3" customWidth="1"/>
    <col min="13333" max="13333" width="2.765625" style="3" customWidth="1"/>
    <col min="13334" max="13335" width="1.61328125" style="3" customWidth="1"/>
    <col min="13336" max="13336" width="2.15234375" style="3" customWidth="1"/>
    <col min="13337" max="13337" width="3.23046875" style="3" customWidth="1"/>
    <col min="13338" max="13338" width="9" style="3"/>
    <col min="13339" max="13345" width="1.61328125" style="3" customWidth="1"/>
    <col min="13346" max="13569" width="9" style="3"/>
    <col min="13570" max="13570" width="11.23046875" style="3" customWidth="1"/>
    <col min="13571" max="13571" width="8.765625" style="3" customWidth="1"/>
    <col min="13572" max="13572" width="3" style="3" customWidth="1"/>
    <col min="13573" max="13573" width="17.84375" style="3" customWidth="1"/>
    <col min="13574" max="13574" width="3.23046875" style="3" customWidth="1"/>
    <col min="13575" max="13581" width="1.61328125" style="3" customWidth="1"/>
    <col min="13582" max="13582" width="3.23046875" style="3" customWidth="1"/>
    <col min="13583" max="13583" width="16" style="3" customWidth="1"/>
    <col min="13584" max="13585" width="1.61328125" style="3" customWidth="1"/>
    <col min="13586" max="13586" width="2.3828125" style="3" customWidth="1"/>
    <col min="13587" max="13588" width="1.61328125" style="3" customWidth="1"/>
    <col min="13589" max="13589" width="2.765625" style="3" customWidth="1"/>
    <col min="13590" max="13591" width="1.61328125" style="3" customWidth="1"/>
    <col min="13592" max="13592" width="2.15234375" style="3" customWidth="1"/>
    <col min="13593" max="13593" width="3.23046875" style="3" customWidth="1"/>
    <col min="13594" max="13594" width="9" style="3"/>
    <col min="13595" max="13601" width="1.61328125" style="3" customWidth="1"/>
    <col min="13602" max="13825" width="9" style="3"/>
    <col min="13826" max="13826" width="11.23046875" style="3" customWidth="1"/>
    <col min="13827" max="13827" width="8.765625" style="3" customWidth="1"/>
    <col min="13828" max="13828" width="3" style="3" customWidth="1"/>
    <col min="13829" max="13829" width="17.84375" style="3" customWidth="1"/>
    <col min="13830" max="13830" width="3.23046875" style="3" customWidth="1"/>
    <col min="13831" max="13837" width="1.61328125" style="3" customWidth="1"/>
    <col min="13838" max="13838" width="3.23046875" style="3" customWidth="1"/>
    <col min="13839" max="13839" width="16" style="3" customWidth="1"/>
    <col min="13840" max="13841" width="1.61328125" style="3" customWidth="1"/>
    <col min="13842" max="13842" width="2.3828125" style="3" customWidth="1"/>
    <col min="13843" max="13844" width="1.61328125" style="3" customWidth="1"/>
    <col min="13845" max="13845" width="2.765625" style="3" customWidth="1"/>
    <col min="13846" max="13847" width="1.61328125" style="3" customWidth="1"/>
    <col min="13848" max="13848" width="2.15234375" style="3" customWidth="1"/>
    <col min="13849" max="13849" width="3.23046875" style="3" customWidth="1"/>
    <col min="13850" max="13850" width="9" style="3"/>
    <col min="13851" max="13857" width="1.61328125" style="3" customWidth="1"/>
    <col min="13858" max="14081" width="9" style="3"/>
    <col min="14082" max="14082" width="11.23046875" style="3" customWidth="1"/>
    <col min="14083" max="14083" width="8.765625" style="3" customWidth="1"/>
    <col min="14084" max="14084" width="3" style="3" customWidth="1"/>
    <col min="14085" max="14085" width="17.84375" style="3" customWidth="1"/>
    <col min="14086" max="14086" width="3.23046875" style="3" customWidth="1"/>
    <col min="14087" max="14093" width="1.61328125" style="3" customWidth="1"/>
    <col min="14094" max="14094" width="3.23046875" style="3" customWidth="1"/>
    <col min="14095" max="14095" width="16" style="3" customWidth="1"/>
    <col min="14096" max="14097" width="1.61328125" style="3" customWidth="1"/>
    <col min="14098" max="14098" width="2.3828125" style="3" customWidth="1"/>
    <col min="14099" max="14100" width="1.61328125" style="3" customWidth="1"/>
    <col min="14101" max="14101" width="2.765625" style="3" customWidth="1"/>
    <col min="14102" max="14103" width="1.61328125" style="3" customWidth="1"/>
    <col min="14104" max="14104" width="2.15234375" style="3" customWidth="1"/>
    <col min="14105" max="14105" width="3.23046875" style="3" customWidth="1"/>
    <col min="14106" max="14106" width="9" style="3"/>
    <col min="14107" max="14113" width="1.61328125" style="3" customWidth="1"/>
    <col min="14114" max="14337" width="9" style="3"/>
    <col min="14338" max="14338" width="11.23046875" style="3" customWidth="1"/>
    <col min="14339" max="14339" width="8.765625" style="3" customWidth="1"/>
    <col min="14340" max="14340" width="3" style="3" customWidth="1"/>
    <col min="14341" max="14341" width="17.84375" style="3" customWidth="1"/>
    <col min="14342" max="14342" width="3.23046875" style="3" customWidth="1"/>
    <col min="14343" max="14349" width="1.61328125" style="3" customWidth="1"/>
    <col min="14350" max="14350" width="3.23046875" style="3" customWidth="1"/>
    <col min="14351" max="14351" width="16" style="3" customWidth="1"/>
    <col min="14352" max="14353" width="1.61328125" style="3" customWidth="1"/>
    <col min="14354" max="14354" width="2.3828125" style="3" customWidth="1"/>
    <col min="14355" max="14356" width="1.61328125" style="3" customWidth="1"/>
    <col min="14357" max="14357" width="2.765625" style="3" customWidth="1"/>
    <col min="14358" max="14359" width="1.61328125" style="3" customWidth="1"/>
    <col min="14360" max="14360" width="2.15234375" style="3" customWidth="1"/>
    <col min="14361" max="14361" width="3.23046875" style="3" customWidth="1"/>
    <col min="14362" max="14362" width="9" style="3"/>
    <col min="14363" max="14369" width="1.61328125" style="3" customWidth="1"/>
    <col min="14370" max="14593" width="9" style="3"/>
    <col min="14594" max="14594" width="11.23046875" style="3" customWidth="1"/>
    <col min="14595" max="14595" width="8.765625" style="3" customWidth="1"/>
    <col min="14596" max="14596" width="3" style="3" customWidth="1"/>
    <col min="14597" max="14597" width="17.84375" style="3" customWidth="1"/>
    <col min="14598" max="14598" width="3.23046875" style="3" customWidth="1"/>
    <col min="14599" max="14605" width="1.61328125" style="3" customWidth="1"/>
    <col min="14606" max="14606" width="3.23046875" style="3" customWidth="1"/>
    <col min="14607" max="14607" width="16" style="3" customWidth="1"/>
    <col min="14608" max="14609" width="1.61328125" style="3" customWidth="1"/>
    <col min="14610" max="14610" width="2.3828125" style="3" customWidth="1"/>
    <col min="14611" max="14612" width="1.61328125" style="3" customWidth="1"/>
    <col min="14613" max="14613" width="2.765625" style="3" customWidth="1"/>
    <col min="14614" max="14615" width="1.61328125" style="3" customWidth="1"/>
    <col min="14616" max="14616" width="2.15234375" style="3" customWidth="1"/>
    <col min="14617" max="14617" width="3.23046875" style="3" customWidth="1"/>
    <col min="14618" max="14618" width="9" style="3"/>
    <col min="14619" max="14625" width="1.61328125" style="3" customWidth="1"/>
    <col min="14626" max="14849" width="9" style="3"/>
    <col min="14850" max="14850" width="11.23046875" style="3" customWidth="1"/>
    <col min="14851" max="14851" width="8.765625" style="3" customWidth="1"/>
    <col min="14852" max="14852" width="3" style="3" customWidth="1"/>
    <col min="14853" max="14853" width="17.84375" style="3" customWidth="1"/>
    <col min="14854" max="14854" width="3.23046875" style="3" customWidth="1"/>
    <col min="14855" max="14861" width="1.61328125" style="3" customWidth="1"/>
    <col min="14862" max="14862" width="3.23046875" style="3" customWidth="1"/>
    <col min="14863" max="14863" width="16" style="3" customWidth="1"/>
    <col min="14864" max="14865" width="1.61328125" style="3" customWidth="1"/>
    <col min="14866" max="14866" width="2.3828125" style="3" customWidth="1"/>
    <col min="14867" max="14868" width="1.61328125" style="3" customWidth="1"/>
    <col min="14869" max="14869" width="2.765625" style="3" customWidth="1"/>
    <col min="14870" max="14871" width="1.61328125" style="3" customWidth="1"/>
    <col min="14872" max="14872" width="2.15234375" style="3" customWidth="1"/>
    <col min="14873" max="14873" width="3.23046875" style="3" customWidth="1"/>
    <col min="14874" max="14874" width="9" style="3"/>
    <col min="14875" max="14881" width="1.61328125" style="3" customWidth="1"/>
    <col min="14882" max="15105" width="9" style="3"/>
    <col min="15106" max="15106" width="11.23046875" style="3" customWidth="1"/>
    <col min="15107" max="15107" width="8.765625" style="3" customWidth="1"/>
    <col min="15108" max="15108" width="3" style="3" customWidth="1"/>
    <col min="15109" max="15109" width="17.84375" style="3" customWidth="1"/>
    <col min="15110" max="15110" width="3.23046875" style="3" customWidth="1"/>
    <col min="15111" max="15117" width="1.61328125" style="3" customWidth="1"/>
    <col min="15118" max="15118" width="3.23046875" style="3" customWidth="1"/>
    <col min="15119" max="15119" width="16" style="3" customWidth="1"/>
    <col min="15120" max="15121" width="1.61328125" style="3" customWidth="1"/>
    <col min="15122" max="15122" width="2.3828125" style="3" customWidth="1"/>
    <col min="15123" max="15124" width="1.61328125" style="3" customWidth="1"/>
    <col min="15125" max="15125" width="2.765625" style="3" customWidth="1"/>
    <col min="15126" max="15127" width="1.61328125" style="3" customWidth="1"/>
    <col min="15128" max="15128" width="2.15234375" style="3" customWidth="1"/>
    <col min="15129" max="15129" width="3.23046875" style="3" customWidth="1"/>
    <col min="15130" max="15130" width="9" style="3"/>
    <col min="15131" max="15137" width="1.61328125" style="3" customWidth="1"/>
    <col min="15138" max="15361" width="9" style="3"/>
    <col min="15362" max="15362" width="11.23046875" style="3" customWidth="1"/>
    <col min="15363" max="15363" width="8.765625" style="3" customWidth="1"/>
    <col min="15364" max="15364" width="3" style="3" customWidth="1"/>
    <col min="15365" max="15365" width="17.84375" style="3" customWidth="1"/>
    <col min="15366" max="15366" width="3.23046875" style="3" customWidth="1"/>
    <col min="15367" max="15373" width="1.61328125" style="3" customWidth="1"/>
    <col min="15374" max="15374" width="3.23046875" style="3" customWidth="1"/>
    <col min="15375" max="15375" width="16" style="3" customWidth="1"/>
    <col min="15376" max="15377" width="1.61328125" style="3" customWidth="1"/>
    <col min="15378" max="15378" width="2.3828125" style="3" customWidth="1"/>
    <col min="15379" max="15380" width="1.61328125" style="3" customWidth="1"/>
    <col min="15381" max="15381" width="2.765625" style="3" customWidth="1"/>
    <col min="15382" max="15383" width="1.61328125" style="3" customWidth="1"/>
    <col min="15384" max="15384" width="2.15234375" style="3" customWidth="1"/>
    <col min="15385" max="15385" width="3.23046875" style="3" customWidth="1"/>
    <col min="15386" max="15386" width="9" style="3"/>
    <col min="15387" max="15393" width="1.61328125" style="3" customWidth="1"/>
    <col min="15394" max="15617" width="9" style="3"/>
    <col min="15618" max="15618" width="11.23046875" style="3" customWidth="1"/>
    <col min="15619" max="15619" width="8.765625" style="3" customWidth="1"/>
    <col min="15620" max="15620" width="3" style="3" customWidth="1"/>
    <col min="15621" max="15621" width="17.84375" style="3" customWidth="1"/>
    <col min="15622" max="15622" width="3.23046875" style="3" customWidth="1"/>
    <col min="15623" max="15629" width="1.61328125" style="3" customWidth="1"/>
    <col min="15630" max="15630" width="3.23046875" style="3" customWidth="1"/>
    <col min="15631" max="15631" width="16" style="3" customWidth="1"/>
    <col min="15632" max="15633" width="1.61328125" style="3" customWidth="1"/>
    <col min="15634" max="15634" width="2.3828125" style="3" customWidth="1"/>
    <col min="15635" max="15636" width="1.61328125" style="3" customWidth="1"/>
    <col min="15637" max="15637" width="2.765625" style="3" customWidth="1"/>
    <col min="15638" max="15639" width="1.61328125" style="3" customWidth="1"/>
    <col min="15640" max="15640" width="2.15234375" style="3" customWidth="1"/>
    <col min="15641" max="15641" width="3.23046875" style="3" customWidth="1"/>
    <col min="15642" max="15642" width="9" style="3"/>
    <col min="15643" max="15649" width="1.61328125" style="3" customWidth="1"/>
    <col min="15650" max="15873" width="9" style="3"/>
    <col min="15874" max="15874" width="11.23046875" style="3" customWidth="1"/>
    <col min="15875" max="15875" width="8.765625" style="3" customWidth="1"/>
    <col min="15876" max="15876" width="3" style="3" customWidth="1"/>
    <col min="15877" max="15877" width="17.84375" style="3" customWidth="1"/>
    <col min="15878" max="15878" width="3.23046875" style="3" customWidth="1"/>
    <col min="15879" max="15885" width="1.61328125" style="3" customWidth="1"/>
    <col min="15886" max="15886" width="3.23046875" style="3" customWidth="1"/>
    <col min="15887" max="15887" width="16" style="3" customWidth="1"/>
    <col min="15888" max="15889" width="1.61328125" style="3" customWidth="1"/>
    <col min="15890" max="15890" width="2.3828125" style="3" customWidth="1"/>
    <col min="15891" max="15892" width="1.61328125" style="3" customWidth="1"/>
    <col min="15893" max="15893" width="2.765625" style="3" customWidth="1"/>
    <col min="15894" max="15895" width="1.61328125" style="3" customWidth="1"/>
    <col min="15896" max="15896" width="2.15234375" style="3" customWidth="1"/>
    <col min="15897" max="15897" width="3.23046875" style="3" customWidth="1"/>
    <col min="15898" max="15898" width="9" style="3"/>
    <col min="15899" max="15905" width="1.61328125" style="3" customWidth="1"/>
    <col min="15906" max="16129" width="9" style="3"/>
    <col min="16130" max="16130" width="11.23046875" style="3" customWidth="1"/>
    <col min="16131" max="16131" width="8.765625" style="3" customWidth="1"/>
    <col min="16132" max="16132" width="3" style="3" customWidth="1"/>
    <col min="16133" max="16133" width="17.84375" style="3" customWidth="1"/>
    <col min="16134" max="16134" width="3.23046875" style="3" customWidth="1"/>
    <col min="16135" max="16141" width="1.61328125" style="3" customWidth="1"/>
    <col min="16142" max="16142" width="3.23046875" style="3" customWidth="1"/>
    <col min="16143" max="16143" width="16" style="3" customWidth="1"/>
    <col min="16144" max="16145" width="1.61328125" style="3" customWidth="1"/>
    <col min="16146" max="16146" width="2.3828125" style="3" customWidth="1"/>
    <col min="16147" max="16148" width="1.61328125" style="3" customWidth="1"/>
    <col min="16149" max="16149" width="2.765625" style="3" customWidth="1"/>
    <col min="16150" max="16151" width="1.61328125" style="3" customWidth="1"/>
    <col min="16152" max="16152" width="2.15234375" style="3" customWidth="1"/>
    <col min="16153" max="16153" width="3.23046875" style="3" customWidth="1"/>
    <col min="16154" max="16154" width="9" style="3"/>
    <col min="16155" max="16161" width="1.61328125" style="3" customWidth="1"/>
    <col min="16162" max="16384" width="9" style="3"/>
  </cols>
  <sheetData>
    <row r="1" spans="1:36" ht="15" customHeight="1">
      <c r="A1" s="37" t="s">
        <v>55</v>
      </c>
      <c r="B1" s="37"/>
      <c r="C1" s="37"/>
      <c r="D1" s="37"/>
      <c r="E1" s="37"/>
      <c r="F1" s="37"/>
      <c r="G1" s="37"/>
      <c r="H1" s="37"/>
      <c r="I1" s="37"/>
      <c r="J1" s="37"/>
      <c r="K1" s="37"/>
      <c r="L1" s="37"/>
      <c r="M1" s="37"/>
      <c r="N1" s="37"/>
      <c r="O1" s="38"/>
      <c r="P1" s="38"/>
      <c r="Q1" s="38"/>
      <c r="R1" s="38"/>
      <c r="S1" s="39"/>
      <c r="T1" s="39"/>
      <c r="U1" s="39"/>
      <c r="V1" s="39"/>
      <c r="W1" s="39"/>
      <c r="X1" s="39"/>
      <c r="Y1" s="37"/>
      <c r="Z1" s="37"/>
      <c r="AA1" s="37"/>
      <c r="AB1" s="37"/>
      <c r="AC1" s="37"/>
      <c r="AD1" s="37"/>
      <c r="AE1" s="37"/>
      <c r="AF1" s="37"/>
      <c r="AG1" s="37"/>
      <c r="AH1" s="28"/>
      <c r="AI1" s="3" t="s">
        <v>308</v>
      </c>
      <c r="AJ1" s="3"/>
    </row>
    <row r="2" spans="1:36" ht="22.5" customHeight="1">
      <c r="A2" s="301" t="s">
        <v>56</v>
      </c>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28"/>
      <c r="AI2" s="300" t="str">
        <f ca="1">IF(check!M1=0,"チェック：OK","チェック：NG")</f>
        <v>チェック：NG</v>
      </c>
      <c r="AJ2" s="300"/>
    </row>
    <row r="3" spans="1:36" ht="22.5" customHeight="1">
      <c r="A3" s="302" t="s">
        <v>200</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I3" s="300"/>
      <c r="AJ3" s="300"/>
    </row>
    <row r="4" spans="1:36" ht="22.5" customHeight="1">
      <c r="A4" s="40" t="s">
        <v>57</v>
      </c>
      <c r="B4" s="303"/>
      <c r="C4" s="304"/>
      <c r="D4" s="304"/>
      <c r="E4" s="304"/>
      <c r="F4" s="304"/>
      <c r="G4" s="304"/>
      <c r="H4" s="304"/>
      <c r="I4" s="304"/>
      <c r="J4" s="304"/>
      <c r="K4" s="305"/>
      <c r="L4" s="291" t="s">
        <v>58</v>
      </c>
      <c r="M4" s="292"/>
      <c r="N4" s="292"/>
      <c r="O4" s="292"/>
      <c r="P4" s="292"/>
      <c r="Q4" s="293"/>
      <c r="R4" s="291" t="s">
        <v>192</v>
      </c>
      <c r="S4" s="292"/>
      <c r="T4" s="292"/>
      <c r="U4" s="292"/>
      <c r="V4" s="292"/>
      <c r="W4" s="292"/>
      <c r="X4" s="292"/>
      <c r="Y4" s="292"/>
      <c r="Z4" s="292"/>
      <c r="AA4" s="292"/>
      <c r="AB4" s="292"/>
      <c r="AC4" s="292"/>
      <c r="AD4" s="292"/>
      <c r="AE4" s="292"/>
      <c r="AF4" s="292"/>
      <c r="AG4" s="293"/>
      <c r="AI4" s="117" t="str">
        <f>check!L2</f>
        <v>ふりがなを入力してください。</v>
      </c>
    </row>
    <row r="5" spans="1:36" ht="14.25" customHeight="1">
      <c r="A5" s="306" t="s">
        <v>59</v>
      </c>
      <c r="B5" s="308"/>
      <c r="C5" s="309"/>
      <c r="D5" s="309"/>
      <c r="E5" s="309"/>
      <c r="F5" s="309"/>
      <c r="G5" s="309"/>
      <c r="H5" s="309"/>
      <c r="I5" s="309"/>
      <c r="J5" s="309"/>
      <c r="K5" s="310"/>
      <c r="L5" s="12" t="s">
        <v>8</v>
      </c>
      <c r="M5" s="317" t="s">
        <v>140</v>
      </c>
      <c r="N5" s="317"/>
      <c r="O5" s="179" t="s">
        <v>8</v>
      </c>
      <c r="P5" s="318" t="s">
        <v>141</v>
      </c>
      <c r="Q5" s="319"/>
      <c r="R5" s="9" t="s">
        <v>8</v>
      </c>
      <c r="S5" s="322" t="s">
        <v>137</v>
      </c>
      <c r="T5" s="323"/>
      <c r="U5" s="324"/>
      <c r="V5" s="179" t="s">
        <v>8</v>
      </c>
      <c r="W5" s="322" t="s">
        <v>138</v>
      </c>
      <c r="X5" s="323"/>
      <c r="Y5" s="323"/>
      <c r="Z5" s="179" t="s">
        <v>8</v>
      </c>
      <c r="AA5" s="322" t="s">
        <v>201</v>
      </c>
      <c r="AB5" s="323"/>
      <c r="AC5" s="323"/>
      <c r="AD5" s="179" t="s">
        <v>8</v>
      </c>
      <c r="AE5" s="322" t="s">
        <v>202</v>
      </c>
      <c r="AF5" s="323"/>
      <c r="AG5" s="325"/>
      <c r="AI5" s="117" t="str">
        <f>check!L3</f>
        <v>氏名を入力してください。</v>
      </c>
    </row>
    <row r="6" spans="1:36" ht="14.25" customHeight="1">
      <c r="A6" s="307"/>
      <c r="B6" s="311"/>
      <c r="C6" s="312"/>
      <c r="D6" s="312"/>
      <c r="E6" s="312"/>
      <c r="F6" s="312"/>
      <c r="G6" s="312"/>
      <c r="H6" s="312"/>
      <c r="I6" s="312"/>
      <c r="J6" s="312"/>
      <c r="K6" s="313"/>
      <c r="L6" s="113"/>
      <c r="M6" s="113"/>
      <c r="N6" s="113"/>
      <c r="O6" s="113"/>
      <c r="P6" s="113"/>
      <c r="Q6" s="114"/>
      <c r="R6" s="115"/>
      <c r="S6" s="109"/>
      <c r="T6" s="116"/>
      <c r="U6" s="320"/>
      <c r="V6" s="321"/>
      <c r="W6" s="112" t="s">
        <v>3</v>
      </c>
      <c r="X6" s="139"/>
      <c r="Y6" s="111" t="s">
        <v>0</v>
      </c>
      <c r="Z6" s="140"/>
      <c r="AA6" s="108" t="s">
        <v>136</v>
      </c>
      <c r="AB6" s="109"/>
      <c r="AC6" s="109"/>
      <c r="AD6" s="109"/>
      <c r="AE6" s="109"/>
      <c r="AF6" s="109"/>
      <c r="AG6" s="110"/>
      <c r="AI6" s="117" t="str">
        <f>check!L4</f>
        <v>性別を選択してください。</v>
      </c>
    </row>
    <row r="7" spans="1:36" ht="22.5" customHeight="1">
      <c r="A7" s="41"/>
      <c r="B7" s="314"/>
      <c r="C7" s="315"/>
      <c r="D7" s="315"/>
      <c r="E7" s="315"/>
      <c r="F7" s="315"/>
      <c r="G7" s="315"/>
      <c r="H7" s="315"/>
      <c r="I7" s="315"/>
      <c r="J7" s="315"/>
      <c r="K7" s="316"/>
      <c r="L7" s="105"/>
      <c r="M7" s="105"/>
      <c r="N7" s="105"/>
      <c r="O7" s="105"/>
      <c r="P7" s="105"/>
      <c r="Q7" s="106"/>
      <c r="R7" s="105"/>
      <c r="S7" s="105"/>
      <c r="T7" s="105"/>
      <c r="U7" s="105"/>
      <c r="V7" s="105"/>
      <c r="W7" s="105"/>
      <c r="X7" s="105"/>
      <c r="Y7" s="105"/>
      <c r="Z7" s="105"/>
      <c r="AA7" s="105"/>
      <c r="AB7" s="107" t="s">
        <v>167</v>
      </c>
      <c r="AC7" s="327"/>
      <c r="AD7" s="328"/>
      <c r="AE7" s="105" t="s">
        <v>165</v>
      </c>
      <c r="AF7" s="105"/>
      <c r="AG7" s="106"/>
      <c r="AI7" s="117" t="str">
        <f>check!L5</f>
        <v>元号・西暦を選択してください。</v>
      </c>
      <c r="AJ7" s="117" t="str">
        <f>check!L7</f>
        <v>年齢を入力してください。</v>
      </c>
    </row>
    <row r="8" spans="1:36" ht="29.25" customHeight="1">
      <c r="A8" s="42" t="s">
        <v>60</v>
      </c>
      <c r="B8" s="295" t="s">
        <v>7</v>
      </c>
      <c r="C8" s="296"/>
      <c r="D8" s="296"/>
      <c r="E8" s="296"/>
      <c r="F8" s="296"/>
      <c r="G8" s="273"/>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326"/>
      <c r="AI8" s="117" t="str">
        <f>check!L8</f>
        <v>住所を入力してください。</v>
      </c>
    </row>
    <row r="9" spans="1:36" ht="22.5" customHeight="1">
      <c r="A9" s="43" t="s">
        <v>61</v>
      </c>
      <c r="B9" s="291" t="s">
        <v>62</v>
      </c>
      <c r="C9" s="292"/>
      <c r="D9" s="292"/>
      <c r="E9" s="292"/>
      <c r="F9" s="292"/>
      <c r="G9" s="292"/>
      <c r="H9" s="292"/>
      <c r="I9" s="292"/>
      <c r="J9" s="292"/>
      <c r="K9" s="292"/>
      <c r="L9" s="292"/>
      <c r="M9" s="292"/>
      <c r="N9" s="292"/>
      <c r="O9" s="292"/>
      <c r="P9" s="293"/>
      <c r="Q9" s="291" t="s">
        <v>321</v>
      </c>
      <c r="R9" s="292"/>
      <c r="S9" s="292"/>
      <c r="T9" s="292"/>
      <c r="U9" s="292"/>
      <c r="V9" s="292"/>
      <c r="W9" s="292"/>
      <c r="X9" s="292"/>
      <c r="Y9" s="292"/>
      <c r="Z9" s="292"/>
      <c r="AA9" s="292"/>
      <c r="AB9" s="292"/>
      <c r="AC9" s="292"/>
      <c r="AD9" s="292"/>
      <c r="AE9" s="292"/>
      <c r="AF9" s="292"/>
      <c r="AG9" s="293"/>
      <c r="AI9" s="117" t="str">
        <f>check!L9</f>
        <v>免許を１つ以上入力してください。</v>
      </c>
    </row>
    <row r="10" spans="1:36" ht="22.5" customHeight="1">
      <c r="A10" s="143" t="s">
        <v>63</v>
      </c>
      <c r="B10" s="144" t="s">
        <v>8</v>
      </c>
      <c r="C10" s="212" t="s">
        <v>142</v>
      </c>
      <c r="D10" s="213"/>
      <c r="E10" s="213"/>
      <c r="F10" s="213"/>
      <c r="G10" s="171" t="s">
        <v>193</v>
      </c>
      <c r="H10" s="217" t="s">
        <v>7</v>
      </c>
      <c r="I10" s="218"/>
      <c r="J10" s="219"/>
      <c r="K10" s="173" t="s">
        <v>177</v>
      </c>
      <c r="L10" s="174" t="s">
        <v>64</v>
      </c>
      <c r="M10" s="226"/>
      <c r="N10" s="227"/>
      <c r="O10" s="228"/>
      <c r="P10" s="145" t="s">
        <v>65</v>
      </c>
      <c r="Q10" s="146" t="s">
        <v>8</v>
      </c>
      <c r="R10" s="214" t="s">
        <v>137</v>
      </c>
      <c r="S10" s="215"/>
      <c r="T10" s="180" t="s">
        <v>8</v>
      </c>
      <c r="U10" s="202" t="s">
        <v>138</v>
      </c>
      <c r="V10" s="204"/>
      <c r="W10" s="180" t="s">
        <v>8</v>
      </c>
      <c r="X10" s="202" t="s">
        <v>139</v>
      </c>
      <c r="Y10" s="203"/>
      <c r="Z10" s="193"/>
      <c r="AA10" s="194"/>
      <c r="AB10" s="147" t="s">
        <v>66</v>
      </c>
      <c r="AC10" s="148"/>
      <c r="AD10" s="149" t="s">
        <v>256</v>
      </c>
      <c r="AE10" s="148"/>
      <c r="AF10" s="150" t="s">
        <v>68</v>
      </c>
      <c r="AG10" s="151"/>
      <c r="AI10" s="117" t="str">
        <f ca="1">check!L10</f>
        <v/>
      </c>
    </row>
    <row r="11" spans="1:36" ht="22.5" customHeight="1">
      <c r="A11" s="152" t="s">
        <v>69</v>
      </c>
      <c r="B11" s="153" t="s">
        <v>8</v>
      </c>
      <c r="C11" s="197" t="s">
        <v>142</v>
      </c>
      <c r="D11" s="198"/>
      <c r="E11" s="198"/>
      <c r="F11" s="198"/>
      <c r="G11" s="172" t="s">
        <v>167</v>
      </c>
      <c r="H11" s="220" t="s">
        <v>7</v>
      </c>
      <c r="I11" s="221"/>
      <c r="J11" s="222"/>
      <c r="K11" s="175" t="s">
        <v>177</v>
      </c>
      <c r="L11" s="176" t="s">
        <v>64</v>
      </c>
      <c r="M11" s="229"/>
      <c r="N11" s="230"/>
      <c r="O11" s="231"/>
      <c r="P11" s="154" t="s">
        <v>65</v>
      </c>
      <c r="Q11" s="155" t="s">
        <v>8</v>
      </c>
      <c r="R11" s="209" t="s">
        <v>137</v>
      </c>
      <c r="S11" s="216"/>
      <c r="T11" s="181" t="s">
        <v>8</v>
      </c>
      <c r="U11" s="207" t="s">
        <v>138</v>
      </c>
      <c r="V11" s="208"/>
      <c r="W11" s="181" t="s">
        <v>8</v>
      </c>
      <c r="X11" s="209" t="s">
        <v>139</v>
      </c>
      <c r="Y11" s="210"/>
      <c r="Z11" s="195"/>
      <c r="AA11" s="196"/>
      <c r="AB11" s="156" t="s">
        <v>66</v>
      </c>
      <c r="AC11" s="157"/>
      <c r="AD11" s="158" t="s">
        <v>67</v>
      </c>
      <c r="AE11" s="157"/>
      <c r="AF11" s="159" t="s">
        <v>68</v>
      </c>
      <c r="AG11" s="160"/>
      <c r="AI11" s="117" t="str">
        <f ca="1">check!L13</f>
        <v/>
      </c>
    </row>
    <row r="12" spans="1:36" ht="22.5" customHeight="1">
      <c r="A12" s="152" t="s">
        <v>70</v>
      </c>
      <c r="B12" s="153" t="s">
        <v>8</v>
      </c>
      <c r="C12" s="197" t="s">
        <v>142</v>
      </c>
      <c r="D12" s="198"/>
      <c r="E12" s="198"/>
      <c r="F12" s="198"/>
      <c r="G12" s="172" t="s">
        <v>167</v>
      </c>
      <c r="H12" s="220" t="s">
        <v>7</v>
      </c>
      <c r="I12" s="221"/>
      <c r="J12" s="222"/>
      <c r="K12" s="175" t="s">
        <v>177</v>
      </c>
      <c r="L12" s="176" t="s">
        <v>64</v>
      </c>
      <c r="M12" s="229"/>
      <c r="N12" s="230"/>
      <c r="O12" s="231"/>
      <c r="P12" s="154" t="s">
        <v>65</v>
      </c>
      <c r="Q12" s="155" t="s">
        <v>8</v>
      </c>
      <c r="R12" s="209" t="s">
        <v>137</v>
      </c>
      <c r="S12" s="216"/>
      <c r="T12" s="181" t="s">
        <v>8</v>
      </c>
      <c r="U12" s="207" t="s">
        <v>138</v>
      </c>
      <c r="V12" s="208"/>
      <c r="W12" s="181" t="s">
        <v>8</v>
      </c>
      <c r="X12" s="209" t="s">
        <v>139</v>
      </c>
      <c r="Y12" s="210"/>
      <c r="Z12" s="195"/>
      <c r="AA12" s="196"/>
      <c r="AB12" s="156" t="s">
        <v>66</v>
      </c>
      <c r="AC12" s="157"/>
      <c r="AD12" s="158" t="s">
        <v>67</v>
      </c>
      <c r="AE12" s="157"/>
      <c r="AF12" s="159" t="s">
        <v>68</v>
      </c>
      <c r="AG12" s="160"/>
      <c r="AI12" s="117" t="str">
        <f ca="1">check!L16</f>
        <v/>
      </c>
    </row>
    <row r="13" spans="1:36" ht="22.5" customHeight="1">
      <c r="A13" s="161" t="s">
        <v>71</v>
      </c>
      <c r="B13" s="162"/>
      <c r="C13" s="163"/>
      <c r="D13" s="163"/>
      <c r="E13" s="163"/>
      <c r="F13" s="163"/>
      <c r="G13" s="164" t="s">
        <v>167</v>
      </c>
      <c r="H13" s="223" t="s">
        <v>7</v>
      </c>
      <c r="I13" s="224"/>
      <c r="J13" s="225"/>
      <c r="K13" s="177" t="s">
        <v>177</v>
      </c>
      <c r="L13" s="178" t="s">
        <v>64</v>
      </c>
      <c r="M13" s="232"/>
      <c r="N13" s="233"/>
      <c r="O13" s="234"/>
      <c r="P13" s="165" t="s">
        <v>65</v>
      </c>
      <c r="Q13" s="166" t="s">
        <v>8</v>
      </c>
      <c r="R13" s="205" t="s">
        <v>137</v>
      </c>
      <c r="S13" s="211"/>
      <c r="T13" s="182" t="s">
        <v>8</v>
      </c>
      <c r="U13" s="235" t="s">
        <v>138</v>
      </c>
      <c r="V13" s="236"/>
      <c r="W13" s="182" t="s">
        <v>8</v>
      </c>
      <c r="X13" s="205" t="s">
        <v>139</v>
      </c>
      <c r="Y13" s="206"/>
      <c r="Z13" s="254"/>
      <c r="AA13" s="255"/>
      <c r="AB13" s="167" t="s">
        <v>66</v>
      </c>
      <c r="AC13" s="168"/>
      <c r="AD13" s="169" t="s">
        <v>67</v>
      </c>
      <c r="AE13" s="168"/>
      <c r="AF13" s="163" t="s">
        <v>68</v>
      </c>
      <c r="AG13" s="170"/>
      <c r="AI13" s="117" t="str">
        <f ca="1">check!L19</f>
        <v/>
      </c>
    </row>
    <row r="14" spans="1:36" ht="22.5" customHeight="1">
      <c r="A14" s="141" t="s">
        <v>72</v>
      </c>
      <c r="B14" s="142" t="s">
        <v>8</v>
      </c>
      <c r="C14" s="237" t="s">
        <v>143</v>
      </c>
      <c r="D14" s="238"/>
      <c r="E14" s="238"/>
      <c r="F14" s="238"/>
      <c r="G14" s="238"/>
      <c r="H14" s="238"/>
      <c r="I14" s="26" t="s">
        <v>8</v>
      </c>
      <c r="J14" s="237" t="s">
        <v>144</v>
      </c>
      <c r="K14" s="238"/>
      <c r="L14" s="238"/>
      <c r="M14" s="238"/>
      <c r="N14" s="238"/>
      <c r="O14" s="238"/>
      <c r="P14" s="142" t="s">
        <v>8</v>
      </c>
      <c r="Q14" s="258" t="s">
        <v>145</v>
      </c>
      <c r="R14" s="259"/>
      <c r="S14" s="259"/>
      <c r="T14" s="259"/>
      <c r="U14" s="259"/>
      <c r="V14" s="259"/>
      <c r="W14" s="61"/>
      <c r="X14" s="61"/>
      <c r="Y14" s="61"/>
      <c r="Z14" s="61"/>
      <c r="AA14" s="61"/>
      <c r="AB14" s="61"/>
      <c r="AC14" s="61"/>
      <c r="AD14" s="61"/>
      <c r="AE14" s="61"/>
      <c r="AF14" s="61"/>
      <c r="AG14" s="63"/>
      <c r="AI14" s="117" t="str">
        <f>check!L22</f>
        <v/>
      </c>
    </row>
    <row r="15" spans="1:36" ht="21" customHeight="1">
      <c r="A15" s="44"/>
      <c r="B15" s="11" t="s">
        <v>8</v>
      </c>
      <c r="C15" s="64" t="s">
        <v>146</v>
      </c>
      <c r="D15" s="65"/>
      <c r="E15" s="65"/>
      <c r="F15" s="65"/>
      <c r="G15" s="65"/>
      <c r="H15" s="65"/>
      <c r="I15" s="65"/>
      <c r="J15" s="65"/>
      <c r="K15" s="65"/>
      <c r="L15" s="65"/>
      <c r="M15" s="65"/>
      <c r="N15" s="65"/>
      <c r="O15" s="65"/>
      <c r="P15" s="65"/>
      <c r="Q15" s="65"/>
      <c r="R15" s="65"/>
      <c r="S15" s="257"/>
      <c r="T15" s="257"/>
      <c r="U15" s="257"/>
      <c r="V15" s="257"/>
      <c r="W15" s="257"/>
      <c r="X15" s="257"/>
      <c r="Y15" s="257"/>
      <c r="Z15" s="257"/>
      <c r="AA15" s="65"/>
      <c r="AB15" s="65"/>
      <c r="AC15" s="65"/>
      <c r="AD15" s="65"/>
      <c r="AE15" s="65"/>
      <c r="AF15" s="65"/>
      <c r="AG15" s="66"/>
      <c r="AI15" s="117" t="str">
        <f>check!L23</f>
        <v>業務に従事する場所を選択してください。</v>
      </c>
    </row>
    <row r="16" spans="1:36" ht="10" customHeight="1">
      <c r="A16" s="44"/>
      <c r="B16" s="67"/>
      <c r="C16" s="68"/>
      <c r="D16" s="68"/>
      <c r="E16" s="68"/>
      <c r="F16" s="68"/>
      <c r="G16" s="68"/>
      <c r="H16" s="68"/>
      <c r="I16" s="68"/>
      <c r="J16" s="68"/>
      <c r="K16" s="68"/>
      <c r="L16" s="68"/>
      <c r="M16" s="68"/>
      <c r="N16" s="68"/>
      <c r="O16" s="68"/>
      <c r="P16" s="68"/>
      <c r="Q16" s="68"/>
      <c r="R16" s="68"/>
      <c r="S16" s="68"/>
      <c r="T16" s="68"/>
      <c r="U16" s="68"/>
      <c r="V16" s="68"/>
      <c r="W16" s="68"/>
      <c r="X16" s="37"/>
      <c r="Y16" s="37"/>
      <c r="Z16" s="37"/>
      <c r="AA16" s="37"/>
      <c r="AB16" s="37"/>
      <c r="AC16" s="37"/>
      <c r="AD16" s="37"/>
      <c r="AE16" s="37"/>
      <c r="AF16" s="37"/>
      <c r="AG16" s="69"/>
    </row>
    <row r="17" spans="1:34" ht="21" customHeight="1">
      <c r="A17" s="44"/>
      <c r="B17" s="44"/>
      <c r="C17" s="37" t="s">
        <v>196</v>
      </c>
      <c r="D17" s="37"/>
      <c r="E17" s="37"/>
      <c r="F17" s="38"/>
      <c r="G17" s="38"/>
      <c r="H17" s="38"/>
      <c r="I17" s="38"/>
      <c r="J17" s="38"/>
      <c r="K17" s="37"/>
      <c r="L17" s="256"/>
      <c r="M17" s="256"/>
      <c r="N17" s="37"/>
      <c r="O17" s="37"/>
      <c r="P17" s="37"/>
      <c r="Q17" s="37"/>
      <c r="R17" s="37"/>
      <c r="S17" s="256"/>
      <c r="T17" s="256"/>
      <c r="U17" s="256"/>
      <c r="V17" s="256"/>
      <c r="W17" s="256"/>
      <c r="X17" s="256"/>
      <c r="Y17" s="256"/>
      <c r="Z17" s="256"/>
      <c r="AA17" s="37"/>
      <c r="AB17" s="37"/>
      <c r="AC17" s="37"/>
      <c r="AD17" s="37"/>
      <c r="AE17" s="37"/>
      <c r="AF17" s="37"/>
      <c r="AG17" s="69"/>
    </row>
    <row r="18" spans="1:34" ht="20.25" customHeight="1">
      <c r="A18" s="44"/>
      <c r="B18" s="70"/>
      <c r="C18" s="71" t="s">
        <v>194</v>
      </c>
      <c r="D18" s="14" t="s">
        <v>195</v>
      </c>
      <c r="E18" s="256" t="s">
        <v>147</v>
      </c>
      <c r="F18" s="256"/>
      <c r="G18" s="256"/>
      <c r="H18" s="256"/>
      <c r="I18" s="256"/>
      <c r="J18" s="37"/>
      <c r="K18" s="37"/>
      <c r="L18" s="14" t="s">
        <v>8</v>
      </c>
      <c r="M18" s="37" t="s">
        <v>198</v>
      </c>
      <c r="N18" s="37"/>
      <c r="O18" s="37"/>
      <c r="P18" s="37"/>
      <c r="Q18" s="37" t="s">
        <v>177</v>
      </c>
      <c r="R18" s="37"/>
      <c r="S18" s="37"/>
      <c r="T18" s="37"/>
      <c r="U18" s="37"/>
      <c r="V18" s="37"/>
      <c r="W18" s="37"/>
      <c r="X18" s="37"/>
      <c r="Y18" s="37"/>
      <c r="Z18" s="37"/>
      <c r="AA18" s="37"/>
      <c r="AB18" s="37"/>
      <c r="AC18" s="37"/>
      <c r="AD18" s="37"/>
      <c r="AE18" s="37"/>
      <c r="AF18" s="37"/>
      <c r="AG18" s="69"/>
    </row>
    <row r="19" spans="1:34" ht="10" customHeight="1">
      <c r="A19" s="44"/>
      <c r="B19" s="67"/>
      <c r="C19" s="68"/>
      <c r="D19" s="68"/>
      <c r="E19" s="68"/>
      <c r="F19" s="68"/>
      <c r="G19" s="68"/>
      <c r="H19" s="68"/>
      <c r="I19" s="68"/>
      <c r="J19" s="37"/>
      <c r="K19" s="37"/>
      <c r="L19" s="68"/>
      <c r="M19" s="68"/>
      <c r="N19" s="68"/>
      <c r="O19" s="68"/>
      <c r="P19" s="68"/>
      <c r="Q19" s="68"/>
      <c r="R19" s="68"/>
      <c r="S19" s="68"/>
      <c r="T19" s="68"/>
      <c r="U19" s="68"/>
      <c r="V19" s="68"/>
      <c r="W19" s="68"/>
      <c r="X19" s="68"/>
      <c r="Y19" s="37"/>
      <c r="Z19" s="37"/>
      <c r="AA19" s="37"/>
      <c r="AB19" s="37"/>
      <c r="AC19" s="37"/>
      <c r="AD19" s="37"/>
      <c r="AE19" s="37"/>
      <c r="AF19" s="37"/>
      <c r="AG19" s="69"/>
    </row>
    <row r="20" spans="1:34" ht="21" customHeight="1">
      <c r="A20" s="44"/>
      <c r="B20" s="67"/>
      <c r="C20" s="37" t="s">
        <v>73</v>
      </c>
      <c r="D20" s="37"/>
      <c r="E20" s="37"/>
      <c r="F20" s="37"/>
      <c r="G20" s="37"/>
      <c r="H20" s="37"/>
      <c r="I20" s="37"/>
      <c r="J20" s="37"/>
      <c r="K20" s="37"/>
      <c r="L20" s="37"/>
      <c r="M20" s="37"/>
      <c r="N20" s="37"/>
      <c r="O20" s="37"/>
      <c r="P20" s="37"/>
      <c r="Q20" s="37"/>
      <c r="R20" s="37"/>
      <c r="S20" s="37"/>
      <c r="T20" s="256"/>
      <c r="U20" s="256"/>
      <c r="V20" s="256"/>
      <c r="W20" s="256"/>
      <c r="X20" s="256"/>
      <c r="Y20" s="256"/>
      <c r="Z20" s="256"/>
      <c r="AA20" s="256"/>
      <c r="AB20" s="37"/>
      <c r="AC20" s="37"/>
      <c r="AD20" s="37"/>
      <c r="AE20" s="37"/>
      <c r="AF20" s="37"/>
      <c r="AG20" s="69"/>
    </row>
    <row r="21" spans="1:34" ht="21" customHeight="1">
      <c r="A21" s="44"/>
      <c r="B21" s="44"/>
      <c r="C21" s="37" t="s">
        <v>74</v>
      </c>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69"/>
    </row>
    <row r="22" spans="1:34" ht="21" customHeight="1">
      <c r="A22" s="44"/>
      <c r="B22" s="70"/>
      <c r="C22" s="71" t="s">
        <v>194</v>
      </c>
      <c r="D22" s="14" t="s">
        <v>195</v>
      </c>
      <c r="E22" s="37" t="s">
        <v>148</v>
      </c>
      <c r="F22" s="37"/>
      <c r="G22" s="37"/>
      <c r="H22" s="37"/>
      <c r="I22" s="37"/>
      <c r="J22" s="37"/>
      <c r="K22" s="37"/>
      <c r="L22" s="14" t="s">
        <v>8</v>
      </c>
      <c r="M22" s="37" t="s">
        <v>149</v>
      </c>
      <c r="N22" s="37"/>
      <c r="O22" s="37"/>
      <c r="P22" s="37"/>
      <c r="Q22" s="37"/>
      <c r="R22" s="37"/>
      <c r="S22" s="37"/>
      <c r="T22" s="37"/>
      <c r="U22" s="14" t="s">
        <v>8</v>
      </c>
      <c r="V22" s="73" t="s">
        <v>150</v>
      </c>
      <c r="W22" s="37"/>
      <c r="X22" s="37"/>
      <c r="Y22" s="37"/>
      <c r="Z22" s="37"/>
      <c r="AA22" s="37"/>
      <c r="AB22" s="37"/>
      <c r="AC22" s="37" t="s">
        <v>177</v>
      </c>
      <c r="AD22" s="37"/>
      <c r="AE22" s="37"/>
      <c r="AF22" s="37"/>
      <c r="AG22" s="69"/>
    </row>
    <row r="23" spans="1:34" ht="21" customHeight="1">
      <c r="A23" s="44"/>
      <c r="B23" s="44"/>
      <c r="C23" s="37" t="s">
        <v>75</v>
      </c>
      <c r="D23" s="37"/>
      <c r="E23" s="37"/>
      <c r="F23" s="37"/>
      <c r="G23" s="37"/>
      <c r="H23" s="37"/>
      <c r="I23" s="37"/>
      <c r="J23" s="37"/>
      <c r="K23" s="37"/>
      <c r="L23" s="37"/>
      <c r="M23" s="37"/>
      <c r="N23" s="37"/>
      <c r="O23" s="68"/>
      <c r="P23" s="68"/>
      <c r="Q23" s="37"/>
      <c r="R23" s="37"/>
      <c r="S23" s="37"/>
      <c r="T23" s="37"/>
      <c r="U23" s="68"/>
      <c r="V23" s="68"/>
      <c r="W23" s="68"/>
      <c r="X23" s="68"/>
      <c r="Y23" s="68"/>
      <c r="Z23" s="68"/>
      <c r="AA23" s="37"/>
      <c r="AB23" s="37"/>
      <c r="AC23" s="37"/>
      <c r="AD23" s="37"/>
      <c r="AE23" s="37"/>
      <c r="AF23" s="68"/>
      <c r="AG23" s="72"/>
      <c r="AH23" s="36"/>
    </row>
    <row r="24" spans="1:34" ht="21" customHeight="1">
      <c r="A24" s="44"/>
      <c r="B24" s="70"/>
      <c r="C24" s="71" t="s">
        <v>194</v>
      </c>
      <c r="D24" s="14" t="s">
        <v>195</v>
      </c>
      <c r="E24" s="37" t="s">
        <v>148</v>
      </c>
      <c r="F24" s="37"/>
      <c r="G24" s="37"/>
      <c r="H24" s="37"/>
      <c r="I24" s="37"/>
      <c r="J24" s="37"/>
      <c r="K24" s="37"/>
      <c r="L24" s="14" t="s">
        <v>8</v>
      </c>
      <c r="M24" s="37" t="s">
        <v>149</v>
      </c>
      <c r="N24" s="37"/>
      <c r="O24" s="37"/>
      <c r="P24" s="37"/>
      <c r="Q24" s="37"/>
      <c r="R24" s="37"/>
      <c r="S24" s="37"/>
      <c r="T24" s="37"/>
      <c r="U24" s="14" t="s">
        <v>8</v>
      </c>
      <c r="V24" s="73" t="s">
        <v>150</v>
      </c>
      <c r="W24" s="37"/>
      <c r="X24" s="37"/>
      <c r="Y24" s="37"/>
      <c r="Z24" s="37"/>
      <c r="AA24" s="37"/>
      <c r="AB24" s="37"/>
      <c r="AC24" s="37" t="s">
        <v>177</v>
      </c>
      <c r="AD24" s="37"/>
      <c r="AE24" s="37"/>
      <c r="AF24" s="37"/>
      <c r="AG24" s="69"/>
      <c r="AH24" s="30"/>
    </row>
    <row r="25" spans="1:34" ht="10" customHeight="1">
      <c r="A25" s="44"/>
      <c r="B25" s="67"/>
      <c r="C25" s="68"/>
      <c r="D25" s="68"/>
      <c r="E25" s="68"/>
      <c r="F25" s="68"/>
      <c r="G25" s="68"/>
      <c r="H25" s="68"/>
      <c r="I25" s="37"/>
      <c r="J25" s="37"/>
      <c r="K25" s="37"/>
      <c r="L25" s="68"/>
      <c r="M25" s="68"/>
      <c r="N25" s="68"/>
      <c r="O25" s="68"/>
      <c r="P25" s="68"/>
      <c r="Q25" s="68"/>
      <c r="R25" s="68"/>
      <c r="S25" s="68"/>
      <c r="T25" s="68"/>
      <c r="U25" s="68"/>
      <c r="V25" s="68"/>
      <c r="W25" s="68"/>
      <c r="X25" s="68"/>
      <c r="Y25" s="37"/>
      <c r="Z25" s="37"/>
      <c r="AA25" s="37"/>
      <c r="AB25" s="37"/>
      <c r="AC25" s="37"/>
      <c r="AD25" s="37"/>
      <c r="AE25" s="37"/>
      <c r="AF25" s="37"/>
      <c r="AG25" s="69"/>
      <c r="AH25" s="30"/>
    </row>
    <row r="26" spans="1:34" ht="21" customHeight="1">
      <c r="A26" s="44"/>
      <c r="B26" s="44"/>
      <c r="C26" s="37" t="s">
        <v>76</v>
      </c>
      <c r="D26" s="37"/>
      <c r="E26" s="37"/>
      <c r="F26" s="37"/>
      <c r="G26" s="37"/>
      <c r="H26" s="37"/>
      <c r="I26" s="37"/>
      <c r="J26" s="37"/>
      <c r="K26" s="37"/>
      <c r="L26" s="37"/>
      <c r="M26" s="37"/>
      <c r="N26" s="37"/>
      <c r="O26" s="37"/>
      <c r="P26" s="256"/>
      <c r="Q26" s="256"/>
      <c r="R26" s="37"/>
      <c r="S26" s="37"/>
      <c r="T26" s="37"/>
      <c r="U26" s="37"/>
      <c r="V26" s="37"/>
      <c r="W26" s="37"/>
      <c r="X26" s="37"/>
      <c r="Y26" s="37"/>
      <c r="Z26" s="37"/>
      <c r="AA26" s="37"/>
      <c r="AB26" s="37"/>
      <c r="AC26" s="37"/>
      <c r="AD26" s="37"/>
      <c r="AE26" s="37"/>
      <c r="AF26" s="37"/>
      <c r="AG26" s="69"/>
      <c r="AH26" s="30"/>
    </row>
    <row r="27" spans="1:34" ht="21" customHeight="1">
      <c r="A27" s="44"/>
      <c r="B27" s="70"/>
      <c r="C27" s="71" t="s">
        <v>194</v>
      </c>
      <c r="D27" s="14" t="s">
        <v>195</v>
      </c>
      <c r="E27" s="37" t="s">
        <v>197</v>
      </c>
      <c r="F27" s="37"/>
      <c r="G27" s="37"/>
      <c r="H27" s="37"/>
      <c r="I27" s="37"/>
      <c r="J27" s="37"/>
      <c r="K27" s="37"/>
      <c r="L27" s="14" t="s">
        <v>8</v>
      </c>
      <c r="M27" s="37" t="s">
        <v>149</v>
      </c>
      <c r="N27" s="37"/>
      <c r="O27" s="37"/>
      <c r="P27" s="37"/>
      <c r="Q27" s="37" t="s">
        <v>177</v>
      </c>
      <c r="R27" s="37"/>
      <c r="S27" s="37"/>
      <c r="T27" s="37"/>
      <c r="U27" s="37"/>
      <c r="V27" s="37"/>
      <c r="W27" s="37"/>
      <c r="X27" s="37"/>
      <c r="Y27" s="37"/>
      <c r="Z27" s="37"/>
      <c r="AA27" s="37"/>
      <c r="AB27" s="37"/>
      <c r="AC27" s="37"/>
      <c r="AD27" s="37"/>
      <c r="AE27" s="37"/>
      <c r="AF27" s="37"/>
      <c r="AG27" s="69"/>
      <c r="AH27" s="30"/>
    </row>
    <row r="28" spans="1:34" ht="10" customHeight="1">
      <c r="A28" s="44"/>
      <c r="B28" s="67"/>
      <c r="C28" s="68"/>
      <c r="D28" s="68"/>
      <c r="E28" s="68"/>
      <c r="F28" s="68"/>
      <c r="G28" s="68"/>
      <c r="H28" s="68"/>
      <c r="I28" s="68"/>
      <c r="J28" s="37"/>
      <c r="K28" s="68"/>
      <c r="L28" s="68"/>
      <c r="M28" s="68"/>
      <c r="N28" s="68"/>
      <c r="O28" s="68"/>
      <c r="P28" s="68"/>
      <c r="Q28" s="68"/>
      <c r="R28" s="68"/>
      <c r="S28" s="68"/>
      <c r="T28" s="68"/>
      <c r="U28" s="68"/>
      <c r="V28" s="68"/>
      <c r="W28" s="68"/>
      <c r="X28" s="68"/>
      <c r="Y28" s="37"/>
      <c r="Z28" s="37"/>
      <c r="AA28" s="37"/>
      <c r="AB28" s="37"/>
      <c r="AC28" s="37"/>
      <c r="AD28" s="37"/>
      <c r="AE28" s="37"/>
      <c r="AF28" s="37"/>
      <c r="AG28" s="69"/>
      <c r="AH28" s="30"/>
    </row>
    <row r="29" spans="1:34" ht="21" customHeight="1">
      <c r="A29" s="44"/>
      <c r="B29" s="44"/>
      <c r="C29" s="37" t="s">
        <v>77</v>
      </c>
      <c r="D29" s="37"/>
      <c r="E29" s="37"/>
      <c r="F29" s="37"/>
      <c r="G29" s="37"/>
      <c r="H29" s="37"/>
      <c r="I29" s="37"/>
      <c r="J29" s="37"/>
      <c r="K29" s="37"/>
      <c r="L29" s="37"/>
      <c r="M29" s="37"/>
      <c r="N29" s="256"/>
      <c r="O29" s="256"/>
      <c r="P29" s="37"/>
      <c r="Q29" s="37"/>
      <c r="R29" s="37"/>
      <c r="S29" s="37"/>
      <c r="T29" s="37"/>
      <c r="U29" s="256"/>
      <c r="V29" s="256"/>
      <c r="W29" s="256"/>
      <c r="X29" s="256"/>
      <c r="Y29" s="256"/>
      <c r="Z29" s="256"/>
      <c r="AA29" s="256"/>
      <c r="AB29" s="256"/>
      <c r="AC29" s="37"/>
      <c r="AD29" s="37"/>
      <c r="AE29" s="37"/>
      <c r="AF29" s="37"/>
      <c r="AG29" s="69"/>
      <c r="AH29" s="30"/>
    </row>
    <row r="30" spans="1:34" ht="21" customHeight="1">
      <c r="A30" s="45" t="s">
        <v>78</v>
      </c>
      <c r="B30" s="70"/>
      <c r="C30" s="71" t="s">
        <v>194</v>
      </c>
      <c r="D30" s="18" t="s">
        <v>8</v>
      </c>
      <c r="E30" s="73" t="s">
        <v>151</v>
      </c>
      <c r="F30" s="37"/>
      <c r="G30" s="37"/>
      <c r="H30" s="37"/>
      <c r="I30" s="37"/>
      <c r="J30" s="37"/>
      <c r="K30" s="37"/>
      <c r="L30" s="37"/>
      <c r="M30" s="37"/>
      <c r="N30" s="37"/>
      <c r="O30" s="37"/>
      <c r="P30" s="37"/>
      <c r="Q30" s="37"/>
      <c r="R30" s="37"/>
      <c r="S30" s="37"/>
      <c r="T30" s="37"/>
      <c r="U30" s="37"/>
      <c r="V30" s="14" t="s">
        <v>8</v>
      </c>
      <c r="W30" s="73" t="s">
        <v>152</v>
      </c>
      <c r="X30" s="37"/>
      <c r="Y30" s="37"/>
      <c r="Z30" s="37"/>
      <c r="AA30" s="37"/>
      <c r="AB30" s="37"/>
      <c r="AC30" s="37"/>
      <c r="AD30" s="37"/>
      <c r="AE30" s="37"/>
      <c r="AF30" s="37"/>
      <c r="AG30" s="69"/>
      <c r="AH30" s="30"/>
    </row>
    <row r="31" spans="1:34" ht="21" customHeight="1">
      <c r="A31" s="45" t="s">
        <v>203</v>
      </c>
      <c r="B31" s="70"/>
      <c r="C31" s="71"/>
      <c r="D31" s="14" t="s">
        <v>8</v>
      </c>
      <c r="E31" s="73" t="s">
        <v>153</v>
      </c>
      <c r="F31" s="37"/>
      <c r="G31" s="37"/>
      <c r="H31" s="37"/>
      <c r="I31" s="37"/>
      <c r="J31" s="37"/>
      <c r="K31" s="37"/>
      <c r="L31" s="37"/>
      <c r="M31" s="37"/>
      <c r="N31" s="37"/>
      <c r="O31" s="37"/>
      <c r="P31" s="37"/>
      <c r="Q31" s="37"/>
      <c r="R31" s="37"/>
      <c r="S31" s="37"/>
      <c r="T31" s="37"/>
      <c r="U31" s="37"/>
      <c r="V31" s="19" t="s">
        <v>8</v>
      </c>
      <c r="W31" s="73" t="s">
        <v>154</v>
      </c>
      <c r="X31" s="37"/>
      <c r="Y31" s="37"/>
      <c r="Z31" s="37"/>
      <c r="AA31" s="37"/>
      <c r="AB31" s="37"/>
      <c r="AC31" s="37"/>
      <c r="AD31" s="37"/>
      <c r="AE31" s="37"/>
      <c r="AF31" s="37"/>
      <c r="AG31" s="69"/>
      <c r="AH31" s="30"/>
    </row>
    <row r="32" spans="1:34" ht="21" customHeight="1">
      <c r="A32" s="45"/>
      <c r="B32" s="44"/>
      <c r="C32" s="37"/>
      <c r="D32" s="19" t="s">
        <v>8</v>
      </c>
      <c r="E32" s="37" t="s">
        <v>155</v>
      </c>
      <c r="F32" s="37"/>
      <c r="G32" s="37"/>
      <c r="H32" s="37"/>
      <c r="I32" s="37"/>
      <c r="J32" s="37"/>
      <c r="K32" s="37"/>
      <c r="L32" s="37"/>
      <c r="M32" s="37"/>
      <c r="N32" s="37"/>
      <c r="O32" s="37"/>
      <c r="P32" s="37"/>
      <c r="Q32" s="37"/>
      <c r="R32" s="37"/>
      <c r="S32" s="37"/>
      <c r="T32" s="37"/>
      <c r="U32" s="37"/>
      <c r="V32" s="19" t="s">
        <v>8</v>
      </c>
      <c r="W32" s="73" t="s">
        <v>156</v>
      </c>
      <c r="X32" s="37"/>
      <c r="Y32" s="37"/>
      <c r="Z32" s="37"/>
      <c r="AA32" s="37"/>
      <c r="AB32" s="37" t="s">
        <v>177</v>
      </c>
      <c r="AC32" s="37"/>
      <c r="AD32" s="37"/>
      <c r="AE32" s="37"/>
      <c r="AF32" s="37"/>
      <c r="AG32" s="69"/>
      <c r="AH32" s="30"/>
    </row>
    <row r="33" spans="1:36" ht="10" customHeight="1">
      <c r="A33" s="44"/>
      <c r="B33" s="67"/>
      <c r="C33" s="68"/>
      <c r="D33" s="68"/>
      <c r="E33" s="68"/>
      <c r="F33" s="68"/>
      <c r="G33" s="68"/>
      <c r="H33" s="68"/>
      <c r="I33" s="68"/>
      <c r="J33" s="37"/>
      <c r="K33" s="68"/>
      <c r="L33" s="68"/>
      <c r="M33" s="68"/>
      <c r="N33" s="68"/>
      <c r="O33" s="68"/>
      <c r="P33" s="68"/>
      <c r="Q33" s="68"/>
      <c r="R33" s="68"/>
      <c r="S33" s="68"/>
      <c r="T33" s="68"/>
      <c r="U33" s="68"/>
      <c r="V33" s="68"/>
      <c r="W33" s="68"/>
      <c r="X33" s="68"/>
      <c r="Y33" s="68"/>
      <c r="Z33" s="37"/>
      <c r="AA33" s="37"/>
      <c r="AB33" s="37"/>
      <c r="AC33" s="37"/>
      <c r="AD33" s="37"/>
      <c r="AE33" s="37"/>
      <c r="AF33" s="37"/>
      <c r="AG33" s="69"/>
      <c r="AH33" s="30"/>
    </row>
    <row r="34" spans="1:36" ht="21" customHeight="1">
      <c r="A34" s="44"/>
      <c r="B34" s="44"/>
      <c r="C34" s="37" t="s">
        <v>79</v>
      </c>
      <c r="D34" s="37"/>
      <c r="E34" s="37"/>
      <c r="F34" s="37"/>
      <c r="G34" s="37"/>
      <c r="H34" s="37"/>
      <c r="I34" s="37"/>
      <c r="J34" s="37"/>
      <c r="K34" s="37"/>
      <c r="L34" s="37"/>
      <c r="M34" s="37"/>
      <c r="N34" s="256"/>
      <c r="O34" s="256"/>
      <c r="P34" s="37"/>
      <c r="Q34" s="37"/>
      <c r="R34" s="37"/>
      <c r="S34" s="37"/>
      <c r="T34" s="37"/>
      <c r="U34" s="256"/>
      <c r="V34" s="256"/>
      <c r="W34" s="256"/>
      <c r="X34" s="256"/>
      <c r="Y34" s="256"/>
      <c r="Z34" s="256"/>
      <c r="AA34" s="256"/>
      <c r="AB34" s="256"/>
      <c r="AC34" s="37"/>
      <c r="AD34" s="37"/>
      <c r="AE34" s="37"/>
      <c r="AF34" s="37"/>
      <c r="AG34" s="69"/>
      <c r="AH34" s="30"/>
    </row>
    <row r="35" spans="1:36" ht="21" customHeight="1">
      <c r="A35" s="44"/>
      <c r="B35" s="70"/>
      <c r="C35" s="71" t="s">
        <v>194</v>
      </c>
      <c r="D35" s="14" t="s">
        <v>8</v>
      </c>
      <c r="E35" s="37" t="s">
        <v>157</v>
      </c>
      <c r="F35" s="37"/>
      <c r="G35" s="37"/>
      <c r="H35" s="37"/>
      <c r="I35" s="37"/>
      <c r="J35" s="37"/>
      <c r="K35" s="37"/>
      <c r="L35" s="14" t="s">
        <v>8</v>
      </c>
      <c r="M35" s="37" t="s">
        <v>158</v>
      </c>
      <c r="N35" s="37"/>
      <c r="O35" s="37"/>
      <c r="P35" s="37"/>
      <c r="Q35" s="37"/>
      <c r="R35" s="37"/>
      <c r="S35" s="37"/>
      <c r="T35" s="37"/>
      <c r="U35" s="14" t="s">
        <v>8</v>
      </c>
      <c r="V35" s="37" t="s">
        <v>159</v>
      </c>
      <c r="W35" s="37"/>
      <c r="X35" s="37"/>
      <c r="Y35" s="37"/>
      <c r="Z35" s="37"/>
      <c r="AA35" s="37"/>
      <c r="AB35" s="37" t="s">
        <v>177</v>
      </c>
      <c r="AC35" s="37"/>
      <c r="AD35" s="37"/>
      <c r="AE35" s="37"/>
      <c r="AF35" s="37"/>
      <c r="AG35" s="69"/>
      <c r="AH35" s="30"/>
    </row>
    <row r="36" spans="1:36" ht="10" customHeight="1">
      <c r="A36" s="44"/>
      <c r="B36" s="67"/>
      <c r="C36" s="68"/>
      <c r="D36" s="68"/>
      <c r="E36" s="68"/>
      <c r="F36" s="68"/>
      <c r="G36" s="68"/>
      <c r="H36" s="68"/>
      <c r="I36" s="68"/>
      <c r="J36" s="37"/>
      <c r="K36" s="68"/>
      <c r="L36" s="68"/>
      <c r="M36" s="68"/>
      <c r="N36" s="68"/>
      <c r="O36" s="68"/>
      <c r="P36" s="68"/>
      <c r="Q36" s="68"/>
      <c r="R36" s="68"/>
      <c r="S36" s="68"/>
      <c r="T36" s="68"/>
      <c r="U36" s="68"/>
      <c r="V36" s="68"/>
      <c r="W36" s="68"/>
      <c r="X36" s="68"/>
      <c r="Y36" s="37"/>
      <c r="Z36" s="37"/>
      <c r="AA36" s="37"/>
      <c r="AB36" s="37"/>
      <c r="AC36" s="37"/>
      <c r="AD36" s="37"/>
      <c r="AE36" s="37"/>
      <c r="AF36" s="37"/>
      <c r="AG36" s="69"/>
      <c r="AH36" s="30"/>
    </row>
    <row r="37" spans="1:36" ht="21" customHeight="1">
      <c r="A37" s="44"/>
      <c r="B37" s="44"/>
      <c r="C37" s="37" t="s">
        <v>80</v>
      </c>
      <c r="D37" s="37"/>
      <c r="E37" s="37"/>
      <c r="F37" s="37"/>
      <c r="G37" s="37"/>
      <c r="H37" s="37"/>
      <c r="I37" s="37"/>
      <c r="J37" s="37"/>
      <c r="K37" s="37"/>
      <c r="L37" s="37"/>
      <c r="M37" s="37"/>
      <c r="N37" s="37"/>
      <c r="O37" s="37"/>
      <c r="P37" s="37"/>
      <c r="Q37" s="37"/>
      <c r="R37" s="37"/>
      <c r="S37" s="37"/>
      <c r="T37" s="37"/>
      <c r="U37" s="256"/>
      <c r="V37" s="256"/>
      <c r="W37" s="256"/>
      <c r="X37" s="256"/>
      <c r="Y37" s="256"/>
      <c r="Z37" s="256"/>
      <c r="AA37" s="256"/>
      <c r="AB37" s="256"/>
      <c r="AC37" s="37"/>
      <c r="AD37" s="37"/>
      <c r="AE37" s="37"/>
      <c r="AF37" s="37"/>
      <c r="AG37" s="69"/>
      <c r="AH37" s="30"/>
    </row>
    <row r="38" spans="1:36" ht="21" customHeight="1">
      <c r="A38" s="44"/>
      <c r="B38" s="44" t="s">
        <v>81</v>
      </c>
      <c r="C38" s="71" t="s">
        <v>194</v>
      </c>
      <c r="D38" s="14" t="s">
        <v>8</v>
      </c>
      <c r="E38" s="37" t="s">
        <v>160</v>
      </c>
      <c r="F38" s="37"/>
      <c r="G38" s="37"/>
      <c r="H38" s="37"/>
      <c r="I38" s="37"/>
      <c r="J38" s="37"/>
      <c r="K38" s="68"/>
      <c r="L38" s="14" t="s">
        <v>8</v>
      </c>
      <c r="M38" s="37" t="s">
        <v>161</v>
      </c>
      <c r="N38" s="37"/>
      <c r="O38" s="37"/>
      <c r="P38" s="37"/>
      <c r="Q38" s="37"/>
      <c r="R38" s="37"/>
      <c r="S38" s="37"/>
      <c r="T38" s="37"/>
      <c r="U38" s="14" t="s">
        <v>8</v>
      </c>
      <c r="V38" s="37" t="s">
        <v>199</v>
      </c>
      <c r="W38" s="37"/>
      <c r="X38" s="37"/>
      <c r="Y38" s="37"/>
      <c r="Z38" s="37"/>
      <c r="AA38" s="37"/>
      <c r="AB38" s="37"/>
      <c r="AC38" s="37"/>
      <c r="AD38" s="37"/>
      <c r="AE38" s="37" t="s">
        <v>177</v>
      </c>
      <c r="AF38" s="37"/>
      <c r="AG38" s="69"/>
      <c r="AH38" s="30"/>
    </row>
    <row r="39" spans="1:36" ht="10" customHeight="1">
      <c r="A39" s="44"/>
      <c r="B39" s="67"/>
      <c r="C39" s="68"/>
      <c r="D39" s="68"/>
      <c r="E39" s="68"/>
      <c r="F39" s="68"/>
      <c r="G39" s="68"/>
      <c r="H39" s="68"/>
      <c r="I39" s="68"/>
      <c r="J39" s="37"/>
      <c r="K39" s="68"/>
      <c r="L39" s="68"/>
      <c r="M39" s="68"/>
      <c r="N39" s="68"/>
      <c r="O39" s="68"/>
      <c r="P39" s="68"/>
      <c r="Q39" s="68"/>
      <c r="R39" s="68"/>
      <c r="S39" s="68"/>
      <c r="T39" s="68"/>
      <c r="U39" s="68"/>
      <c r="V39" s="68"/>
      <c r="W39" s="68"/>
      <c r="X39" s="68"/>
      <c r="Y39" s="37"/>
      <c r="Z39" s="37"/>
      <c r="AA39" s="37"/>
      <c r="AB39" s="37"/>
      <c r="AC39" s="37"/>
      <c r="AD39" s="37"/>
      <c r="AE39" s="37"/>
      <c r="AF39" s="37"/>
      <c r="AG39" s="69"/>
      <c r="AH39" s="30"/>
    </row>
    <row r="40" spans="1:36" ht="21" customHeight="1">
      <c r="A40" s="44"/>
      <c r="B40" s="16" t="s">
        <v>8</v>
      </c>
      <c r="C40" s="73" t="s">
        <v>162</v>
      </c>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69"/>
      <c r="AH40" s="30"/>
    </row>
    <row r="41" spans="1:36" ht="10" customHeight="1">
      <c r="A41" s="44"/>
      <c r="B41" s="74"/>
      <c r="C41" s="68"/>
      <c r="D41" s="68"/>
      <c r="E41" s="68"/>
      <c r="F41" s="68"/>
      <c r="G41" s="68"/>
      <c r="H41" s="68"/>
      <c r="I41" s="68"/>
      <c r="J41" s="68"/>
      <c r="K41" s="68"/>
      <c r="L41" s="68"/>
      <c r="M41" s="68"/>
      <c r="N41" s="68"/>
      <c r="O41" s="68"/>
      <c r="P41" s="68"/>
      <c r="Q41" s="68"/>
      <c r="R41" s="68"/>
      <c r="S41" s="68"/>
      <c r="T41" s="68"/>
      <c r="U41" s="68"/>
      <c r="V41" s="68"/>
      <c r="W41" s="68"/>
      <c r="X41" s="37"/>
      <c r="Y41" s="37"/>
      <c r="Z41" s="37"/>
      <c r="AA41" s="37"/>
      <c r="AB41" s="37"/>
      <c r="AC41" s="37"/>
      <c r="AD41" s="37"/>
      <c r="AE41" s="37"/>
      <c r="AF41" s="37"/>
      <c r="AG41" s="69"/>
      <c r="AH41" s="30"/>
    </row>
    <row r="42" spans="1:36" ht="21" customHeight="1">
      <c r="A42" s="44"/>
      <c r="B42" s="16" t="s">
        <v>8</v>
      </c>
      <c r="C42" s="73" t="s">
        <v>163</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69"/>
    </row>
    <row r="43" spans="1:36" ht="10" customHeight="1">
      <c r="A43" s="44"/>
      <c r="B43" s="74"/>
      <c r="C43" s="68"/>
      <c r="D43" s="68"/>
      <c r="E43" s="68"/>
      <c r="F43" s="68"/>
      <c r="G43" s="68"/>
      <c r="H43" s="68"/>
      <c r="I43" s="68"/>
      <c r="J43" s="68"/>
      <c r="K43" s="68"/>
      <c r="L43" s="68"/>
      <c r="M43" s="68"/>
      <c r="N43" s="68"/>
      <c r="O43" s="68"/>
      <c r="P43" s="68"/>
      <c r="Q43" s="68"/>
      <c r="R43" s="68"/>
      <c r="S43" s="68"/>
      <c r="T43" s="68"/>
      <c r="U43" s="68"/>
      <c r="V43" s="68"/>
      <c r="W43" s="68"/>
      <c r="X43" s="37"/>
      <c r="Y43" s="37"/>
      <c r="Z43" s="37"/>
      <c r="AA43" s="37"/>
      <c r="AB43" s="37"/>
      <c r="AC43" s="37"/>
      <c r="AD43" s="37"/>
      <c r="AE43" s="37"/>
      <c r="AF43" s="37"/>
      <c r="AG43" s="69"/>
      <c r="AH43" s="30"/>
    </row>
    <row r="44" spans="1:36" ht="21" customHeight="1">
      <c r="A44" s="44"/>
      <c r="B44" s="17" t="s">
        <v>8</v>
      </c>
      <c r="C44" s="62" t="s">
        <v>164</v>
      </c>
      <c r="D44" s="61"/>
      <c r="E44" s="61"/>
      <c r="F44" s="61"/>
      <c r="G44" s="61"/>
      <c r="H44" s="61"/>
      <c r="I44" s="61"/>
      <c r="J44" s="61"/>
      <c r="K44" s="61"/>
      <c r="L44" s="61"/>
      <c r="M44" s="37"/>
      <c r="N44" s="37"/>
      <c r="O44" s="37"/>
      <c r="P44" s="37"/>
      <c r="Q44" s="37"/>
      <c r="R44" s="37"/>
      <c r="S44" s="37"/>
      <c r="T44" s="37"/>
      <c r="U44" s="37"/>
      <c r="V44" s="37"/>
      <c r="W44" s="37"/>
      <c r="X44" s="37"/>
      <c r="Y44" s="37"/>
      <c r="Z44" s="61"/>
      <c r="AA44" s="61"/>
      <c r="AB44" s="61"/>
      <c r="AC44" s="61"/>
      <c r="AD44" s="61"/>
      <c r="AE44" s="61"/>
      <c r="AF44" s="61"/>
      <c r="AG44" s="63"/>
      <c r="AH44" s="30"/>
    </row>
    <row r="45" spans="1:36" ht="30" customHeight="1">
      <c r="A45" s="44"/>
      <c r="B45" s="251" t="s">
        <v>204</v>
      </c>
      <c r="C45" s="252"/>
      <c r="D45" s="253"/>
      <c r="E45" s="295"/>
      <c r="F45" s="296"/>
      <c r="G45" s="296"/>
      <c r="H45" s="296"/>
      <c r="I45" s="273"/>
      <c r="J45" s="274"/>
      <c r="K45" s="274"/>
      <c r="L45" s="274"/>
      <c r="M45" s="274"/>
      <c r="N45" s="274"/>
      <c r="O45" s="274"/>
      <c r="P45" s="274"/>
      <c r="Q45" s="274"/>
      <c r="R45" s="274"/>
      <c r="S45" s="274"/>
      <c r="T45" s="274"/>
      <c r="U45" s="274"/>
      <c r="V45" s="274"/>
      <c r="W45" s="274"/>
      <c r="X45" s="274"/>
      <c r="Y45" s="251" t="s">
        <v>166</v>
      </c>
      <c r="Z45" s="252"/>
      <c r="AA45" s="253"/>
      <c r="AB45" s="13" t="s">
        <v>167</v>
      </c>
      <c r="AC45" s="273"/>
      <c r="AD45" s="274"/>
      <c r="AE45" s="274"/>
      <c r="AF45" s="275"/>
      <c r="AG45" s="27" t="s">
        <v>1</v>
      </c>
      <c r="AI45" s="117" t="str">
        <f>check!L24</f>
        <v>住所を入力してください。</v>
      </c>
      <c r="AJ45" s="117" t="str">
        <f>check!L25</f>
        <v>電話番号をハイフンなしで10桁または11桁で入力してください。</v>
      </c>
    </row>
    <row r="46" spans="1:36" ht="30" customHeight="1">
      <c r="A46" s="44"/>
      <c r="B46" s="251" t="s">
        <v>205</v>
      </c>
      <c r="C46" s="252"/>
      <c r="D46" s="253"/>
      <c r="E46" s="276"/>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35"/>
      <c r="AI46" s="117" t="str">
        <f>check!L26</f>
        <v>名称を入力してください。</v>
      </c>
    </row>
    <row r="47" spans="1:36" ht="30" customHeight="1">
      <c r="A47" s="44"/>
      <c r="B47" s="260" t="s">
        <v>206</v>
      </c>
      <c r="C47" s="261"/>
      <c r="D47" s="262"/>
      <c r="E47" s="10" t="s">
        <v>8</v>
      </c>
      <c r="F47" s="56" t="s">
        <v>168</v>
      </c>
      <c r="G47" s="57"/>
      <c r="H47" s="57"/>
      <c r="I47" s="57"/>
      <c r="J47" s="57"/>
      <c r="K47" s="179" t="s">
        <v>8</v>
      </c>
      <c r="L47" s="56" t="s">
        <v>169</v>
      </c>
      <c r="M47" s="57"/>
      <c r="N47" s="57"/>
      <c r="O47" s="57"/>
      <c r="P47" s="57"/>
      <c r="Q47" s="57"/>
      <c r="R47" s="57"/>
      <c r="S47" s="57"/>
      <c r="T47" s="57"/>
      <c r="U47" s="57"/>
      <c r="V47" s="75"/>
      <c r="W47" s="75"/>
      <c r="X47" s="75"/>
      <c r="Y47" s="75"/>
      <c r="Z47" s="75"/>
      <c r="AA47" s="75"/>
      <c r="AB47" s="75"/>
      <c r="AC47" s="75"/>
      <c r="AD47" s="75"/>
      <c r="AE47" s="75"/>
      <c r="AF47" s="75"/>
      <c r="AG47" s="76"/>
      <c r="AI47" s="117" t="str">
        <f>check!L27</f>
        <v>雇用形態を選択してください。</v>
      </c>
    </row>
    <row r="48" spans="1:36" ht="21" customHeight="1">
      <c r="A48" s="46"/>
      <c r="B48" s="277"/>
      <c r="C48" s="278"/>
      <c r="D48" s="279"/>
      <c r="E48" s="23" t="s">
        <v>8</v>
      </c>
      <c r="F48" s="77" t="s">
        <v>170</v>
      </c>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9"/>
    </row>
    <row r="49" spans="1:36" ht="21" customHeight="1">
      <c r="A49" s="46"/>
      <c r="B49" s="260" t="s">
        <v>82</v>
      </c>
      <c r="C49" s="261"/>
      <c r="D49" s="262"/>
      <c r="E49" s="10" t="s">
        <v>8</v>
      </c>
      <c r="F49" s="56" t="s">
        <v>171</v>
      </c>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8"/>
      <c r="AI49" s="117" t="str">
        <f>check!L28</f>
        <v>常勤換算を選択してください。</v>
      </c>
    </row>
    <row r="50" spans="1:36" ht="21" customHeight="1">
      <c r="A50" s="44"/>
      <c r="B50" s="263"/>
      <c r="C50" s="264"/>
      <c r="D50" s="265"/>
      <c r="E50" s="23" t="s">
        <v>8</v>
      </c>
      <c r="F50" s="77" t="s">
        <v>172</v>
      </c>
      <c r="G50" s="78"/>
      <c r="H50" s="78"/>
      <c r="I50" s="78"/>
      <c r="J50" s="78"/>
      <c r="K50" s="77"/>
      <c r="L50" s="77"/>
      <c r="M50" s="137"/>
      <c r="N50" s="77" t="s">
        <v>296</v>
      </c>
      <c r="O50" s="77"/>
      <c r="P50" s="78"/>
      <c r="Q50" s="78"/>
      <c r="R50" s="78"/>
      <c r="S50" s="78"/>
      <c r="T50" s="80"/>
      <c r="U50" s="80"/>
      <c r="V50" s="80"/>
      <c r="W50" s="80"/>
      <c r="X50" s="80"/>
      <c r="Y50" s="80"/>
      <c r="Z50" s="80"/>
      <c r="AA50" s="80"/>
      <c r="AB50" s="80"/>
      <c r="AC50" s="80"/>
      <c r="AD50" s="80"/>
      <c r="AE50" s="80"/>
      <c r="AF50" s="80"/>
      <c r="AG50" s="79"/>
      <c r="AI50" s="117" t="str">
        <f>check!L29</f>
        <v/>
      </c>
    </row>
    <row r="51" spans="1:36" ht="21" customHeight="1">
      <c r="A51" s="44"/>
      <c r="B51" s="266" t="s">
        <v>83</v>
      </c>
      <c r="C51" s="267"/>
      <c r="D51" s="267"/>
      <c r="E51" s="45"/>
      <c r="F51" s="37" t="s">
        <v>178</v>
      </c>
      <c r="G51" s="37"/>
      <c r="H51" s="37"/>
      <c r="I51" s="37"/>
      <c r="J51" s="37"/>
      <c r="K51" s="37"/>
      <c r="L51" s="37"/>
      <c r="M51" s="68" t="s">
        <v>208</v>
      </c>
      <c r="N51" s="81"/>
      <c r="O51" s="68"/>
      <c r="P51" s="68"/>
      <c r="Q51" s="37"/>
      <c r="R51" s="37"/>
      <c r="S51" s="20" t="s">
        <v>8</v>
      </c>
      <c r="T51" s="64" t="s">
        <v>173</v>
      </c>
      <c r="U51" s="65"/>
      <c r="V51" s="65"/>
      <c r="W51" s="37"/>
      <c r="X51" s="20" t="s">
        <v>8</v>
      </c>
      <c r="Y51" s="37" t="s">
        <v>174</v>
      </c>
      <c r="Z51" s="37"/>
      <c r="AA51" s="37"/>
      <c r="AB51" s="37"/>
      <c r="AC51" s="20" t="s">
        <v>8</v>
      </c>
      <c r="AD51" s="37" t="s">
        <v>175</v>
      </c>
      <c r="AE51" s="37"/>
      <c r="AF51" s="37"/>
      <c r="AG51" s="82"/>
      <c r="AI51" s="117" t="str">
        <f>check!L30</f>
        <v>従事期間等を選択してください。</v>
      </c>
    </row>
    <row r="52" spans="1:36" ht="21" customHeight="1">
      <c r="A52" s="44"/>
      <c r="B52" s="266"/>
      <c r="C52" s="267"/>
      <c r="D52" s="267"/>
      <c r="E52" s="45"/>
      <c r="F52" s="37"/>
      <c r="G52" s="14" t="s">
        <v>8</v>
      </c>
      <c r="H52" s="37" t="s">
        <v>176</v>
      </c>
      <c r="I52" s="37"/>
      <c r="J52" s="37"/>
      <c r="K52" s="37"/>
      <c r="L52" s="37" t="s">
        <v>209</v>
      </c>
      <c r="M52" s="83"/>
      <c r="N52" s="83"/>
      <c r="O52" s="83"/>
      <c r="P52" s="83"/>
      <c r="Q52" s="83"/>
      <c r="R52" s="83"/>
      <c r="S52" s="83"/>
      <c r="T52" s="83"/>
      <c r="U52" s="83"/>
      <c r="V52" s="83"/>
      <c r="W52" s="83"/>
      <c r="X52" s="83"/>
      <c r="Y52" s="83"/>
      <c r="Z52" s="83"/>
      <c r="AA52" s="83"/>
      <c r="AB52" s="83"/>
      <c r="AC52" s="83"/>
      <c r="AD52" s="83"/>
      <c r="AE52" s="83"/>
      <c r="AF52" s="83"/>
      <c r="AG52" s="84"/>
    </row>
    <row r="53" spans="1:36" ht="10" customHeight="1">
      <c r="A53" s="44"/>
      <c r="B53" s="266"/>
      <c r="C53" s="267"/>
      <c r="D53" s="267"/>
      <c r="E53" s="67"/>
      <c r="F53" s="68"/>
      <c r="G53" s="68"/>
      <c r="H53" s="68"/>
      <c r="I53" s="68"/>
      <c r="J53" s="68"/>
      <c r="K53" s="37"/>
      <c r="L53" s="68"/>
      <c r="M53" s="68"/>
      <c r="N53" s="68"/>
      <c r="O53" s="68"/>
      <c r="P53" s="68"/>
      <c r="Q53" s="68"/>
      <c r="R53" s="68"/>
      <c r="S53" s="68"/>
      <c r="T53" s="68"/>
      <c r="U53" s="68"/>
      <c r="V53" s="68"/>
      <c r="W53" s="68"/>
      <c r="X53" s="68"/>
      <c r="Y53" s="68"/>
      <c r="Z53" s="37"/>
      <c r="AA53" s="37"/>
      <c r="AB53" s="37"/>
      <c r="AC53" s="37"/>
      <c r="AD53" s="37"/>
      <c r="AE53" s="37"/>
      <c r="AF53" s="37"/>
      <c r="AG53" s="69"/>
    </row>
    <row r="54" spans="1:36" ht="21" customHeight="1">
      <c r="A54" s="44"/>
      <c r="B54" s="266"/>
      <c r="C54" s="267"/>
      <c r="D54" s="267"/>
      <c r="E54" s="45"/>
      <c r="F54" s="37" t="s">
        <v>179</v>
      </c>
      <c r="G54" s="37"/>
      <c r="H54" s="37"/>
      <c r="I54" s="37"/>
      <c r="J54" s="37"/>
      <c r="K54" s="37"/>
      <c r="L54" s="37"/>
      <c r="M54" s="68"/>
      <c r="N54" s="68"/>
      <c r="O54" s="68"/>
      <c r="P54" s="68" t="s">
        <v>207</v>
      </c>
      <c r="Q54" s="37"/>
      <c r="R54" s="37"/>
      <c r="S54" s="37"/>
      <c r="T54" s="37"/>
      <c r="U54" s="37"/>
      <c r="V54" s="14" t="s">
        <v>8</v>
      </c>
      <c r="W54" s="37" t="s">
        <v>173</v>
      </c>
      <c r="X54" s="37"/>
      <c r="Y54" s="37"/>
      <c r="Z54" s="37"/>
      <c r="AA54" s="14" t="s">
        <v>8</v>
      </c>
      <c r="AB54" s="37" t="s">
        <v>174</v>
      </c>
      <c r="AC54" s="37"/>
      <c r="AD54" s="37"/>
      <c r="AE54" s="37"/>
      <c r="AF54" s="37"/>
      <c r="AG54" s="84"/>
      <c r="AH54" s="31"/>
    </row>
    <row r="55" spans="1:36" ht="21" customHeight="1">
      <c r="A55" s="44"/>
      <c r="B55" s="266"/>
      <c r="C55" s="267"/>
      <c r="D55" s="267"/>
      <c r="E55" s="45"/>
      <c r="F55" s="37"/>
      <c r="G55" s="14" t="s">
        <v>8</v>
      </c>
      <c r="H55" s="37" t="s">
        <v>175</v>
      </c>
      <c r="I55" s="37"/>
      <c r="J55" s="37"/>
      <c r="K55" s="37"/>
      <c r="L55" s="14" t="s">
        <v>8</v>
      </c>
      <c r="M55" s="37" t="s">
        <v>176</v>
      </c>
      <c r="N55" s="37"/>
      <c r="O55" s="37"/>
      <c r="P55" s="85"/>
      <c r="Q55" s="37" t="s">
        <v>209</v>
      </c>
      <c r="R55" s="85"/>
      <c r="S55" s="85"/>
      <c r="T55" s="85"/>
      <c r="U55" s="85"/>
      <c r="V55" s="85"/>
      <c r="W55" s="85"/>
      <c r="X55" s="85"/>
      <c r="Y55" s="85"/>
      <c r="Z55" s="85"/>
      <c r="AA55" s="85"/>
      <c r="AB55" s="85"/>
      <c r="AC55" s="85"/>
      <c r="AD55" s="85"/>
      <c r="AE55" s="37"/>
      <c r="AF55" s="37"/>
      <c r="AG55" s="84"/>
      <c r="AH55" s="31"/>
    </row>
    <row r="56" spans="1:36" ht="21" customHeight="1">
      <c r="A56" s="41"/>
      <c r="B56" s="268"/>
      <c r="C56" s="269"/>
      <c r="D56" s="269"/>
      <c r="E56" s="17" t="s">
        <v>8</v>
      </c>
      <c r="F56" s="37" t="s">
        <v>180</v>
      </c>
      <c r="G56" s="37"/>
      <c r="H56" s="37"/>
      <c r="I56" s="37"/>
      <c r="J56" s="37"/>
      <c r="K56" s="37"/>
      <c r="L56" s="37"/>
      <c r="M56" s="86"/>
      <c r="N56" s="86"/>
      <c r="O56" s="86"/>
      <c r="P56" s="86"/>
      <c r="Q56" s="86"/>
      <c r="R56" s="86"/>
      <c r="S56" s="86"/>
      <c r="T56" s="86"/>
      <c r="U56" s="86"/>
      <c r="V56" s="86"/>
      <c r="W56" s="86"/>
      <c r="X56" s="86"/>
      <c r="Y56" s="86"/>
      <c r="Z56" s="86"/>
      <c r="AA56" s="86"/>
      <c r="AB56" s="86"/>
      <c r="AC56" s="86"/>
      <c r="AD56" s="86"/>
      <c r="AE56" s="86"/>
      <c r="AF56" s="86"/>
      <c r="AG56" s="87"/>
      <c r="AH56" s="31"/>
    </row>
    <row r="57" spans="1:36" ht="21" customHeight="1">
      <c r="A57" s="44"/>
      <c r="B57" s="291" t="s">
        <v>84</v>
      </c>
      <c r="C57" s="292"/>
      <c r="D57" s="292"/>
      <c r="E57" s="292"/>
      <c r="F57" s="292"/>
      <c r="G57" s="292"/>
      <c r="H57" s="292"/>
      <c r="I57" s="292"/>
      <c r="J57" s="292"/>
      <c r="K57" s="292"/>
      <c r="L57" s="292"/>
      <c r="M57" s="292"/>
      <c r="N57" s="292"/>
      <c r="O57" s="292"/>
      <c r="P57" s="292"/>
      <c r="Q57" s="293"/>
      <c r="R57" s="291" t="s">
        <v>183</v>
      </c>
      <c r="S57" s="292"/>
      <c r="T57" s="292"/>
      <c r="U57" s="292"/>
      <c r="V57" s="292"/>
      <c r="W57" s="292"/>
      <c r="X57" s="292"/>
      <c r="Y57" s="292"/>
      <c r="Z57" s="292"/>
      <c r="AA57" s="292"/>
      <c r="AB57" s="292"/>
      <c r="AC57" s="292"/>
      <c r="AD57" s="292"/>
      <c r="AE57" s="292"/>
      <c r="AF57" s="292"/>
      <c r="AG57" s="293"/>
    </row>
    <row r="58" spans="1:36" ht="21" customHeight="1">
      <c r="A58" s="44"/>
      <c r="B58" s="88"/>
      <c r="C58" s="55"/>
      <c r="D58" s="89"/>
      <c r="E58" s="24" t="s">
        <v>8</v>
      </c>
      <c r="F58" s="65" t="s">
        <v>181</v>
      </c>
      <c r="G58" s="55"/>
      <c r="H58" s="55"/>
      <c r="I58" s="55"/>
      <c r="J58" s="55"/>
      <c r="K58" s="24" t="s">
        <v>8</v>
      </c>
      <c r="L58" s="65" t="s">
        <v>182</v>
      </c>
      <c r="M58" s="55"/>
      <c r="N58" s="55"/>
      <c r="O58" s="55"/>
      <c r="P58" s="55"/>
      <c r="Q58" s="90"/>
      <c r="R58" s="243"/>
      <c r="S58" s="244"/>
      <c r="T58" s="244"/>
      <c r="U58" s="244"/>
      <c r="V58" s="244"/>
      <c r="W58" s="244"/>
      <c r="X58" s="244"/>
      <c r="Y58" s="244"/>
      <c r="Z58" s="244"/>
      <c r="AA58" s="244"/>
      <c r="AB58" s="244"/>
      <c r="AC58" s="244"/>
      <c r="AD58" s="244"/>
      <c r="AE58" s="244"/>
      <c r="AF58" s="244"/>
      <c r="AG58" s="245"/>
      <c r="AI58" s="117" t="str">
        <f>check!L31</f>
        <v>特定行為研修の修了の有無を選択してください。</v>
      </c>
      <c r="AJ58" s="117" t="str">
        <f>check!L32</f>
        <v/>
      </c>
    </row>
    <row r="59" spans="1:36" ht="22.5" customHeight="1">
      <c r="A59" s="47"/>
      <c r="B59" s="294" t="s">
        <v>184</v>
      </c>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I59" s="117" t="str">
        <f>check!L33</f>
        <v/>
      </c>
    </row>
    <row r="60" spans="1:36" ht="22.5" customHeight="1">
      <c r="A60" s="48"/>
      <c r="B60" s="11" t="s">
        <v>8</v>
      </c>
      <c r="C60" s="297" t="s">
        <v>85</v>
      </c>
      <c r="D60" s="298"/>
      <c r="E60" s="298"/>
      <c r="F60" s="298"/>
      <c r="G60" s="298"/>
      <c r="H60" s="298"/>
      <c r="I60" s="298"/>
      <c r="J60" s="298"/>
      <c r="K60" s="298"/>
      <c r="L60" s="298"/>
      <c r="M60" s="298"/>
      <c r="N60" s="298"/>
      <c r="O60" s="298"/>
      <c r="P60" s="298"/>
      <c r="Q60" s="299"/>
      <c r="R60" s="21" t="s">
        <v>8</v>
      </c>
      <c r="S60" s="56" t="s">
        <v>86</v>
      </c>
      <c r="T60" s="91"/>
      <c r="U60" s="91"/>
      <c r="V60" s="91"/>
      <c r="W60" s="91"/>
      <c r="X60" s="91"/>
      <c r="Y60" s="91"/>
      <c r="Z60" s="91"/>
      <c r="AA60" s="91"/>
      <c r="AB60" s="91"/>
      <c r="AC60" s="91"/>
      <c r="AD60" s="91"/>
      <c r="AE60" s="91"/>
      <c r="AF60" s="91"/>
      <c r="AG60" s="92"/>
    </row>
    <row r="61" spans="1:36" ht="22.5" customHeight="1">
      <c r="A61" s="49"/>
      <c r="B61" s="12" t="s">
        <v>8</v>
      </c>
      <c r="C61" s="240" t="s">
        <v>87</v>
      </c>
      <c r="D61" s="241"/>
      <c r="E61" s="241"/>
      <c r="F61" s="241"/>
      <c r="G61" s="241"/>
      <c r="H61" s="241"/>
      <c r="I61" s="241"/>
      <c r="J61" s="241"/>
      <c r="K61" s="241"/>
      <c r="L61" s="241"/>
      <c r="M61" s="241"/>
      <c r="N61" s="241"/>
      <c r="O61" s="241"/>
      <c r="P61" s="241"/>
      <c r="Q61" s="280"/>
      <c r="R61" s="15" t="s">
        <v>8</v>
      </c>
      <c r="S61" s="59" t="s">
        <v>88</v>
      </c>
      <c r="T61" s="93"/>
      <c r="U61" s="93"/>
      <c r="V61" s="93"/>
      <c r="W61" s="93"/>
      <c r="X61" s="93"/>
      <c r="Y61" s="93"/>
      <c r="Z61" s="93"/>
      <c r="AA61" s="93"/>
      <c r="AB61" s="93"/>
      <c r="AC61" s="93"/>
      <c r="AD61" s="93"/>
      <c r="AE61" s="93"/>
      <c r="AF61" s="93"/>
      <c r="AG61" s="94"/>
    </row>
    <row r="62" spans="1:36" ht="22.5" customHeight="1">
      <c r="A62" s="49" t="s">
        <v>89</v>
      </c>
      <c r="B62" s="12" t="s">
        <v>8</v>
      </c>
      <c r="C62" s="240" t="s" ph="1">
        <v>90</v>
      </c>
      <c r="D62" s="241"/>
      <c r="E62" s="241"/>
      <c r="F62" s="241"/>
      <c r="G62" s="241"/>
      <c r="H62" s="241"/>
      <c r="I62" s="241"/>
      <c r="J62" s="241"/>
      <c r="K62" s="241"/>
      <c r="L62" s="241"/>
      <c r="M62" s="241"/>
      <c r="N62" s="241"/>
      <c r="O62" s="241"/>
      <c r="P62" s="241"/>
      <c r="Q62" s="280"/>
      <c r="R62" s="15" t="s">
        <v>8</v>
      </c>
      <c r="S62" s="59" t="s">
        <v>91</v>
      </c>
      <c r="T62" s="93"/>
      <c r="U62" s="93"/>
      <c r="V62" s="93"/>
      <c r="W62" s="93"/>
      <c r="X62" s="93"/>
      <c r="Y62" s="93"/>
      <c r="Z62" s="93"/>
      <c r="AA62" s="93"/>
      <c r="AB62" s="93"/>
      <c r="AC62" s="93"/>
      <c r="AD62" s="93"/>
      <c r="AE62" s="93"/>
      <c r="AF62" s="93"/>
      <c r="AG62" s="94"/>
    </row>
    <row r="63" spans="1:36" ht="22.5" customHeight="1">
      <c r="A63" s="49" t="s">
        <v>92</v>
      </c>
      <c r="B63" s="12" t="s">
        <v>8</v>
      </c>
      <c r="C63" s="240" t="s">
        <v>93</v>
      </c>
      <c r="D63" s="241"/>
      <c r="E63" s="241"/>
      <c r="F63" s="241"/>
      <c r="G63" s="241"/>
      <c r="H63" s="241"/>
      <c r="I63" s="241"/>
      <c r="J63" s="241"/>
      <c r="K63" s="241"/>
      <c r="L63" s="241"/>
      <c r="M63" s="241"/>
      <c r="N63" s="241"/>
      <c r="O63" s="241"/>
      <c r="P63" s="241"/>
      <c r="Q63" s="280"/>
      <c r="R63" s="15" t="s">
        <v>8</v>
      </c>
      <c r="S63" s="59" t="s">
        <v>94</v>
      </c>
      <c r="T63" s="93"/>
      <c r="U63" s="93"/>
      <c r="V63" s="93"/>
      <c r="W63" s="93"/>
      <c r="X63" s="93"/>
      <c r="Y63" s="93"/>
      <c r="Z63" s="93"/>
      <c r="AA63" s="93"/>
      <c r="AB63" s="93"/>
      <c r="AC63" s="93"/>
      <c r="AD63" s="93"/>
      <c r="AE63" s="93"/>
      <c r="AF63" s="93"/>
      <c r="AG63" s="94"/>
    </row>
    <row r="64" spans="1:36" ht="33.75" customHeight="1">
      <c r="A64" s="49" t="s">
        <v>95</v>
      </c>
      <c r="B64" s="12" t="s">
        <v>8</v>
      </c>
      <c r="C64" s="240" t="s">
        <v>210</v>
      </c>
      <c r="D64" s="289"/>
      <c r="E64" s="289"/>
      <c r="F64" s="289"/>
      <c r="G64" s="289"/>
      <c r="H64" s="289"/>
      <c r="I64" s="289"/>
      <c r="J64" s="289"/>
      <c r="K64" s="289"/>
      <c r="L64" s="289"/>
      <c r="M64" s="289"/>
      <c r="N64" s="289"/>
      <c r="O64" s="289"/>
      <c r="P64" s="289"/>
      <c r="Q64" s="290"/>
      <c r="R64" s="15" t="s">
        <v>8</v>
      </c>
      <c r="S64" s="240" t="s">
        <v>211</v>
      </c>
      <c r="T64" s="241"/>
      <c r="U64" s="241"/>
      <c r="V64" s="241"/>
      <c r="W64" s="241"/>
      <c r="X64" s="241"/>
      <c r="Y64" s="241"/>
      <c r="Z64" s="241"/>
      <c r="AA64" s="241"/>
      <c r="AB64" s="241"/>
      <c r="AC64" s="241"/>
      <c r="AD64" s="241"/>
      <c r="AE64" s="241"/>
      <c r="AF64" s="241"/>
      <c r="AG64" s="242"/>
    </row>
    <row r="65" spans="1:35" ht="22.5" customHeight="1">
      <c r="A65" s="49" t="s">
        <v>96</v>
      </c>
      <c r="B65" s="12" t="s">
        <v>8</v>
      </c>
      <c r="C65" s="240" t="s">
        <v>97</v>
      </c>
      <c r="D65" s="241"/>
      <c r="E65" s="241"/>
      <c r="F65" s="241"/>
      <c r="G65" s="241"/>
      <c r="H65" s="241"/>
      <c r="I65" s="241"/>
      <c r="J65" s="241"/>
      <c r="K65" s="241"/>
      <c r="L65" s="241"/>
      <c r="M65" s="241"/>
      <c r="N65" s="241"/>
      <c r="O65" s="241"/>
      <c r="P65" s="60"/>
      <c r="Q65" s="95"/>
      <c r="R65" s="15" t="s">
        <v>8</v>
      </c>
      <c r="S65" s="59" t="s">
        <v>98</v>
      </c>
      <c r="T65" s="93"/>
      <c r="U65" s="93"/>
      <c r="V65" s="93"/>
      <c r="W65" s="93"/>
      <c r="X65" s="93"/>
      <c r="Y65" s="93"/>
      <c r="Z65" s="93"/>
      <c r="AA65" s="93"/>
      <c r="AB65" s="93"/>
      <c r="AC65" s="93"/>
      <c r="AD65" s="93"/>
      <c r="AE65" s="93"/>
      <c r="AF65" s="93"/>
      <c r="AG65" s="94"/>
    </row>
    <row r="66" spans="1:35" ht="22.5" customHeight="1">
      <c r="A66" s="49"/>
      <c r="B66" s="12" t="s">
        <v>8</v>
      </c>
      <c r="C66" s="240" t="s">
        <v>99</v>
      </c>
      <c r="D66" s="241"/>
      <c r="E66" s="241"/>
      <c r="F66" s="241"/>
      <c r="G66" s="241"/>
      <c r="H66" s="241"/>
      <c r="I66" s="241"/>
      <c r="J66" s="241"/>
      <c r="K66" s="241"/>
      <c r="L66" s="241"/>
      <c r="M66" s="241"/>
      <c r="N66" s="241"/>
      <c r="O66" s="241"/>
      <c r="P66" s="60"/>
      <c r="Q66" s="95"/>
      <c r="R66" s="15" t="s">
        <v>8</v>
      </c>
      <c r="S66" s="59" t="s">
        <v>100</v>
      </c>
      <c r="T66" s="93"/>
      <c r="U66" s="93"/>
      <c r="V66" s="93"/>
      <c r="W66" s="93"/>
      <c r="X66" s="93"/>
      <c r="Y66" s="93"/>
      <c r="Z66" s="93"/>
      <c r="AA66" s="93"/>
      <c r="AB66" s="93"/>
      <c r="AC66" s="93"/>
      <c r="AD66" s="93"/>
      <c r="AE66" s="93"/>
      <c r="AF66" s="93"/>
      <c r="AG66" s="94"/>
    </row>
    <row r="67" spans="1:35" ht="22.5" customHeight="1">
      <c r="A67" s="48"/>
      <c r="B67" s="12" t="s">
        <v>8</v>
      </c>
      <c r="C67" s="240" t="s">
        <v>101</v>
      </c>
      <c r="D67" s="241"/>
      <c r="E67" s="241"/>
      <c r="F67" s="241"/>
      <c r="G67" s="241"/>
      <c r="H67" s="241"/>
      <c r="I67" s="241"/>
      <c r="J67" s="241"/>
      <c r="K67" s="241"/>
      <c r="L67" s="241"/>
      <c r="M67" s="241"/>
      <c r="N67" s="241"/>
      <c r="O67" s="241"/>
      <c r="P67" s="60"/>
      <c r="Q67" s="95"/>
      <c r="R67" s="15" t="s">
        <v>8</v>
      </c>
      <c r="S67" s="59" t="s">
        <v>102</v>
      </c>
      <c r="T67" s="93"/>
      <c r="U67" s="93"/>
      <c r="V67" s="93"/>
      <c r="W67" s="93"/>
      <c r="X67" s="93"/>
      <c r="Y67" s="93"/>
      <c r="Z67" s="93"/>
      <c r="AA67" s="93"/>
      <c r="AB67" s="93"/>
      <c r="AC67" s="93"/>
      <c r="AD67" s="93"/>
      <c r="AE67" s="93"/>
      <c r="AF67" s="93"/>
      <c r="AG67" s="94"/>
    </row>
    <row r="68" spans="1:35" ht="22.5" customHeight="1">
      <c r="A68" s="48"/>
      <c r="B68" s="12" t="s">
        <v>8</v>
      </c>
      <c r="C68" s="240" t="s">
        <v>103</v>
      </c>
      <c r="D68" s="241"/>
      <c r="E68" s="241"/>
      <c r="F68" s="241"/>
      <c r="G68" s="241"/>
      <c r="H68" s="241"/>
      <c r="I68" s="241"/>
      <c r="J68" s="241"/>
      <c r="K68" s="241"/>
      <c r="L68" s="241"/>
      <c r="M68" s="241"/>
      <c r="N68" s="241"/>
      <c r="O68" s="241"/>
      <c r="P68" s="60"/>
      <c r="Q68" s="95"/>
      <c r="R68" s="15" t="s">
        <v>8</v>
      </c>
      <c r="S68" s="59" t="s" ph="1">
        <v>104</v>
      </c>
      <c r="T68" s="93"/>
      <c r="U68" s="93"/>
      <c r="V68" s="93"/>
      <c r="W68" s="93"/>
      <c r="X68" s="93"/>
      <c r="Y68" s="93"/>
      <c r="Z68" s="93"/>
      <c r="AA68" s="93"/>
      <c r="AB68" s="93"/>
      <c r="AC68" s="93"/>
      <c r="AD68" s="93"/>
      <c r="AE68" s="93"/>
      <c r="AF68" s="93"/>
      <c r="AG68" s="94"/>
    </row>
    <row r="69" spans="1:35" ht="22.5" customHeight="1">
      <c r="A69" s="48"/>
      <c r="B69" s="12" t="s">
        <v>8</v>
      </c>
      <c r="C69" s="240" t="s">
        <v>105</v>
      </c>
      <c r="D69" s="241"/>
      <c r="E69" s="241"/>
      <c r="F69" s="241"/>
      <c r="G69" s="241"/>
      <c r="H69" s="241"/>
      <c r="I69" s="241"/>
      <c r="J69" s="241"/>
      <c r="K69" s="241"/>
      <c r="L69" s="241"/>
      <c r="M69" s="241"/>
      <c r="N69" s="241"/>
      <c r="O69" s="241"/>
      <c r="P69" s="60"/>
      <c r="Q69" s="95"/>
      <c r="R69" s="15" t="s">
        <v>8</v>
      </c>
      <c r="S69" s="59" t="s">
        <v>106</v>
      </c>
      <c r="T69" s="93"/>
      <c r="U69" s="93"/>
      <c r="V69" s="93"/>
      <c r="W69" s="93"/>
      <c r="X69" s="93"/>
      <c r="Y69" s="93"/>
      <c r="Z69" s="93"/>
      <c r="AA69" s="93"/>
      <c r="AB69" s="93"/>
      <c r="AC69" s="93"/>
      <c r="AD69" s="93"/>
      <c r="AE69" s="93"/>
      <c r="AF69" s="93"/>
      <c r="AG69" s="94"/>
    </row>
    <row r="70" spans="1:35" ht="22.5" customHeight="1">
      <c r="A70" s="48"/>
      <c r="B70" s="17" t="s">
        <v>8</v>
      </c>
      <c r="C70" s="271" t="s">
        <v>107</v>
      </c>
      <c r="D70" s="272"/>
      <c r="E70" s="272"/>
      <c r="F70" s="272"/>
      <c r="G70" s="272"/>
      <c r="H70" s="272"/>
      <c r="I70" s="272"/>
      <c r="J70" s="272"/>
      <c r="K70" s="272"/>
      <c r="L70" s="272"/>
      <c r="M70" s="272"/>
      <c r="N70" s="272"/>
      <c r="O70" s="272"/>
      <c r="P70" s="96"/>
      <c r="Q70" s="97"/>
      <c r="R70" s="22"/>
      <c r="S70" s="98"/>
      <c r="T70" s="98"/>
      <c r="U70" s="98"/>
      <c r="V70" s="96"/>
      <c r="W70" s="96"/>
      <c r="X70" s="96"/>
      <c r="Y70" s="96"/>
      <c r="Z70" s="96"/>
      <c r="AA70" s="96"/>
      <c r="AB70" s="96"/>
      <c r="AC70" s="96"/>
      <c r="AD70" s="96"/>
      <c r="AE70" s="96"/>
      <c r="AF70" s="96"/>
      <c r="AG70" s="99"/>
    </row>
    <row r="71" spans="1:35" ht="22.5" customHeight="1">
      <c r="A71" s="48"/>
      <c r="B71" s="291" t="s">
        <v>185</v>
      </c>
      <c r="C71" s="292"/>
      <c r="D71" s="292"/>
      <c r="E71" s="292"/>
      <c r="F71" s="292"/>
      <c r="G71" s="292"/>
      <c r="H71" s="292"/>
      <c r="I71" s="292"/>
      <c r="J71" s="292"/>
      <c r="K71" s="292"/>
      <c r="L71" s="292"/>
      <c r="M71" s="292"/>
      <c r="N71" s="292"/>
      <c r="O71" s="292"/>
      <c r="P71" s="292"/>
      <c r="Q71" s="292"/>
      <c r="R71" s="292"/>
      <c r="S71" s="292"/>
      <c r="T71" s="292"/>
      <c r="U71" s="292"/>
      <c r="V71" s="292"/>
      <c r="W71" s="292"/>
      <c r="X71" s="292"/>
      <c r="Y71" s="292"/>
      <c r="Z71" s="292"/>
      <c r="AA71" s="292"/>
      <c r="AB71" s="292"/>
      <c r="AC71" s="292"/>
      <c r="AD71" s="292"/>
      <c r="AE71" s="292"/>
      <c r="AF71" s="292"/>
      <c r="AG71" s="293"/>
    </row>
    <row r="72" spans="1:35" ht="22.5" customHeight="1">
      <c r="A72" s="48"/>
      <c r="B72" s="11" t="s">
        <v>8</v>
      </c>
      <c r="C72" s="281" t="s">
        <v>186</v>
      </c>
      <c r="D72" s="282"/>
      <c r="E72" s="282"/>
      <c r="F72" s="282"/>
      <c r="G72" s="282"/>
      <c r="H72" s="282"/>
      <c r="I72" s="282"/>
      <c r="J72" s="282"/>
      <c r="K72" s="282"/>
      <c r="L72" s="282"/>
      <c r="M72" s="282"/>
      <c r="N72" s="282"/>
      <c r="O72" s="283"/>
      <c r="P72" s="21" t="s">
        <v>8</v>
      </c>
      <c r="Q72" s="281" t="s">
        <v>189</v>
      </c>
      <c r="R72" s="282"/>
      <c r="S72" s="282"/>
      <c r="T72" s="282"/>
      <c r="U72" s="282"/>
      <c r="V72" s="282"/>
      <c r="W72" s="282"/>
      <c r="X72" s="282"/>
      <c r="Y72" s="282"/>
      <c r="Z72" s="282"/>
      <c r="AA72" s="282"/>
      <c r="AB72" s="282"/>
      <c r="AC72" s="282"/>
      <c r="AD72" s="282"/>
      <c r="AE72" s="282"/>
      <c r="AF72" s="282"/>
      <c r="AG72" s="287"/>
      <c r="AI72" s="117" t="str">
        <f>check!L34</f>
        <v/>
      </c>
    </row>
    <row r="73" spans="1:35" ht="22.5" customHeight="1">
      <c r="A73" s="48"/>
      <c r="B73" s="12" t="s">
        <v>8</v>
      </c>
      <c r="C73" s="284" t="s">
        <v>187</v>
      </c>
      <c r="D73" s="285"/>
      <c r="E73" s="285"/>
      <c r="F73" s="285"/>
      <c r="G73" s="285"/>
      <c r="H73" s="285"/>
      <c r="I73" s="285"/>
      <c r="J73" s="285"/>
      <c r="K73" s="285"/>
      <c r="L73" s="285"/>
      <c r="M73" s="285"/>
      <c r="N73" s="285"/>
      <c r="O73" s="286"/>
      <c r="P73" s="15" t="s">
        <v>8</v>
      </c>
      <c r="Q73" s="284" t="s">
        <v>190</v>
      </c>
      <c r="R73" s="285"/>
      <c r="S73" s="285"/>
      <c r="T73" s="285"/>
      <c r="U73" s="285"/>
      <c r="V73" s="285"/>
      <c r="W73" s="285"/>
      <c r="X73" s="285"/>
      <c r="Y73" s="285"/>
      <c r="Z73" s="285"/>
      <c r="AA73" s="285"/>
      <c r="AB73" s="285"/>
      <c r="AC73" s="285"/>
      <c r="AD73" s="285"/>
      <c r="AE73" s="285"/>
      <c r="AF73" s="285"/>
      <c r="AG73" s="288"/>
    </row>
    <row r="74" spans="1:35" ht="22.5" customHeight="1">
      <c r="A74" s="50"/>
      <c r="B74" s="17" t="s">
        <v>8</v>
      </c>
      <c r="C74" s="248" t="s" ph="1">
        <v>188</v>
      </c>
      <c r="D74" s="249"/>
      <c r="E74" s="249"/>
      <c r="F74" s="249"/>
      <c r="G74" s="249"/>
      <c r="H74" s="249"/>
      <c r="I74" s="249"/>
      <c r="J74" s="249"/>
      <c r="K74" s="249"/>
      <c r="L74" s="249"/>
      <c r="M74" s="249"/>
      <c r="N74" s="249"/>
      <c r="O74" s="270"/>
      <c r="P74" s="25" t="s">
        <v>8</v>
      </c>
      <c r="Q74" s="248" t="s">
        <v>191</v>
      </c>
      <c r="R74" s="249"/>
      <c r="S74" s="249"/>
      <c r="T74" s="249"/>
      <c r="U74" s="249"/>
      <c r="V74" s="249"/>
      <c r="W74" s="249"/>
      <c r="X74" s="249"/>
      <c r="Y74" s="249"/>
      <c r="Z74" s="249"/>
      <c r="AA74" s="249"/>
      <c r="AB74" s="249"/>
      <c r="AC74" s="249"/>
      <c r="AD74" s="249"/>
      <c r="AE74" s="249"/>
      <c r="AF74" s="249"/>
      <c r="AG74" s="250"/>
    </row>
    <row r="75" spans="1:35" ht="21" customHeight="1">
      <c r="A75" s="43" t="s">
        <v>108</v>
      </c>
      <c r="B75" s="243"/>
      <c r="C75" s="244"/>
      <c r="D75" s="244"/>
      <c r="E75" s="244"/>
      <c r="F75" s="244"/>
      <c r="G75" s="244"/>
      <c r="H75" s="244"/>
      <c r="I75" s="244"/>
      <c r="J75" s="244"/>
      <c r="K75" s="244"/>
      <c r="L75" s="244"/>
      <c r="M75" s="244"/>
      <c r="N75" s="244"/>
      <c r="O75" s="244"/>
      <c r="P75" s="244"/>
      <c r="Q75" s="244"/>
      <c r="R75" s="244"/>
      <c r="S75" s="244"/>
      <c r="T75" s="244"/>
      <c r="U75" s="244"/>
      <c r="V75" s="244"/>
      <c r="W75" s="244"/>
      <c r="X75" s="244"/>
      <c r="Y75" s="244"/>
      <c r="Z75" s="244"/>
      <c r="AA75" s="244"/>
      <c r="AB75" s="244"/>
      <c r="AC75" s="244"/>
      <c r="AD75" s="244"/>
      <c r="AE75" s="244"/>
      <c r="AF75" s="244"/>
      <c r="AG75" s="245"/>
    </row>
    <row r="76" spans="1:35" ht="32.25" customHeight="1">
      <c r="A76" s="199" t="s">
        <v>309</v>
      </c>
      <c r="B76" s="200"/>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201"/>
    </row>
    <row r="77" spans="1:35" ht="54" customHeight="1">
      <c r="A77" s="185" t="s">
        <v>328</v>
      </c>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7"/>
      <c r="AE77" s="188"/>
      <c r="AF77" s="189"/>
      <c r="AG77" s="190"/>
    </row>
    <row r="78" spans="1:35" ht="54" customHeight="1">
      <c r="A78" s="185" t="s">
        <v>329</v>
      </c>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7"/>
      <c r="AE78" s="188"/>
      <c r="AF78" s="189"/>
      <c r="AG78" s="190"/>
    </row>
    <row r="79" spans="1:35" ht="121.5" customHeight="1">
      <c r="A79" s="185" t="s">
        <v>330</v>
      </c>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7"/>
      <c r="AE79" s="188"/>
      <c r="AF79" s="189"/>
      <c r="AG79" s="190"/>
    </row>
    <row r="80" spans="1:35" ht="21" hidden="1" customHeight="1">
      <c r="A80" s="185"/>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7"/>
      <c r="AE80" s="188"/>
      <c r="AF80" s="189"/>
      <c r="AG80" s="190"/>
    </row>
    <row r="81" spans="1:33" ht="21" hidden="1" customHeight="1">
      <c r="A81" s="185"/>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7"/>
      <c r="AE81" s="188"/>
      <c r="AF81" s="189"/>
      <c r="AG81" s="190"/>
    </row>
    <row r="82" spans="1:33" ht="21" hidden="1" customHeight="1">
      <c r="A82" s="185"/>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7"/>
      <c r="AE82" s="188"/>
      <c r="AF82" s="189"/>
      <c r="AG82" s="190"/>
    </row>
    <row r="83" spans="1:33" ht="21" hidden="1" customHeight="1">
      <c r="A83" s="185"/>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7"/>
      <c r="AE83" s="188"/>
      <c r="AF83" s="189"/>
      <c r="AG83" s="190"/>
    </row>
    <row r="84" spans="1:33" ht="21" hidden="1" customHeight="1">
      <c r="A84" s="185"/>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7"/>
      <c r="AE84" s="188"/>
      <c r="AF84" s="189"/>
      <c r="AG84" s="190"/>
    </row>
    <row r="85" spans="1:33" ht="21" hidden="1" customHeight="1">
      <c r="A85" s="191"/>
      <c r="B85" s="191"/>
      <c r="C85" s="191"/>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2"/>
      <c r="AF85" s="192"/>
      <c r="AG85" s="192"/>
    </row>
    <row r="86" spans="1:33" ht="21" hidden="1" customHeight="1">
      <c r="A86" s="191"/>
      <c r="B86" s="191"/>
      <c r="C86" s="191"/>
      <c r="D86" s="191"/>
      <c r="E86" s="191"/>
      <c r="F86" s="191"/>
      <c r="G86" s="191"/>
      <c r="H86" s="191"/>
      <c r="I86" s="191"/>
      <c r="J86" s="191"/>
      <c r="K86" s="191"/>
      <c r="L86" s="191"/>
      <c r="M86" s="191"/>
      <c r="N86" s="191"/>
      <c r="O86" s="191"/>
      <c r="P86" s="191"/>
      <c r="Q86" s="191"/>
      <c r="R86" s="191"/>
      <c r="S86" s="191"/>
      <c r="T86" s="191"/>
      <c r="U86" s="191"/>
      <c r="V86" s="191"/>
      <c r="W86" s="191"/>
      <c r="X86" s="191"/>
      <c r="Y86" s="191"/>
      <c r="Z86" s="191"/>
      <c r="AA86" s="191"/>
      <c r="AB86" s="191"/>
      <c r="AC86" s="191"/>
      <c r="AD86" s="191"/>
      <c r="AE86" s="192"/>
      <c r="AF86" s="192"/>
      <c r="AG86" s="192"/>
    </row>
    <row r="87" spans="1:33" ht="21" hidden="1" customHeight="1">
      <c r="A87" s="185"/>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7"/>
      <c r="AE87" s="188"/>
      <c r="AF87" s="189"/>
      <c r="AG87" s="190"/>
    </row>
    <row r="88" spans="1:33" ht="21" hidden="1" customHeight="1">
      <c r="A88" s="185"/>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7"/>
      <c r="AE88" s="188"/>
      <c r="AF88" s="189"/>
      <c r="AG88" s="190"/>
    </row>
    <row r="89" spans="1:33" ht="21" hidden="1" customHeight="1">
      <c r="A89" s="185"/>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7"/>
      <c r="AE89" s="188"/>
      <c r="AF89" s="189"/>
      <c r="AG89" s="190"/>
    </row>
    <row r="90" spans="1:33" ht="21" hidden="1" customHeight="1">
      <c r="A90" s="185"/>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7"/>
      <c r="AE90" s="188"/>
      <c r="AF90" s="189"/>
      <c r="AG90" s="190"/>
    </row>
    <row r="91" spans="1:33" ht="21" hidden="1" customHeight="1">
      <c r="A91" s="185"/>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7"/>
      <c r="AE91" s="188"/>
      <c r="AF91" s="189"/>
      <c r="AG91" s="190"/>
    </row>
    <row r="92" spans="1:33" ht="21" hidden="1" customHeight="1">
      <c r="A92" s="185"/>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7"/>
      <c r="AE92" s="188"/>
      <c r="AF92" s="189"/>
      <c r="AG92" s="190"/>
    </row>
    <row r="93" spans="1:33" ht="21" hidden="1" customHeight="1">
      <c r="A93" s="185"/>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7"/>
      <c r="AE93" s="188"/>
      <c r="AF93" s="189"/>
      <c r="AG93" s="190"/>
    </row>
    <row r="94" spans="1:33" ht="21" hidden="1" customHeight="1">
      <c r="A94" s="185"/>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7"/>
      <c r="AE94" s="188"/>
      <c r="AF94" s="189"/>
      <c r="AG94" s="190"/>
    </row>
    <row r="95" spans="1:33" ht="21" hidden="1" customHeight="1">
      <c r="A95" s="191"/>
      <c r="B95" s="191"/>
      <c r="C95" s="191"/>
      <c r="D95" s="191"/>
      <c r="E95" s="191"/>
      <c r="F95" s="191"/>
      <c r="G95" s="191"/>
      <c r="H95" s="191"/>
      <c r="I95" s="191"/>
      <c r="J95" s="191"/>
      <c r="K95" s="191"/>
      <c r="L95" s="191"/>
      <c r="M95" s="191"/>
      <c r="N95" s="191"/>
      <c r="O95" s="191"/>
      <c r="P95" s="191"/>
      <c r="Q95" s="191"/>
      <c r="R95" s="191"/>
      <c r="S95" s="191"/>
      <c r="T95" s="191"/>
      <c r="U95" s="191"/>
      <c r="V95" s="191"/>
      <c r="W95" s="191"/>
      <c r="X95" s="191"/>
      <c r="Y95" s="191"/>
      <c r="Z95" s="191"/>
      <c r="AA95" s="191"/>
      <c r="AB95" s="191"/>
      <c r="AC95" s="191"/>
      <c r="AD95" s="191"/>
      <c r="AE95" s="192"/>
      <c r="AF95" s="192"/>
      <c r="AG95" s="192"/>
    </row>
    <row r="96" spans="1:33" ht="21" hidden="1" customHeight="1">
      <c r="A96" s="191"/>
      <c r="B96" s="191"/>
      <c r="C96" s="191"/>
      <c r="D96" s="191"/>
      <c r="E96" s="191"/>
      <c r="F96" s="191"/>
      <c r="G96" s="191"/>
      <c r="H96" s="191"/>
      <c r="I96" s="191"/>
      <c r="J96" s="191"/>
      <c r="K96" s="191"/>
      <c r="L96" s="191"/>
      <c r="M96" s="191"/>
      <c r="N96" s="191"/>
      <c r="O96" s="191"/>
      <c r="P96" s="191"/>
      <c r="Q96" s="191"/>
      <c r="R96" s="191"/>
      <c r="S96" s="191"/>
      <c r="T96" s="191"/>
      <c r="U96" s="191"/>
      <c r="V96" s="191"/>
      <c r="W96" s="191"/>
      <c r="X96" s="191"/>
      <c r="Y96" s="191"/>
      <c r="Z96" s="191"/>
      <c r="AA96" s="191"/>
      <c r="AB96" s="191"/>
      <c r="AC96" s="191"/>
      <c r="AD96" s="191"/>
      <c r="AE96" s="192"/>
      <c r="AF96" s="192"/>
      <c r="AG96" s="192"/>
    </row>
    <row r="97" spans="1:33" ht="21" hidden="1" customHeight="1">
      <c r="A97" s="185"/>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7"/>
      <c r="AE97" s="188"/>
      <c r="AF97" s="189"/>
      <c r="AG97" s="190"/>
    </row>
    <row r="98" spans="1:33" ht="21" hidden="1" customHeight="1">
      <c r="A98" s="185"/>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7"/>
      <c r="AE98" s="188"/>
      <c r="AF98" s="189"/>
      <c r="AG98" s="190"/>
    </row>
    <row r="99" spans="1:33" ht="21" hidden="1" customHeight="1">
      <c r="A99" s="185"/>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7"/>
      <c r="AE99" s="188"/>
      <c r="AF99" s="189"/>
      <c r="AG99" s="190"/>
    </row>
    <row r="100" spans="1:33" ht="21" hidden="1" customHeight="1">
      <c r="A100" s="185"/>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7"/>
      <c r="AE100" s="188"/>
      <c r="AF100" s="189"/>
      <c r="AG100" s="190"/>
    </row>
    <row r="101" spans="1:33" ht="21" hidden="1" customHeight="1">
      <c r="A101" s="185"/>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7"/>
      <c r="AE101" s="188"/>
      <c r="AF101" s="189"/>
      <c r="AG101" s="190"/>
    </row>
    <row r="102" spans="1:33" ht="21" hidden="1" customHeight="1">
      <c r="A102" s="185"/>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7"/>
      <c r="AE102" s="188"/>
      <c r="AF102" s="189"/>
      <c r="AG102" s="190"/>
    </row>
    <row r="103" spans="1:33" ht="21" hidden="1" customHeight="1">
      <c r="A103" s="185"/>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7"/>
      <c r="AE103" s="188"/>
      <c r="AF103" s="189"/>
      <c r="AG103" s="190"/>
    </row>
    <row r="104" spans="1:33" ht="21" hidden="1" customHeight="1">
      <c r="A104" s="185"/>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7"/>
      <c r="AE104" s="188"/>
      <c r="AF104" s="189"/>
      <c r="AG104" s="190"/>
    </row>
    <row r="105" spans="1:33" ht="21" hidden="1" customHeight="1">
      <c r="A105" s="191"/>
      <c r="B105" s="191"/>
      <c r="C105" s="191"/>
      <c r="D105" s="191"/>
      <c r="E105" s="191"/>
      <c r="F105" s="191"/>
      <c r="G105" s="191"/>
      <c r="H105" s="191"/>
      <c r="I105" s="191"/>
      <c r="J105" s="191"/>
      <c r="K105" s="191"/>
      <c r="L105" s="191"/>
      <c r="M105" s="191"/>
      <c r="N105" s="191"/>
      <c r="O105" s="191"/>
      <c r="P105" s="191"/>
      <c r="Q105" s="191"/>
      <c r="R105" s="191"/>
      <c r="S105" s="191"/>
      <c r="T105" s="191"/>
      <c r="U105" s="191"/>
      <c r="V105" s="191"/>
      <c r="W105" s="191"/>
      <c r="X105" s="191"/>
      <c r="Y105" s="191"/>
      <c r="Z105" s="191"/>
      <c r="AA105" s="191"/>
      <c r="AB105" s="191"/>
      <c r="AC105" s="191"/>
      <c r="AD105" s="191"/>
      <c r="AE105" s="192"/>
      <c r="AF105" s="192"/>
      <c r="AG105" s="192"/>
    </row>
    <row r="106" spans="1:33" ht="21" hidden="1" customHeight="1">
      <c r="A106" s="191"/>
      <c r="B106" s="191"/>
      <c r="C106" s="191"/>
      <c r="D106" s="191"/>
      <c r="E106" s="191"/>
      <c r="F106" s="191"/>
      <c r="G106" s="191"/>
      <c r="H106" s="191"/>
      <c r="I106" s="191"/>
      <c r="J106" s="191"/>
      <c r="K106" s="191"/>
      <c r="L106" s="191"/>
      <c r="M106" s="191"/>
      <c r="N106" s="191"/>
      <c r="O106" s="191"/>
      <c r="P106" s="191"/>
      <c r="Q106" s="191"/>
      <c r="R106" s="191"/>
      <c r="S106" s="191"/>
      <c r="T106" s="191"/>
      <c r="U106" s="191"/>
      <c r="V106" s="191"/>
      <c r="W106" s="191"/>
      <c r="X106" s="191"/>
      <c r="Y106" s="191"/>
      <c r="Z106" s="191"/>
      <c r="AA106" s="191"/>
      <c r="AB106" s="191"/>
      <c r="AC106" s="191"/>
      <c r="AD106" s="191"/>
      <c r="AE106" s="192"/>
      <c r="AF106" s="192"/>
      <c r="AG106" s="192"/>
    </row>
    <row r="107" spans="1:33" ht="21" hidden="1" customHeight="1">
      <c r="A107" s="185"/>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7"/>
      <c r="AE107" s="188"/>
      <c r="AF107" s="189"/>
      <c r="AG107" s="190"/>
    </row>
    <row r="108" spans="1:33" ht="21" hidden="1" customHeight="1">
      <c r="A108" s="185"/>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7"/>
      <c r="AE108" s="188"/>
      <c r="AF108" s="189"/>
      <c r="AG108" s="190"/>
    </row>
    <row r="109" spans="1:33" ht="21" hidden="1" customHeight="1">
      <c r="A109" s="185"/>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7"/>
      <c r="AE109" s="188"/>
      <c r="AF109" s="189"/>
      <c r="AG109" s="190"/>
    </row>
    <row r="110" spans="1:33" ht="21" hidden="1" customHeight="1">
      <c r="A110" s="185"/>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7"/>
      <c r="AE110" s="188"/>
      <c r="AF110" s="189"/>
      <c r="AG110" s="190"/>
    </row>
    <row r="111" spans="1:33" ht="21" hidden="1" customHeight="1">
      <c r="A111" s="185"/>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7"/>
      <c r="AE111" s="188"/>
      <c r="AF111" s="189"/>
      <c r="AG111" s="190"/>
    </row>
    <row r="112" spans="1:33" ht="21" hidden="1" customHeight="1">
      <c r="A112" s="185"/>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7"/>
      <c r="AE112" s="188"/>
      <c r="AF112" s="189"/>
      <c r="AG112" s="190"/>
    </row>
    <row r="113" spans="1:33" ht="21" hidden="1" customHeight="1">
      <c r="A113" s="185"/>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7"/>
      <c r="AE113" s="188"/>
      <c r="AF113" s="189"/>
      <c r="AG113" s="190"/>
    </row>
    <row r="114" spans="1:33" ht="21" hidden="1" customHeight="1">
      <c r="A114" s="185"/>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7"/>
      <c r="AE114" s="188"/>
      <c r="AF114" s="189"/>
      <c r="AG114" s="190"/>
    </row>
    <row r="115" spans="1:33" ht="21" hidden="1" customHeight="1">
      <c r="A115" s="191"/>
      <c r="B115" s="191"/>
      <c r="C115" s="191"/>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2"/>
      <c r="AF115" s="192"/>
      <c r="AG115" s="192"/>
    </row>
    <row r="116" spans="1:33" ht="21" hidden="1" customHeight="1">
      <c r="A116" s="191"/>
      <c r="B116" s="191"/>
      <c r="C116" s="191"/>
      <c r="D116" s="191"/>
      <c r="E116" s="191"/>
      <c r="F116" s="191"/>
      <c r="G116" s="191"/>
      <c r="H116" s="191"/>
      <c r="I116" s="191"/>
      <c r="J116" s="191"/>
      <c r="K116" s="191"/>
      <c r="L116" s="191"/>
      <c r="M116" s="191"/>
      <c r="N116" s="191"/>
      <c r="O116" s="191"/>
      <c r="P116" s="191"/>
      <c r="Q116" s="191"/>
      <c r="R116" s="191"/>
      <c r="S116" s="191"/>
      <c r="T116" s="191"/>
      <c r="U116" s="191"/>
      <c r="V116" s="191"/>
      <c r="W116" s="191"/>
      <c r="X116" s="191"/>
      <c r="Y116" s="191"/>
      <c r="Z116" s="191"/>
      <c r="AA116" s="191"/>
      <c r="AB116" s="191"/>
      <c r="AC116" s="191"/>
      <c r="AD116" s="191"/>
      <c r="AE116" s="192"/>
      <c r="AF116" s="192"/>
      <c r="AG116" s="192"/>
    </row>
    <row r="117" spans="1:33" ht="21" hidden="1" customHeight="1">
      <c r="A117" s="185"/>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7"/>
      <c r="AE117" s="188"/>
      <c r="AF117" s="189"/>
      <c r="AG117" s="190"/>
    </row>
    <row r="118" spans="1:33" ht="21" hidden="1" customHeight="1">
      <c r="A118" s="185"/>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7"/>
      <c r="AE118" s="188"/>
      <c r="AF118" s="189"/>
      <c r="AG118" s="190"/>
    </row>
    <row r="119" spans="1:33" ht="21" hidden="1" customHeight="1">
      <c r="A119" s="185"/>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7"/>
      <c r="AE119" s="188"/>
      <c r="AF119" s="189"/>
      <c r="AG119" s="190"/>
    </row>
    <row r="120" spans="1:33" ht="21" hidden="1" customHeight="1">
      <c r="A120" s="185"/>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7"/>
      <c r="AE120" s="188"/>
      <c r="AF120" s="189"/>
      <c r="AG120" s="190"/>
    </row>
    <row r="121" spans="1:33" ht="21" hidden="1" customHeight="1">
      <c r="A121" s="185"/>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7"/>
      <c r="AE121" s="188"/>
      <c r="AF121" s="189"/>
      <c r="AG121" s="190"/>
    </row>
    <row r="122" spans="1:33" ht="21" hidden="1" customHeight="1">
      <c r="A122" s="185"/>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7"/>
      <c r="AE122" s="188"/>
      <c r="AF122" s="189"/>
      <c r="AG122" s="190"/>
    </row>
    <row r="123" spans="1:33" ht="21" hidden="1" customHeight="1">
      <c r="A123" s="185"/>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7"/>
      <c r="AE123" s="188"/>
      <c r="AF123" s="189"/>
      <c r="AG123" s="190"/>
    </row>
    <row r="124" spans="1:33" ht="21" hidden="1" customHeight="1">
      <c r="A124" s="185"/>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7"/>
      <c r="AE124" s="188"/>
      <c r="AF124" s="189"/>
      <c r="AG124" s="190"/>
    </row>
    <row r="125" spans="1:33" ht="21" hidden="1" customHeight="1">
      <c r="A125" s="191"/>
      <c r="B125" s="191"/>
      <c r="C125" s="191"/>
      <c r="D125" s="191"/>
      <c r="E125" s="191"/>
      <c r="F125" s="191"/>
      <c r="G125" s="191"/>
      <c r="H125" s="191"/>
      <c r="I125" s="191"/>
      <c r="J125" s="191"/>
      <c r="K125" s="191"/>
      <c r="L125" s="191"/>
      <c r="M125" s="191"/>
      <c r="N125" s="191"/>
      <c r="O125" s="191"/>
      <c r="P125" s="191"/>
      <c r="Q125" s="191"/>
      <c r="R125" s="191"/>
      <c r="S125" s="191"/>
      <c r="T125" s="191"/>
      <c r="U125" s="191"/>
      <c r="V125" s="191"/>
      <c r="W125" s="191"/>
      <c r="X125" s="191"/>
      <c r="Y125" s="191"/>
      <c r="Z125" s="191"/>
      <c r="AA125" s="191"/>
      <c r="AB125" s="191"/>
      <c r="AC125" s="191"/>
      <c r="AD125" s="191"/>
      <c r="AE125" s="192"/>
      <c r="AF125" s="192"/>
      <c r="AG125" s="192"/>
    </row>
    <row r="126" spans="1:33" ht="21" hidden="1" customHeight="1">
      <c r="A126" s="191"/>
      <c r="B126" s="191"/>
      <c r="C126" s="191"/>
      <c r="D126" s="191"/>
      <c r="E126" s="191"/>
      <c r="F126" s="191"/>
      <c r="G126" s="191"/>
      <c r="H126" s="191"/>
      <c r="I126" s="191"/>
      <c r="J126" s="191"/>
      <c r="K126" s="191"/>
      <c r="L126" s="191"/>
      <c r="M126" s="191"/>
      <c r="N126" s="191"/>
      <c r="O126" s="191"/>
      <c r="P126" s="191"/>
      <c r="Q126" s="191"/>
      <c r="R126" s="191"/>
      <c r="S126" s="191"/>
      <c r="T126" s="191"/>
      <c r="U126" s="191"/>
      <c r="V126" s="191"/>
      <c r="W126" s="191"/>
      <c r="X126" s="191"/>
      <c r="Y126" s="191"/>
      <c r="Z126" s="191"/>
      <c r="AA126" s="191"/>
      <c r="AB126" s="191"/>
      <c r="AC126" s="191"/>
      <c r="AD126" s="191"/>
      <c r="AE126" s="192"/>
      <c r="AF126" s="192"/>
      <c r="AG126" s="192"/>
    </row>
    <row r="127" spans="1:33" ht="21" hidden="1" customHeight="1">
      <c r="A127" s="185"/>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7"/>
      <c r="AE127" s="188"/>
      <c r="AF127" s="189"/>
      <c r="AG127" s="190"/>
    </row>
    <row r="128" spans="1:33" ht="21" hidden="1" customHeight="1">
      <c r="A128" s="185"/>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7"/>
      <c r="AE128" s="188"/>
      <c r="AF128" s="189"/>
      <c r="AG128" s="190"/>
    </row>
    <row r="129" spans="1:33" ht="21" hidden="1" customHeight="1">
      <c r="A129" s="185"/>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7"/>
      <c r="AE129" s="188"/>
      <c r="AF129" s="189"/>
      <c r="AG129" s="190"/>
    </row>
    <row r="130" spans="1:33" ht="21" hidden="1" customHeight="1">
      <c r="A130" s="185"/>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7"/>
      <c r="AE130" s="188"/>
      <c r="AF130" s="189"/>
      <c r="AG130" s="190"/>
    </row>
    <row r="131" spans="1:33" ht="21" hidden="1" customHeight="1">
      <c r="A131" s="185"/>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7"/>
      <c r="AE131" s="188"/>
      <c r="AF131" s="189"/>
      <c r="AG131" s="190"/>
    </row>
    <row r="132" spans="1:33" ht="21" hidden="1" customHeight="1">
      <c r="A132" s="185"/>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7"/>
      <c r="AE132" s="188"/>
      <c r="AF132" s="189"/>
      <c r="AG132" s="190"/>
    </row>
    <row r="133" spans="1:33" ht="21" hidden="1" customHeight="1">
      <c r="A133" s="185"/>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7"/>
      <c r="AE133" s="188"/>
      <c r="AF133" s="189"/>
      <c r="AG133" s="190"/>
    </row>
    <row r="134" spans="1:33" ht="21" hidden="1" customHeight="1">
      <c r="A134" s="185"/>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7"/>
      <c r="AE134" s="188"/>
      <c r="AF134" s="189"/>
      <c r="AG134" s="190"/>
    </row>
    <row r="135" spans="1:33" ht="21" hidden="1" customHeight="1">
      <c r="A135" s="191"/>
      <c r="B135" s="191"/>
      <c r="C135" s="191"/>
      <c r="D135" s="191"/>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2"/>
      <c r="AF135" s="192"/>
      <c r="AG135" s="192"/>
    </row>
    <row r="136" spans="1:33" ht="21" hidden="1" customHeight="1">
      <c r="A136" s="191"/>
      <c r="B136" s="191"/>
      <c r="C136" s="191"/>
      <c r="D136" s="191"/>
      <c r="E136" s="191"/>
      <c r="F136" s="191"/>
      <c r="G136" s="191"/>
      <c r="H136" s="191"/>
      <c r="I136" s="191"/>
      <c r="J136" s="191"/>
      <c r="K136" s="191"/>
      <c r="L136" s="191"/>
      <c r="M136" s="191"/>
      <c r="N136" s="191"/>
      <c r="O136" s="191"/>
      <c r="P136" s="191"/>
      <c r="Q136" s="191"/>
      <c r="R136" s="191"/>
      <c r="S136" s="191"/>
      <c r="T136" s="191"/>
      <c r="U136" s="191"/>
      <c r="V136" s="191"/>
      <c r="W136" s="191"/>
      <c r="X136" s="191"/>
      <c r="Y136" s="191"/>
      <c r="Z136" s="191"/>
      <c r="AA136" s="191"/>
      <c r="AB136" s="191"/>
      <c r="AC136" s="191"/>
      <c r="AD136" s="191"/>
      <c r="AE136" s="192"/>
      <c r="AF136" s="192"/>
      <c r="AG136" s="192"/>
    </row>
    <row r="137" spans="1:33" ht="21" hidden="1" customHeight="1">
      <c r="A137" s="185"/>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7"/>
      <c r="AE137" s="188"/>
      <c r="AF137" s="189"/>
      <c r="AG137" s="190"/>
    </row>
    <row r="138" spans="1:33" ht="21" hidden="1" customHeight="1">
      <c r="A138" s="185"/>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7"/>
      <c r="AE138" s="188"/>
      <c r="AF138" s="189"/>
      <c r="AG138" s="190"/>
    </row>
    <row r="139" spans="1:33" ht="21" hidden="1" customHeight="1">
      <c r="A139" s="185"/>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7"/>
      <c r="AE139" s="188"/>
      <c r="AF139" s="189"/>
      <c r="AG139" s="190"/>
    </row>
    <row r="140" spans="1:33" ht="21" hidden="1" customHeight="1">
      <c r="A140" s="185"/>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7"/>
      <c r="AE140" s="188"/>
      <c r="AF140" s="189"/>
      <c r="AG140" s="190"/>
    </row>
    <row r="141" spans="1:33" ht="21" hidden="1" customHeight="1">
      <c r="A141" s="185"/>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7"/>
      <c r="AE141" s="188"/>
      <c r="AF141" s="189"/>
      <c r="AG141" s="190"/>
    </row>
    <row r="142" spans="1:33" ht="21" hidden="1" customHeight="1">
      <c r="A142" s="185"/>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7"/>
      <c r="AE142" s="188"/>
      <c r="AF142" s="189"/>
      <c r="AG142" s="190"/>
    </row>
    <row r="143" spans="1:33" ht="21" hidden="1" customHeight="1">
      <c r="A143" s="185"/>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7"/>
      <c r="AE143" s="188"/>
      <c r="AF143" s="189"/>
      <c r="AG143" s="190"/>
    </row>
    <row r="144" spans="1:33" ht="21" hidden="1" customHeight="1">
      <c r="A144" s="185"/>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7"/>
      <c r="AE144" s="188"/>
      <c r="AF144" s="189"/>
      <c r="AG144" s="190"/>
    </row>
    <row r="145" spans="1:33" ht="21" hidden="1" customHeight="1">
      <c r="A145" s="191"/>
      <c r="B145" s="191"/>
      <c r="C145" s="191"/>
      <c r="D145" s="191"/>
      <c r="E145" s="191"/>
      <c r="F145" s="191"/>
      <c r="G145" s="191"/>
      <c r="H145" s="191"/>
      <c r="I145" s="191"/>
      <c r="J145" s="191"/>
      <c r="K145" s="191"/>
      <c r="L145" s="191"/>
      <c r="M145" s="191"/>
      <c r="N145" s="191"/>
      <c r="O145" s="191"/>
      <c r="P145" s="191"/>
      <c r="Q145" s="191"/>
      <c r="R145" s="191"/>
      <c r="S145" s="191"/>
      <c r="T145" s="191"/>
      <c r="U145" s="191"/>
      <c r="V145" s="191"/>
      <c r="W145" s="191"/>
      <c r="X145" s="191"/>
      <c r="Y145" s="191"/>
      <c r="Z145" s="191"/>
      <c r="AA145" s="191"/>
      <c r="AB145" s="191"/>
      <c r="AC145" s="191"/>
      <c r="AD145" s="191"/>
      <c r="AE145" s="192"/>
      <c r="AF145" s="192"/>
      <c r="AG145" s="192"/>
    </row>
    <row r="146" spans="1:33" ht="21" hidden="1" customHeight="1">
      <c r="A146" s="191"/>
      <c r="B146" s="191"/>
      <c r="C146" s="191"/>
      <c r="D146" s="191"/>
      <c r="E146" s="191"/>
      <c r="F146" s="191"/>
      <c r="G146" s="191"/>
      <c r="H146" s="191"/>
      <c r="I146" s="191"/>
      <c r="J146" s="191"/>
      <c r="K146" s="191"/>
      <c r="L146" s="191"/>
      <c r="M146" s="191"/>
      <c r="N146" s="191"/>
      <c r="O146" s="191"/>
      <c r="P146" s="191"/>
      <c r="Q146" s="191"/>
      <c r="R146" s="191"/>
      <c r="S146" s="191"/>
      <c r="T146" s="191"/>
      <c r="U146" s="191"/>
      <c r="V146" s="191"/>
      <c r="W146" s="191"/>
      <c r="X146" s="191"/>
      <c r="Y146" s="191"/>
      <c r="Z146" s="191"/>
      <c r="AA146" s="191"/>
      <c r="AB146" s="191"/>
      <c r="AC146" s="191"/>
      <c r="AD146" s="191"/>
      <c r="AE146" s="192"/>
      <c r="AF146" s="192"/>
      <c r="AG146" s="192"/>
    </row>
    <row r="147" spans="1:33" ht="21" hidden="1" customHeight="1">
      <c r="A147" s="185"/>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7"/>
      <c r="AE147" s="188"/>
      <c r="AF147" s="189"/>
      <c r="AG147" s="190"/>
    </row>
    <row r="148" spans="1:33" ht="21" hidden="1" customHeight="1">
      <c r="A148" s="185"/>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7"/>
      <c r="AE148" s="188"/>
      <c r="AF148" s="189"/>
      <c r="AG148" s="190"/>
    </row>
    <row r="149" spans="1:33" ht="21" hidden="1" customHeight="1">
      <c r="A149" s="185"/>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7"/>
      <c r="AE149" s="188"/>
      <c r="AF149" s="189"/>
      <c r="AG149" s="190"/>
    </row>
    <row r="150" spans="1:33" ht="21" hidden="1" customHeight="1">
      <c r="A150" s="185"/>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7"/>
      <c r="AE150" s="188"/>
      <c r="AF150" s="189"/>
      <c r="AG150" s="190"/>
    </row>
    <row r="151" spans="1:33" ht="21" hidden="1" customHeight="1">
      <c r="A151" s="185"/>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7"/>
      <c r="AE151" s="188"/>
      <c r="AF151" s="189"/>
      <c r="AG151" s="190"/>
    </row>
    <row r="152" spans="1:33" ht="21" hidden="1" customHeight="1">
      <c r="A152" s="185"/>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7"/>
      <c r="AE152" s="188"/>
      <c r="AF152" s="189"/>
      <c r="AG152" s="190"/>
    </row>
    <row r="153" spans="1:33" ht="21" hidden="1" customHeight="1">
      <c r="A153" s="185"/>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7"/>
      <c r="AE153" s="188"/>
      <c r="AF153" s="189"/>
      <c r="AG153" s="190"/>
    </row>
    <row r="154" spans="1:33" ht="21" hidden="1" customHeight="1">
      <c r="A154" s="185"/>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7"/>
      <c r="AE154" s="188"/>
      <c r="AF154" s="189"/>
      <c r="AG154" s="190"/>
    </row>
    <row r="155" spans="1:33" ht="21" hidden="1" customHeight="1">
      <c r="A155" s="191"/>
      <c r="B155" s="191"/>
      <c r="C155" s="191"/>
      <c r="D155" s="191"/>
      <c r="E155" s="191"/>
      <c r="F155" s="191"/>
      <c r="G155" s="191"/>
      <c r="H155" s="191"/>
      <c r="I155" s="191"/>
      <c r="J155" s="191"/>
      <c r="K155" s="191"/>
      <c r="L155" s="191"/>
      <c r="M155" s="191"/>
      <c r="N155" s="191"/>
      <c r="O155" s="191"/>
      <c r="P155" s="191"/>
      <c r="Q155" s="191"/>
      <c r="R155" s="191"/>
      <c r="S155" s="191"/>
      <c r="T155" s="191"/>
      <c r="U155" s="191"/>
      <c r="V155" s="191"/>
      <c r="W155" s="191"/>
      <c r="X155" s="191"/>
      <c r="Y155" s="191"/>
      <c r="Z155" s="191"/>
      <c r="AA155" s="191"/>
      <c r="AB155" s="191"/>
      <c r="AC155" s="191"/>
      <c r="AD155" s="191"/>
      <c r="AE155" s="192"/>
      <c r="AF155" s="192"/>
      <c r="AG155" s="192"/>
    </row>
    <row r="156" spans="1:33" ht="21" hidden="1" customHeight="1">
      <c r="A156" s="191"/>
      <c r="B156" s="191"/>
      <c r="C156" s="191"/>
      <c r="D156" s="191"/>
      <c r="E156" s="191"/>
      <c r="F156" s="191"/>
      <c r="G156" s="191"/>
      <c r="H156" s="191"/>
      <c r="I156" s="191"/>
      <c r="J156" s="191"/>
      <c r="K156" s="191"/>
      <c r="L156" s="191"/>
      <c r="M156" s="191"/>
      <c r="N156" s="191"/>
      <c r="O156" s="191"/>
      <c r="P156" s="191"/>
      <c r="Q156" s="191"/>
      <c r="R156" s="191"/>
      <c r="S156" s="191"/>
      <c r="T156" s="191"/>
      <c r="U156" s="191"/>
      <c r="V156" s="191"/>
      <c r="W156" s="191"/>
      <c r="X156" s="191"/>
      <c r="Y156" s="191"/>
      <c r="Z156" s="191"/>
      <c r="AA156" s="191"/>
      <c r="AB156" s="191"/>
      <c r="AC156" s="191"/>
      <c r="AD156" s="191"/>
      <c r="AE156" s="192"/>
      <c r="AF156" s="192"/>
      <c r="AG156" s="192"/>
    </row>
    <row r="157" spans="1:33" ht="21" hidden="1" customHeight="1">
      <c r="A157" s="185"/>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7"/>
      <c r="AE157" s="188"/>
      <c r="AF157" s="189"/>
      <c r="AG157" s="190"/>
    </row>
    <row r="158" spans="1:33" ht="21" hidden="1" customHeight="1">
      <c r="A158" s="185"/>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7"/>
      <c r="AE158" s="188"/>
      <c r="AF158" s="189"/>
      <c r="AG158" s="190"/>
    </row>
    <row r="159" spans="1:33" ht="21" hidden="1" customHeight="1">
      <c r="A159" s="185"/>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7"/>
      <c r="AE159" s="188"/>
      <c r="AF159" s="189"/>
      <c r="AG159" s="190"/>
    </row>
    <row r="160" spans="1:33" ht="21" hidden="1" customHeight="1">
      <c r="A160" s="185"/>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7"/>
      <c r="AE160" s="188"/>
      <c r="AF160" s="189"/>
      <c r="AG160" s="190"/>
    </row>
    <row r="161" spans="1:33" ht="21" hidden="1" customHeight="1">
      <c r="A161" s="185"/>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7"/>
      <c r="AE161" s="188"/>
      <c r="AF161" s="189"/>
      <c r="AG161" s="190"/>
    </row>
    <row r="162" spans="1:33" ht="21" hidden="1" customHeight="1">
      <c r="A162" s="185"/>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7"/>
      <c r="AE162" s="188"/>
      <c r="AF162" s="189"/>
      <c r="AG162" s="190"/>
    </row>
    <row r="163" spans="1:33" ht="21" hidden="1" customHeight="1">
      <c r="A163" s="185"/>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7"/>
      <c r="AE163" s="188"/>
      <c r="AF163" s="189"/>
      <c r="AG163" s="190"/>
    </row>
    <row r="164" spans="1:33" ht="21" hidden="1" customHeight="1">
      <c r="A164" s="185"/>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7"/>
      <c r="AE164" s="188"/>
      <c r="AF164" s="189"/>
      <c r="AG164" s="190"/>
    </row>
    <row r="165" spans="1:33" ht="21" hidden="1" customHeight="1">
      <c r="A165" s="191"/>
      <c r="B165" s="191"/>
      <c r="C165" s="191"/>
      <c r="D165" s="191"/>
      <c r="E165" s="191"/>
      <c r="F165" s="191"/>
      <c r="G165" s="191"/>
      <c r="H165" s="191"/>
      <c r="I165" s="191"/>
      <c r="J165" s="191"/>
      <c r="K165" s="191"/>
      <c r="L165" s="191"/>
      <c r="M165" s="191"/>
      <c r="N165" s="191"/>
      <c r="O165" s="191"/>
      <c r="P165" s="191"/>
      <c r="Q165" s="191"/>
      <c r="R165" s="191"/>
      <c r="S165" s="191"/>
      <c r="T165" s="191"/>
      <c r="U165" s="191"/>
      <c r="V165" s="191"/>
      <c r="W165" s="191"/>
      <c r="X165" s="191"/>
      <c r="Y165" s="191"/>
      <c r="Z165" s="191"/>
      <c r="AA165" s="191"/>
      <c r="AB165" s="191"/>
      <c r="AC165" s="191"/>
      <c r="AD165" s="191"/>
      <c r="AE165" s="192"/>
      <c r="AF165" s="192"/>
      <c r="AG165" s="192"/>
    </row>
    <row r="166" spans="1:33" ht="21" hidden="1" customHeight="1">
      <c r="A166" s="191"/>
      <c r="B166" s="191"/>
      <c r="C166" s="191"/>
      <c r="D166" s="191"/>
      <c r="E166" s="191"/>
      <c r="F166" s="191"/>
      <c r="G166" s="191"/>
      <c r="H166" s="191"/>
      <c r="I166" s="191"/>
      <c r="J166" s="191"/>
      <c r="K166" s="191"/>
      <c r="L166" s="191"/>
      <c r="M166" s="191"/>
      <c r="N166" s="191"/>
      <c r="O166" s="191"/>
      <c r="P166" s="191"/>
      <c r="Q166" s="191"/>
      <c r="R166" s="191"/>
      <c r="S166" s="191"/>
      <c r="T166" s="191"/>
      <c r="U166" s="191"/>
      <c r="V166" s="191"/>
      <c r="W166" s="191"/>
      <c r="X166" s="191"/>
      <c r="Y166" s="191"/>
      <c r="Z166" s="191"/>
      <c r="AA166" s="191"/>
      <c r="AB166" s="191"/>
      <c r="AC166" s="191"/>
      <c r="AD166" s="191"/>
      <c r="AE166" s="192"/>
      <c r="AF166" s="192"/>
      <c r="AG166" s="192"/>
    </row>
    <row r="167" spans="1:33" ht="21" hidden="1" customHeight="1">
      <c r="A167" s="185"/>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7"/>
      <c r="AE167" s="188"/>
      <c r="AF167" s="189"/>
      <c r="AG167" s="190"/>
    </row>
    <row r="168" spans="1:33" ht="21" hidden="1" customHeight="1">
      <c r="A168" s="185"/>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7"/>
      <c r="AE168" s="188"/>
      <c r="AF168" s="189"/>
      <c r="AG168" s="190"/>
    </row>
    <row r="169" spans="1:33" ht="21" hidden="1" customHeight="1">
      <c r="A169" s="185"/>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7"/>
      <c r="AE169" s="188"/>
      <c r="AF169" s="189"/>
      <c r="AG169" s="190"/>
    </row>
    <row r="170" spans="1:33" ht="21" hidden="1" customHeight="1">
      <c r="A170" s="185"/>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7"/>
      <c r="AE170" s="188"/>
      <c r="AF170" s="189"/>
      <c r="AG170" s="190"/>
    </row>
    <row r="171" spans="1:33" ht="21" hidden="1" customHeight="1">
      <c r="A171" s="185"/>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7"/>
      <c r="AE171" s="188"/>
      <c r="AF171" s="189"/>
      <c r="AG171" s="190"/>
    </row>
    <row r="172" spans="1:33" ht="21" hidden="1" customHeight="1">
      <c r="A172" s="185"/>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7"/>
      <c r="AE172" s="188"/>
      <c r="AF172" s="189"/>
      <c r="AG172" s="190"/>
    </row>
    <row r="173" spans="1:33" ht="21" hidden="1" customHeight="1">
      <c r="A173" s="185"/>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7"/>
      <c r="AE173" s="188"/>
      <c r="AF173" s="189"/>
      <c r="AG173" s="190"/>
    </row>
    <row r="174" spans="1:33" ht="21" hidden="1" customHeight="1">
      <c r="A174" s="185"/>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7"/>
      <c r="AE174" s="188"/>
      <c r="AF174" s="189"/>
      <c r="AG174" s="190"/>
    </row>
    <row r="175" spans="1:33" ht="21" hidden="1" customHeight="1">
      <c r="A175" s="191"/>
      <c r="B175" s="191"/>
      <c r="C175" s="191"/>
      <c r="D175" s="191"/>
      <c r="E175" s="191"/>
      <c r="F175" s="191"/>
      <c r="G175" s="191"/>
      <c r="H175" s="191"/>
      <c r="I175" s="191"/>
      <c r="J175" s="191"/>
      <c r="K175" s="191"/>
      <c r="L175" s="191"/>
      <c r="M175" s="191"/>
      <c r="N175" s="191"/>
      <c r="O175" s="191"/>
      <c r="P175" s="191"/>
      <c r="Q175" s="191"/>
      <c r="R175" s="191"/>
      <c r="S175" s="191"/>
      <c r="T175" s="191"/>
      <c r="U175" s="191"/>
      <c r="V175" s="191"/>
      <c r="W175" s="191"/>
      <c r="X175" s="191"/>
      <c r="Y175" s="191"/>
      <c r="Z175" s="191"/>
      <c r="AA175" s="191"/>
      <c r="AB175" s="191"/>
      <c r="AC175" s="191"/>
      <c r="AD175" s="191"/>
      <c r="AE175" s="192"/>
      <c r="AF175" s="192"/>
      <c r="AG175" s="192"/>
    </row>
    <row r="176" spans="1:33" ht="21" hidden="1" customHeight="1">
      <c r="A176" s="191"/>
      <c r="B176" s="191"/>
      <c r="C176" s="191"/>
      <c r="D176" s="191"/>
      <c r="E176" s="191"/>
      <c r="F176" s="191"/>
      <c r="G176" s="191"/>
      <c r="H176" s="191"/>
      <c r="I176" s="191"/>
      <c r="J176" s="191"/>
      <c r="K176" s="191"/>
      <c r="L176" s="191"/>
      <c r="M176" s="191"/>
      <c r="N176" s="191"/>
      <c r="O176" s="191"/>
      <c r="P176" s="191"/>
      <c r="Q176" s="191"/>
      <c r="R176" s="191"/>
      <c r="S176" s="191"/>
      <c r="T176" s="191"/>
      <c r="U176" s="191"/>
      <c r="V176" s="191"/>
      <c r="W176" s="191"/>
      <c r="X176" s="191"/>
      <c r="Y176" s="191"/>
      <c r="Z176" s="191"/>
      <c r="AA176" s="191"/>
      <c r="AB176" s="191"/>
      <c r="AC176" s="191"/>
      <c r="AD176" s="191"/>
      <c r="AE176" s="192"/>
      <c r="AF176" s="192"/>
      <c r="AG176" s="192"/>
    </row>
    <row r="177" spans="1:36" ht="3.75" customHeight="1">
      <c r="A177" s="39"/>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row>
    <row r="178" spans="1:36" s="4" customFormat="1" ht="24.75" customHeight="1">
      <c r="A178" s="51" t="s">
        <v>109</v>
      </c>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29"/>
      <c r="AI178" s="118"/>
      <c r="AJ178" s="118"/>
    </row>
    <row r="179" spans="1:36" s="4" customFormat="1" ht="17.25" customHeight="1">
      <c r="A179" s="52" t="s">
        <v>299</v>
      </c>
      <c r="B179" s="100"/>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29"/>
      <c r="AI179" s="118"/>
      <c r="AJ179" s="118"/>
    </row>
    <row r="180" spans="1:36" s="4" customFormat="1" ht="17.25" customHeight="1">
      <c r="A180" s="52" t="s">
        <v>110</v>
      </c>
      <c r="B180" s="100"/>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29"/>
      <c r="AI180" s="118"/>
      <c r="AJ180" s="118"/>
    </row>
    <row r="181" spans="1:36" s="4" customFormat="1" ht="17.25" customHeight="1">
      <c r="A181" s="52" t="s">
        <v>300</v>
      </c>
      <c r="B181" s="100"/>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29"/>
      <c r="AI181" s="118"/>
      <c r="AJ181" s="118"/>
    </row>
    <row r="182" spans="1:36" s="4" customFormat="1" ht="30.75" customHeight="1">
      <c r="A182" s="246" t="s">
        <v>111</v>
      </c>
      <c r="B182" s="246"/>
      <c r="C182" s="246"/>
      <c r="D182" s="246"/>
      <c r="E182" s="246"/>
      <c r="F182" s="246"/>
      <c r="G182" s="246"/>
      <c r="H182" s="246"/>
      <c r="I182" s="246"/>
      <c r="J182" s="246"/>
      <c r="K182" s="246"/>
      <c r="L182" s="246"/>
      <c r="M182" s="246"/>
      <c r="N182" s="246"/>
      <c r="O182" s="246"/>
      <c r="P182" s="246"/>
      <c r="Q182" s="246"/>
      <c r="R182" s="246"/>
      <c r="S182" s="246"/>
      <c r="T182" s="246"/>
      <c r="U182" s="246"/>
      <c r="V182" s="246"/>
      <c r="W182" s="246"/>
      <c r="X182" s="246"/>
      <c r="Y182" s="246"/>
      <c r="Z182" s="246"/>
      <c r="AA182" s="246"/>
      <c r="AB182" s="246"/>
      <c r="AC182" s="246"/>
      <c r="AD182" s="246"/>
      <c r="AE182" s="246"/>
      <c r="AF182" s="246"/>
      <c r="AG182" s="246"/>
      <c r="AH182" s="29"/>
      <c r="AI182" s="118"/>
      <c r="AJ182" s="118"/>
    </row>
    <row r="183" spans="1:36" s="4" customFormat="1" ht="30.75" customHeight="1">
      <c r="A183" s="246" t="s">
        <v>112</v>
      </c>
      <c r="B183" s="246"/>
      <c r="C183" s="246"/>
      <c r="D183" s="246"/>
      <c r="E183" s="246"/>
      <c r="F183" s="246"/>
      <c r="G183" s="246"/>
      <c r="H183" s="246"/>
      <c r="I183" s="246"/>
      <c r="J183" s="246"/>
      <c r="K183" s="246"/>
      <c r="L183" s="246"/>
      <c r="M183" s="246"/>
      <c r="N183" s="246"/>
      <c r="O183" s="246"/>
      <c r="P183" s="246"/>
      <c r="Q183" s="246"/>
      <c r="R183" s="246"/>
      <c r="S183" s="246"/>
      <c r="T183" s="246"/>
      <c r="U183" s="246"/>
      <c r="V183" s="246"/>
      <c r="W183" s="246"/>
      <c r="X183" s="246"/>
      <c r="Y183" s="246"/>
      <c r="Z183" s="246"/>
      <c r="AA183" s="246"/>
      <c r="AB183" s="246"/>
      <c r="AC183" s="246"/>
      <c r="AD183" s="246"/>
      <c r="AE183" s="246"/>
      <c r="AF183" s="246"/>
      <c r="AG183" s="246"/>
      <c r="AH183" s="29"/>
      <c r="AI183" s="118"/>
      <c r="AJ183" s="118"/>
    </row>
    <row r="184" spans="1:36" s="4" customFormat="1" ht="45.75" customHeight="1">
      <c r="A184" s="246" t="s">
        <v>301</v>
      </c>
      <c r="B184" s="246"/>
      <c r="C184" s="246"/>
      <c r="D184" s="246"/>
      <c r="E184" s="246"/>
      <c r="F184" s="246"/>
      <c r="G184" s="246"/>
      <c r="H184" s="246"/>
      <c r="I184" s="246"/>
      <c r="J184" s="246"/>
      <c r="K184" s="246"/>
      <c r="L184" s="246"/>
      <c r="M184" s="246"/>
      <c r="N184" s="246"/>
      <c r="O184" s="246"/>
      <c r="P184" s="246"/>
      <c r="Q184" s="246"/>
      <c r="R184" s="246"/>
      <c r="S184" s="246"/>
      <c r="T184" s="246"/>
      <c r="U184" s="246"/>
      <c r="V184" s="246"/>
      <c r="W184" s="246"/>
      <c r="X184" s="246"/>
      <c r="Y184" s="246"/>
      <c r="Z184" s="246"/>
      <c r="AA184" s="246"/>
      <c r="AB184" s="246"/>
      <c r="AC184" s="246"/>
      <c r="AD184" s="246"/>
      <c r="AE184" s="246"/>
      <c r="AF184" s="246"/>
      <c r="AG184" s="246"/>
      <c r="AH184" s="29"/>
      <c r="AI184" s="118"/>
      <c r="AJ184" s="118"/>
    </row>
    <row r="185" spans="1:36" s="4" customFormat="1" ht="30.75" customHeight="1">
      <c r="A185" s="246" t="s">
        <v>113</v>
      </c>
      <c r="B185" s="246"/>
      <c r="C185" s="246"/>
      <c r="D185" s="246"/>
      <c r="E185" s="246"/>
      <c r="F185" s="246"/>
      <c r="G185" s="246"/>
      <c r="H185" s="246"/>
      <c r="I185" s="246"/>
      <c r="J185" s="246"/>
      <c r="K185" s="246"/>
      <c r="L185" s="246"/>
      <c r="M185" s="246"/>
      <c r="N185" s="246"/>
      <c r="O185" s="246"/>
      <c r="P185" s="246"/>
      <c r="Q185" s="246"/>
      <c r="R185" s="246"/>
      <c r="S185" s="246"/>
      <c r="T185" s="246"/>
      <c r="U185" s="246"/>
      <c r="V185" s="246"/>
      <c r="W185" s="246"/>
      <c r="X185" s="246"/>
      <c r="Y185" s="246"/>
      <c r="Z185" s="246"/>
      <c r="AA185" s="246"/>
      <c r="AB185" s="246"/>
      <c r="AC185" s="246"/>
      <c r="AD185" s="246"/>
      <c r="AE185" s="246"/>
      <c r="AF185" s="246"/>
      <c r="AG185" s="246"/>
      <c r="AH185" s="29"/>
      <c r="AI185" s="118"/>
      <c r="AJ185" s="118"/>
    </row>
    <row r="186" spans="1:36" s="4" customFormat="1" ht="30.75" customHeight="1">
      <c r="A186" s="246" t="s">
        <v>114</v>
      </c>
      <c r="B186" s="246"/>
      <c r="C186" s="246"/>
      <c r="D186" s="246"/>
      <c r="E186" s="246"/>
      <c r="F186" s="246"/>
      <c r="G186" s="246"/>
      <c r="H186" s="246"/>
      <c r="I186" s="246"/>
      <c r="J186" s="246"/>
      <c r="K186" s="246"/>
      <c r="L186" s="246"/>
      <c r="M186" s="246"/>
      <c r="N186" s="246"/>
      <c r="O186" s="246"/>
      <c r="P186" s="246"/>
      <c r="Q186" s="246"/>
      <c r="R186" s="246"/>
      <c r="S186" s="246"/>
      <c r="T186" s="246"/>
      <c r="U186" s="246"/>
      <c r="V186" s="246"/>
      <c r="W186" s="246"/>
      <c r="X186" s="246"/>
      <c r="Y186" s="246"/>
      <c r="Z186" s="246"/>
      <c r="AA186" s="246"/>
      <c r="AB186" s="246"/>
      <c r="AC186" s="246"/>
      <c r="AD186" s="246"/>
      <c r="AE186" s="246"/>
      <c r="AF186" s="246"/>
      <c r="AG186" s="246"/>
      <c r="AH186" s="29"/>
      <c r="AI186" s="118"/>
      <c r="AJ186" s="118"/>
    </row>
    <row r="187" spans="1:36" s="4" customFormat="1" ht="30.75" customHeight="1">
      <c r="A187" s="246" t="s">
        <v>115</v>
      </c>
      <c r="B187" s="246"/>
      <c r="C187" s="246"/>
      <c r="D187" s="246"/>
      <c r="E187" s="246"/>
      <c r="F187" s="246"/>
      <c r="G187" s="246"/>
      <c r="H187" s="246"/>
      <c r="I187" s="246"/>
      <c r="J187" s="246"/>
      <c r="K187" s="246"/>
      <c r="L187" s="246"/>
      <c r="M187" s="246"/>
      <c r="N187" s="246"/>
      <c r="O187" s="246"/>
      <c r="P187" s="246"/>
      <c r="Q187" s="246"/>
      <c r="R187" s="246"/>
      <c r="S187" s="246"/>
      <c r="T187" s="246"/>
      <c r="U187" s="246"/>
      <c r="V187" s="246"/>
      <c r="W187" s="246"/>
      <c r="X187" s="246"/>
      <c r="Y187" s="246"/>
      <c r="Z187" s="246"/>
      <c r="AA187" s="246"/>
      <c r="AB187" s="246"/>
      <c r="AC187" s="246"/>
      <c r="AD187" s="246"/>
      <c r="AE187" s="246"/>
      <c r="AF187" s="246"/>
      <c r="AG187" s="246"/>
      <c r="AH187" s="29"/>
      <c r="AI187" s="118"/>
      <c r="AJ187" s="118"/>
    </row>
    <row r="188" spans="1:36" s="5" customFormat="1" ht="17.25" customHeight="1">
      <c r="A188" s="52" t="s">
        <v>116</v>
      </c>
      <c r="B188" s="100"/>
      <c r="C188" s="100"/>
      <c r="D188" s="100"/>
      <c r="E188" s="100"/>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29"/>
      <c r="AI188" s="119"/>
      <c r="AJ188" s="119"/>
    </row>
    <row r="189" spans="1:36" s="5" customFormat="1" ht="30.75" customHeight="1">
      <c r="A189" s="246" t="s">
        <v>117</v>
      </c>
      <c r="B189" s="246"/>
      <c r="C189" s="246"/>
      <c r="D189" s="246"/>
      <c r="E189" s="246"/>
      <c r="F189" s="246"/>
      <c r="G189" s="246"/>
      <c r="H189" s="246"/>
      <c r="I189" s="246"/>
      <c r="J189" s="246"/>
      <c r="K189" s="246"/>
      <c r="L189" s="24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9"/>
      <c r="AI189" s="119"/>
      <c r="AJ189" s="119"/>
    </row>
    <row r="190" spans="1:36" s="5" customFormat="1" ht="45.75" customHeight="1">
      <c r="A190" s="247" t="s">
        <v>118</v>
      </c>
      <c r="B190" s="247"/>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9"/>
      <c r="AI190" s="119"/>
      <c r="AJ190" s="119"/>
    </row>
    <row r="191" spans="1:36" s="5" customFormat="1" ht="19.5" customHeight="1">
      <c r="A191" s="247" t="s">
        <v>119</v>
      </c>
      <c r="B191" s="247"/>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9"/>
      <c r="AI191" s="119"/>
      <c r="AJ191" s="119"/>
    </row>
    <row r="192" spans="1:36" s="6" customFormat="1" ht="17.25" customHeight="1">
      <c r="A192" s="247" t="s">
        <v>302</v>
      </c>
      <c r="B192" s="247"/>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9"/>
      <c r="AI192" s="120"/>
      <c r="AJ192" s="120"/>
    </row>
    <row r="193" spans="1:43" s="6" customFormat="1" ht="30.75" customHeight="1">
      <c r="A193" s="247" t="s">
        <v>120</v>
      </c>
      <c r="B193" s="247"/>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9"/>
      <c r="AI193" s="120"/>
      <c r="AJ193" s="120"/>
    </row>
    <row r="194" spans="1:43" s="6" customFormat="1" ht="30.75" customHeight="1">
      <c r="A194" s="247" t="s">
        <v>121</v>
      </c>
      <c r="B194" s="247"/>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9"/>
      <c r="AI194" s="120"/>
      <c r="AJ194" s="120"/>
    </row>
    <row r="195" spans="1:43" s="6" customFormat="1" ht="30.75" customHeight="1">
      <c r="A195" s="247" t="s">
        <v>297</v>
      </c>
      <c r="B195" s="247"/>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9"/>
      <c r="AI195" s="120"/>
      <c r="AJ195" s="120"/>
    </row>
    <row r="196" spans="1:43" s="7" customFormat="1" ht="24" customHeight="1">
      <c r="A196" s="335" t="s">
        <v>122</v>
      </c>
      <c r="B196" s="335"/>
      <c r="C196" s="335"/>
      <c r="D196" s="335"/>
      <c r="E196" s="336" t="s">
        <v>123</v>
      </c>
      <c r="F196" s="336"/>
      <c r="G196" s="336"/>
      <c r="H196" s="336"/>
      <c r="I196" s="336"/>
      <c r="J196" s="336"/>
      <c r="K196" s="336"/>
      <c r="L196" s="336"/>
      <c r="M196" s="336"/>
      <c r="N196" s="336"/>
      <c r="O196" s="336"/>
      <c r="P196" s="336"/>
      <c r="Q196" s="336"/>
      <c r="R196" s="336"/>
      <c r="S196" s="336"/>
      <c r="T196" s="336"/>
      <c r="U196" s="336"/>
      <c r="V196" s="336"/>
      <c r="W196" s="336"/>
      <c r="X196" s="336"/>
      <c r="Y196" s="336"/>
      <c r="Z196" s="336"/>
      <c r="AA196" s="53"/>
      <c r="AB196" s="101"/>
      <c r="AC196" s="101"/>
      <c r="AD196" s="101"/>
      <c r="AE196" s="101"/>
      <c r="AF196" s="101"/>
      <c r="AG196" s="101"/>
      <c r="AH196" s="29"/>
      <c r="AI196" s="121"/>
      <c r="AJ196" s="121"/>
    </row>
    <row r="197" spans="1:43" s="7" customFormat="1" ht="26.25" customHeight="1">
      <c r="A197" s="335"/>
      <c r="B197" s="335"/>
      <c r="C197" s="335"/>
      <c r="D197" s="335"/>
      <c r="E197" s="239" t="s">
        <v>214</v>
      </c>
      <c r="F197" s="239"/>
      <c r="G197" s="239"/>
      <c r="H197" s="239"/>
      <c r="I197" s="239"/>
      <c r="J197" s="239"/>
      <c r="K197" s="239"/>
      <c r="L197" s="239"/>
      <c r="M197" s="239"/>
      <c r="N197" s="239"/>
      <c r="O197" s="239"/>
      <c r="P197" s="239"/>
      <c r="Q197" s="239"/>
      <c r="R197" s="239"/>
      <c r="S197" s="239"/>
      <c r="T197" s="239"/>
      <c r="U197" s="239"/>
      <c r="V197" s="239"/>
      <c r="W197" s="239"/>
      <c r="X197" s="239"/>
      <c r="Y197" s="239"/>
      <c r="Z197" s="239"/>
      <c r="AA197" s="53"/>
      <c r="AB197" s="101"/>
      <c r="AC197" s="101"/>
      <c r="AD197" s="101"/>
      <c r="AE197" s="101"/>
      <c r="AF197" s="101"/>
      <c r="AG197" s="101"/>
      <c r="AH197" s="29"/>
      <c r="AI197" s="121"/>
      <c r="AJ197" s="121"/>
    </row>
    <row r="198" spans="1:43" s="7" customFormat="1" ht="12" customHeight="1">
      <c r="A198" s="332" t="s">
        <v>124</v>
      </c>
      <c r="B198" s="332"/>
      <c r="C198" s="332"/>
      <c r="D198" s="332"/>
      <c r="E198" s="332"/>
      <c r="F198" s="332"/>
      <c r="G198" s="332"/>
      <c r="H198" s="332"/>
      <c r="I198" s="332"/>
      <c r="J198" s="332"/>
      <c r="K198" s="332"/>
      <c r="L198" s="332"/>
      <c r="M198" s="332"/>
      <c r="N198" s="332"/>
      <c r="O198" s="332"/>
      <c r="P198" s="332"/>
      <c r="Q198" s="332"/>
      <c r="R198" s="332"/>
      <c r="S198" s="333" t="s">
        <v>212</v>
      </c>
      <c r="T198" s="333"/>
      <c r="U198" s="333"/>
      <c r="V198" s="333"/>
      <c r="W198" s="333"/>
      <c r="X198" s="333"/>
      <c r="Y198" s="333"/>
      <c r="Z198" s="333"/>
      <c r="AA198" s="333"/>
      <c r="AB198" s="333"/>
      <c r="AC198" s="333"/>
      <c r="AD198" s="333"/>
      <c r="AE198" s="333"/>
      <c r="AF198" s="333"/>
      <c r="AG198" s="333"/>
      <c r="AH198" s="29"/>
      <c r="AI198" s="121"/>
      <c r="AJ198" s="121"/>
    </row>
    <row r="199" spans="1:43" s="7" customFormat="1" ht="12" customHeight="1">
      <c r="A199" s="332"/>
      <c r="B199" s="332"/>
      <c r="C199" s="332"/>
      <c r="D199" s="332"/>
      <c r="E199" s="332"/>
      <c r="F199" s="332"/>
      <c r="G199" s="332"/>
      <c r="H199" s="332"/>
      <c r="I199" s="332"/>
      <c r="J199" s="332"/>
      <c r="K199" s="332"/>
      <c r="L199" s="332"/>
      <c r="M199" s="332"/>
      <c r="N199" s="332"/>
      <c r="O199" s="332"/>
      <c r="P199" s="332"/>
      <c r="Q199" s="332"/>
      <c r="R199" s="332"/>
      <c r="S199" s="334" t="s">
        <v>213</v>
      </c>
      <c r="T199" s="334"/>
      <c r="U199" s="334"/>
      <c r="V199" s="334"/>
      <c r="W199" s="334"/>
      <c r="X199" s="334"/>
      <c r="Y199" s="334"/>
      <c r="Z199" s="334"/>
      <c r="AA199" s="334"/>
      <c r="AB199" s="334"/>
      <c r="AC199" s="334"/>
      <c r="AD199" s="334"/>
      <c r="AE199" s="334"/>
      <c r="AF199" s="334"/>
      <c r="AG199" s="334"/>
      <c r="AH199" s="29"/>
      <c r="AI199" s="121"/>
      <c r="AJ199" s="121"/>
    </row>
    <row r="200" spans="1:43" s="7" customFormat="1" ht="26.25" customHeight="1">
      <c r="A200" s="53"/>
      <c r="B200" s="53"/>
      <c r="C200" s="101"/>
      <c r="D200" s="330" t="s">
        <v>125</v>
      </c>
      <c r="E200" s="330"/>
      <c r="F200" s="330"/>
      <c r="G200" s="330"/>
      <c r="H200" s="330"/>
      <c r="I200" s="330"/>
      <c r="J200" s="330"/>
      <c r="K200" s="330"/>
      <c r="L200" s="330"/>
      <c r="M200" s="330"/>
      <c r="N200" s="330"/>
      <c r="O200" s="331" t="s">
        <v>126</v>
      </c>
      <c r="P200" s="331" t="s">
        <v>127</v>
      </c>
      <c r="Q200" s="331"/>
      <c r="R200" s="331"/>
      <c r="S200" s="331"/>
      <c r="T200" s="331"/>
      <c r="U200" s="331"/>
      <c r="V200" s="331"/>
      <c r="W200" s="331"/>
      <c r="X200" s="331"/>
      <c r="Y200" s="331"/>
      <c r="Z200" s="101"/>
      <c r="AA200" s="101"/>
      <c r="AB200" s="101"/>
      <c r="AC200" s="101"/>
      <c r="AD200" s="101"/>
      <c r="AE200" s="101"/>
      <c r="AF200" s="101"/>
      <c r="AG200" s="101"/>
      <c r="AH200" s="29"/>
      <c r="AI200" s="121"/>
      <c r="AJ200" s="121"/>
      <c r="AQ200" s="8"/>
    </row>
    <row r="201" spans="1:43" s="7" customFormat="1" ht="26.25" customHeight="1">
      <c r="A201" s="53"/>
      <c r="B201" s="53"/>
      <c r="C201" s="101"/>
      <c r="D201" s="239" t="s">
        <v>128</v>
      </c>
      <c r="E201" s="239"/>
      <c r="F201" s="239"/>
      <c r="G201" s="239"/>
      <c r="H201" s="239"/>
      <c r="I201" s="239"/>
      <c r="J201" s="239"/>
      <c r="K201" s="239"/>
      <c r="L201" s="239"/>
      <c r="M201" s="239"/>
      <c r="N201" s="239"/>
      <c r="O201" s="331"/>
      <c r="P201" s="331" t="s">
        <v>129</v>
      </c>
      <c r="Q201" s="331"/>
      <c r="R201" s="331"/>
      <c r="S201" s="331"/>
      <c r="T201" s="331"/>
      <c r="U201" s="331"/>
      <c r="V201" s="331"/>
      <c r="W201" s="331"/>
      <c r="X201" s="331"/>
      <c r="Y201" s="331"/>
      <c r="Z201" s="101"/>
      <c r="AA201" s="101"/>
      <c r="AB201" s="101"/>
      <c r="AC201" s="101"/>
      <c r="AD201" s="101"/>
      <c r="AE201" s="101"/>
      <c r="AF201" s="101"/>
      <c r="AG201" s="101"/>
      <c r="AH201" s="29"/>
      <c r="AI201" s="121"/>
      <c r="AJ201" s="121"/>
      <c r="AQ201" s="8"/>
    </row>
    <row r="202" spans="1:43" s="7" customFormat="1" ht="9" customHeight="1">
      <c r="A202" s="53"/>
      <c r="B202" s="53"/>
      <c r="C202" s="102"/>
      <c r="D202" s="102"/>
      <c r="E202" s="102"/>
      <c r="F202" s="102"/>
      <c r="G202" s="102"/>
      <c r="H202" s="102"/>
      <c r="I202" s="37"/>
      <c r="J202" s="37"/>
      <c r="K202" s="37"/>
      <c r="L202" s="37"/>
      <c r="M202" s="37"/>
      <c r="N202" s="37"/>
      <c r="O202" s="103"/>
      <c r="P202" s="103"/>
      <c r="Q202" s="103"/>
      <c r="R202" s="103"/>
      <c r="S202" s="101"/>
      <c r="T202" s="101"/>
      <c r="U202" s="101"/>
      <c r="V202" s="101"/>
      <c r="W202" s="103"/>
      <c r="X202" s="103"/>
      <c r="Y202" s="103"/>
      <c r="Z202" s="101"/>
      <c r="AA202" s="101"/>
      <c r="AB202" s="101"/>
      <c r="AC202" s="101"/>
      <c r="AD202" s="101"/>
      <c r="AE202" s="101"/>
      <c r="AF202" s="101"/>
      <c r="AG202" s="101"/>
      <c r="AH202" s="29"/>
      <c r="AI202" s="121"/>
      <c r="AJ202" s="121"/>
    </row>
    <row r="203" spans="1:43" s="4" customFormat="1" ht="17.25" customHeight="1">
      <c r="A203" s="52" t="s">
        <v>303</v>
      </c>
      <c r="B203" s="100"/>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29"/>
      <c r="AI203" s="118"/>
      <c r="AJ203" s="118"/>
    </row>
    <row r="204" spans="1:43" s="4" customFormat="1" ht="45.75" customHeight="1">
      <c r="A204" s="246" t="s">
        <v>130</v>
      </c>
      <c r="B204" s="246"/>
      <c r="C204" s="246"/>
      <c r="D204" s="246"/>
      <c r="E204" s="246"/>
      <c r="F204" s="246"/>
      <c r="G204" s="246"/>
      <c r="H204" s="246"/>
      <c r="I204" s="246"/>
      <c r="J204" s="246"/>
      <c r="K204" s="246"/>
      <c r="L204" s="246"/>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9"/>
      <c r="AI204" s="118"/>
      <c r="AJ204" s="118"/>
    </row>
    <row r="205" spans="1:43" s="4" customFormat="1" ht="30.75" customHeight="1">
      <c r="A205" s="246" t="s">
        <v>131</v>
      </c>
      <c r="B205" s="246"/>
      <c r="C205" s="246"/>
      <c r="D205" s="246"/>
      <c r="E205" s="246"/>
      <c r="F205" s="246"/>
      <c r="G205" s="246"/>
      <c r="H205" s="246"/>
      <c r="I205" s="246"/>
      <c r="J205" s="246"/>
      <c r="K205" s="246"/>
      <c r="L205" s="246"/>
      <c r="M205" s="246"/>
      <c r="N205" s="246"/>
      <c r="O205" s="246"/>
      <c r="P205" s="246"/>
      <c r="Q205" s="246"/>
      <c r="R205" s="246"/>
      <c r="S205" s="246"/>
      <c r="T205" s="246"/>
      <c r="U205" s="246"/>
      <c r="V205" s="246"/>
      <c r="W205" s="246"/>
      <c r="X205" s="246"/>
      <c r="Y205" s="246"/>
      <c r="Z205" s="246"/>
      <c r="AA205" s="246"/>
      <c r="AB205" s="246"/>
      <c r="AC205" s="246"/>
      <c r="AD205" s="246"/>
      <c r="AE205" s="246"/>
      <c r="AF205" s="246"/>
      <c r="AG205" s="246"/>
      <c r="AH205" s="29"/>
      <c r="AI205" s="118"/>
      <c r="AJ205" s="118"/>
    </row>
    <row r="206" spans="1:43" s="4" customFormat="1" ht="30.75" customHeight="1">
      <c r="A206" s="246" t="s">
        <v>132</v>
      </c>
      <c r="B206" s="246"/>
      <c r="C206" s="246"/>
      <c r="D206" s="246"/>
      <c r="E206" s="246"/>
      <c r="F206" s="246"/>
      <c r="G206" s="246"/>
      <c r="H206" s="246"/>
      <c r="I206" s="246"/>
      <c r="J206" s="246"/>
      <c r="K206" s="246"/>
      <c r="L206" s="246"/>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9"/>
      <c r="AI206" s="118"/>
      <c r="AJ206" s="118"/>
    </row>
    <row r="207" spans="1:43" s="4" customFormat="1" ht="30.75" customHeight="1">
      <c r="A207" s="246" t="s">
        <v>133</v>
      </c>
      <c r="B207" s="246"/>
      <c r="C207" s="246"/>
      <c r="D207" s="246"/>
      <c r="E207" s="246"/>
      <c r="F207" s="246"/>
      <c r="G207" s="246"/>
      <c r="H207" s="246"/>
      <c r="I207" s="246"/>
      <c r="J207" s="246"/>
      <c r="K207" s="246"/>
      <c r="L207" s="246"/>
      <c r="M207" s="246"/>
      <c r="N207" s="246"/>
      <c r="O207" s="246"/>
      <c r="P207" s="246"/>
      <c r="Q207" s="246"/>
      <c r="R207" s="246"/>
      <c r="S207" s="246"/>
      <c r="T207" s="246"/>
      <c r="U207" s="246"/>
      <c r="V207" s="246"/>
      <c r="W207" s="246"/>
      <c r="X207" s="246"/>
      <c r="Y207" s="246"/>
      <c r="Z207" s="246"/>
      <c r="AA207" s="246"/>
      <c r="AB207" s="246"/>
      <c r="AC207" s="246"/>
      <c r="AD207" s="246"/>
      <c r="AE207" s="246"/>
      <c r="AF207" s="246"/>
      <c r="AG207" s="246"/>
      <c r="AH207" s="29"/>
      <c r="AI207" s="118"/>
      <c r="AJ207" s="118"/>
    </row>
    <row r="208" spans="1:43" s="4" customFormat="1" ht="17.25" customHeight="1">
      <c r="A208" s="329" t="s">
        <v>304</v>
      </c>
      <c r="B208" s="329"/>
      <c r="C208" s="329"/>
      <c r="D208" s="329"/>
      <c r="E208" s="329"/>
      <c r="F208" s="329"/>
      <c r="G208" s="329"/>
      <c r="H208" s="329"/>
      <c r="I208" s="329"/>
      <c r="J208" s="329"/>
      <c r="K208" s="329"/>
      <c r="L208" s="329"/>
      <c r="M208" s="329"/>
      <c r="N208" s="329"/>
      <c r="O208" s="329"/>
      <c r="P208" s="329"/>
      <c r="Q208" s="329"/>
      <c r="R208" s="329"/>
      <c r="S208" s="329"/>
      <c r="T208" s="329"/>
      <c r="U208" s="329"/>
      <c r="V208" s="329"/>
      <c r="W208" s="329"/>
      <c r="X208" s="104"/>
      <c r="Y208" s="52"/>
      <c r="Z208" s="52"/>
      <c r="AA208" s="52"/>
      <c r="AB208" s="52"/>
      <c r="AC208" s="52"/>
      <c r="AD208" s="52"/>
      <c r="AE208" s="52"/>
      <c r="AF208" s="52"/>
      <c r="AG208" s="52"/>
      <c r="AH208" s="29"/>
      <c r="AI208" s="118"/>
      <c r="AJ208" s="118"/>
    </row>
    <row r="209" spans="1:36" s="4" customFormat="1" ht="82.5" customHeight="1">
      <c r="A209" s="246" t="s">
        <v>134</v>
      </c>
      <c r="B209" s="246"/>
      <c r="C209" s="246"/>
      <c r="D209" s="246"/>
      <c r="E209" s="246"/>
      <c r="F209" s="246"/>
      <c r="G209" s="246"/>
      <c r="H209" s="246"/>
      <c r="I209" s="246"/>
      <c r="J209" s="246"/>
      <c r="K209" s="246"/>
      <c r="L209" s="24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9"/>
      <c r="AI209" s="118"/>
      <c r="AJ209" s="118"/>
    </row>
    <row r="210" spans="1:36" s="4" customFormat="1" ht="32.25" customHeight="1">
      <c r="A210" s="246" t="s">
        <v>295</v>
      </c>
      <c r="B210" s="246"/>
      <c r="C210" s="246"/>
      <c r="D210" s="246"/>
      <c r="E210" s="246"/>
      <c r="F210" s="246"/>
      <c r="G210" s="246"/>
      <c r="H210" s="246"/>
      <c r="I210" s="246"/>
      <c r="J210" s="246"/>
      <c r="K210" s="246"/>
      <c r="L210" s="246"/>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9"/>
      <c r="AI210" s="118"/>
      <c r="AJ210" s="118"/>
    </row>
    <row r="211" spans="1:36" s="4" customFormat="1" ht="17.25" customHeight="1">
      <c r="A211" s="329" t="s">
        <v>298</v>
      </c>
      <c r="B211" s="329"/>
      <c r="C211" s="329"/>
      <c r="D211" s="329"/>
      <c r="E211" s="329"/>
      <c r="F211" s="329"/>
      <c r="G211" s="329"/>
      <c r="H211" s="329"/>
      <c r="I211" s="329"/>
      <c r="J211" s="329"/>
      <c r="K211" s="329"/>
      <c r="L211" s="329"/>
      <c r="M211" s="329"/>
      <c r="N211" s="329"/>
      <c r="O211" s="329"/>
      <c r="P211" s="329"/>
      <c r="Q211" s="329"/>
      <c r="R211" s="329"/>
      <c r="S211" s="329"/>
      <c r="T211" s="329"/>
      <c r="U211" s="329"/>
      <c r="V211" s="329"/>
      <c r="W211" s="329"/>
      <c r="X211" s="329"/>
      <c r="Y211" s="329"/>
      <c r="Z211" s="329"/>
      <c r="AA211" s="329"/>
      <c r="AB211" s="329"/>
      <c r="AC211" s="329"/>
      <c r="AD211" s="329"/>
      <c r="AE211" s="329"/>
      <c r="AF211" s="329"/>
      <c r="AG211" s="329"/>
      <c r="AH211" s="29"/>
      <c r="AI211" s="118"/>
      <c r="AJ211" s="118"/>
    </row>
    <row r="212" spans="1:36" s="4" customFormat="1" ht="17.25" customHeight="1">
      <c r="A212" s="246" t="s">
        <v>305</v>
      </c>
      <c r="B212" s="246"/>
      <c r="C212" s="246"/>
      <c r="D212" s="246"/>
      <c r="E212" s="246"/>
      <c r="F212" s="246"/>
      <c r="G212" s="246"/>
      <c r="H212" s="246"/>
      <c r="I212" s="246"/>
      <c r="J212" s="246"/>
      <c r="K212" s="246"/>
      <c r="L212" s="246"/>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9"/>
      <c r="AI212" s="118"/>
      <c r="AJ212" s="118"/>
    </row>
    <row r="213" spans="1:36" s="4" customFormat="1" ht="17.25" customHeight="1">
      <c r="A213" s="246" t="s">
        <v>306</v>
      </c>
      <c r="B213" s="246"/>
      <c r="C213" s="246"/>
      <c r="D213" s="246"/>
      <c r="E213" s="246"/>
      <c r="F213" s="246"/>
      <c r="G213" s="246"/>
      <c r="H213" s="246"/>
      <c r="I213" s="246"/>
      <c r="J213" s="246"/>
      <c r="K213" s="246"/>
      <c r="L213" s="246"/>
      <c r="M213" s="246"/>
      <c r="N213" s="246"/>
      <c r="O213" s="246"/>
      <c r="P213" s="246"/>
      <c r="Q213" s="246"/>
      <c r="R213" s="246"/>
      <c r="S213" s="246"/>
      <c r="T213" s="246"/>
      <c r="U213" s="246"/>
      <c r="V213" s="246"/>
      <c r="W213" s="246"/>
      <c r="X213" s="246"/>
      <c r="Y213" s="246"/>
      <c r="Z213" s="246"/>
      <c r="AA213" s="246"/>
      <c r="AB213" s="246"/>
      <c r="AC213" s="246"/>
      <c r="AD213" s="246"/>
      <c r="AE213" s="246"/>
      <c r="AF213" s="246"/>
      <c r="AG213" s="246"/>
      <c r="AH213" s="29"/>
      <c r="AI213" s="118"/>
      <c r="AJ213" s="118"/>
    </row>
    <row r="214" spans="1:36" s="4" customFormat="1" ht="9" customHeight="1">
      <c r="A214" s="54" t="s">
        <v>135</v>
      </c>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2"/>
      <c r="Z214" s="52"/>
      <c r="AA214" s="52"/>
      <c r="AB214" s="52"/>
      <c r="AC214" s="52"/>
      <c r="AD214" s="52"/>
      <c r="AE214" s="52"/>
      <c r="AF214" s="52"/>
      <c r="AG214" s="52"/>
      <c r="AH214" s="29"/>
      <c r="AI214" s="118"/>
      <c r="AJ214" s="118"/>
    </row>
    <row r="238" spans="34:34" ht="21" customHeight="1">
      <c r="AH238" s="30"/>
    </row>
    <row r="239" spans="34:34" ht="21" customHeight="1">
      <c r="AH239" s="30"/>
    </row>
    <row r="240" spans="34:34" ht="21" customHeight="1">
      <c r="AH240" s="30"/>
    </row>
    <row r="244" spans="34:34" ht="21" customHeight="1">
      <c r="AH244" s="30"/>
    </row>
    <row r="245" spans="34:34" ht="21" customHeight="1">
      <c r="AH245" s="32"/>
    </row>
    <row r="246" spans="34:34" ht="21" customHeight="1">
      <c r="AH246" s="32"/>
    </row>
    <row r="247" spans="34:34" ht="21" customHeight="1">
      <c r="AH247" s="32"/>
    </row>
    <row r="248" spans="34:34" ht="21" customHeight="1">
      <c r="AH248" s="32"/>
    </row>
    <row r="249" spans="34:34" ht="21" customHeight="1">
      <c r="AH249" s="33"/>
    </row>
    <row r="250" spans="34:34" ht="21" customHeight="1">
      <c r="AH250" s="30"/>
    </row>
    <row r="251" spans="34:34" ht="21" customHeight="1">
      <c r="AH251" s="30"/>
    </row>
    <row r="252" spans="34:34" ht="21" customHeight="1">
      <c r="AH252" s="30"/>
    </row>
    <row r="255" spans="34:34" ht="21" customHeight="1">
      <c r="AH255" s="28"/>
    </row>
    <row r="256" spans="34:34" ht="21" customHeight="1">
      <c r="AH256" s="34"/>
    </row>
  </sheetData>
  <sheetProtection algorithmName="SHA-512" hashValue="BQOHyFYu8nBqqKofKouxjuUpA31ra2eTTH8v0ldocsWVRjmjNW7YbnrUoRINdmOUCiF6zb30TkimGyEzMR7+WA==" saltValue="NH4MJVWy9fJai6Wq3FKhkA==" spinCount="100000" sheet="1" objects="1" scenarios="1" formatRows="0"/>
  <protectedRanges>
    <protectedRange sqref="A77:AG176" name="５"/>
    <protectedRange sqref="E45:X45 AC45:AF45 E46:AG46 E47:E48 K47 E49:E50 M50 S51 X51 AC51 G52 V54 AA54 G55 L55 E56 E58 K58 R58:AG58" name="３"/>
    <protectedRange sqref="B4:K7 L5 O5 R5 V5 Z5 AD5 U6:V6 X6 Z6 AC7:AD7 B8:AG8 B10:B12 H10:J13 M10:O13 Q10:Q13 T10:T13 W10:W13 Z10:AA13 AC10:AC13 AE10:AE13 B14 I14 P14" name="１"/>
    <protectedRange sqref="B15 D18 L18 D22 L22 U22 U24 L24 D24 D27 L27 D30:D32 V30:V32 U35 L35 D35 D38 L38 U38 B40 B42 B44" name="２"/>
    <protectedRange sqref="B60:B70 R60:R69 B72:B74 P72:P74 B75:AG75" name="４"/>
  </protectedRanges>
  <dataConsolidate/>
  <mergeCells count="330">
    <mergeCell ref="A212:AG212"/>
    <mergeCell ref="A213:AG213"/>
    <mergeCell ref="A192:AG192"/>
    <mergeCell ref="A205:AG205"/>
    <mergeCell ref="A206:AG206"/>
    <mergeCell ref="A207:AG207"/>
    <mergeCell ref="A208:W208"/>
    <mergeCell ref="D200:N200"/>
    <mergeCell ref="O200:O201"/>
    <mergeCell ref="P200:Y200"/>
    <mergeCell ref="P201:Y201"/>
    <mergeCell ref="A204:AG204"/>
    <mergeCell ref="A198:R199"/>
    <mergeCell ref="S198:AG198"/>
    <mergeCell ref="S199:AG199"/>
    <mergeCell ref="A195:AG195"/>
    <mergeCell ref="A193:AG193"/>
    <mergeCell ref="A210:AG210"/>
    <mergeCell ref="A211:AG211"/>
    <mergeCell ref="A209:AG209"/>
    <mergeCell ref="A196:D197"/>
    <mergeCell ref="E196:Z196"/>
    <mergeCell ref="E197:Z197"/>
    <mergeCell ref="AI2:AJ3"/>
    <mergeCell ref="Q9:AG9"/>
    <mergeCell ref="B9:P9"/>
    <mergeCell ref="A2:AG2"/>
    <mergeCell ref="A3:AG3"/>
    <mergeCell ref="B4:K4"/>
    <mergeCell ref="A5:A6"/>
    <mergeCell ref="B5:K7"/>
    <mergeCell ref="M5:N5"/>
    <mergeCell ref="P5:Q5"/>
    <mergeCell ref="U6:V6"/>
    <mergeCell ref="R4:AG4"/>
    <mergeCell ref="L4:Q4"/>
    <mergeCell ref="S5:U5"/>
    <mergeCell ref="W5:Y5"/>
    <mergeCell ref="AA5:AC5"/>
    <mergeCell ref="AE5:AG5"/>
    <mergeCell ref="B8:F8"/>
    <mergeCell ref="G8:AG8"/>
    <mergeCell ref="AC7:AD7"/>
    <mergeCell ref="N34:O34"/>
    <mergeCell ref="U34:AB34"/>
    <mergeCell ref="N29:O29"/>
    <mergeCell ref="C72:O72"/>
    <mergeCell ref="C73:O73"/>
    <mergeCell ref="Q72:AG72"/>
    <mergeCell ref="Q73:AG73"/>
    <mergeCell ref="C64:Q64"/>
    <mergeCell ref="B57:Q57"/>
    <mergeCell ref="B71:AG71"/>
    <mergeCell ref="B59:AG59"/>
    <mergeCell ref="E45:H45"/>
    <mergeCell ref="I45:X45"/>
    <mergeCell ref="Y45:AA45"/>
    <mergeCell ref="C65:O65"/>
    <mergeCell ref="C66:O66"/>
    <mergeCell ref="C67:O67"/>
    <mergeCell ref="C68:O68"/>
    <mergeCell ref="C69:O69"/>
    <mergeCell ref="R57:AG57"/>
    <mergeCell ref="R58:AG58"/>
    <mergeCell ref="C60:Q60"/>
    <mergeCell ref="C61:Q61"/>
    <mergeCell ref="C62:Q62"/>
    <mergeCell ref="A191:AG191"/>
    <mergeCell ref="C74:O74"/>
    <mergeCell ref="A186:AG186"/>
    <mergeCell ref="A187:AG187"/>
    <mergeCell ref="A194:AG194"/>
    <mergeCell ref="C70:O70"/>
    <mergeCell ref="AC45:AF45"/>
    <mergeCell ref="B46:D46"/>
    <mergeCell ref="E46:AG46"/>
    <mergeCell ref="B47:D48"/>
    <mergeCell ref="A185:AG185"/>
    <mergeCell ref="A173:AD173"/>
    <mergeCell ref="AE173:AG173"/>
    <mergeCell ref="A174:AD174"/>
    <mergeCell ref="AE174:AG174"/>
    <mergeCell ref="AE170:AG170"/>
    <mergeCell ref="A171:AD171"/>
    <mergeCell ref="A182:AG182"/>
    <mergeCell ref="A183:AG183"/>
    <mergeCell ref="A184:AG184"/>
    <mergeCell ref="C63:Q63"/>
    <mergeCell ref="AE171:AG171"/>
    <mergeCell ref="A172:AD172"/>
    <mergeCell ref="AE172:AG172"/>
    <mergeCell ref="C14:H14"/>
    <mergeCell ref="J14:O14"/>
    <mergeCell ref="D201:N201"/>
    <mergeCell ref="S64:AG64"/>
    <mergeCell ref="B75:AG75"/>
    <mergeCell ref="A189:AG189"/>
    <mergeCell ref="A190:AG190"/>
    <mergeCell ref="C12:F12"/>
    <mergeCell ref="Q74:AG74"/>
    <mergeCell ref="B45:D45"/>
    <mergeCell ref="Z12:AA12"/>
    <mergeCell ref="Z13:AA13"/>
    <mergeCell ref="U29:AB29"/>
    <mergeCell ref="P26:Q26"/>
    <mergeCell ref="S15:Z15"/>
    <mergeCell ref="Q14:V14"/>
    <mergeCell ref="B49:D50"/>
    <mergeCell ref="B51:D56"/>
    <mergeCell ref="E18:I18"/>
    <mergeCell ref="U37:AB37"/>
    <mergeCell ref="R12:S12"/>
    <mergeCell ref="L17:M17"/>
    <mergeCell ref="S17:Z17"/>
    <mergeCell ref="T20:AA20"/>
    <mergeCell ref="X10:Y10"/>
    <mergeCell ref="U10:V10"/>
    <mergeCell ref="X13:Y13"/>
    <mergeCell ref="U12:V12"/>
    <mergeCell ref="X12:Y12"/>
    <mergeCell ref="R13:S13"/>
    <mergeCell ref="C10:F10"/>
    <mergeCell ref="R10:S10"/>
    <mergeCell ref="R11:S11"/>
    <mergeCell ref="U11:V11"/>
    <mergeCell ref="X11:Y11"/>
    <mergeCell ref="H10:J10"/>
    <mergeCell ref="H11:J11"/>
    <mergeCell ref="H12:J12"/>
    <mergeCell ref="H13:J13"/>
    <mergeCell ref="M10:O10"/>
    <mergeCell ref="M11:O11"/>
    <mergeCell ref="M12:O12"/>
    <mergeCell ref="M13:O13"/>
    <mergeCell ref="U13:V13"/>
    <mergeCell ref="A162:AD162"/>
    <mergeCell ref="AE162:AG162"/>
    <mergeCell ref="A163:AD163"/>
    <mergeCell ref="AE163:AG163"/>
    <mergeCell ref="Z10:AA10"/>
    <mergeCell ref="Z11:AA11"/>
    <mergeCell ref="C11:F11"/>
    <mergeCell ref="A170:AD170"/>
    <mergeCell ref="A76:AG76"/>
    <mergeCell ref="AE138:AG138"/>
    <mergeCell ref="A168:AD168"/>
    <mergeCell ref="AE168:AG168"/>
    <mergeCell ref="A169:AD169"/>
    <mergeCell ref="AE169:AG169"/>
    <mergeCell ref="A127:AD127"/>
    <mergeCell ref="AE127:AG127"/>
    <mergeCell ref="A155:AD155"/>
    <mergeCell ref="AE155:AG155"/>
    <mergeCell ref="A142:AD142"/>
    <mergeCell ref="AE142:AG142"/>
    <mergeCell ref="A143:AD143"/>
    <mergeCell ref="AE143:AG143"/>
    <mergeCell ref="A98:AD98"/>
    <mergeCell ref="A128:AD128"/>
    <mergeCell ref="A160:AD160"/>
    <mergeCell ref="AE160:AG160"/>
    <mergeCell ref="A161:AD161"/>
    <mergeCell ref="AE161:AG161"/>
    <mergeCell ref="A157:AD157"/>
    <mergeCell ref="AE157:AG157"/>
    <mergeCell ref="A158:AD158"/>
    <mergeCell ref="AE158:AG158"/>
    <mergeCell ref="A159:AD159"/>
    <mergeCell ref="AE159:AG159"/>
    <mergeCell ref="AE135:AG135"/>
    <mergeCell ref="A136:AD136"/>
    <mergeCell ref="AE136:AG136"/>
    <mergeCell ref="A139:AD139"/>
    <mergeCell ref="AE139:AG139"/>
    <mergeCell ref="A130:AD130"/>
    <mergeCell ref="AE130:AG130"/>
    <mergeCell ref="A131:AD131"/>
    <mergeCell ref="A154:AD154"/>
    <mergeCell ref="AE154:AG154"/>
    <mergeCell ref="AE137:AG137"/>
    <mergeCell ref="A137:AD137"/>
    <mergeCell ref="A138:AD138"/>
    <mergeCell ref="A140:AD140"/>
    <mergeCell ref="AE140:AG140"/>
    <mergeCell ref="A141:AD141"/>
    <mergeCell ref="AE141:AG141"/>
    <mergeCell ref="A144:AD144"/>
    <mergeCell ref="A146:AD146"/>
    <mergeCell ref="AE146:AG146"/>
    <mergeCell ref="A147:AD147"/>
    <mergeCell ref="AE147:AG147"/>
    <mergeCell ref="A148:AD148"/>
    <mergeCell ref="AE148:AG148"/>
    <mergeCell ref="A164:AD164"/>
    <mergeCell ref="AE164:AG164"/>
    <mergeCell ref="A165:AD165"/>
    <mergeCell ref="AE165:AG165"/>
    <mergeCell ref="A166:AD166"/>
    <mergeCell ref="AE166:AG166"/>
    <mergeCell ref="A175:AD175"/>
    <mergeCell ref="AE175:AG175"/>
    <mergeCell ref="A176:AD176"/>
    <mergeCell ref="AE176:AG176"/>
    <mergeCell ref="AE167:AG167"/>
    <mergeCell ref="A167:AD167"/>
    <mergeCell ref="A117:AD117"/>
    <mergeCell ref="AE117:AG117"/>
    <mergeCell ref="A118:AD118"/>
    <mergeCell ref="AE118:AG118"/>
    <mergeCell ref="A119:AD119"/>
    <mergeCell ref="AE119:AG119"/>
    <mergeCell ref="A120:AD120"/>
    <mergeCell ref="AE120:AG120"/>
    <mergeCell ref="A121:AD121"/>
    <mergeCell ref="AE121:AG121"/>
    <mergeCell ref="A122:AD122"/>
    <mergeCell ref="AE122:AG122"/>
    <mergeCell ref="A123:AD123"/>
    <mergeCell ref="AE123:AG123"/>
    <mergeCell ref="A124:AD124"/>
    <mergeCell ref="AE124:AG124"/>
    <mergeCell ref="AE144:AG144"/>
    <mergeCell ref="A145:AD145"/>
    <mergeCell ref="AE145:AG145"/>
    <mergeCell ref="AE131:AG131"/>
    <mergeCell ref="A132:AD132"/>
    <mergeCell ref="AE132:AG132"/>
    <mergeCell ref="A133:AD133"/>
    <mergeCell ref="AE133:AG133"/>
    <mergeCell ref="A134:AD134"/>
    <mergeCell ref="AE134:AG134"/>
    <mergeCell ref="AE128:AG128"/>
    <mergeCell ref="A129:AD129"/>
    <mergeCell ref="AE129:AG129"/>
    <mergeCell ref="A125:AD125"/>
    <mergeCell ref="AE125:AG125"/>
    <mergeCell ref="A126:AD126"/>
    <mergeCell ref="AE126:AG126"/>
    <mergeCell ref="A135:AD135"/>
    <mergeCell ref="A149:AD149"/>
    <mergeCell ref="AE149:AG149"/>
    <mergeCell ref="A150:AD150"/>
    <mergeCell ref="AE150:AG150"/>
    <mergeCell ref="A151:AD151"/>
    <mergeCell ref="AE151:AG151"/>
    <mergeCell ref="A152:AD152"/>
    <mergeCell ref="AE152:AG152"/>
    <mergeCell ref="A153:AD153"/>
    <mergeCell ref="AE153:AG153"/>
    <mergeCell ref="A156:AD156"/>
    <mergeCell ref="AE156:AG156"/>
    <mergeCell ref="A77:AD77"/>
    <mergeCell ref="AE77:AG77"/>
    <mergeCell ref="A78:AD78"/>
    <mergeCell ref="AE78:AG78"/>
    <mergeCell ref="A79:AD79"/>
    <mergeCell ref="AE79:AG79"/>
    <mergeCell ref="A80:AD80"/>
    <mergeCell ref="AE80:AG80"/>
    <mergeCell ref="A81:AD81"/>
    <mergeCell ref="AE81:AG81"/>
    <mergeCell ref="A82:AD82"/>
    <mergeCell ref="AE82:AG82"/>
    <mergeCell ref="A83:AD83"/>
    <mergeCell ref="AE83:AG83"/>
    <mergeCell ref="A84:AD84"/>
    <mergeCell ref="AE84:AG84"/>
    <mergeCell ref="A85:AD85"/>
    <mergeCell ref="AE85:AG85"/>
    <mergeCell ref="A86:AD86"/>
    <mergeCell ref="AE86:AG86"/>
    <mergeCell ref="A87:AD87"/>
    <mergeCell ref="AE87:AG87"/>
    <mergeCell ref="A88:AD88"/>
    <mergeCell ref="AE88:AG88"/>
    <mergeCell ref="A89:AD89"/>
    <mergeCell ref="AE89:AG89"/>
    <mergeCell ref="A90:AD90"/>
    <mergeCell ref="AE90:AG90"/>
    <mergeCell ref="A91:AD91"/>
    <mergeCell ref="AE91:AG91"/>
    <mergeCell ref="A92:AD92"/>
    <mergeCell ref="AE92:AG92"/>
    <mergeCell ref="A93:AD93"/>
    <mergeCell ref="AE93:AG93"/>
    <mergeCell ref="A94:AD94"/>
    <mergeCell ref="AE94:AG94"/>
    <mergeCell ref="A95:AD95"/>
    <mergeCell ref="AE95:AG95"/>
    <mergeCell ref="A96:AD96"/>
    <mergeCell ref="AE96:AG96"/>
    <mergeCell ref="A97:AD97"/>
    <mergeCell ref="AE97:AG97"/>
    <mergeCell ref="A100:AD100"/>
    <mergeCell ref="AE100:AG100"/>
    <mergeCell ref="A101:AD101"/>
    <mergeCell ref="AE101:AG101"/>
    <mergeCell ref="AE98:AG98"/>
    <mergeCell ref="A99:AD99"/>
    <mergeCell ref="AE99:AG99"/>
    <mergeCell ref="A102:AD102"/>
    <mergeCell ref="AE102:AG102"/>
    <mergeCell ref="A103:AD103"/>
    <mergeCell ref="AE103:AG103"/>
    <mergeCell ref="A104:AD104"/>
    <mergeCell ref="AE104:AG104"/>
    <mergeCell ref="A105:AD105"/>
    <mergeCell ref="AE105:AG105"/>
    <mergeCell ref="A106:AD106"/>
    <mergeCell ref="AE106:AG106"/>
    <mergeCell ref="A107:AD107"/>
    <mergeCell ref="AE107:AG107"/>
    <mergeCell ref="A108:AD108"/>
    <mergeCell ref="AE108:AG108"/>
    <mergeCell ref="A109:AD109"/>
    <mergeCell ref="AE109:AG109"/>
    <mergeCell ref="A115:AD115"/>
    <mergeCell ref="AE115:AG115"/>
    <mergeCell ref="A116:AD116"/>
    <mergeCell ref="AE116:AG116"/>
    <mergeCell ref="A110:AD110"/>
    <mergeCell ref="AE110:AG110"/>
    <mergeCell ref="A111:AD111"/>
    <mergeCell ref="AE111:AG111"/>
    <mergeCell ref="A112:AD112"/>
    <mergeCell ref="AE112:AG112"/>
    <mergeCell ref="A113:AD113"/>
    <mergeCell ref="AE113:AG113"/>
    <mergeCell ref="A114:AD114"/>
    <mergeCell ref="AE114:AG114"/>
  </mergeCells>
  <phoneticPr fontId="2"/>
  <conditionalFormatting sqref="AI2">
    <cfRule type="cellIs" dxfId="1" priority="1" operator="equal">
      <formula>"チェック：OK"</formula>
    </cfRule>
    <cfRule type="cellIs" dxfId="0" priority="2" operator="equal">
      <formula>"チェック：NG"</formula>
    </cfRule>
  </conditionalFormatting>
  <dataValidations count="1">
    <dataValidation imeMode="disabled" allowBlank="1" showInputMessage="1" showErrorMessage="1" sqref="X6 Z6 AC7:AD7 M10:O10 M11:O11 M12:O12 M13:O13 AC10 AC11 AC12 AC13 AE10 AE11 AE12 AE13 AC45:AF45 M50 R58:AG58" xr:uid="{78C25716-EA1F-447C-8D81-F9EC90158372}"/>
  </dataValidations>
  <pageMargins left="0.59055118110236227" right="0.39370078740157483" top="0.59055118110236227" bottom="0.19685039370078741" header="0.19685039370078741" footer="0.15748031496062992"/>
  <pageSetup paperSize="9" scale="62" fitToHeight="0" orientation="portrait" r:id="rId1"/>
  <headerFooter alignWithMargins="0"/>
  <rowBreaks count="2" manualBreakCount="2">
    <brk id="50" max="35" man="1"/>
    <brk id="176" max="35" man="1"/>
  </rowBreaks>
  <colBreaks count="1" manualBreakCount="1">
    <brk id="33" max="112"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4F97051C-E1E2-41A2-BCEF-CA426B1439A0}">
          <x14:formula1>
            <xm:f>list!$A$2:$A$3</xm:f>
          </x14:formula1>
          <xm:sqref>P72:P74 D18 I14 L18 D22 D38 L22 U22 L24 U24 L27 D24 B14:B15 L35 U35 B11:B12 U38 D35 D27 E56 K58 L55 B60:B70 R60:R69 B72:B74 O5 L5 R5 AD5 V5 W10:W13 B44 B40 B42 Z5 Q10:Q13 P14 D30:D32 V30:V32 K47 E47:E50 G52 AC51 S51 X51 G55 AA54 V54 E58 T10:T13 L38</xm:sqref>
        </x14:dataValidation>
        <x14:dataValidation type="list" allowBlank="1" showInputMessage="1" showErrorMessage="1" xr:uid="{FFD2FBA4-256A-4486-A2B2-1C0824E70814}">
          <x14:formula1>
            <xm:f>list!$B$2:$B$49</xm:f>
          </x14:formula1>
          <xm:sqref>B8 E45 H10:H12</xm:sqref>
        </x14:dataValidation>
        <x14:dataValidation type="list" showInputMessage="1" showErrorMessage="1" xr:uid="{25499B64-63CE-4C1D-B7A9-412E252BBC1C}">
          <x14:formula1>
            <xm:f>list!$A$2:$A$3</xm:f>
          </x14:formula1>
          <xm:sqref>B10</xm:sqref>
        </x14:dataValidation>
        <x14:dataValidation type="list" allowBlank="1" showInputMessage="1" showErrorMessage="1" xr:uid="{5FB20BD0-9E1D-4547-96BC-3AF298D0AA68}">
          <x14:formula1>
            <xm:f>list!$C$2:$C$50</xm:f>
          </x14:formula1>
          <xm:sqref>H13:J13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CA440-27CC-4296-AEB1-A871C3C74FB7}">
  <dimension ref="A1:P92"/>
  <sheetViews>
    <sheetView topLeftCell="A18" workbookViewId="0">
      <selection activeCell="D34" sqref="D34"/>
    </sheetView>
  </sheetViews>
  <sheetFormatPr defaultRowHeight="13.3"/>
  <cols>
    <col min="1" max="1" width="44.3828125" customWidth="1"/>
    <col min="2" max="2" width="43.15234375" customWidth="1"/>
    <col min="3" max="3" width="48.15234375" customWidth="1"/>
    <col min="4" max="4" width="24.61328125" customWidth="1"/>
    <col min="5" max="6" width="32.23046875" customWidth="1"/>
    <col min="7" max="7" width="26.4609375" bestFit="1" customWidth="1"/>
    <col min="8" max="8" width="11.15234375" bestFit="1" customWidth="1"/>
    <col min="9" max="11" width="37.4609375" customWidth="1"/>
    <col min="12" max="12" width="47.15234375" bestFit="1" customWidth="1"/>
    <col min="14" max="14" width="5.3828125" customWidth="1"/>
  </cols>
  <sheetData>
    <row r="1" spans="1:16">
      <c r="A1" s="122" t="s">
        <v>215</v>
      </c>
      <c r="B1" s="127" t="s">
        <v>231</v>
      </c>
      <c r="C1" s="127" t="s">
        <v>230</v>
      </c>
      <c r="D1" s="127" t="s">
        <v>224</v>
      </c>
      <c r="E1" s="127" t="s">
        <v>232</v>
      </c>
      <c r="F1" s="127" t="s">
        <v>233</v>
      </c>
      <c r="G1" s="122" t="s">
        <v>216</v>
      </c>
      <c r="H1" s="122" t="s">
        <v>217</v>
      </c>
      <c r="I1" s="122" t="s">
        <v>225</v>
      </c>
      <c r="J1" s="122" t="s">
        <v>242</v>
      </c>
      <c r="K1" s="122" t="s">
        <v>319</v>
      </c>
      <c r="L1" s="122" t="s">
        <v>218</v>
      </c>
      <c r="M1" s="127">
        <f ca="1">COUNTIF(M2:M316,"〇")</f>
        <v>15</v>
      </c>
      <c r="N1" s="127" t="s">
        <v>221</v>
      </c>
    </row>
    <row r="2" spans="1:16">
      <c r="A2" s="123" t="s">
        <v>220</v>
      </c>
      <c r="B2" s="123" t="str">
        <f>IF('保助看業務従事者届(Excelオンライン版)'!B4="",A37,"")</f>
        <v>ふりがなを入力してください。</v>
      </c>
      <c r="C2" s="128"/>
      <c r="D2" s="129" t="s">
        <v>219</v>
      </c>
      <c r="E2" s="129" t="s">
        <v>219</v>
      </c>
      <c r="F2" s="129"/>
      <c r="G2" s="124" t="str">
        <f>IF(LEN('保助看業務従事者届(Excelオンライン版)'!B4)&gt;N2,A38,"")</f>
        <v/>
      </c>
      <c r="H2" s="129" t="s">
        <v>219</v>
      </c>
      <c r="I2" s="129" t="s">
        <v>219</v>
      </c>
      <c r="J2" s="129"/>
      <c r="K2" s="129"/>
      <c r="L2" s="123" t="str">
        <f>IF(B2&lt;&gt;"",B2,IF(C2&lt;&gt;"",C2,IF(D2&lt;&gt;"",D2,IF(E2&lt;&gt;"",E2,IF(F2&lt;&gt;"",F2,IF(G2&lt;&gt;"",G2,IF(H2&lt;&gt;"",H2,IF(I2&lt;&gt;"",I2,IF(J2&lt;&gt;"",J2,IF(K2&lt;&gt;"",K2,""))))))))))</f>
        <v>ふりがなを入力してください。</v>
      </c>
      <c r="M2" s="123" t="str">
        <f>IF(L2&lt;&gt;"","〇","")</f>
        <v>〇</v>
      </c>
      <c r="N2" s="123">
        <v>200</v>
      </c>
    </row>
    <row r="3" spans="1:16">
      <c r="A3" s="123" t="s">
        <v>222</v>
      </c>
      <c r="B3" s="123" t="str">
        <f>IF('保助看業務従事者届(Excelオンライン版)'!B5="",A39,"")</f>
        <v>氏名を入力してください。</v>
      </c>
      <c r="C3" s="129"/>
      <c r="D3" s="129" t="s">
        <v>219</v>
      </c>
      <c r="E3" s="129" t="s">
        <v>219</v>
      </c>
      <c r="F3" s="129"/>
      <c r="G3" s="124" t="str">
        <f>IF(LEN('保助看業務従事者届(Excelオンライン版)'!B5)&gt;N3,A40,"")</f>
        <v/>
      </c>
      <c r="H3" s="129" t="s">
        <v>219</v>
      </c>
      <c r="I3" s="129" t="s">
        <v>219</v>
      </c>
      <c r="J3" s="129"/>
      <c r="K3" s="129"/>
      <c r="L3" s="123" t="str">
        <f t="shared" ref="L3:L10" si="0">IF(B3&lt;&gt;"",B3,IF(C3&lt;&gt;"",C3,IF(D3&lt;&gt;"",D3,IF(E3&lt;&gt;"",E3,IF(F3&lt;&gt;"",F3,IF(G3&lt;&gt;"",G3,IF(H3&lt;&gt;"",H3,IF(I3&lt;&gt;"",I3,IF(J3&lt;&gt;"",J3,IF(K3&lt;&gt;"",K3,""))))))))))</f>
        <v>氏名を入力してください。</v>
      </c>
      <c r="M3" s="123" t="str">
        <f t="shared" ref="M3:M50" si="1">IF(L3&lt;&gt;"","〇","")</f>
        <v>〇</v>
      </c>
      <c r="N3" s="123">
        <v>100</v>
      </c>
    </row>
    <row r="4" spans="1:16">
      <c r="A4" s="123" t="s">
        <v>223</v>
      </c>
      <c r="B4" s="129" t="s">
        <v>219</v>
      </c>
      <c r="C4" s="129"/>
      <c r="D4" s="123" t="str">
        <f>IF(COUNTIFS('保助看業務従事者届(Excelオンライン版)'!L5:O5, "■")&lt;&gt;0,"",A41)</f>
        <v>性別を選択してください。</v>
      </c>
      <c r="E4" s="123" t="str">
        <f>IF(COUNTIFS('保助看業務従事者届(Excelオンライン版)'!L5:O5, "■")&gt;1,A42,"")</f>
        <v/>
      </c>
      <c r="F4" s="128"/>
      <c r="G4" s="129" t="s">
        <v>219</v>
      </c>
      <c r="H4" s="129" t="s">
        <v>219</v>
      </c>
      <c r="I4" s="129" t="s">
        <v>219</v>
      </c>
      <c r="J4" s="129"/>
      <c r="K4" s="129"/>
      <c r="L4" s="123" t="str">
        <f t="shared" si="0"/>
        <v>性別を選択してください。</v>
      </c>
      <c r="M4" s="123" t="str">
        <f t="shared" si="1"/>
        <v>〇</v>
      </c>
      <c r="N4" s="130"/>
    </row>
    <row r="5" spans="1:16">
      <c r="A5" s="124" t="s">
        <v>241</v>
      </c>
      <c r="B5" s="129" t="s">
        <v>219</v>
      </c>
      <c r="C5" s="129"/>
      <c r="D5" s="123" t="str">
        <f>IF(COUNTIFS('保助看業務従事者届(Excelオンライン版)'!R5:AD5, "■")&lt;&gt;0,"",A43)</f>
        <v>元号・西暦を選択してください。</v>
      </c>
      <c r="E5" s="123" t="str">
        <f>IF(COUNTIFS('保助看業務従事者届(Excelオンライン版)'!R5:AD5, "■")&gt;1,A44,"")</f>
        <v/>
      </c>
      <c r="F5" s="128"/>
      <c r="G5" s="129" t="s">
        <v>219</v>
      </c>
      <c r="H5" s="129" t="s">
        <v>219</v>
      </c>
      <c r="I5" s="123" t="str">
        <f>IF(ISERROR(VALUE(A6)),A45,"")</f>
        <v>正しい生年月日を入力してください。</v>
      </c>
      <c r="J5" s="131" t="e">
        <f ca="1">IF(VALUE(A6)&gt;=NOW(),A46,"")</f>
        <v>#VALUE!</v>
      </c>
      <c r="K5" s="129"/>
      <c r="L5" s="123" t="str">
        <f t="shared" si="0"/>
        <v>元号・西暦を選択してください。</v>
      </c>
      <c r="M5" s="123" t="str">
        <f t="shared" si="1"/>
        <v>〇</v>
      </c>
      <c r="N5" s="130"/>
    </row>
    <row r="6" spans="1:16">
      <c r="A6" s="132" t="str">
        <f>IF('保助看業務従事者届(Excelオンライン版)'!R5="■","令和",IF('保助看業務従事者届(Excelオンライン版)'!V5="■","平成",IF('保助看業務従事者届(Excelオンライン版)'!Z5="■","昭和","")))&amp;IF('保助看業務従事者届(Excelオンライン版)'!U6="元","1",'保助看業務従事者届(Excelオンライン版)'!U6)&amp;"年"&amp;'保助看業務従事者届(Excelオンライン版)'!X6&amp;"月"&amp;'保助看業務従事者届(Excelオンライン版)'!Z6&amp;"日"</f>
        <v>年月日</v>
      </c>
      <c r="B6" s="129"/>
      <c r="C6" s="129"/>
      <c r="D6" s="129"/>
      <c r="E6" s="129"/>
      <c r="F6" s="129"/>
      <c r="G6" s="129"/>
      <c r="H6" s="129"/>
      <c r="I6" s="128"/>
      <c r="J6" s="128"/>
      <c r="K6" s="129"/>
      <c r="L6" s="128" t="str">
        <f t="shared" ref="L6:L50" si="2">IF(B6&lt;&gt;"",B6,IF(C6&lt;&gt;"",C6,IF(D6&lt;&gt;"",D6,IF(E6&lt;&gt;"",E6,IF(F6&lt;&gt;"",F6,IF(G6&lt;&gt;"",G6,IF(H6&lt;&gt;"",H6,IF(I6&lt;&gt;"",I6,IF(J6&lt;&gt;"",J6,"")))))))))</f>
        <v/>
      </c>
      <c r="M6" s="128"/>
      <c r="N6" s="130"/>
    </row>
    <row r="7" spans="1:16">
      <c r="A7" s="124" t="s">
        <v>310</v>
      </c>
      <c r="B7" s="134" t="str">
        <f>IF('保助看業務従事者届(Excelオンライン版)'!AC7="",check!A47,"")</f>
        <v>年齢を入力してください。</v>
      </c>
      <c r="C7" s="129"/>
      <c r="D7" s="129"/>
      <c r="E7" s="129"/>
      <c r="F7" s="129"/>
      <c r="G7" s="129"/>
      <c r="H7" s="134" t="str">
        <f>IF(AND(ISNUMBER(VALUE('保助看業務従事者届(Excelオンライン版)'!AC7)),LEN('保助看業務従事者届(Excelオンライン版)'!AC7)=LENB('保助看業務従事者届(Excelオンライン版)'!AC7),COUNTIF('保助看業務従事者届(Excelオンライン版)'!AC7,"*+*")+COUNTIF('保助看業務従事者届(Excelオンライン版)'!AC7,"*-*")+COUNTIF('保助看業務従事者届(Excelオンライン版)'!AC7,"*.*")+COUNTIF('保助看業務従事者届(Excelオンライン版)'!AC7,"*\*")+COUNTIF('保助看業務従事者届(Excelオンライン版)'!AC7,"*,*")=0),"",A48)</f>
        <v/>
      </c>
      <c r="I7" s="129"/>
      <c r="J7" s="129"/>
      <c r="K7" s="129"/>
      <c r="L7" s="123" t="str">
        <f t="shared" si="0"/>
        <v>年齢を入力してください。</v>
      </c>
      <c r="M7" s="123" t="str">
        <f t="shared" ref="M7" si="3">IF(L7&lt;&gt;"","〇","")</f>
        <v>〇</v>
      </c>
      <c r="N7" s="130"/>
    </row>
    <row r="8" spans="1:16" ht="13.5" customHeight="1">
      <c r="A8" s="124" t="s">
        <v>243</v>
      </c>
      <c r="B8" s="123" t="str">
        <f>IF('保助看業務従事者届(Excelオンライン版)'!G8="",A50,"")</f>
        <v>住所を入力してください。</v>
      </c>
      <c r="C8" s="129"/>
      <c r="D8" s="133" t="str">
        <f>IF(OR('保助看業務従事者届(Excelオンライン版)'!B8="",'保助看業務従事者届(Excelオンライン版)'!B8="選択してください"),A49,"")</f>
        <v>都道府県を選択してください。</v>
      </c>
      <c r="E8" s="129" t="s">
        <v>219</v>
      </c>
      <c r="F8" s="129"/>
      <c r="G8" s="129" t="s">
        <v>219</v>
      </c>
      <c r="H8" s="129" t="s">
        <v>219</v>
      </c>
      <c r="I8" s="129" t="s">
        <v>219</v>
      </c>
      <c r="J8" s="129"/>
      <c r="K8" s="129"/>
      <c r="L8" s="123" t="str">
        <f t="shared" si="0"/>
        <v>住所を入力してください。</v>
      </c>
      <c r="M8" s="123" t="str">
        <f t="shared" si="1"/>
        <v>〇</v>
      </c>
      <c r="N8" s="130"/>
    </row>
    <row r="9" spans="1:16" ht="13.5" customHeight="1">
      <c r="A9" s="124" t="s">
        <v>263</v>
      </c>
      <c r="B9" s="123" t="str">
        <f>IF(COUNTIF(check!A11:A21,"●")=0,A51,"")</f>
        <v>免許を１つ以上入力してください。</v>
      </c>
      <c r="C9" s="129"/>
      <c r="D9" s="129"/>
      <c r="E9" s="129"/>
      <c r="F9" s="129"/>
      <c r="G9" s="129"/>
      <c r="H9" s="129"/>
      <c r="I9" s="129"/>
      <c r="J9" s="129"/>
      <c r="K9" s="129"/>
      <c r="L9" s="123" t="str">
        <f t="shared" si="0"/>
        <v>免許を１つ以上入力してください。</v>
      </c>
      <c r="M9" s="123" t="str">
        <f t="shared" ref="M9:M10" si="4">IF(L9&lt;&gt;"","〇","")</f>
        <v>〇</v>
      </c>
      <c r="N9" s="130"/>
    </row>
    <row r="10" spans="1:16">
      <c r="A10" s="124" t="s">
        <v>226</v>
      </c>
      <c r="B10" s="123" t="str">
        <f>IF(AND(A11="●",'保助看業務従事者届(Excelオンライン版)'!B10&lt;&gt;"■",OR('保助看業務従事者届(Excelオンライン版)'!H10="",'保助看業務従事者届(Excelオンライン版)'!H10="選択してください")),A52,"")</f>
        <v/>
      </c>
      <c r="C10" s="123" t="str">
        <f>IF(AND(A11="●",'保助看業務従事者届(Excelオンライン版)'!M10=""),A52,"")</f>
        <v/>
      </c>
      <c r="D10" s="129"/>
      <c r="E10" s="123" t="str">
        <f>IF(AND(A11="●",COUNTIFS('保助看業務従事者届(Excelオンライン版)'!Q10:W10, "■")&lt;&gt;1),A55,"")</f>
        <v/>
      </c>
      <c r="F10" s="134" t="str">
        <f>IF(AND('保助看業務従事者届(Excelオンライン版)'!B10="■",'保助看業務従事者届(Excelオンライン版)'!H10&lt;&gt;"",'保助看業務従事者届(Excelオンライン版)'!H10&lt;&gt;"選択してください"),A56,"")</f>
        <v/>
      </c>
      <c r="G10" s="123" t="str">
        <f>IF(AND(A11="●",LEN('保助看業務従事者届(Excelオンライン版)'!M10)&gt;N10),A53,"")</f>
        <v/>
      </c>
      <c r="H10" s="124" t="str">
        <f>IF(OR(A11&lt;&gt;"●",AND(ISNUMBER(VALUE('保助看業務従事者届(Excelオンライン版)'!M10)),LEN('保助看業務従事者届(Excelオンライン版)'!M10)=LENB('保助看業務従事者届(Excelオンライン版)'!M10),COUNTIF('保助看業務従事者届(Excelオンライン版)'!M10,"*+*")+COUNTIF('保助看業務従事者届(Excelオンライン版)'!M10,"*-*")+COUNTIF('保助看業務従事者届(Excelオンライン版)'!M10,"*.*")+COUNTIF('保助看業務従事者届(Excelオンライン版)'!M10,"*\*")+COUNTIF('保助看業務従事者届(Excelオンライン版)'!M10,"*,*")=0)),"",A54)</f>
        <v/>
      </c>
      <c r="I10" s="124" t="str">
        <f>IF(AND(A11="●",ISERROR(VALUE(A12))),A57,"")</f>
        <v/>
      </c>
      <c r="J10" s="124" t="str">
        <f ca="1">IF(OR(ISERROR(VALUE($A$6)),ISERROR(VALUE(A12))),"",IF(AND(A11="●",VALUE(A12)&gt;=NOW()),$A$58,IF( VALUE(A12)&lt;=VALUE($A$6),$A$59,"")))</f>
        <v/>
      </c>
      <c r="K10" s="129"/>
      <c r="L10" s="123" t="str">
        <f t="shared" ca="1" si="0"/>
        <v/>
      </c>
      <c r="M10" s="123" t="str">
        <f t="shared" ca="1" si="4"/>
        <v/>
      </c>
      <c r="N10" s="123">
        <v>10</v>
      </c>
      <c r="P10" s="183"/>
    </row>
    <row r="11" spans="1:16">
      <c r="A11" s="130" t="str">
        <f>IF(OR('保助看業務従事者届(Excelオンライン版)'!B10="■",AND('保助看業務従事者届(Excelオンライン版)'!H10&lt;&gt;"",'保助看業務従事者届(Excelオンライン版)'!H10&lt;&gt;"選択してください"),'保助看業務従事者届(Excelオンライン版)'!M10&lt;&gt;"",'保助看業務従事者届(Excelオンライン版)'!Q10="■",'保助看業務従事者届(Excelオンライン版)'!T10="■",'保助看業務従事者届(Excelオンライン版)'!W10="■",'保助看業務従事者届(Excelオンライン版)'!Z10&lt;&gt;"",'保助看業務従事者届(Excelオンライン版)'!AC10&lt;&gt;"",'保助看業務従事者届(Excelオンライン版)'!AE10&lt;&gt;"",'保助看業務従事者届(Excelオンライン版)'!N10&lt;&gt;""),"●","")</f>
        <v/>
      </c>
      <c r="B11" s="128"/>
      <c r="C11" s="128"/>
      <c r="D11" s="128"/>
      <c r="E11" s="128"/>
      <c r="F11" s="128"/>
      <c r="G11" s="128"/>
      <c r="H11" s="130"/>
      <c r="I11" s="130"/>
      <c r="J11" s="130"/>
      <c r="K11" s="129"/>
      <c r="L11" s="128"/>
      <c r="M11" s="128"/>
      <c r="N11" s="128"/>
    </row>
    <row r="12" spans="1:16">
      <c r="A12" s="132" t="str">
        <f>IF('保助看業務従事者届(Excelオンライン版)'!Q10="■","令和",IF('保助看業務従事者届(Excelオンライン版)'!T10="■","平成",IF('保助看業務従事者届(Excelオンライン版)'!W10="■","昭和","")))&amp;IF('保助看業務従事者届(Excelオンライン版)'!Z10="元","1",'保助看業務従事者届(Excelオンライン版)'!Z10)&amp;"年"&amp;'保助看業務従事者届(Excelオンライン版)'!AC10&amp;"月"&amp;'保助看業務従事者届(Excelオンライン版)'!AE10&amp;"日"</f>
        <v>年月日</v>
      </c>
      <c r="B12" s="128"/>
      <c r="C12" s="128"/>
      <c r="D12" s="135"/>
      <c r="E12" s="128"/>
      <c r="F12" s="128"/>
      <c r="G12" s="128"/>
      <c r="H12" s="128"/>
      <c r="I12" s="128"/>
      <c r="J12" s="128"/>
      <c r="K12" s="129"/>
      <c r="L12" s="128"/>
      <c r="M12" s="128"/>
      <c r="N12" s="128"/>
    </row>
    <row r="13" spans="1:16">
      <c r="A13" s="124" t="s">
        <v>227</v>
      </c>
      <c r="B13" s="123" t="str">
        <f>IF(AND(A14="●",'保助看業務従事者届(Excelオンライン版)'!B11&lt;&gt;"■",OR('保助看業務従事者届(Excelオンライン版)'!H11="",'保助看業務従事者届(Excelオンライン版)'!H11="選択してください")),A60,"")</f>
        <v/>
      </c>
      <c r="C13" s="123" t="str">
        <f>IF(AND(A14="●",'保助看業務従事者届(Excelオンライン版)'!M11=""),A60,"")</f>
        <v/>
      </c>
      <c r="D13" s="129" t="s">
        <v>219</v>
      </c>
      <c r="E13" s="123" t="str">
        <f>IF(AND(A14="●",COUNTIFS('保助看業務従事者届(Excelオンライン版)'!Q11:W11, "■")&lt;&gt;1),A55,"")</f>
        <v/>
      </c>
      <c r="F13" s="134" t="str">
        <f>IF(AND('保助看業務従事者届(Excelオンライン版)'!B11="■",'保助看業務従事者届(Excelオンライン版)'!H11&lt;&gt;"",'保助看業務従事者届(Excelオンライン版)'!H11&lt;&gt;"選択してください"),A56,"")</f>
        <v/>
      </c>
      <c r="G13" s="123" t="str">
        <f>IF(AND(A14="●",LEN('保助看業務従事者届(Excelオンライン版)'!M11)&gt;N13),A53,"")</f>
        <v/>
      </c>
      <c r="H13" s="124" t="str">
        <f>IF(OR(A14&lt;&gt;"●",AND(ISNUMBER(VALUE('保助看業務従事者届(Excelオンライン版)'!M11)),LEN('保助看業務従事者届(Excelオンライン版)'!M11)=LENB('保助看業務従事者届(Excelオンライン版)'!M11),COUNTIF('保助看業務従事者届(Excelオンライン版)'!M11,"*+*")+COUNTIF('保助看業務従事者届(Excelオンライン版)'!M11,"*-*")+COUNTIF('保助看業務従事者届(Excelオンライン版)'!M11,"*.*")+COUNTIF('保助看業務従事者届(Excelオンライン版)'!M11,"*\*")+COUNTIF('保助看業務従事者届(Excelオンライン版)'!M11,"*,*")=0)),"",A54)</f>
        <v/>
      </c>
      <c r="I13" s="124" t="str">
        <f>IF(AND(A14="●",ISERROR(VALUE(A15))),A57,"")</f>
        <v/>
      </c>
      <c r="J13" s="124" t="str">
        <f ca="1">IF(OR(ISERROR(VALUE($A$6)),ISERROR(VALUE(A15))),"",IF(AND(A14="●",VALUE(A15)&gt;=NOW()),$A$58,IF( VALUE(A15)&lt;=VALUE($A$6),$A$59,"")))</f>
        <v/>
      </c>
      <c r="K13" s="129"/>
      <c r="L13" s="123" t="str">
        <f t="shared" ref="L13" ca="1" si="5">IF(B13&lt;&gt;"",B13,IF(C13&lt;&gt;"",C13,IF(D13&lt;&gt;"",D13,IF(E13&lt;&gt;"",E13,IF(F13&lt;&gt;"",F13,IF(G13&lt;&gt;"",G13,IF(H13&lt;&gt;"",H13,IF(I13&lt;&gt;"",I13,IF(J13&lt;&gt;"",J13,IF(K13&lt;&gt;"",K13,""))))))))))</f>
        <v/>
      </c>
      <c r="M13" s="123" t="str">
        <f t="shared" ref="M13" ca="1" si="6">IF(L13&lt;&gt;"","〇","")</f>
        <v/>
      </c>
      <c r="N13" s="123">
        <v>10</v>
      </c>
    </row>
    <row r="14" spans="1:16">
      <c r="A14" s="130" t="str">
        <f>IF(OR('保助看業務従事者届(Excelオンライン版)'!B11="■",AND('保助看業務従事者届(Excelオンライン版)'!H11&lt;&gt;"",'保助看業務従事者届(Excelオンライン版)'!H11&lt;&gt;"選択してください"),'保助看業務従事者届(Excelオンライン版)'!M11&lt;&gt;"",'保助看業務従事者届(Excelオンライン版)'!Q11="■",'保助看業務従事者届(Excelオンライン版)'!T11="■",'保助看業務従事者届(Excelオンライン版)'!W11="■",'保助看業務従事者届(Excelオンライン版)'!Z11&lt;&gt;"",'保助看業務従事者届(Excelオンライン版)'!AC11&lt;&gt;"",'保助看業務従事者届(Excelオンライン版)'!AE11&lt;&gt;"",'保助看業務従事者届(Excelオンライン版)'!N11&lt;&gt;""),"●","")</f>
        <v/>
      </c>
      <c r="B14" s="128"/>
      <c r="C14" s="128"/>
      <c r="D14" s="128"/>
      <c r="E14" s="128"/>
      <c r="F14" s="128"/>
      <c r="G14" s="128"/>
      <c r="H14" s="130"/>
      <c r="I14" s="130"/>
      <c r="J14" s="130"/>
      <c r="K14" s="129"/>
      <c r="L14" s="128"/>
      <c r="M14" s="128"/>
      <c r="N14" s="128"/>
    </row>
    <row r="15" spans="1:16">
      <c r="A15" s="132" t="str">
        <f>IF('保助看業務従事者届(Excelオンライン版)'!Q11="■","令和",IF('保助看業務従事者届(Excelオンライン版)'!T11="■","平成",IF('保助看業務従事者届(Excelオンライン版)'!W11="■","昭和","")))&amp;IF('保助看業務従事者届(Excelオンライン版)'!Z11="元","1",'保助看業務従事者届(Excelオンライン版)'!Z11)&amp;"年"&amp;'保助看業務従事者届(Excelオンライン版)'!AC11&amp;"月"&amp;'保助看業務従事者届(Excelオンライン版)'!AE11&amp;"日"</f>
        <v>年月日</v>
      </c>
      <c r="B15" s="128"/>
      <c r="C15" s="128"/>
      <c r="D15" s="135"/>
      <c r="E15" s="128"/>
      <c r="F15" s="128"/>
      <c r="G15" s="128"/>
      <c r="H15" s="128"/>
      <c r="I15" s="128"/>
      <c r="J15" s="128"/>
      <c r="K15" s="129"/>
      <c r="L15" s="128"/>
      <c r="M15" s="128"/>
      <c r="N15" s="128"/>
    </row>
    <row r="16" spans="1:16">
      <c r="A16" s="124" t="s">
        <v>228</v>
      </c>
      <c r="B16" s="123" t="str">
        <f>IF(AND(A17="●",'保助看業務従事者届(Excelオンライン版)'!B12&lt;&gt;"■",OR('保助看業務従事者届(Excelオンライン版)'!H12="",'保助看業務従事者届(Excelオンライン版)'!H12="選択してください")),A61,"")</f>
        <v/>
      </c>
      <c r="C16" s="123" t="str">
        <f>IF(AND(A17="●",'保助看業務従事者届(Excelオンライン版)'!M12=""),A61,"")</f>
        <v/>
      </c>
      <c r="D16" s="129" t="s">
        <v>219</v>
      </c>
      <c r="E16" s="123" t="str">
        <f>IF(AND(A17="●",COUNTIFS('保助看業務従事者届(Excelオンライン版)'!Q12:W12, "■")&lt;&gt;1),A55,"")</f>
        <v/>
      </c>
      <c r="F16" s="134" t="str">
        <f>IF(AND('保助看業務従事者届(Excelオンライン版)'!B12="■",'保助看業務従事者届(Excelオンライン版)'!H12&lt;&gt;"",'保助看業務従事者届(Excelオンライン版)'!H12&lt;&gt;"選択してください"),A56,"")</f>
        <v/>
      </c>
      <c r="G16" s="123" t="str">
        <f>IF(AND(A17="●",LEN('保助看業務従事者届(Excelオンライン版)'!M12)&gt;N16),A53,"")</f>
        <v/>
      </c>
      <c r="H16" s="124" t="str">
        <f>IF(OR(A17&lt;&gt;"●",AND(ISNUMBER(VALUE('保助看業務従事者届(Excelオンライン版)'!M12)),LEN('保助看業務従事者届(Excelオンライン版)'!M12)=LENB('保助看業務従事者届(Excelオンライン版)'!M12),COUNTIF('保助看業務従事者届(Excelオンライン版)'!M12,"*+*")+COUNTIF('保助看業務従事者届(Excelオンライン版)'!M12,"*-*")+COUNTIF('保助看業務従事者届(Excelオンライン版)'!M12,"*.*")+COUNTIF('保助看業務従事者届(Excelオンライン版)'!M12,"*\*")+COUNTIF('保助看業務従事者届(Excelオンライン版)'!M12,"*,*")=0)),"",A54)</f>
        <v/>
      </c>
      <c r="I16" s="124" t="str">
        <f>IF(AND(A17="●",ISERROR(VALUE(A18))),A57,"")</f>
        <v/>
      </c>
      <c r="J16" s="124" t="str">
        <f ca="1">IF(OR(ISERROR(VALUE($A$6)),ISERROR(VALUE(A18))),"",IF(AND(A17="●",VALUE(A18)&gt;=NOW()),$A$58,IF( VALUE(A18)&lt;=VALUE($A$6),$A$59,"")))</f>
        <v/>
      </c>
      <c r="K16" s="129"/>
      <c r="L16" s="123" t="str">
        <f t="shared" ref="L16" ca="1" si="7">IF(B16&lt;&gt;"",B16,IF(C16&lt;&gt;"",C16,IF(D16&lt;&gt;"",D16,IF(E16&lt;&gt;"",E16,IF(F16&lt;&gt;"",F16,IF(G16&lt;&gt;"",G16,IF(H16&lt;&gt;"",H16,IF(I16&lt;&gt;"",I16,IF(J16&lt;&gt;"",J16,IF(K16&lt;&gt;"",K16,""))))))))))</f>
        <v/>
      </c>
      <c r="M16" s="123" t="str">
        <f t="shared" ref="M16" ca="1" si="8">IF(L16&lt;&gt;"","〇","")</f>
        <v/>
      </c>
      <c r="N16" s="123">
        <v>10</v>
      </c>
    </row>
    <row r="17" spans="1:14">
      <c r="A17" s="130" t="str">
        <f>IF(OR('保助看業務従事者届(Excelオンライン版)'!B12="■",AND('保助看業務従事者届(Excelオンライン版)'!H12&lt;&gt;"",'保助看業務従事者届(Excelオンライン版)'!H12&lt;&gt;"選択してください"),'保助看業務従事者届(Excelオンライン版)'!M12&lt;&gt;"",'保助看業務従事者届(Excelオンライン版)'!Q12="■",'保助看業務従事者届(Excelオンライン版)'!T12="■",'保助看業務従事者届(Excelオンライン版)'!W12="■",'保助看業務従事者届(Excelオンライン版)'!Z12&lt;&gt;"",'保助看業務従事者届(Excelオンライン版)'!AC12&lt;&gt;"",'保助看業務従事者届(Excelオンライン版)'!AE12&lt;&gt;"",'保助看業務従事者届(Excelオンライン版)'!N12&lt;&gt;""),"●","")</f>
        <v/>
      </c>
      <c r="B17" s="128"/>
      <c r="C17" s="128"/>
      <c r="D17" s="128"/>
      <c r="E17" s="128"/>
      <c r="F17" s="128"/>
      <c r="G17" s="128"/>
      <c r="H17" s="130"/>
      <c r="I17" s="130"/>
      <c r="J17" s="130"/>
      <c r="K17" s="129"/>
      <c r="L17" s="128"/>
      <c r="M17" s="128"/>
      <c r="N17" s="128"/>
    </row>
    <row r="18" spans="1:14">
      <c r="A18" s="132" t="str">
        <f>IF('保助看業務従事者届(Excelオンライン版)'!Q12="■","令和",IF('保助看業務従事者届(Excelオンライン版)'!T12="■","平成",IF('保助看業務従事者届(Excelオンライン版)'!W12="■","昭和","")))&amp;IF('保助看業務従事者届(Excelオンライン版)'!Z12="元","1",'保助看業務従事者届(Excelオンライン版)'!Z12)&amp;"年"&amp;'保助看業務従事者届(Excelオンライン版)'!AC12&amp;"月"&amp;'保助看業務従事者届(Excelオンライン版)'!AE12&amp;"日"</f>
        <v>年月日</v>
      </c>
      <c r="B18" s="128"/>
      <c r="C18" s="128"/>
      <c r="D18" s="135"/>
      <c r="E18" s="128"/>
      <c r="F18" s="128"/>
      <c r="G18" s="128"/>
      <c r="H18" s="128"/>
      <c r="I18" s="128"/>
      <c r="J18" s="128"/>
      <c r="K18" s="129"/>
      <c r="L18" s="128"/>
      <c r="M18" s="128"/>
      <c r="N18" s="128"/>
    </row>
    <row r="19" spans="1:14">
      <c r="A19" s="124" t="s">
        <v>229</v>
      </c>
      <c r="B19" s="123" t="str">
        <f>IF(AND(A20="●",OR('保助看業務従事者届(Excelオンライン版)'!H13="",'保助看業務従事者届(Excelオンライン版)'!H13="選択してください")),A62,"")</f>
        <v/>
      </c>
      <c r="C19" s="123" t="str">
        <f>IF(AND(A20="●",'保助看業務従事者届(Excelオンライン版)'!M13=""),A62,"")</f>
        <v/>
      </c>
      <c r="D19" s="129" t="s">
        <v>219</v>
      </c>
      <c r="E19" s="123" t="str">
        <f>IF(AND(A20="●",COUNTIFS('保助看業務従事者届(Excelオンライン版)'!Q13:W13, "■")&lt;&gt;1),A55,"")</f>
        <v/>
      </c>
      <c r="F19" s="128"/>
      <c r="G19" s="123" t="str">
        <f>IF(AND(A20="●",LEN('保助看業務従事者届(Excelオンライン版)'!M13)&gt;N19),A53,"")</f>
        <v/>
      </c>
      <c r="H19" s="124" t="str">
        <f>IF(OR(A20&lt;&gt;"●",AND(ISNUMBER(VALUE('保助看業務従事者届(Excelオンライン版)'!M13)),LEN('保助看業務従事者届(Excelオンライン版)'!M13)=LENB('保助看業務従事者届(Excelオンライン版)'!M13),COUNTIF('保助看業務従事者届(Excelオンライン版)'!M13,"*+*")+COUNTIF('保助看業務従事者届(Excelオンライン版)'!M13,"*-*")+COUNTIF('保助看業務従事者届(Excelオンライン版)'!M13,"*.*")+COUNTIF('保助看業務従事者届(Excelオンライン版)'!M13,"*\*")+COUNTIF('保助看業務従事者届(Excelオンライン版)'!M13,"*,*")=0)),"",A54)</f>
        <v/>
      </c>
      <c r="I19" s="124" t="str">
        <f>IF(AND(A20="●",ISERROR(VALUE(A21))),A57,"")</f>
        <v/>
      </c>
      <c r="J19" s="124" t="str">
        <f ca="1">IF(OR(ISERROR(VALUE($A$6)),ISERROR(VALUE(A21))),"",IF(AND(A20="●",VALUE(A21)&gt;=NOW()),$A$58,IF( VALUE(A21)&lt;=VALUE($A$6),$A$59,"")))</f>
        <v/>
      </c>
      <c r="K19" s="129"/>
      <c r="L19" s="123" t="str">
        <f t="shared" ref="L19" ca="1" si="9">IF(B19&lt;&gt;"",B19,IF(C19&lt;&gt;"",C19,IF(D19&lt;&gt;"",D19,IF(E19&lt;&gt;"",E19,IF(F19&lt;&gt;"",F19,IF(G19&lt;&gt;"",G19,IF(H19&lt;&gt;"",H19,IF(I19&lt;&gt;"",I19,IF(J19&lt;&gt;"",J19,IF(K19&lt;&gt;"",K19,""))))))))))</f>
        <v/>
      </c>
      <c r="M19" s="123" t="str">
        <f t="shared" ref="M19" ca="1" si="10">IF(L19&lt;&gt;"","〇","")</f>
        <v/>
      </c>
      <c r="N19" s="123">
        <v>10</v>
      </c>
    </row>
    <row r="20" spans="1:14">
      <c r="A20" s="130" t="str">
        <f>IF(OR(AND('保助看業務従事者届(Excelオンライン版)'!H13&lt;&gt;"",'保助看業務従事者届(Excelオンライン版)'!H13&lt;&gt;"選択してください"),'保助看業務従事者届(Excelオンライン版)'!M13&lt;&gt;"",'保助看業務従事者届(Excelオンライン版)'!Q13="■",'保助看業務従事者届(Excelオンライン版)'!T13="■",'保助看業務従事者届(Excelオンライン版)'!W13="■",'保助看業務従事者届(Excelオンライン版)'!Z13&lt;&gt;"",'保助看業務従事者届(Excelオンライン版)'!AC13&lt;&gt;"",'保助看業務従事者届(Excelオンライン版)'!AE13&lt;&gt;"",'保助看業務従事者届(Excelオンライン版)'!N13&lt;&gt;""),"●","")</f>
        <v/>
      </c>
      <c r="B20" s="128"/>
      <c r="C20" s="128"/>
      <c r="D20" s="128"/>
      <c r="E20" s="128"/>
      <c r="F20" s="128"/>
      <c r="G20" s="128"/>
      <c r="H20" s="130"/>
      <c r="I20" s="130"/>
      <c r="J20" s="130"/>
      <c r="K20" s="129"/>
      <c r="L20" s="128"/>
      <c r="M20" s="128"/>
      <c r="N20" s="128"/>
    </row>
    <row r="21" spans="1:14">
      <c r="A21" s="132" t="str">
        <f>IF('保助看業務従事者届(Excelオンライン版)'!Q13="■","令和",IF('保助看業務従事者届(Excelオンライン版)'!T13="■","平成",IF('保助看業務従事者届(Excelオンライン版)'!W13="■","昭和","")))&amp;IF('保助看業務従事者届(Excelオンライン版)'!Z13="元","1",'保助看業務従事者届(Excelオンライン版)'!Z13)&amp;"年"&amp;'保助看業務従事者届(Excelオンライン版)'!AC13&amp;"月"&amp;'保助看業務従事者届(Excelオンライン版)'!AE13&amp;"日"</f>
        <v>年月日</v>
      </c>
      <c r="B21" s="128"/>
      <c r="C21" s="128"/>
      <c r="D21" s="135"/>
      <c r="E21" s="128"/>
      <c r="F21" s="128"/>
      <c r="G21" s="128"/>
      <c r="H21" s="128"/>
      <c r="I21" s="128"/>
      <c r="J21" s="128"/>
      <c r="K21" s="129"/>
      <c r="L21" s="128"/>
      <c r="M21" s="128"/>
      <c r="N21" s="128"/>
    </row>
    <row r="22" spans="1:14">
      <c r="A22" s="136" t="s">
        <v>260</v>
      </c>
      <c r="B22" s="128"/>
      <c r="C22" s="128"/>
      <c r="D22" s="123" t="str">
        <f>IF(AND(COUNTIF('保助看業務従事者届(Excelオンライン版)'!B14:P14,"■")=0,OR(COUNTIF(A11:A18,"●")&gt;=2,COUNTIF(A11:A15,"●")+COUNTIF(A20,"●")&gt;=2)),A63,"")</f>
        <v/>
      </c>
      <c r="E22" s="123" t="str">
        <f>IF(COUNTIF('保助看業務従事者届(Excelオンライン版)'!B14:P14,"■")&gt;1,A66,"")</f>
        <v/>
      </c>
      <c r="F22" s="123" t="str">
        <f>IF(AND(COUNTIF('保助看業務従事者届(Excelオンライン版)'!B14:P14,"■")=1,COUNTIF(A11:A18,"●")=1,COUNTIF(A11:A15,"●")+COUNTIF(A20,"●")=1),A64,"")</f>
        <v/>
      </c>
      <c r="G22" s="123" t="str">
        <f>IF(OR(AND('保助看業務従事者届(Excelオンライン版)'!B14="■",A11&lt;&gt;"●"),AND('保助看業務従事者届(Excelオンライン版)'!I14="■",A14&lt;&gt;"●"),AND('保助看業務従事者届(Excelオンライン版)'!P14="■",COUNTIF(A17:A21,"●")=0)),A65,"")</f>
        <v/>
      </c>
      <c r="H22" s="128"/>
      <c r="I22" s="128"/>
      <c r="J22" s="128"/>
      <c r="K22" s="129"/>
      <c r="L22" s="123" t="str">
        <f t="shared" ref="L22:L34" si="11">IF(B22&lt;&gt;"",B22,IF(C22&lt;&gt;"",C22,IF(D22&lt;&gt;"",D22,IF(E22&lt;&gt;"",E22,IF(F22&lt;&gt;"",F22,IF(G22&lt;&gt;"",G22,IF(H22&lt;&gt;"",H22,IF(I22&lt;&gt;"",I22,IF(J22&lt;&gt;"",J22,IF(K22&lt;&gt;"",K22,""))))))))))</f>
        <v/>
      </c>
      <c r="M22" s="123" t="str">
        <f t="shared" ref="M22" si="12">IF(L22&lt;&gt;"","〇","")</f>
        <v/>
      </c>
      <c r="N22" s="128"/>
    </row>
    <row r="23" spans="1:14">
      <c r="A23" s="123" t="s">
        <v>267</v>
      </c>
      <c r="B23" s="128"/>
      <c r="C23" s="128"/>
      <c r="D23" s="123" t="str">
        <f>IF(COUNTIF('保助看業務従事者届(Excelオンライン版)'!B15:AD44,"■")=0,A67,"")</f>
        <v>業務に従事する場所を選択してください。</v>
      </c>
      <c r="E23" s="123" t="str">
        <f>IF(COUNTIF('保助看業務従事者届(Excelオンライン版)'!B15:AD44,"■")&gt;=2,A68,"")</f>
        <v/>
      </c>
      <c r="F23" s="128"/>
      <c r="G23" s="128"/>
      <c r="H23" s="128"/>
      <c r="I23" s="128"/>
      <c r="J23" s="128"/>
      <c r="K23" s="129"/>
      <c r="L23" s="123" t="str">
        <f t="shared" si="11"/>
        <v>業務に従事する場所を選択してください。</v>
      </c>
      <c r="M23" s="123" t="str">
        <f t="shared" si="1"/>
        <v>〇</v>
      </c>
      <c r="N23" s="128"/>
    </row>
    <row r="24" spans="1:14">
      <c r="A24" s="123" t="s">
        <v>268</v>
      </c>
      <c r="B24" s="123" t="str">
        <f>IF('保助看業務従事者届(Excelオンライン版)'!I45="",check!A50,"")</f>
        <v>住所を入力してください。</v>
      </c>
      <c r="C24" s="129"/>
      <c r="D24" s="133" t="str">
        <f>IF(OR('保助看業務従事者届(Excelオンライン版)'!E45="",'保助看業務従事者届(Excelオンライン版)'!E45="選択してください"),A49,"")</f>
        <v>都道府県を選択してください。</v>
      </c>
      <c r="E24" s="129" t="s">
        <v>219</v>
      </c>
      <c r="F24" s="129"/>
      <c r="G24" s="129" t="s">
        <v>219</v>
      </c>
      <c r="H24" s="129" t="s">
        <v>219</v>
      </c>
      <c r="I24" s="129" t="s">
        <v>219</v>
      </c>
      <c r="J24" s="129"/>
      <c r="K24" s="129"/>
      <c r="L24" s="123" t="str">
        <f t="shared" si="11"/>
        <v>住所を入力してください。</v>
      </c>
      <c r="M24" s="123" t="str">
        <f t="shared" ref="M24" si="13">IF(L24&lt;&gt;"","〇","")</f>
        <v>〇</v>
      </c>
      <c r="N24" s="128"/>
    </row>
    <row r="25" spans="1:14">
      <c r="A25" s="123" t="s">
        <v>269</v>
      </c>
      <c r="B25" s="123" t="str">
        <f>IF('保助看業務従事者届(Excelオンライン版)'!AC45="",A69,"")</f>
        <v>電話番号をハイフンなしで10桁または11桁で入力してください。</v>
      </c>
      <c r="C25" s="128"/>
      <c r="D25" s="128"/>
      <c r="E25" s="128"/>
      <c r="F25" s="128"/>
      <c r="G25" s="123" t="str">
        <f>IF(AND(LEN('保助看業務従事者届(Excelオンライン版)'!AC45)&lt;&gt;10,LEN('保助看業務従事者届(Excelオンライン版)'!AC45)&lt;&gt;11),A69,"")</f>
        <v>電話番号をハイフンなしで10桁または11桁で入力してください。</v>
      </c>
      <c r="H25" s="123" t="str">
        <f>IF(AND(ISNUMBER(VALUE('保助看業務従事者届(Excelオンライン版)'!AC45)),LEN('保助看業務従事者届(Excelオンライン版)'!AC45)=LENB('保助看業務従事者届(Excelオンライン版)'!AC45),COUNTIF('保助看業務従事者届(Excelオンライン版)'!AC45,"*+*")+COUNTIF('保助看業務従事者届(Excelオンライン版)'!AC45,"*-*")+COUNTIF('保助看業務従事者届(Excelオンライン版)'!AC45,"*.*")+COUNTIF('保助看業務従事者届(Excelオンライン版)'!AC45,"*\*")+COUNTIF('保助看業務従事者届(Excelオンライン版)'!AC45,"*,*")=0),"",A70)</f>
        <v/>
      </c>
      <c r="I25" s="128"/>
      <c r="J25" s="128"/>
      <c r="K25" s="129"/>
      <c r="L25" s="123" t="str">
        <f t="shared" si="11"/>
        <v>電話番号をハイフンなしで10桁または11桁で入力してください。</v>
      </c>
      <c r="M25" s="123" t="str">
        <f t="shared" si="1"/>
        <v>〇</v>
      </c>
      <c r="N25" s="128"/>
    </row>
    <row r="26" spans="1:14">
      <c r="A26" s="123" t="s">
        <v>270</v>
      </c>
      <c r="B26" s="123" t="str">
        <f>IF('保助看業務従事者届(Excelオンライン版)'!E46="",A71,"")</f>
        <v>名称を入力してください。</v>
      </c>
      <c r="C26" s="128"/>
      <c r="D26" s="128"/>
      <c r="E26" s="128"/>
      <c r="F26" s="128"/>
      <c r="G26" s="124" t="str">
        <f>IF(LEN('保助看業務従事者届(Excelオンライン版)'!E46)&gt;N26,A72,"")</f>
        <v/>
      </c>
      <c r="H26" s="128"/>
      <c r="I26" s="128"/>
      <c r="J26" s="128"/>
      <c r="K26" s="129"/>
      <c r="L26" s="123" t="str">
        <f t="shared" si="11"/>
        <v>名称を入力してください。</v>
      </c>
      <c r="M26" s="123" t="str">
        <f t="shared" si="1"/>
        <v>〇</v>
      </c>
      <c r="N26" s="123">
        <v>100</v>
      </c>
    </row>
    <row r="27" spans="1:14">
      <c r="A27" s="123" t="s">
        <v>273</v>
      </c>
      <c r="B27" s="128"/>
      <c r="C27" s="128"/>
      <c r="D27" s="123" t="str">
        <f>IF(COUNTIF('保助看業務従事者届(Excelオンライン版)'!E47:AG48,"■")=0,A73,"")</f>
        <v>雇用形態を選択してください。</v>
      </c>
      <c r="E27" s="123" t="str">
        <f>IF(COUNTIF('保助看業務従事者届(Excelオンライン版)'!E47:AG48,"■")&gt;=2,A74,"")</f>
        <v/>
      </c>
      <c r="F27" s="128"/>
      <c r="G27" s="128"/>
      <c r="H27" s="128"/>
      <c r="I27" s="128"/>
      <c r="J27" s="128"/>
      <c r="K27" s="129"/>
      <c r="L27" s="123" t="str">
        <f t="shared" si="11"/>
        <v>雇用形態を選択してください。</v>
      </c>
      <c r="M27" s="123" t="str">
        <f t="shared" si="1"/>
        <v>〇</v>
      </c>
      <c r="N27" s="128"/>
    </row>
    <row r="28" spans="1:14">
      <c r="A28" s="123" t="s">
        <v>274</v>
      </c>
      <c r="B28" s="128"/>
      <c r="C28" s="128"/>
      <c r="D28" s="123" t="str">
        <f>IF(COUNTIF('保助看業務従事者届(Excelオンライン版)'!E49:E50,"■")=0,A75,"")</f>
        <v>常勤換算を選択してください。</v>
      </c>
      <c r="E28" s="123" t="str">
        <f>IF(COUNTIF('保助看業務従事者届(Excelオンライン版)'!E49:E50,"■")&gt;=2,A75,"")</f>
        <v/>
      </c>
      <c r="F28" s="128"/>
      <c r="G28" s="128"/>
      <c r="H28" s="128"/>
      <c r="I28" s="128"/>
      <c r="J28" s="128"/>
      <c r="K28" s="129"/>
      <c r="L28" s="123" t="str">
        <f t="shared" si="11"/>
        <v>常勤換算を選択してください。</v>
      </c>
      <c r="M28" s="123" t="str">
        <f t="shared" si="1"/>
        <v>〇</v>
      </c>
      <c r="N28" s="128"/>
    </row>
    <row r="29" spans="1:14">
      <c r="A29" s="123" t="s">
        <v>280</v>
      </c>
      <c r="B29" s="123" t="str">
        <f>IF(AND('保助看業務従事者届(Excelオンライン版)'!E50="■",'保助看業務従事者届(Excelオンライン版)'!M50=""),A77,"")</f>
        <v/>
      </c>
      <c r="C29" s="128"/>
      <c r="D29" s="123" t="str">
        <f>IF(AND('保助看業務従事者届(Excelオンライン版)'!E50&lt;&gt;"■",'保助看業務従事者届(Excelオンライン版)'!M50&lt;&gt;""),A78,"")</f>
        <v/>
      </c>
      <c r="E29" s="128"/>
      <c r="F29" s="128"/>
      <c r="G29" s="123" t="str">
        <f>IF(LEN('保助看業務従事者届(Excelオンライン版)'!M50)&gt;N29,A79,"")</f>
        <v/>
      </c>
      <c r="H29" s="123" t="str">
        <f>IF(OR(NOT(ISNUMBER(VALUE('保助看業務従事者届(Excelオンライン版)'!M50))),LEN('保助看業務従事者届(Excelオンライン版)'!M50)&lt;&gt;LENB('保助看業務従事者届(Excelオンライン版)'!M50),COUNTIF('保助看業務従事者届(Excelオンライン版)'!M50,"*+*")+COUNTIF('保助看業務従事者届(Excelオンライン版)'!M50,"*-*")+COUNTIF('保助看業務従事者届(Excelオンライン版)'!M50,"*.*")+COUNTIF('保助看業務従事者届(Excelオンライン版)'!M50,"*\*")+COUNTIF('保助看業務従事者届(Excelオンライン版)'!M50,"*,*")&lt;&gt;0),A80,"")</f>
        <v/>
      </c>
      <c r="I29" s="128"/>
      <c r="J29" s="128"/>
      <c r="K29" s="129"/>
      <c r="L29" s="123" t="str">
        <f t="shared" si="11"/>
        <v/>
      </c>
      <c r="M29" s="123" t="str">
        <f t="shared" si="1"/>
        <v/>
      </c>
      <c r="N29" s="123">
        <v>1</v>
      </c>
    </row>
    <row r="30" spans="1:14">
      <c r="A30" s="123" t="s">
        <v>275</v>
      </c>
      <c r="B30" s="128"/>
      <c r="C30" s="128"/>
      <c r="D30" s="123" t="str">
        <f>IF(COUNTIF('保助看業務従事者届(Excelオンライン版)'!E51:AG56,"■")=0,A81,"")</f>
        <v>従事期間等を選択してください。</v>
      </c>
      <c r="E30" s="123" t="str">
        <f>IF(COUNTIF('保助看業務従事者届(Excelオンライン版)'!E51:AG56,"■")&gt;=2,A82,"")</f>
        <v/>
      </c>
      <c r="F30" s="128"/>
      <c r="G30" s="128"/>
      <c r="H30" s="128"/>
      <c r="I30" s="128"/>
      <c r="J30" s="128"/>
      <c r="K30" s="129"/>
      <c r="L30" s="123" t="str">
        <f t="shared" si="11"/>
        <v>従事期間等を選択してください。</v>
      </c>
      <c r="M30" s="123" t="str">
        <f t="shared" ref="M30:M34" si="14">IF(L30&lt;&gt;"","〇","")</f>
        <v>〇</v>
      </c>
      <c r="N30" s="128"/>
    </row>
    <row r="31" spans="1:14">
      <c r="A31" s="123" t="s">
        <v>286</v>
      </c>
      <c r="B31" s="129" t="s">
        <v>219</v>
      </c>
      <c r="C31" s="129"/>
      <c r="D31" s="123" t="str">
        <f>IF(COUNTIFS('保助看業務従事者届(Excelオンライン版)'!E58:K58, "■")&lt;&gt;0,"",A83)</f>
        <v>特定行為研修の修了の有無を選択してください。</v>
      </c>
      <c r="E31" s="123" t="str">
        <f>IF(COUNTIFS('保助看業務従事者届(Excelオンライン版)'!E58:K58, "■")&gt;1,A84,"")</f>
        <v/>
      </c>
      <c r="F31" s="128"/>
      <c r="G31" s="129" t="s">
        <v>219</v>
      </c>
      <c r="H31" s="129" t="s">
        <v>219</v>
      </c>
      <c r="I31" s="129" t="s">
        <v>219</v>
      </c>
      <c r="J31" s="129"/>
      <c r="K31" s="129"/>
      <c r="L31" s="123" t="str">
        <f t="shared" si="11"/>
        <v>特定行為研修の修了の有無を選択してください。</v>
      </c>
      <c r="M31" s="123" t="str">
        <f t="shared" si="14"/>
        <v>〇</v>
      </c>
      <c r="N31" s="130"/>
    </row>
    <row r="32" spans="1:14">
      <c r="A32" s="123" t="s">
        <v>289</v>
      </c>
      <c r="B32" s="123" t="str">
        <f>IF(AND('保助看業務従事者届(Excelオンライン版)'!E58="■",'保助看業務従事者届(Excelオンライン版)'!R58=""),A85,"")</f>
        <v/>
      </c>
      <c r="C32" s="123" t="str">
        <f>IF(AND('保助看業務従事者届(Excelオンライン版)'!K58="■",'保助看業務従事者届(Excelオンライン版)'!R58&lt;&gt;""),A89,"")</f>
        <v/>
      </c>
      <c r="D32" s="128"/>
      <c r="E32" s="128"/>
      <c r="F32" s="128"/>
      <c r="G32" s="128"/>
      <c r="H32" s="123" t="str">
        <f>IF(AND(ISNUMBER(VALUE(SUBSTITUTE('保助看業務従事者届(Excelオンライン版)'!R58,",",""))),LEN(SUBSTITUTE('保助看業務従事者届(Excelオンライン版)'!R58,",",""))=LENB(SUBSTITUTE('保助看業務従事者届(Excelオンライン版)'!R58,",","")),COUNTIF('保助看業務従事者届(Excelオンライン版)'!R58,"*+*")+COUNTIF('保助看業務従事者届(Excelオンライン版)'!R58,"*-*")+COUNTIF('保助看業務従事者届(Excelオンライン版)'!R58,"*.*")+COUNTIF('保助看業務従事者届(Excelオンライン版)'!R58,"*\*")=0),"",IF('保助看業務従事者届(Excelオンライン版)'!E58="■",A86,""))</f>
        <v/>
      </c>
      <c r="I32" s="128"/>
      <c r="J32" s="128"/>
      <c r="K32" s="129"/>
      <c r="L32" s="123" t="str">
        <f t="shared" si="11"/>
        <v/>
      </c>
      <c r="M32" s="123" t="str">
        <f t="shared" si="14"/>
        <v/>
      </c>
      <c r="N32" s="130"/>
    </row>
    <row r="33" spans="1:14">
      <c r="A33" s="123" t="s">
        <v>291</v>
      </c>
      <c r="B33" s="128"/>
      <c r="C33" s="128"/>
      <c r="D33" s="123" t="str">
        <f>IF(AND('保助看業務従事者届(Excelオンライン版)'!E58="■",COUNTIF('保助看業務従事者届(Excelオンライン版)'!B60:AG70,"■")=0,COUNTIF('保助看業務従事者届(Excelオンライン版)'!B72:AG74,"■")=0),A87,"")</f>
        <v/>
      </c>
      <c r="E33" s="123" t="str">
        <f>IF(AND('保助看業務従事者届(Excelオンライン版)'!K58="■",COUNTIF('保助看業務従事者届(Excelオンライン版)'!B60:AG70,"■")&gt;=1),A90,"")</f>
        <v/>
      </c>
      <c r="F33" s="128"/>
      <c r="G33" s="128"/>
      <c r="H33" s="128"/>
      <c r="I33" s="128"/>
      <c r="J33" s="128"/>
      <c r="K33" s="129"/>
      <c r="L33" s="123" t="str">
        <f t="shared" si="11"/>
        <v/>
      </c>
      <c r="M33" s="123" t="str">
        <f t="shared" si="14"/>
        <v/>
      </c>
      <c r="N33" s="130"/>
    </row>
    <row r="34" spans="1:14">
      <c r="A34" s="123" t="s">
        <v>292</v>
      </c>
      <c r="B34" s="128"/>
      <c r="C34" s="128"/>
      <c r="D34" s="128"/>
      <c r="E34" s="123" t="str">
        <f>IF(AND('保助看業務従事者届(Excelオンライン版)'!K58="■",COUNTIF('保助看業務従事者届(Excelオンライン版)'!B72:AG74,"■")&gt;=1),A91,"")</f>
        <v/>
      </c>
      <c r="F34" s="128"/>
      <c r="G34" s="128"/>
      <c r="H34" s="128"/>
      <c r="I34" s="128"/>
      <c r="J34" s="128"/>
      <c r="K34" s="129"/>
      <c r="L34" s="123" t="str">
        <f t="shared" si="11"/>
        <v/>
      </c>
      <c r="M34" s="123" t="str">
        <f t="shared" si="14"/>
        <v/>
      </c>
      <c r="N34" s="130"/>
    </row>
    <row r="36" spans="1:14">
      <c r="A36" s="138" t="s">
        <v>234</v>
      </c>
      <c r="L36" t="str">
        <f t="shared" si="2"/>
        <v/>
      </c>
      <c r="M36" t="str">
        <f t="shared" si="1"/>
        <v/>
      </c>
    </row>
    <row r="37" spans="1:14">
      <c r="A37" s="125" t="s">
        <v>235</v>
      </c>
      <c r="L37" t="str">
        <f t="shared" si="2"/>
        <v/>
      </c>
      <c r="M37" t="str">
        <f t="shared" si="1"/>
        <v/>
      </c>
    </row>
    <row r="38" spans="1:14" ht="26.6">
      <c r="A38" s="125" t="s">
        <v>250</v>
      </c>
      <c r="L38" t="str">
        <f t="shared" si="2"/>
        <v/>
      </c>
      <c r="M38" t="str">
        <f t="shared" ref="M38" si="15">IF(L38&lt;&gt;"","〇","")</f>
        <v/>
      </c>
    </row>
    <row r="39" spans="1:14">
      <c r="A39" s="125" t="s">
        <v>249</v>
      </c>
      <c r="L39" t="str">
        <f t="shared" si="2"/>
        <v/>
      </c>
      <c r="M39" t="str">
        <f t="shared" ref="M39" si="16">IF(L39&lt;&gt;"","〇","")</f>
        <v/>
      </c>
    </row>
    <row r="40" spans="1:14">
      <c r="A40" s="125" t="s">
        <v>236</v>
      </c>
      <c r="L40" t="str">
        <f t="shared" si="2"/>
        <v/>
      </c>
      <c r="M40" t="str">
        <f t="shared" si="1"/>
        <v/>
      </c>
    </row>
    <row r="41" spans="1:14">
      <c r="A41" s="126" t="s">
        <v>237</v>
      </c>
      <c r="L41" t="str">
        <f t="shared" si="2"/>
        <v/>
      </c>
      <c r="M41" t="str">
        <f t="shared" si="1"/>
        <v/>
      </c>
    </row>
    <row r="42" spans="1:14">
      <c r="A42" s="125" t="s">
        <v>247</v>
      </c>
      <c r="L42" t="str">
        <f t="shared" si="2"/>
        <v/>
      </c>
      <c r="M42" t="str">
        <f t="shared" si="1"/>
        <v/>
      </c>
    </row>
    <row r="43" spans="1:14">
      <c r="A43" s="125" t="s">
        <v>238</v>
      </c>
      <c r="L43" t="str">
        <f t="shared" si="2"/>
        <v/>
      </c>
      <c r="M43" t="str">
        <f t="shared" si="1"/>
        <v/>
      </c>
    </row>
    <row r="44" spans="1:14">
      <c r="A44" s="125" t="s">
        <v>239</v>
      </c>
      <c r="L44" t="str">
        <f t="shared" si="2"/>
        <v/>
      </c>
      <c r="M44" t="str">
        <f t="shared" si="1"/>
        <v/>
      </c>
    </row>
    <row r="45" spans="1:14">
      <c r="A45" s="125" t="s">
        <v>240</v>
      </c>
      <c r="L45" t="str">
        <f t="shared" si="2"/>
        <v/>
      </c>
      <c r="M45" t="str">
        <f t="shared" si="1"/>
        <v/>
      </c>
    </row>
    <row r="46" spans="1:14" ht="26.6">
      <c r="A46" s="125" t="s">
        <v>248</v>
      </c>
      <c r="L46" t="str">
        <f t="shared" si="2"/>
        <v/>
      </c>
      <c r="M46" t="str">
        <f t="shared" si="1"/>
        <v/>
      </c>
    </row>
    <row r="47" spans="1:14">
      <c r="A47" s="125" t="s">
        <v>311</v>
      </c>
    </row>
    <row r="48" spans="1:14">
      <c r="A48" s="125" t="s">
        <v>313</v>
      </c>
    </row>
    <row r="49" spans="1:13">
      <c r="A49" s="125" t="s">
        <v>244</v>
      </c>
      <c r="L49" t="str">
        <f t="shared" si="2"/>
        <v/>
      </c>
      <c r="M49" t="str">
        <f t="shared" si="1"/>
        <v/>
      </c>
    </row>
    <row r="50" spans="1:13">
      <c r="A50" s="126" t="s">
        <v>245</v>
      </c>
      <c r="L50" t="str">
        <f t="shared" si="2"/>
        <v/>
      </c>
      <c r="M50" t="str">
        <f t="shared" si="1"/>
        <v/>
      </c>
    </row>
    <row r="51" spans="1:13">
      <c r="A51" s="126" t="s">
        <v>264</v>
      </c>
    </row>
    <row r="52" spans="1:13" ht="26.6">
      <c r="A52" s="125" t="s">
        <v>246</v>
      </c>
    </row>
    <row r="53" spans="1:13">
      <c r="A53" s="125" t="s">
        <v>324</v>
      </c>
    </row>
    <row r="54" spans="1:13">
      <c r="A54" s="125" t="s">
        <v>251</v>
      </c>
    </row>
    <row r="55" spans="1:13">
      <c r="A55" s="125" t="s">
        <v>252</v>
      </c>
    </row>
    <row r="56" spans="1:13" ht="26.6">
      <c r="A56" s="125" t="s">
        <v>258</v>
      </c>
    </row>
    <row r="57" spans="1:13">
      <c r="A57" s="125" t="s">
        <v>253</v>
      </c>
    </row>
    <row r="58" spans="1:13" ht="26.6">
      <c r="A58" s="125" t="s">
        <v>254</v>
      </c>
    </row>
    <row r="59" spans="1:13" ht="26.6">
      <c r="A59" s="125" t="s">
        <v>325</v>
      </c>
    </row>
    <row r="60" spans="1:13" ht="26.6">
      <c r="A60" s="125" t="s">
        <v>255</v>
      </c>
    </row>
    <row r="61" spans="1:13" ht="26.6">
      <c r="A61" s="125" t="s">
        <v>257</v>
      </c>
    </row>
    <row r="62" spans="1:13" ht="26.6">
      <c r="A62" s="125" t="s">
        <v>259</v>
      </c>
    </row>
    <row r="63" spans="1:13" ht="39.9">
      <c r="A63" s="125" t="s">
        <v>261</v>
      </c>
    </row>
    <row r="64" spans="1:13" ht="39.9">
      <c r="A64" s="125" t="s">
        <v>317</v>
      </c>
    </row>
    <row r="65" spans="1:1" ht="26.6">
      <c r="A65" s="125" t="s">
        <v>318</v>
      </c>
    </row>
    <row r="66" spans="1:1">
      <c r="A66" s="125" t="s">
        <v>262</v>
      </c>
    </row>
    <row r="67" spans="1:1">
      <c r="A67" s="125" t="s">
        <v>265</v>
      </c>
    </row>
    <row r="68" spans="1:1" ht="26.6">
      <c r="A68" s="125" t="s">
        <v>266</v>
      </c>
    </row>
    <row r="69" spans="1:1" ht="26.6">
      <c r="A69" s="125" t="s">
        <v>294</v>
      </c>
    </row>
    <row r="70" spans="1:1">
      <c r="A70" s="125" t="s">
        <v>312</v>
      </c>
    </row>
    <row r="71" spans="1:1">
      <c r="A71" s="125" t="s">
        <v>271</v>
      </c>
    </row>
    <row r="72" spans="1:1">
      <c r="A72" s="125" t="s">
        <v>272</v>
      </c>
    </row>
    <row r="73" spans="1:1">
      <c r="A73" s="125" t="s">
        <v>276</v>
      </c>
    </row>
    <row r="74" spans="1:1">
      <c r="A74" s="125" t="s">
        <v>277</v>
      </c>
    </row>
    <row r="75" spans="1:1">
      <c r="A75" s="125" t="s">
        <v>278</v>
      </c>
    </row>
    <row r="76" spans="1:1">
      <c r="A76" s="125" t="s">
        <v>279</v>
      </c>
    </row>
    <row r="77" spans="1:1">
      <c r="A77" s="125" t="s">
        <v>281</v>
      </c>
    </row>
    <row r="78" spans="1:1" ht="26.6">
      <c r="A78" s="125" t="s">
        <v>282</v>
      </c>
    </row>
    <row r="79" spans="1:1">
      <c r="A79" s="125" t="s">
        <v>283</v>
      </c>
    </row>
    <row r="80" spans="1:1">
      <c r="A80" s="125" t="s">
        <v>326</v>
      </c>
    </row>
    <row r="81" spans="1:1">
      <c r="A81" s="125" t="s">
        <v>284</v>
      </c>
    </row>
    <row r="82" spans="1:1">
      <c r="A82" s="125" t="s">
        <v>285</v>
      </c>
    </row>
    <row r="83" spans="1:1">
      <c r="A83" s="126" t="s">
        <v>287</v>
      </c>
    </row>
    <row r="84" spans="1:1" ht="26.6">
      <c r="A84" s="125" t="s">
        <v>288</v>
      </c>
    </row>
    <row r="85" spans="1:1">
      <c r="A85" s="125" t="s">
        <v>307</v>
      </c>
    </row>
    <row r="86" spans="1:1" ht="26.6">
      <c r="A86" s="125" t="s">
        <v>290</v>
      </c>
    </row>
    <row r="87" spans="1:1" ht="26.6">
      <c r="A87" s="125" t="s">
        <v>327</v>
      </c>
    </row>
    <row r="88" spans="1:1" ht="26.6">
      <c r="A88" s="125" t="s">
        <v>293</v>
      </c>
    </row>
    <row r="89" spans="1:1" ht="26.6">
      <c r="A89" s="125" t="s">
        <v>314</v>
      </c>
    </row>
    <row r="90" spans="1:1" ht="26.6">
      <c r="A90" s="125" t="s">
        <v>315</v>
      </c>
    </row>
    <row r="91" spans="1:1" ht="26.6">
      <c r="A91" s="125" t="s">
        <v>316</v>
      </c>
    </row>
    <row r="92" spans="1:1" ht="26.6">
      <c r="A92" s="184" t="s">
        <v>320</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E48AE-28E8-4F4F-B94F-77A393CB285A}">
  <dimension ref="A1:C50"/>
  <sheetViews>
    <sheetView workbookViewId="0"/>
  </sheetViews>
  <sheetFormatPr defaultColWidth="9" defaultRowHeight="13.3"/>
  <cols>
    <col min="1" max="1" width="7.23046875" style="2" bestFit="1" customWidth="1"/>
    <col min="2" max="3" width="18.3828125" style="2" bestFit="1" customWidth="1"/>
    <col min="4" max="16384" width="9" style="2"/>
  </cols>
  <sheetData>
    <row r="1" spans="1:3">
      <c r="A1" s="1" t="s">
        <v>10</v>
      </c>
      <c r="B1" s="1" t="s">
        <v>2</v>
      </c>
      <c r="C1" s="1" t="s">
        <v>322</v>
      </c>
    </row>
    <row r="2" spans="1:3">
      <c r="A2" s="2" t="s">
        <v>8</v>
      </c>
      <c r="B2" s="2" t="s">
        <v>7</v>
      </c>
      <c r="C2" s="2" t="s">
        <v>7</v>
      </c>
    </row>
    <row r="3" spans="1:3">
      <c r="A3" s="2" t="s">
        <v>9</v>
      </c>
      <c r="B3" s="2" t="s">
        <v>4</v>
      </c>
      <c r="C3" s="2" t="s">
        <v>4</v>
      </c>
    </row>
    <row r="4" spans="1:3">
      <c r="B4" s="2" t="s">
        <v>5</v>
      </c>
      <c r="C4" s="2" t="s">
        <v>5</v>
      </c>
    </row>
    <row r="5" spans="1:3">
      <c r="B5" s="2" t="s">
        <v>11</v>
      </c>
      <c r="C5" s="2" t="s">
        <v>11</v>
      </c>
    </row>
    <row r="6" spans="1:3">
      <c r="B6" s="2" t="s">
        <v>6</v>
      </c>
      <c r="C6" s="2" t="s">
        <v>6</v>
      </c>
    </row>
    <row r="7" spans="1:3">
      <c r="B7" s="2" t="s">
        <v>12</v>
      </c>
      <c r="C7" s="2" t="s">
        <v>12</v>
      </c>
    </row>
    <row r="8" spans="1:3">
      <c r="B8" s="2" t="s">
        <v>13</v>
      </c>
      <c r="C8" s="2" t="s">
        <v>13</v>
      </c>
    </row>
    <row r="9" spans="1:3">
      <c r="B9" s="2" t="s">
        <v>14</v>
      </c>
      <c r="C9" s="2" t="s">
        <v>14</v>
      </c>
    </row>
    <row r="10" spans="1:3">
      <c r="B10" s="2" t="s">
        <v>15</v>
      </c>
      <c r="C10" s="2" t="s">
        <v>15</v>
      </c>
    </row>
    <row r="11" spans="1:3">
      <c r="B11" s="2" t="s">
        <v>16</v>
      </c>
      <c r="C11" s="2" t="s">
        <v>16</v>
      </c>
    </row>
    <row r="12" spans="1:3">
      <c r="B12" s="2" t="s">
        <v>17</v>
      </c>
      <c r="C12" s="2" t="s">
        <v>17</v>
      </c>
    </row>
    <row r="13" spans="1:3">
      <c r="B13" s="2" t="s">
        <v>18</v>
      </c>
      <c r="C13" s="2" t="s">
        <v>18</v>
      </c>
    </row>
    <row r="14" spans="1:3">
      <c r="B14" s="2" t="s">
        <v>19</v>
      </c>
      <c r="C14" s="2" t="s">
        <v>19</v>
      </c>
    </row>
    <row r="15" spans="1:3">
      <c r="B15" s="2" t="s">
        <v>20</v>
      </c>
      <c r="C15" s="2" t="s">
        <v>20</v>
      </c>
    </row>
    <row r="16" spans="1:3">
      <c r="B16" s="2" t="s">
        <v>21</v>
      </c>
      <c r="C16" s="2" t="s">
        <v>21</v>
      </c>
    </row>
    <row r="17" spans="2:3">
      <c r="B17" s="2" t="s">
        <v>22</v>
      </c>
      <c r="C17" s="2" t="s">
        <v>22</v>
      </c>
    </row>
    <row r="18" spans="2:3">
      <c r="B18" s="2" t="s">
        <v>23</v>
      </c>
      <c r="C18" s="2" t="s">
        <v>23</v>
      </c>
    </row>
    <row r="19" spans="2:3">
      <c r="B19" s="2" t="s">
        <v>24</v>
      </c>
      <c r="C19" s="2" t="s">
        <v>24</v>
      </c>
    </row>
    <row r="20" spans="2:3">
      <c r="B20" s="2" t="s">
        <v>25</v>
      </c>
      <c r="C20" s="2" t="s">
        <v>25</v>
      </c>
    </row>
    <row r="21" spans="2:3">
      <c r="B21" s="2" t="s">
        <v>26</v>
      </c>
      <c r="C21" s="2" t="s">
        <v>26</v>
      </c>
    </row>
    <row r="22" spans="2:3">
      <c r="B22" s="2" t="s">
        <v>27</v>
      </c>
      <c r="C22" s="2" t="s">
        <v>27</v>
      </c>
    </row>
    <row r="23" spans="2:3">
      <c r="B23" s="2" t="s">
        <v>28</v>
      </c>
      <c r="C23" s="2" t="s">
        <v>28</v>
      </c>
    </row>
    <row r="24" spans="2:3">
      <c r="B24" s="2" t="s">
        <v>29</v>
      </c>
      <c r="C24" s="2" t="s">
        <v>29</v>
      </c>
    </row>
    <row r="25" spans="2:3">
      <c r="B25" s="2" t="s">
        <v>30</v>
      </c>
      <c r="C25" s="2" t="s">
        <v>30</v>
      </c>
    </row>
    <row r="26" spans="2:3">
      <c r="B26" s="2" t="s">
        <v>31</v>
      </c>
      <c r="C26" s="2" t="s">
        <v>31</v>
      </c>
    </row>
    <row r="27" spans="2:3">
      <c r="B27" s="2" t="s">
        <v>32</v>
      </c>
      <c r="C27" s="2" t="s">
        <v>32</v>
      </c>
    </row>
    <row r="28" spans="2:3">
      <c r="B28" s="2" t="s">
        <v>33</v>
      </c>
      <c r="C28" s="2" t="s">
        <v>33</v>
      </c>
    </row>
    <row r="29" spans="2:3">
      <c r="B29" s="2" t="s">
        <v>34</v>
      </c>
      <c r="C29" s="2" t="s">
        <v>34</v>
      </c>
    </row>
    <row r="30" spans="2:3">
      <c r="B30" s="2" t="s">
        <v>35</v>
      </c>
      <c r="C30" s="2" t="s">
        <v>35</v>
      </c>
    </row>
    <row r="31" spans="2:3">
      <c r="B31" s="2" t="s">
        <v>36</v>
      </c>
      <c r="C31" s="2" t="s">
        <v>36</v>
      </c>
    </row>
    <row r="32" spans="2:3">
      <c r="B32" s="2" t="s">
        <v>37</v>
      </c>
      <c r="C32" s="2" t="s">
        <v>37</v>
      </c>
    </row>
    <row r="33" spans="2:3">
      <c r="B33" s="2" t="s">
        <v>38</v>
      </c>
      <c r="C33" s="2" t="s">
        <v>38</v>
      </c>
    </row>
    <row r="34" spans="2:3">
      <c r="B34" s="2" t="s">
        <v>39</v>
      </c>
      <c r="C34" s="2" t="s">
        <v>39</v>
      </c>
    </row>
    <row r="35" spans="2:3">
      <c r="B35" s="2" t="s">
        <v>40</v>
      </c>
      <c r="C35" s="2" t="s">
        <v>40</v>
      </c>
    </row>
    <row r="36" spans="2:3">
      <c r="B36" s="2" t="s">
        <v>41</v>
      </c>
      <c r="C36" s="2" t="s">
        <v>41</v>
      </c>
    </row>
    <row r="37" spans="2:3">
      <c r="B37" s="2" t="s">
        <v>42</v>
      </c>
      <c r="C37" s="2" t="s">
        <v>42</v>
      </c>
    </row>
    <row r="38" spans="2:3">
      <c r="B38" s="2" t="s">
        <v>43</v>
      </c>
      <c r="C38" s="2" t="s">
        <v>43</v>
      </c>
    </row>
    <row r="39" spans="2:3">
      <c r="B39" s="2" t="s">
        <v>44</v>
      </c>
      <c r="C39" s="2" t="s">
        <v>44</v>
      </c>
    </row>
    <row r="40" spans="2:3">
      <c r="B40" s="2" t="s">
        <v>45</v>
      </c>
      <c r="C40" s="2" t="s">
        <v>45</v>
      </c>
    </row>
    <row r="41" spans="2:3">
      <c r="B41" s="2" t="s">
        <v>46</v>
      </c>
      <c r="C41" s="2" t="s">
        <v>46</v>
      </c>
    </row>
    <row r="42" spans="2:3">
      <c r="B42" s="2" t="s">
        <v>47</v>
      </c>
      <c r="C42" s="2" t="s">
        <v>47</v>
      </c>
    </row>
    <row r="43" spans="2:3">
      <c r="B43" s="2" t="s">
        <v>48</v>
      </c>
      <c r="C43" s="2" t="s">
        <v>48</v>
      </c>
    </row>
    <row r="44" spans="2:3">
      <c r="B44" s="2" t="s">
        <v>49</v>
      </c>
      <c r="C44" s="2" t="s">
        <v>49</v>
      </c>
    </row>
    <row r="45" spans="2:3">
      <c r="B45" s="2" t="s">
        <v>50</v>
      </c>
      <c r="C45" s="2" t="s">
        <v>50</v>
      </c>
    </row>
    <row r="46" spans="2:3">
      <c r="B46" s="2" t="s">
        <v>51</v>
      </c>
      <c r="C46" s="2" t="s">
        <v>51</v>
      </c>
    </row>
    <row r="47" spans="2:3">
      <c r="B47" s="2" t="s">
        <v>52</v>
      </c>
      <c r="C47" s="2" t="s">
        <v>52</v>
      </c>
    </row>
    <row r="48" spans="2:3">
      <c r="B48" s="2" t="s">
        <v>53</v>
      </c>
      <c r="C48" s="2" t="s">
        <v>53</v>
      </c>
    </row>
    <row r="49" spans="2:3">
      <c r="B49" s="2" t="s">
        <v>54</v>
      </c>
      <c r="C49" s="2" t="s">
        <v>54</v>
      </c>
    </row>
    <row r="50" spans="2:3">
      <c r="C50" s="2" t="s">
        <v>323</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保助看業務従事者届(Excelオンライン版)</vt:lpstr>
      <vt:lpstr>check</vt:lpstr>
      <vt:lpstr>list</vt:lpstr>
      <vt:lpstr>'保助看業務従事者届(Excelオンライン版)'!Print_Area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2022-12-02T07:41:12Z</dcterms:created>
  <dcterms:modified xsi:type="dcterms:W3CDTF">2022-12-24T06:46:37Z</dcterms:modified>
</cp:coreProperties>
</file>