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<sst xmlns="http://schemas.openxmlformats.org/spreadsheetml/2006/main" count="69" uniqueCount="68">
  <si>
    <t>年次</t>
  </si>
  <si>
    <t>世帯数</t>
  </si>
  <si>
    <t>人口</t>
  </si>
  <si>
    <t>前年に対する
増減</t>
  </si>
  <si>
    <t>1世帯数
平均人員</t>
  </si>
  <si>
    <t xml:space="preserve"> 平成元年</t>
  </si>
  <si>
    <t>　　　  2年</t>
  </si>
  <si>
    <t xml:space="preserve">        3年</t>
  </si>
  <si>
    <t xml:space="preserve">        4年</t>
  </si>
  <si>
    <t xml:space="preserve">        5年</t>
  </si>
  <si>
    <t xml:space="preserve">        6年</t>
  </si>
  <si>
    <t xml:space="preserve">        7年</t>
  </si>
  <si>
    <t xml:space="preserve">        8年</t>
  </si>
  <si>
    <t xml:space="preserve">        9年</t>
  </si>
  <si>
    <t xml:space="preserve">    11年</t>
  </si>
  <si>
    <t xml:space="preserve">    12年</t>
  </si>
  <si>
    <t xml:space="preserve">    13年</t>
  </si>
  <si>
    <t xml:space="preserve">    14年</t>
  </si>
  <si>
    <t xml:space="preserve">    10年</t>
  </si>
  <si>
    <t xml:space="preserve"> 昭和25年</t>
  </si>
  <si>
    <t>　　　 26年</t>
  </si>
  <si>
    <t>　　　 27年</t>
  </si>
  <si>
    <t>　　　 28年</t>
  </si>
  <si>
    <t>　　　 29年</t>
  </si>
  <si>
    <t>　　　 30年</t>
  </si>
  <si>
    <t>　　　 31年</t>
  </si>
  <si>
    <t>　　　 32年</t>
  </si>
  <si>
    <t>　　　 33年</t>
  </si>
  <si>
    <t>　　　 34年</t>
  </si>
  <si>
    <t>　　　 35年</t>
  </si>
  <si>
    <t>　　　 36年</t>
  </si>
  <si>
    <t>　　　 37年</t>
  </si>
  <si>
    <t>　　　 38年</t>
  </si>
  <si>
    <t>　　　 39年</t>
  </si>
  <si>
    <t>　　　 40年</t>
  </si>
  <si>
    <t>　　 　41年</t>
  </si>
  <si>
    <t>　　　 42年</t>
  </si>
  <si>
    <t>　　 　43年</t>
  </si>
  <si>
    <t>　　 　44年</t>
  </si>
  <si>
    <t>　　 　45年</t>
  </si>
  <si>
    <t>　　　 46年</t>
  </si>
  <si>
    <t>　 　　47年</t>
  </si>
  <si>
    <t>　　 　48年</t>
  </si>
  <si>
    <t>　 　　49年</t>
  </si>
  <si>
    <t>　　　 50年</t>
  </si>
  <si>
    <t>　　 　51年</t>
  </si>
  <si>
    <t>　　　 52年</t>
  </si>
  <si>
    <t>　 　　53年</t>
  </si>
  <si>
    <t>　 　　54年</t>
  </si>
  <si>
    <t>　　　 55年</t>
  </si>
  <si>
    <t>　 　　56年</t>
  </si>
  <si>
    <t>　 　　57年</t>
  </si>
  <si>
    <t>　　　 58年</t>
  </si>
  <si>
    <t>　 　　59年</t>
  </si>
  <si>
    <t>　　　 60年</t>
  </si>
  <si>
    <t>　　　 61年</t>
  </si>
  <si>
    <t>　 　　62年</t>
  </si>
  <si>
    <t>　　 　63年</t>
  </si>
  <si>
    <t>　　世帯数については平成6年以前は、直前の国勢調査における各市町村の1世帯平均人員で該当市町村の推計人口を割返して算出することを基本としていたが、</t>
  </si>
  <si>
    <t>　　1世帯平均人員の低下傾向が顕著であること等から、平成8年以降は平成7年国勢調査の世帯数をベースとして、以降の住民基本台帳上の移動世帯数を加減する方法に変更している。</t>
  </si>
  <si>
    <t>資料：青森県統計分析課</t>
  </si>
  <si>
    <t>女100人に対する
男</t>
  </si>
  <si>
    <t>総数（人）</t>
  </si>
  <si>
    <t>男（人）</t>
  </si>
  <si>
    <t>女（人）</t>
  </si>
  <si>
    <t>注：昭和25,30,35,40,45,50,55,60,平成2,7,12年の世帯数、人口は国勢調査(10月1日）結果、その他の人口は青森県統計分析課公表の推計人口(10月1日）である。</t>
  </si>
  <si>
    <t>付録3　青森県の世帯数・人口、年次別</t>
  </si>
  <si>
    <t xml:space="preserve">    15年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</si>
</sst>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0.00_ "/>
    <numFmt numFmtId="179" formatCode="#,##0;&quot;△ &quot;#,##0"/>
  </numFmts>
  <fonts count="3">
    <font>
      <sz val="11"/>
      <name val="ＭＳ Ｐゴシック"/>
      <family val="3"/>
    </font>
    <font>
      <sz val="6"/>
      <name val="ＭＳ Ｐゴシック"/>
      <family val="3"/>
    </font>
    <font>
      <sz val="11"/>
      <name val="ＭＳ ゴシック"/>
      <family val="3"/>
    </font>
  </fonts>
  <fills count="2">
    <fill>
      <patternFill/>
    </fill>
    <fill>
      <patternFill patternType="gray125"/>
    </fill>
  </fills>
  <borders count="5">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6">
    <xf numFmtId="0" fontId="0" fillId="0" borderId="0" xfId="0" applyAlignment="1">
      <alignment/>
    </xf>
    <xf numFmtId="0" fontId="2" fillId="0" borderId="0" xfId="0" applyFont="1" applyAlignment="1">
      <alignment/>
    </xf>
    <xf numFmtId="177" fontId="0" fillId="0" borderId="0" xfId="0" applyNumberFormat="1" applyAlignment="1">
      <alignment/>
    </xf>
    <xf numFmtId="178" fontId="0" fillId="0" borderId="0" xfId="0" applyNumberFormat="1" applyAlignment="1">
      <alignment/>
    </xf>
    <xf numFmtId="0" fontId="0" fillId="0" borderId="1" xfId="0" applyBorder="1" applyAlignment="1">
      <alignment/>
    </xf>
    <xf numFmtId="0" fontId="0" fillId="0" borderId="2" xfId="0" applyBorder="1" applyAlignment="1">
      <alignment/>
    </xf>
    <xf numFmtId="0" fontId="2" fillId="0" borderId="2" xfId="0" applyFont="1" applyBorder="1" applyAlignment="1">
      <alignment/>
    </xf>
    <xf numFmtId="0" fontId="0" fillId="0" borderId="3" xfId="0" applyBorder="1" applyAlignment="1">
      <alignment/>
    </xf>
    <xf numFmtId="177" fontId="0" fillId="0" borderId="1" xfId="0" applyNumberFormat="1" applyBorder="1" applyAlignment="1">
      <alignment/>
    </xf>
    <xf numFmtId="177" fontId="0" fillId="0" borderId="2" xfId="0" applyNumberFormat="1" applyBorder="1" applyAlignment="1">
      <alignment/>
    </xf>
    <xf numFmtId="177" fontId="0" fillId="0" borderId="3" xfId="0" applyNumberFormat="1" applyBorder="1" applyAlignment="1">
      <alignment/>
    </xf>
    <xf numFmtId="178" fontId="0" fillId="0" borderId="1" xfId="0" applyNumberFormat="1" applyBorder="1" applyAlignment="1">
      <alignment/>
    </xf>
    <xf numFmtId="178" fontId="0" fillId="0" borderId="2" xfId="0" applyNumberFormat="1" applyBorder="1" applyAlignment="1">
      <alignment/>
    </xf>
    <xf numFmtId="178" fontId="0" fillId="0" borderId="3" xfId="0" applyNumberFormat="1" applyBorder="1" applyAlignment="1">
      <alignment/>
    </xf>
    <xf numFmtId="179" fontId="0" fillId="0" borderId="0" xfId="0" applyNumberFormat="1" applyAlignment="1">
      <alignment/>
    </xf>
    <xf numFmtId="179" fontId="0" fillId="0" borderId="4" xfId="0" applyNumberFormat="1" applyBorder="1" applyAlignment="1">
      <alignment horizontal="center" vertical="center"/>
    </xf>
    <xf numFmtId="179" fontId="0" fillId="0" borderId="1" xfId="0" applyNumberFormat="1" applyBorder="1" applyAlignment="1">
      <alignment/>
    </xf>
    <xf numFmtId="179" fontId="0" fillId="0" borderId="2" xfId="0" applyNumberFormat="1" applyBorder="1" applyAlignment="1">
      <alignment/>
    </xf>
    <xf numFmtId="179" fontId="0" fillId="0" borderId="3" xfId="0" applyNumberFormat="1" applyBorder="1" applyAlignment="1">
      <alignment/>
    </xf>
    <xf numFmtId="177" fontId="0" fillId="0" borderId="4" xfId="0" applyNumberFormat="1" applyBorder="1" applyAlignment="1">
      <alignment horizontal="center" vertical="center" wrapText="1"/>
    </xf>
    <xf numFmtId="177" fontId="0" fillId="0" borderId="4" xfId="0" applyNumberFormat="1" applyBorder="1" applyAlignment="1">
      <alignment horizontal="center" vertical="center"/>
    </xf>
    <xf numFmtId="178" fontId="0" fillId="0" borderId="4" xfId="0" applyNumberFormat="1" applyBorder="1" applyAlignment="1">
      <alignment horizontal="center" vertical="center" wrapText="1"/>
    </xf>
    <xf numFmtId="178" fontId="0" fillId="0" borderId="4" xfId="0" applyNumberFormat="1" applyBorder="1" applyAlignment="1">
      <alignment horizontal="center" vertical="center"/>
    </xf>
    <xf numFmtId="179" fontId="0" fillId="0" borderId="4" xfId="0" applyNumberFormat="1" applyBorder="1" applyAlignment="1">
      <alignment horizontal="center" vertical="center"/>
    </xf>
    <xf numFmtId="0" fontId="0" fillId="0" borderId="4" xfId="0" applyBorder="1" applyAlignment="1">
      <alignment horizontal="center" vertical="center"/>
    </xf>
    <xf numFmtId="179" fontId="0" fillId="0" borderId="4" xfId="0" applyNumberFormat="1" applyBorder="1" applyAlignment="1">
      <alignment horizontal="center"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5"/>
  <sheetViews>
    <sheetView tabSelected="1" workbookViewId="0" topLeftCell="A1">
      <selection activeCell="A1" sqref="A1"/>
    </sheetView>
  </sheetViews>
  <sheetFormatPr defaultColWidth="9.00390625" defaultRowHeight="13.5"/>
  <cols>
    <col min="2" max="7" width="13.125" style="14" customWidth="1"/>
    <col min="8" max="8" width="16.75390625" style="2" customWidth="1"/>
    <col min="9" max="9" width="13.125" style="3" customWidth="1"/>
  </cols>
  <sheetData>
    <row r="1" ht="20.25" customHeight="1">
      <c r="A1" t="s">
        <v>66</v>
      </c>
    </row>
    <row r="2" ht="20.25" customHeight="1"/>
    <row r="3" spans="1:9" ht="15" customHeight="1">
      <c r="A3" s="24" t="s">
        <v>0</v>
      </c>
      <c r="B3" s="23" t="s">
        <v>1</v>
      </c>
      <c r="C3" s="25" t="s">
        <v>3</v>
      </c>
      <c r="D3" s="23" t="s">
        <v>2</v>
      </c>
      <c r="E3" s="23"/>
      <c r="F3" s="23"/>
      <c r="G3" s="25" t="s">
        <v>3</v>
      </c>
      <c r="H3" s="19" t="s">
        <v>61</v>
      </c>
      <c r="I3" s="21" t="s">
        <v>4</v>
      </c>
    </row>
    <row r="4" spans="1:9" ht="15" customHeight="1">
      <c r="A4" s="24"/>
      <c r="B4" s="23"/>
      <c r="C4" s="25"/>
      <c r="D4" s="15" t="s">
        <v>62</v>
      </c>
      <c r="E4" s="15" t="s">
        <v>63</v>
      </c>
      <c r="F4" s="15" t="s">
        <v>64</v>
      </c>
      <c r="G4" s="25"/>
      <c r="H4" s="20"/>
      <c r="I4" s="22"/>
    </row>
    <row r="5" spans="1:9" ht="13.5">
      <c r="A5" s="4"/>
      <c r="B5" s="16"/>
      <c r="C5" s="16"/>
      <c r="D5" s="16"/>
      <c r="E5" s="16"/>
      <c r="F5" s="16"/>
      <c r="G5" s="16"/>
      <c r="H5" s="8"/>
      <c r="I5" s="11"/>
    </row>
    <row r="6" spans="1:9" ht="13.5">
      <c r="A6" s="5" t="s">
        <v>19</v>
      </c>
      <c r="B6" s="17">
        <v>220755</v>
      </c>
      <c r="C6" s="17">
        <v>470</v>
      </c>
      <c r="D6" s="17">
        <f>SUM(E6:F6)</f>
        <v>1282867</v>
      </c>
      <c r="E6" s="17">
        <v>635547</v>
      </c>
      <c r="F6" s="17">
        <v>647320</v>
      </c>
      <c r="G6" s="17">
        <v>24985</v>
      </c>
      <c r="H6" s="9">
        <f>E6/F6*100</f>
        <v>98.1812704690107</v>
      </c>
      <c r="I6" s="12">
        <f>D6/B6</f>
        <v>5.81127041290118</v>
      </c>
    </row>
    <row r="7" spans="1:9" ht="13.5">
      <c r="A7" s="5" t="s">
        <v>20</v>
      </c>
      <c r="B7" s="17">
        <v>225871</v>
      </c>
      <c r="C7" s="17">
        <f>IF(B7="",B7-B5,B7-B6)</f>
        <v>5116</v>
      </c>
      <c r="D7" s="17">
        <f aca="true" t="shared" si="0" ref="D7:D68">SUM(E7:F7)</f>
        <v>1300304</v>
      </c>
      <c r="E7" s="17">
        <v>642796</v>
      </c>
      <c r="F7" s="17">
        <v>657508</v>
      </c>
      <c r="G7" s="17">
        <f>IF(D6="",D7-D5,D7-D6)</f>
        <v>17437</v>
      </c>
      <c r="H7" s="9">
        <f>E7/F7*100</f>
        <v>97.762460684889</v>
      </c>
      <c r="I7" s="12">
        <f aca="true" t="shared" si="1" ref="I7:I12">D7/B7</f>
        <v>5.756843508020064</v>
      </c>
    </row>
    <row r="8" spans="1:9" ht="13.5">
      <c r="A8" s="5" t="s">
        <v>21</v>
      </c>
      <c r="B8" s="17">
        <v>227510</v>
      </c>
      <c r="C8" s="17">
        <f>IF(B8="",B8-B6,B8-B7)</f>
        <v>1639</v>
      </c>
      <c r="D8" s="17">
        <f>SUM(E8:F8)</f>
        <v>1314462</v>
      </c>
      <c r="E8" s="17">
        <v>648069</v>
      </c>
      <c r="F8" s="17">
        <v>666393</v>
      </c>
      <c r="G8" s="17">
        <f>IF(D7="",D8-D6,D8-D7)</f>
        <v>14158</v>
      </c>
      <c r="H8" s="9">
        <f>E8/F8*100</f>
        <v>97.25027123634253</v>
      </c>
      <c r="I8" s="12">
        <f t="shared" si="1"/>
        <v>5.777600984572107</v>
      </c>
    </row>
    <row r="9" spans="1:9" ht="13.5">
      <c r="A9" s="5" t="s">
        <v>22</v>
      </c>
      <c r="B9" s="17">
        <v>231127</v>
      </c>
      <c r="C9" s="17">
        <f>IF(B9="",B9-B7,B9-B8)</f>
        <v>3617</v>
      </c>
      <c r="D9" s="17">
        <f t="shared" si="0"/>
        <v>1330169</v>
      </c>
      <c r="E9" s="17">
        <v>655821</v>
      </c>
      <c r="F9" s="17">
        <v>674348</v>
      </c>
      <c r="G9" s="17">
        <f>IF(D8="",D9-D7,D9-D8)</f>
        <v>15707</v>
      </c>
      <c r="H9" s="9">
        <f>E9/F9*100</f>
        <v>97.25260547966332</v>
      </c>
      <c r="I9" s="12">
        <f t="shared" si="1"/>
        <v>5.755143276207453</v>
      </c>
    </row>
    <row r="10" spans="1:9" ht="13.5">
      <c r="A10" s="5" t="s">
        <v>23</v>
      </c>
      <c r="B10" s="17">
        <v>236477</v>
      </c>
      <c r="C10" s="17">
        <f>IF(B10="",B10-B8,B10-B9)</f>
        <v>5350</v>
      </c>
      <c r="D10" s="17">
        <f t="shared" si="0"/>
        <v>1354583</v>
      </c>
      <c r="E10" s="17">
        <v>663045</v>
      </c>
      <c r="F10" s="17">
        <v>691538</v>
      </c>
      <c r="G10" s="17">
        <f>IF(D9="",D10-D8,D10-D9)</f>
        <v>24414</v>
      </c>
      <c r="H10" s="9">
        <f>E10/F10*100</f>
        <v>95.87976365723937</v>
      </c>
      <c r="I10" s="12">
        <f t="shared" si="1"/>
        <v>5.7281807533079325</v>
      </c>
    </row>
    <row r="11" spans="1:9" ht="13.5">
      <c r="A11" s="5"/>
      <c r="B11" s="17"/>
      <c r="C11" s="17"/>
      <c r="D11" s="17"/>
      <c r="E11" s="17"/>
      <c r="F11" s="17"/>
      <c r="G11" s="17"/>
      <c r="H11" s="9"/>
      <c r="I11" s="12"/>
    </row>
    <row r="12" spans="1:9" ht="13.5">
      <c r="A12" s="5" t="s">
        <v>24</v>
      </c>
      <c r="B12" s="17">
        <v>243353</v>
      </c>
      <c r="C12" s="17">
        <f>IF(B12="",B12-B10,B12-B11)</f>
        <v>243353</v>
      </c>
      <c r="D12" s="17">
        <f t="shared" si="0"/>
        <v>1382523</v>
      </c>
      <c r="E12" s="17">
        <v>678837</v>
      </c>
      <c r="F12" s="17">
        <v>703686</v>
      </c>
      <c r="G12" s="17">
        <f>IF(D11="",D12-D10,D12-D11)</f>
        <v>27940</v>
      </c>
      <c r="H12" s="9">
        <f>E12/F12*100</f>
        <v>96.46873747665863</v>
      </c>
      <c r="I12" s="12">
        <f t="shared" si="1"/>
        <v>5.681142209054337</v>
      </c>
    </row>
    <row r="13" spans="1:9" ht="13.5">
      <c r="A13" s="5" t="s">
        <v>25</v>
      </c>
      <c r="B13" s="17">
        <v>246353</v>
      </c>
      <c r="C13" s="17">
        <f>IF(B13="",B13-B11,B13-B12)</f>
        <v>3000</v>
      </c>
      <c r="D13" s="17">
        <f t="shared" si="0"/>
        <v>1399133</v>
      </c>
      <c r="E13" s="17">
        <v>685093</v>
      </c>
      <c r="F13" s="17">
        <v>714040</v>
      </c>
      <c r="G13" s="17">
        <f>IF(D12="",D13-D11,D13-D12)</f>
        <v>16610</v>
      </c>
      <c r="H13" s="9">
        <f>E13/F13*100</f>
        <v>95.94602543274885</v>
      </c>
      <c r="I13" s="12">
        <f aca="true" t="shared" si="2" ref="I13:I18">D13/B13</f>
        <v>5.679382836823582</v>
      </c>
    </row>
    <row r="14" spans="1:9" ht="13.5">
      <c r="A14" s="5" t="s">
        <v>26</v>
      </c>
      <c r="B14" s="17">
        <v>248528</v>
      </c>
      <c r="C14" s="17">
        <f>IF(B14="",B14-B12,B14-B13)</f>
        <v>2175</v>
      </c>
      <c r="D14" s="17">
        <f t="shared" si="0"/>
        <v>1412264</v>
      </c>
      <c r="E14" s="17">
        <v>690647</v>
      </c>
      <c r="F14" s="17">
        <v>721617</v>
      </c>
      <c r="G14" s="17">
        <f>IF(D13="",D14-D12,D14-D13)</f>
        <v>13131</v>
      </c>
      <c r="H14" s="9">
        <f>E14/F14*100</f>
        <v>95.70824966706716</v>
      </c>
      <c r="I14" s="12">
        <f t="shared" si="2"/>
        <v>5.682514646237044</v>
      </c>
    </row>
    <row r="15" spans="1:9" ht="13.5">
      <c r="A15" s="5" t="s">
        <v>27</v>
      </c>
      <c r="B15" s="17">
        <v>250894</v>
      </c>
      <c r="C15" s="17">
        <f>IF(B15="",B15-B13,B15-B14)</f>
        <v>2366</v>
      </c>
      <c r="D15" s="17">
        <f t="shared" si="0"/>
        <v>1426296</v>
      </c>
      <c r="E15" s="17">
        <v>696750</v>
      </c>
      <c r="F15" s="17">
        <v>729546</v>
      </c>
      <c r="G15" s="17">
        <f>IF(D14="",D15-D13,D15-D14)</f>
        <v>14032</v>
      </c>
      <c r="H15" s="9">
        <f>E15/F15*100</f>
        <v>95.50460149188673</v>
      </c>
      <c r="I15" s="12">
        <f t="shared" si="2"/>
        <v>5.684854958667804</v>
      </c>
    </row>
    <row r="16" spans="1:9" ht="13.5">
      <c r="A16" s="5" t="s">
        <v>28</v>
      </c>
      <c r="B16" s="17">
        <v>253910</v>
      </c>
      <c r="C16" s="17">
        <f>IF(B16="",B16-B14,B16-B15)</f>
        <v>3016</v>
      </c>
      <c r="D16" s="17">
        <f t="shared" si="0"/>
        <v>1443320</v>
      </c>
      <c r="E16" s="17">
        <v>704550</v>
      </c>
      <c r="F16" s="17">
        <v>738770</v>
      </c>
      <c r="G16" s="17">
        <f>IF(D15="",D16-D14,D16-D15)</f>
        <v>17024</v>
      </c>
      <c r="H16" s="9">
        <f>E16/F16*100</f>
        <v>95.36797650148219</v>
      </c>
      <c r="I16" s="12">
        <f t="shared" si="2"/>
        <v>5.684376353826159</v>
      </c>
    </row>
    <row r="17" spans="1:9" ht="13.5">
      <c r="A17" s="5"/>
      <c r="B17" s="17"/>
      <c r="C17" s="17"/>
      <c r="D17" s="17"/>
      <c r="E17" s="17"/>
      <c r="F17" s="17"/>
      <c r="G17" s="17"/>
      <c r="H17" s="9"/>
      <c r="I17" s="12"/>
    </row>
    <row r="18" spans="1:9" ht="13.5">
      <c r="A18" s="5" t="s">
        <v>29</v>
      </c>
      <c r="B18" s="17">
        <v>276197</v>
      </c>
      <c r="C18" s="17">
        <f>IF(B18="",B18-B16,B18-B17)</f>
        <v>276197</v>
      </c>
      <c r="D18" s="17">
        <f t="shared" si="0"/>
        <v>1426606</v>
      </c>
      <c r="E18" s="17">
        <v>694037</v>
      </c>
      <c r="F18" s="17">
        <v>732569</v>
      </c>
      <c r="G18" s="17">
        <f>IF(D17="",D18-D16,D18-D17)</f>
        <v>-16714</v>
      </c>
      <c r="H18" s="9">
        <f>E18/F18*100</f>
        <v>94.74015416977787</v>
      </c>
      <c r="I18" s="12">
        <f t="shared" si="2"/>
        <v>5.165175581197478</v>
      </c>
    </row>
    <row r="19" spans="1:9" ht="13.5">
      <c r="A19" s="5" t="s">
        <v>30</v>
      </c>
      <c r="B19" s="17">
        <v>247749</v>
      </c>
      <c r="C19" s="17">
        <f>IF(B19="",B19-B17,B19-B18)</f>
        <v>-28448</v>
      </c>
      <c r="D19" s="17">
        <f t="shared" si="0"/>
        <v>1429720</v>
      </c>
      <c r="E19" s="17">
        <v>694240</v>
      </c>
      <c r="F19" s="17">
        <v>735480</v>
      </c>
      <c r="G19" s="17">
        <f>IF(D18="",D19-D17,D19-D18)</f>
        <v>3114</v>
      </c>
      <c r="H19" s="9">
        <f>E19/F19*100</f>
        <v>94.39277750584652</v>
      </c>
      <c r="I19" s="12">
        <f aca="true" t="shared" si="3" ref="I19:I24">D19/B19</f>
        <v>5.770840649205446</v>
      </c>
    </row>
    <row r="20" spans="1:9" ht="13.5">
      <c r="A20" s="5" t="s">
        <v>31</v>
      </c>
      <c r="B20" s="17">
        <v>277044</v>
      </c>
      <c r="C20" s="17">
        <f>IF(B20="",B20-B18,B20-B19)</f>
        <v>29295</v>
      </c>
      <c r="D20" s="17">
        <f t="shared" si="0"/>
        <v>1429816</v>
      </c>
      <c r="E20" s="17">
        <v>693286</v>
      </c>
      <c r="F20" s="17">
        <v>736530</v>
      </c>
      <c r="G20" s="17">
        <f>IF(D19="",D20-D18,D20-D19)</f>
        <v>96</v>
      </c>
      <c r="H20" s="9">
        <f>E20/F20*100</f>
        <v>94.1286845070805</v>
      </c>
      <c r="I20" s="12">
        <f t="shared" si="3"/>
        <v>5.160970820519484</v>
      </c>
    </row>
    <row r="21" spans="1:9" ht="13.5">
      <c r="A21" s="5" t="s">
        <v>32</v>
      </c>
      <c r="B21" s="17">
        <v>277590</v>
      </c>
      <c r="C21" s="17">
        <f>IF(B21="",B21-B19,B21-B20)</f>
        <v>546</v>
      </c>
      <c r="D21" s="17">
        <f t="shared" si="0"/>
        <v>1430758</v>
      </c>
      <c r="E21" s="17">
        <v>693431</v>
      </c>
      <c r="F21" s="17">
        <v>737327</v>
      </c>
      <c r="G21" s="17">
        <f>IF(D20="",D21-D19,D21-D20)</f>
        <v>942</v>
      </c>
      <c r="H21" s="9">
        <f>E21/F21*100</f>
        <v>94.04660347444214</v>
      </c>
      <c r="I21" s="12">
        <f t="shared" si="3"/>
        <v>5.154213048020462</v>
      </c>
    </row>
    <row r="22" spans="1:9" ht="13.5">
      <c r="A22" s="5" t="s">
        <v>33</v>
      </c>
      <c r="B22" s="17">
        <v>279046</v>
      </c>
      <c r="C22" s="17">
        <f>IF(B22="",B22-B20,B22-B21)</f>
        <v>1456</v>
      </c>
      <c r="D22" s="17">
        <f t="shared" si="0"/>
        <v>1436969</v>
      </c>
      <c r="E22" s="17">
        <v>696113</v>
      </c>
      <c r="F22" s="17">
        <v>740856</v>
      </c>
      <c r="G22" s="17">
        <f>IF(D21="",D22-D20,D22-D21)</f>
        <v>6211</v>
      </c>
      <c r="H22" s="9">
        <f>E22/F22*100</f>
        <v>93.96063472523676</v>
      </c>
      <c r="I22" s="12">
        <f t="shared" si="3"/>
        <v>5.149577489016148</v>
      </c>
    </row>
    <row r="23" spans="1:9" ht="13.5">
      <c r="A23" s="5"/>
      <c r="B23" s="17"/>
      <c r="C23" s="17"/>
      <c r="D23" s="17"/>
      <c r="E23" s="17"/>
      <c r="F23" s="17"/>
      <c r="G23" s="17"/>
      <c r="H23" s="9"/>
      <c r="I23" s="12"/>
    </row>
    <row r="24" spans="1:9" ht="13.5">
      <c r="A24" s="5" t="s">
        <v>34</v>
      </c>
      <c r="B24" s="17">
        <v>310219</v>
      </c>
      <c r="C24" s="17">
        <f>IF(B24="",B24-B22,B24-B23)</f>
        <v>310219</v>
      </c>
      <c r="D24" s="17">
        <f t="shared" si="0"/>
        <v>1416591</v>
      </c>
      <c r="E24" s="17">
        <v>682972</v>
      </c>
      <c r="F24" s="17">
        <v>733619</v>
      </c>
      <c r="G24" s="17">
        <f>IF(D23="",D24-D22,D24-D23)</f>
        <v>-20378</v>
      </c>
      <c r="H24" s="9">
        <f>E24/F24*100</f>
        <v>93.09628022174998</v>
      </c>
      <c r="I24" s="12">
        <f t="shared" si="3"/>
        <v>4.566422430605476</v>
      </c>
    </row>
    <row r="25" spans="1:9" ht="13.5">
      <c r="A25" s="5" t="s">
        <v>35</v>
      </c>
      <c r="B25" s="17">
        <v>310807</v>
      </c>
      <c r="C25" s="17">
        <f>IF(B25="",B25-B23,B25-B24)</f>
        <v>588</v>
      </c>
      <c r="D25" s="17">
        <f t="shared" si="0"/>
        <v>1417919</v>
      </c>
      <c r="E25" s="17">
        <v>684610</v>
      </c>
      <c r="F25" s="17">
        <v>733309</v>
      </c>
      <c r="G25" s="17">
        <f>IF(D24="",D25-D23,D25-D24)</f>
        <v>1328</v>
      </c>
      <c r="H25" s="9">
        <f>E25/F25*100</f>
        <v>93.3590069125021</v>
      </c>
      <c r="I25" s="12">
        <f aca="true" t="shared" si="4" ref="I25:I30">D25/B25</f>
        <v>4.562056195645529</v>
      </c>
    </row>
    <row r="26" spans="1:9" ht="13.5">
      <c r="A26" s="5" t="s">
        <v>36</v>
      </c>
      <c r="B26" s="17">
        <v>312286</v>
      </c>
      <c r="C26" s="17">
        <f>IF(B26="",B26-B24,B26-B25)</f>
        <v>1479</v>
      </c>
      <c r="D26" s="17">
        <f t="shared" si="0"/>
        <v>1423186</v>
      </c>
      <c r="E26" s="17">
        <v>687465</v>
      </c>
      <c r="F26" s="17">
        <v>735721</v>
      </c>
      <c r="G26" s="17">
        <f>IF(D25="",D26-D24,D26-D25)</f>
        <v>5267</v>
      </c>
      <c r="H26" s="9">
        <f>E26/F26*100</f>
        <v>93.44099189774384</v>
      </c>
      <c r="I26" s="12">
        <f t="shared" si="4"/>
        <v>4.557316050031061</v>
      </c>
    </row>
    <row r="27" spans="1:9" ht="13.5">
      <c r="A27" s="5" t="s">
        <v>37</v>
      </c>
      <c r="B27" s="17">
        <v>313089</v>
      </c>
      <c r="C27" s="17">
        <f>IF(B27="",B27-B25,B27-B26)</f>
        <v>803</v>
      </c>
      <c r="D27" s="17">
        <f t="shared" si="0"/>
        <v>1425871</v>
      </c>
      <c r="E27" s="17">
        <v>688624</v>
      </c>
      <c r="F27" s="17">
        <v>737247</v>
      </c>
      <c r="G27" s="17">
        <f>IF(D26="",D27-D25,D27-D26)</f>
        <v>2685</v>
      </c>
      <c r="H27" s="9">
        <f>E27/F27*100</f>
        <v>93.40478835451349</v>
      </c>
      <c r="I27" s="12">
        <f t="shared" si="4"/>
        <v>4.554203437361261</v>
      </c>
    </row>
    <row r="28" spans="1:9" ht="13.5">
      <c r="A28" s="5" t="s">
        <v>38</v>
      </c>
      <c r="B28" s="17">
        <v>312065</v>
      </c>
      <c r="C28" s="17">
        <f>IF(B28="",B28-B26,B28-B27)</f>
        <v>-1024</v>
      </c>
      <c r="D28" s="17">
        <f t="shared" si="0"/>
        <v>1424517</v>
      </c>
      <c r="E28" s="17">
        <v>687351</v>
      </c>
      <c r="F28" s="17">
        <v>737166</v>
      </c>
      <c r="G28" s="17">
        <f>IF(D27="",D28-D26,D28-D27)</f>
        <v>-1354</v>
      </c>
      <c r="H28" s="9">
        <f>E28/F28*100</f>
        <v>93.24236332115154</v>
      </c>
      <c r="I28" s="12">
        <f t="shared" si="4"/>
        <v>4.564808613590118</v>
      </c>
    </row>
    <row r="29" spans="1:9" ht="13.5">
      <c r="A29" s="5"/>
      <c r="B29" s="17"/>
      <c r="C29" s="17"/>
      <c r="D29" s="17"/>
      <c r="E29" s="17"/>
      <c r="F29" s="17"/>
      <c r="G29" s="17"/>
      <c r="H29" s="9"/>
      <c r="I29" s="12"/>
    </row>
    <row r="30" spans="1:9" ht="13.5">
      <c r="A30" s="5" t="s">
        <v>39</v>
      </c>
      <c r="B30" s="17">
        <v>347801</v>
      </c>
      <c r="C30" s="17">
        <f>IF(B30="",B30-B28,B30-B29)</f>
        <v>347801</v>
      </c>
      <c r="D30" s="17">
        <f t="shared" si="0"/>
        <v>1427520</v>
      </c>
      <c r="E30" s="17">
        <v>685477</v>
      </c>
      <c r="F30" s="17">
        <v>742043</v>
      </c>
      <c r="G30" s="17">
        <f>IF(D29="",D30-D28,D30-D29)</f>
        <v>3003</v>
      </c>
      <c r="H30" s="9">
        <f>E30/F30*100</f>
        <v>92.37699162986512</v>
      </c>
      <c r="I30" s="12">
        <f t="shared" si="4"/>
        <v>4.104416031006236</v>
      </c>
    </row>
    <row r="31" spans="1:9" ht="13.5">
      <c r="A31" s="5" t="s">
        <v>40</v>
      </c>
      <c r="B31" s="17">
        <v>347059</v>
      </c>
      <c r="C31" s="17">
        <f>IF(B31="",B31-B29,B31-B30)</f>
        <v>-742</v>
      </c>
      <c r="D31" s="17">
        <f t="shared" si="0"/>
        <v>1424277</v>
      </c>
      <c r="E31" s="17">
        <v>683699</v>
      </c>
      <c r="F31" s="17">
        <v>740578</v>
      </c>
      <c r="G31" s="17">
        <f>IF(D30="",D31-D29,D31-D30)</f>
        <v>-3243</v>
      </c>
      <c r="H31" s="9">
        <f>E31/F31*100</f>
        <v>92.31964762658356</v>
      </c>
      <c r="I31" s="12">
        <f aca="true" t="shared" si="5" ref="I31:I36">D31/B31</f>
        <v>4.103846896349036</v>
      </c>
    </row>
    <row r="32" spans="1:9" ht="13.5">
      <c r="A32" s="5" t="s">
        <v>41</v>
      </c>
      <c r="B32" s="17">
        <v>348034</v>
      </c>
      <c r="C32" s="17">
        <f>IF(B32="",B32-B30,B32-B31)</f>
        <v>975</v>
      </c>
      <c r="D32" s="17">
        <f t="shared" si="0"/>
        <v>1427756</v>
      </c>
      <c r="E32" s="17">
        <v>685172</v>
      </c>
      <c r="F32" s="17">
        <v>742584</v>
      </c>
      <c r="G32" s="17">
        <f>IF(D31="",D32-D30,D32-D31)</f>
        <v>3479</v>
      </c>
      <c r="H32" s="9">
        <f>E32/F32*100</f>
        <v>92.2686187690551</v>
      </c>
      <c r="I32" s="12">
        <f t="shared" si="5"/>
        <v>4.102346322485734</v>
      </c>
    </row>
    <row r="33" spans="1:9" ht="13.5">
      <c r="A33" s="5" t="s">
        <v>42</v>
      </c>
      <c r="B33" s="17">
        <v>349568</v>
      </c>
      <c r="C33" s="17">
        <f>IF(B33="",B33-B31,B33-B32)</f>
        <v>1534</v>
      </c>
      <c r="D33" s="17">
        <f t="shared" si="0"/>
        <v>1432084</v>
      </c>
      <c r="E33" s="17">
        <v>687222</v>
      </c>
      <c r="F33" s="17">
        <v>744862</v>
      </c>
      <c r="G33" s="17">
        <f>IF(D32="",D33-D31,D33-D32)</f>
        <v>4328</v>
      </c>
      <c r="H33" s="9">
        <f>E33/F33*100</f>
        <v>92.26165383654958</v>
      </c>
      <c r="I33" s="12">
        <f t="shared" si="5"/>
        <v>4.096725100695716</v>
      </c>
    </row>
    <row r="34" spans="1:9" ht="13.5">
      <c r="A34" s="5" t="s">
        <v>43</v>
      </c>
      <c r="B34" s="17">
        <v>351582</v>
      </c>
      <c r="C34" s="17">
        <f>IF(B34="",B34-B32,B34-B33)</f>
        <v>2014</v>
      </c>
      <c r="D34" s="17">
        <f t="shared" si="0"/>
        <v>1438650</v>
      </c>
      <c r="E34" s="17">
        <v>690336</v>
      </c>
      <c r="F34" s="17">
        <v>748314</v>
      </c>
      <c r="G34" s="17">
        <f>IF(D33="",D34-D32,D34-D33)</f>
        <v>6566</v>
      </c>
      <c r="H34" s="9">
        <f>E34/F34*100</f>
        <v>92.25218290717532</v>
      </c>
      <c r="I34" s="12">
        <f t="shared" si="5"/>
        <v>4.0919330341143745</v>
      </c>
    </row>
    <row r="35" spans="1:9" ht="13.5">
      <c r="A35" s="5"/>
      <c r="B35" s="17"/>
      <c r="C35" s="17"/>
      <c r="D35" s="17"/>
      <c r="E35" s="17"/>
      <c r="F35" s="17"/>
      <c r="G35" s="17"/>
      <c r="H35" s="9"/>
      <c r="I35" s="12"/>
    </row>
    <row r="36" spans="1:9" ht="13.5">
      <c r="A36" s="5" t="s">
        <v>44</v>
      </c>
      <c r="B36" s="17">
        <v>387587</v>
      </c>
      <c r="C36" s="17">
        <f>IF(B36="",B36-B34,B36-B35)</f>
        <v>387587</v>
      </c>
      <c r="D36" s="17">
        <f t="shared" si="0"/>
        <v>1468646</v>
      </c>
      <c r="E36" s="17">
        <v>707232</v>
      </c>
      <c r="F36" s="17">
        <v>761414</v>
      </c>
      <c r="G36" s="17">
        <f>IF(D35="",D36-D34,D36-D35)</f>
        <v>29996</v>
      </c>
      <c r="H36" s="9">
        <f>E36/F36*100</f>
        <v>92.8840289251314</v>
      </c>
      <c r="I36" s="12">
        <f t="shared" si="5"/>
        <v>3.789203456256273</v>
      </c>
    </row>
    <row r="37" spans="1:9" ht="13.5">
      <c r="A37" s="5" t="s">
        <v>45</v>
      </c>
      <c r="B37" s="17">
        <v>392291</v>
      </c>
      <c r="C37" s="17">
        <f>IF(B37="",B37-B35,B37-B36)</f>
        <v>4704</v>
      </c>
      <c r="D37" s="17">
        <f t="shared" si="0"/>
        <v>1482877</v>
      </c>
      <c r="E37" s="17">
        <v>714915</v>
      </c>
      <c r="F37" s="17">
        <v>767962</v>
      </c>
      <c r="G37" s="17">
        <f>IF(D36="",D37-D35,D37-D36)</f>
        <v>14231</v>
      </c>
      <c r="H37" s="9">
        <f>E37/F37*100</f>
        <v>93.09249676416282</v>
      </c>
      <c r="I37" s="12">
        <f aca="true" t="shared" si="6" ref="I37:I42">D37/B37</f>
        <v>3.780043386159764</v>
      </c>
    </row>
    <row r="38" spans="1:9" ht="13.5">
      <c r="A38" s="5" t="s">
        <v>46</v>
      </c>
      <c r="B38" s="17">
        <v>394050</v>
      </c>
      <c r="C38" s="17">
        <f>IF(B38="",B38-B36,B38-B37)</f>
        <v>1759</v>
      </c>
      <c r="D38" s="17">
        <f t="shared" si="0"/>
        <v>1493450</v>
      </c>
      <c r="E38" s="17">
        <v>720701</v>
      </c>
      <c r="F38" s="17">
        <v>772749</v>
      </c>
      <c r="G38" s="17">
        <f>IF(D37="",D38-D36,D38-D37)</f>
        <v>10573</v>
      </c>
      <c r="H38" s="9">
        <f>E38/F38*100</f>
        <v>93.2645658551483</v>
      </c>
      <c r="I38" s="12">
        <f t="shared" si="6"/>
        <v>3.790001268874508</v>
      </c>
    </row>
    <row r="39" spans="1:9" ht="13.5">
      <c r="A39" s="5" t="s">
        <v>47</v>
      </c>
      <c r="B39" s="17">
        <v>397469</v>
      </c>
      <c r="C39" s="17">
        <f>IF(B39="",B39-B37,B39-B38)</f>
        <v>3419</v>
      </c>
      <c r="D39" s="17">
        <f t="shared" si="0"/>
        <v>1503253</v>
      </c>
      <c r="E39" s="17">
        <v>725489</v>
      </c>
      <c r="F39" s="17">
        <v>777764</v>
      </c>
      <c r="G39" s="17">
        <f>IF(D38="",D39-D37,D39-D38)</f>
        <v>9803</v>
      </c>
      <c r="H39" s="9">
        <f>E39/F39*100</f>
        <v>93.2788095103399</v>
      </c>
      <c r="I39" s="12">
        <f t="shared" si="6"/>
        <v>3.782063506839527</v>
      </c>
    </row>
    <row r="40" spans="1:9" ht="13.5">
      <c r="A40" s="5" t="s">
        <v>48</v>
      </c>
      <c r="B40" s="17">
        <v>399784</v>
      </c>
      <c r="C40" s="17">
        <f>IF(B40="",B40-B38,B40-B39)</f>
        <v>2315</v>
      </c>
      <c r="D40" s="17">
        <f t="shared" si="0"/>
        <v>1511297</v>
      </c>
      <c r="E40" s="17">
        <v>729614</v>
      </c>
      <c r="F40" s="17">
        <v>781683</v>
      </c>
      <c r="G40" s="17">
        <f>IF(D39="",D40-D38,D40-D39)</f>
        <v>8044</v>
      </c>
      <c r="H40" s="9">
        <f>E40/F40*100</f>
        <v>93.33885987030548</v>
      </c>
      <c r="I40" s="12">
        <f t="shared" si="6"/>
        <v>3.7802838532807717</v>
      </c>
    </row>
    <row r="41" spans="1:9" ht="13.5">
      <c r="A41" s="5"/>
      <c r="B41" s="17"/>
      <c r="C41" s="17"/>
      <c r="D41" s="17"/>
      <c r="E41" s="17"/>
      <c r="F41" s="17"/>
      <c r="G41" s="17"/>
      <c r="H41" s="9"/>
      <c r="I41" s="12"/>
    </row>
    <row r="42" spans="1:9" ht="13.5">
      <c r="A42" s="5" t="s">
        <v>49</v>
      </c>
      <c r="B42" s="17">
        <v>428557</v>
      </c>
      <c r="C42" s="17">
        <f aca="true" t="shared" si="7" ref="C42:C52">IF(B42="",B42-B40,B42-B41)</f>
        <v>428557</v>
      </c>
      <c r="D42" s="17">
        <f t="shared" si="0"/>
        <v>1523907</v>
      </c>
      <c r="E42" s="17">
        <v>735444</v>
      </c>
      <c r="F42" s="17">
        <v>788463</v>
      </c>
      <c r="G42" s="17">
        <f>IF(D41="",D42-D40,D42-D41)</f>
        <v>12610</v>
      </c>
      <c r="H42" s="9">
        <f>E42/F42*100</f>
        <v>93.27565148903626</v>
      </c>
      <c r="I42" s="12">
        <f t="shared" si="6"/>
        <v>3.5559027153914182</v>
      </c>
    </row>
    <row r="43" spans="1:9" ht="13.5">
      <c r="A43" s="5" t="s">
        <v>50</v>
      </c>
      <c r="B43" s="17">
        <v>429295</v>
      </c>
      <c r="C43" s="17">
        <f t="shared" si="7"/>
        <v>738</v>
      </c>
      <c r="D43" s="17">
        <f t="shared" si="0"/>
        <v>1527122</v>
      </c>
      <c r="E43" s="17">
        <v>736372</v>
      </c>
      <c r="F43" s="17">
        <v>790750</v>
      </c>
      <c r="G43" s="17">
        <f>IF(D42="",D43-D41,D43-D42)</f>
        <v>3215</v>
      </c>
      <c r="H43" s="9">
        <f>E43/F43*100</f>
        <v>93.12323743281694</v>
      </c>
      <c r="I43" s="12">
        <f aca="true" t="shared" si="8" ref="I43:I48">D43/B43</f>
        <v>3.5572787943022863</v>
      </c>
    </row>
    <row r="44" spans="1:9" ht="13.5">
      <c r="A44" s="5" t="s">
        <v>51</v>
      </c>
      <c r="B44" s="17">
        <v>429840</v>
      </c>
      <c r="C44" s="17">
        <f t="shared" si="7"/>
        <v>545</v>
      </c>
      <c r="D44" s="17">
        <f t="shared" si="0"/>
        <v>1528083</v>
      </c>
      <c r="E44" s="17">
        <v>736000</v>
      </c>
      <c r="F44" s="17">
        <v>792083</v>
      </c>
      <c r="G44" s="17">
        <f>IF(D43="",D44-D42,D44-D43)</f>
        <v>961</v>
      </c>
      <c r="H44" s="9">
        <f>E44/F44*100</f>
        <v>92.91955514762972</v>
      </c>
      <c r="I44" s="12">
        <f t="shared" si="8"/>
        <v>3.5550041876046903</v>
      </c>
    </row>
    <row r="45" spans="1:9" ht="13.5">
      <c r="A45" s="5" t="s">
        <v>52</v>
      </c>
      <c r="B45" s="17">
        <v>430299</v>
      </c>
      <c r="C45" s="17">
        <f t="shared" si="7"/>
        <v>459</v>
      </c>
      <c r="D45" s="17">
        <f t="shared" si="0"/>
        <v>1529269</v>
      </c>
      <c r="E45" s="17">
        <v>735726</v>
      </c>
      <c r="F45" s="17">
        <v>793543</v>
      </c>
      <c r="G45" s="17">
        <f>IF(D44="",D45-D43,D45-D44)</f>
        <v>1186</v>
      </c>
      <c r="H45" s="9">
        <f>E45/F45*100</f>
        <v>92.71406842477346</v>
      </c>
      <c r="I45" s="12">
        <f t="shared" si="8"/>
        <v>3.55396828716776</v>
      </c>
    </row>
    <row r="46" spans="1:9" ht="13.5">
      <c r="A46" s="5" t="s">
        <v>53</v>
      </c>
      <c r="B46" s="17">
        <v>429893</v>
      </c>
      <c r="C46" s="17">
        <f t="shared" si="7"/>
        <v>-406</v>
      </c>
      <c r="D46" s="17">
        <f t="shared" si="0"/>
        <v>1527363</v>
      </c>
      <c r="E46" s="17">
        <v>733748</v>
      </c>
      <c r="F46" s="17">
        <v>793615</v>
      </c>
      <c r="G46" s="17">
        <f>IF(D45="",D46-D44,D46-D45)</f>
        <v>-1906</v>
      </c>
      <c r="H46" s="9">
        <f>E46/F46*100</f>
        <v>92.45641778444208</v>
      </c>
      <c r="I46" s="12">
        <f t="shared" si="8"/>
        <v>3.5528910682425625</v>
      </c>
    </row>
    <row r="47" spans="1:9" ht="13.5">
      <c r="A47" s="5"/>
      <c r="B47" s="17"/>
      <c r="C47" s="17"/>
      <c r="D47" s="17"/>
      <c r="E47" s="17"/>
      <c r="F47" s="17"/>
      <c r="G47" s="17"/>
      <c r="H47" s="9"/>
      <c r="I47" s="12"/>
    </row>
    <row r="48" spans="1:9" ht="13.5">
      <c r="A48" s="5" t="s">
        <v>54</v>
      </c>
      <c r="B48" s="17">
        <v>443995</v>
      </c>
      <c r="C48" s="17">
        <f t="shared" si="7"/>
        <v>443995</v>
      </c>
      <c r="D48" s="17">
        <f t="shared" si="0"/>
        <v>1524448</v>
      </c>
      <c r="E48" s="17">
        <v>731439</v>
      </c>
      <c r="F48" s="17">
        <v>793009</v>
      </c>
      <c r="G48" s="17">
        <f>IF(D47="",D48-D46,D48-D47)</f>
        <v>-2915</v>
      </c>
      <c r="H48" s="9">
        <f>E48/F48*100</f>
        <v>92.23590148409413</v>
      </c>
      <c r="I48" s="12">
        <f t="shared" si="8"/>
        <v>3.433480106757959</v>
      </c>
    </row>
    <row r="49" spans="1:9" ht="13.5">
      <c r="A49" s="5" t="s">
        <v>55</v>
      </c>
      <c r="B49" s="17">
        <v>442546</v>
      </c>
      <c r="C49" s="17">
        <f t="shared" si="7"/>
        <v>-1449</v>
      </c>
      <c r="D49" s="17">
        <f t="shared" si="0"/>
        <v>1519149</v>
      </c>
      <c r="E49" s="17">
        <v>727586</v>
      </c>
      <c r="F49" s="17">
        <v>791563</v>
      </c>
      <c r="G49" s="17">
        <f>IF(D48="",D49-D47,D49-D48)</f>
        <v>-5299</v>
      </c>
      <c r="H49" s="9">
        <f>E49/F49*100</f>
        <v>91.91763637259447</v>
      </c>
      <c r="I49" s="12">
        <f aca="true" t="shared" si="9" ref="I49:I54">D49/B49</f>
        <v>3.4327482340818807</v>
      </c>
    </row>
    <row r="50" spans="1:9" ht="13.5">
      <c r="A50" s="5" t="s">
        <v>56</v>
      </c>
      <c r="B50" s="17">
        <v>441681</v>
      </c>
      <c r="C50" s="17">
        <f t="shared" si="7"/>
        <v>-865</v>
      </c>
      <c r="D50" s="17">
        <f t="shared" si="0"/>
        <v>1514966</v>
      </c>
      <c r="E50" s="17">
        <v>725167</v>
      </c>
      <c r="F50" s="17">
        <v>789799</v>
      </c>
      <c r="G50" s="17">
        <f>IF(D49="",D50-D48,D50-D49)</f>
        <v>-4183</v>
      </c>
      <c r="H50" s="9">
        <f>E50/F50*100</f>
        <v>91.81665208489756</v>
      </c>
      <c r="I50" s="12">
        <f t="shared" si="9"/>
        <v>3.4300003848931695</v>
      </c>
    </row>
    <row r="51" spans="1:9" ht="13.5">
      <c r="A51" s="5" t="s">
        <v>57</v>
      </c>
      <c r="B51" s="17">
        <v>439666</v>
      </c>
      <c r="C51" s="17">
        <f t="shared" si="7"/>
        <v>-2015</v>
      </c>
      <c r="D51" s="17">
        <f t="shared" si="0"/>
        <v>1508312</v>
      </c>
      <c r="E51" s="17">
        <v>721051</v>
      </c>
      <c r="F51" s="17">
        <v>787261</v>
      </c>
      <c r="G51" s="17">
        <f>IF(D50="",D51-D49,D51-D50)</f>
        <v>-6654</v>
      </c>
      <c r="H51" s="9">
        <f>E51/F51*100</f>
        <v>91.58982853208784</v>
      </c>
      <c r="I51" s="12">
        <f t="shared" si="9"/>
        <v>3.43058594478536</v>
      </c>
    </row>
    <row r="52" spans="1:9" ht="13.5">
      <c r="A52" s="5" t="s">
        <v>5</v>
      </c>
      <c r="B52" s="17">
        <v>437605</v>
      </c>
      <c r="C52" s="17">
        <f t="shared" si="7"/>
        <v>-2061</v>
      </c>
      <c r="D52" s="17">
        <f t="shared" si="0"/>
        <v>1500752</v>
      </c>
      <c r="E52" s="17">
        <v>716296</v>
      </c>
      <c r="F52" s="17">
        <v>784456</v>
      </c>
      <c r="G52" s="17">
        <f>IF(D51="",D52-D50,D52-D51)</f>
        <v>-7560</v>
      </c>
      <c r="H52" s="9">
        <f>E52/F52*100</f>
        <v>91.31117615264591</v>
      </c>
      <c r="I52" s="12">
        <f t="shared" si="9"/>
        <v>3.4294672135830258</v>
      </c>
    </row>
    <row r="53" spans="1:9" ht="13.5">
      <c r="A53" s="5"/>
      <c r="B53" s="17"/>
      <c r="C53" s="17"/>
      <c r="D53" s="17"/>
      <c r="E53" s="17"/>
      <c r="F53" s="17"/>
      <c r="G53" s="17"/>
      <c r="H53" s="9"/>
      <c r="I53" s="12"/>
    </row>
    <row r="54" spans="1:9" ht="13.5">
      <c r="A54" s="5" t="s">
        <v>6</v>
      </c>
      <c r="B54" s="17">
        <v>455304</v>
      </c>
      <c r="C54" s="17">
        <f>IF(B54="",B54-B52,B54-B53)</f>
        <v>455304</v>
      </c>
      <c r="D54" s="17">
        <f t="shared" si="0"/>
        <v>1482873</v>
      </c>
      <c r="E54" s="17">
        <v>704758</v>
      </c>
      <c r="F54" s="17">
        <v>778115</v>
      </c>
      <c r="G54" s="17">
        <f>IF(D53="",D54-D52,D54-D53)</f>
        <v>-17879</v>
      </c>
      <c r="H54" s="9">
        <f>E54/F54*100</f>
        <v>90.57247322053938</v>
      </c>
      <c r="I54" s="12">
        <f t="shared" si="9"/>
        <v>3.25688550946181</v>
      </c>
    </row>
    <row r="55" spans="1:9" ht="13.5">
      <c r="A55" s="5" t="s">
        <v>7</v>
      </c>
      <c r="B55" s="17">
        <v>453251</v>
      </c>
      <c r="C55" s="17">
        <f>IF(B55="",B55-B53,B55-B54)</f>
        <v>-2053</v>
      </c>
      <c r="D55" s="17">
        <f t="shared" si="0"/>
        <v>1475705</v>
      </c>
      <c r="E55" s="17">
        <v>700107</v>
      </c>
      <c r="F55" s="17">
        <v>775598</v>
      </c>
      <c r="G55" s="17">
        <f>IF(D54="",D55-D53,D55-D54)</f>
        <v>-7168</v>
      </c>
      <c r="H55" s="9">
        <f>E55/F55*100</f>
        <v>90.26673611845311</v>
      </c>
      <c r="I55" s="12">
        <f aca="true" t="shared" si="10" ref="I55:I60">D55/B55</f>
        <v>3.255822932547308</v>
      </c>
    </row>
    <row r="56" spans="1:9" ht="13.5">
      <c r="A56" s="5" t="s">
        <v>8</v>
      </c>
      <c r="B56" s="17">
        <v>451915</v>
      </c>
      <c r="C56" s="17">
        <f>IF(B56="",B56-B54,B56-B55)</f>
        <v>-1336</v>
      </c>
      <c r="D56" s="17">
        <f t="shared" si="0"/>
        <v>1471206</v>
      </c>
      <c r="E56" s="17">
        <v>696966</v>
      </c>
      <c r="F56" s="17">
        <v>774240</v>
      </c>
      <c r="G56" s="17">
        <f>IF(D55="",D56-D54,D56-D55)</f>
        <v>-4499</v>
      </c>
      <c r="H56" s="9">
        <f>E56/F56*100</f>
        <v>90.01937383756974</v>
      </c>
      <c r="I56" s="12">
        <f t="shared" si="10"/>
        <v>3.2554927364659285</v>
      </c>
    </row>
    <row r="57" spans="1:9" ht="13.5">
      <c r="A57" s="5" t="s">
        <v>9</v>
      </c>
      <c r="B57" s="17">
        <v>451557</v>
      </c>
      <c r="C57" s="17">
        <f>IF(B57="",B57-B55,B57-B56)</f>
        <v>-358</v>
      </c>
      <c r="D57" s="17">
        <f t="shared" si="0"/>
        <v>1469445</v>
      </c>
      <c r="E57" s="17">
        <v>695748</v>
      </c>
      <c r="F57" s="17">
        <v>773697</v>
      </c>
      <c r="G57" s="17">
        <f>IF(D56="",D57-D55,D57-D56)</f>
        <v>-1761</v>
      </c>
      <c r="H57" s="9">
        <f>E57/F57*100</f>
        <v>89.92512572751349</v>
      </c>
      <c r="I57" s="12">
        <f t="shared" si="10"/>
        <v>3.2541738916681613</v>
      </c>
    </row>
    <row r="58" spans="1:9" ht="13.5">
      <c r="A58" s="5" t="s">
        <v>10</v>
      </c>
      <c r="B58" s="17">
        <v>452173</v>
      </c>
      <c r="C58" s="17">
        <f>IF(B58="",B58-B56,B58-B57)</f>
        <v>616</v>
      </c>
      <c r="D58" s="17">
        <f t="shared" si="0"/>
        <v>1470996</v>
      </c>
      <c r="E58" s="17">
        <v>696600</v>
      </c>
      <c r="F58" s="17">
        <v>774396</v>
      </c>
      <c r="G58" s="17">
        <f>IF(D57="",D58-D56,D58-D57)</f>
        <v>1551</v>
      </c>
      <c r="H58" s="9">
        <f>E58/F58*100</f>
        <v>89.95397703500535</v>
      </c>
      <c r="I58" s="12">
        <f t="shared" si="10"/>
        <v>3.253170799671807</v>
      </c>
    </row>
    <row r="59" spans="1:9" ht="13.5">
      <c r="A59" s="5"/>
      <c r="B59" s="17"/>
      <c r="C59" s="17"/>
      <c r="D59" s="17"/>
      <c r="E59" s="17"/>
      <c r="F59" s="17"/>
      <c r="G59" s="17"/>
      <c r="H59" s="9"/>
      <c r="I59" s="12"/>
    </row>
    <row r="60" spans="1:9" ht="13.5">
      <c r="A60" s="5" t="s">
        <v>11</v>
      </c>
      <c r="B60" s="17">
        <v>482731</v>
      </c>
      <c r="C60" s="17">
        <f>IF(B60="",B60-B58,B60-B59)</f>
        <v>482731</v>
      </c>
      <c r="D60" s="17">
        <f t="shared" si="0"/>
        <v>1481663</v>
      </c>
      <c r="E60" s="17">
        <v>704189</v>
      </c>
      <c r="F60" s="17">
        <v>777474</v>
      </c>
      <c r="G60" s="17">
        <f>IF(D59="",D60-D58,D60-D59)</f>
        <v>10667</v>
      </c>
      <c r="H60" s="9">
        <f>E60/F60*100</f>
        <v>90.57396131574818</v>
      </c>
      <c r="I60" s="12">
        <f t="shared" si="10"/>
        <v>3.0693346812199755</v>
      </c>
    </row>
    <row r="61" spans="1:9" ht="13.5">
      <c r="A61" s="5" t="s">
        <v>12</v>
      </c>
      <c r="B61" s="17">
        <v>488923</v>
      </c>
      <c r="C61" s="17">
        <f>IF(B61="",B61-B59,B61-B60)</f>
        <v>6192</v>
      </c>
      <c r="D61" s="17">
        <f t="shared" si="0"/>
        <v>1482010</v>
      </c>
      <c r="E61" s="17">
        <v>704264</v>
      </c>
      <c r="F61" s="17">
        <v>777746</v>
      </c>
      <c r="G61" s="17">
        <f>IF(D60="",D61-D59,D61-D60)</f>
        <v>347</v>
      </c>
      <c r="H61" s="9">
        <f>E61/F61*100</f>
        <v>90.55192826449766</v>
      </c>
      <c r="I61" s="12">
        <f aca="true" t="shared" si="11" ref="I61:I66">D61/B61</f>
        <v>3.0311725977301127</v>
      </c>
    </row>
    <row r="62" spans="1:9" ht="13.5">
      <c r="A62" s="5" t="s">
        <v>13</v>
      </c>
      <c r="B62" s="17">
        <v>494246</v>
      </c>
      <c r="C62" s="17">
        <f>IF(B62="",B62-B60,B62-B61)</f>
        <v>5323</v>
      </c>
      <c r="D62" s="17">
        <f t="shared" si="0"/>
        <v>1479950</v>
      </c>
      <c r="E62" s="17">
        <v>702909</v>
      </c>
      <c r="F62" s="17">
        <v>777041</v>
      </c>
      <c r="G62" s="17">
        <f>IF(D61="",D62-D60,D62-D61)</f>
        <v>-2060</v>
      </c>
      <c r="H62" s="9">
        <f>E62/F62*100</f>
        <v>90.4597054724268</v>
      </c>
      <c r="I62" s="12">
        <f t="shared" si="11"/>
        <v>2.994359084342615</v>
      </c>
    </row>
    <row r="63" spans="1:9" ht="13.5">
      <c r="A63" s="6" t="s">
        <v>18</v>
      </c>
      <c r="B63" s="17">
        <v>499675</v>
      </c>
      <c r="C63" s="17">
        <f>IF(B63="",B63-B61,B63-B62)</f>
        <v>5429</v>
      </c>
      <c r="D63" s="17">
        <f t="shared" si="0"/>
        <v>1478065</v>
      </c>
      <c r="E63" s="17">
        <v>701197</v>
      </c>
      <c r="F63" s="17">
        <v>776868</v>
      </c>
      <c r="G63" s="17">
        <f>IF(D62="",D63-D61,D63-D62)</f>
        <v>-1885</v>
      </c>
      <c r="H63" s="9">
        <f>E63/F63*100</f>
        <v>90.25947780060449</v>
      </c>
      <c r="I63" s="12">
        <f t="shared" si="11"/>
        <v>2.95805273427728</v>
      </c>
    </row>
    <row r="64" spans="1:9" ht="13.5">
      <c r="A64" s="6" t="s">
        <v>14</v>
      </c>
      <c r="B64" s="17">
        <v>504627</v>
      </c>
      <c r="C64" s="17">
        <f>IF(B64="",B64-B62,B64-B63)</f>
        <v>4952</v>
      </c>
      <c r="D64" s="17">
        <f t="shared" si="0"/>
        <v>1475078</v>
      </c>
      <c r="E64" s="17">
        <v>699367</v>
      </c>
      <c r="F64" s="17">
        <v>775711</v>
      </c>
      <c r="G64" s="17">
        <f>IF(D63="",D64-D62,D64-D63)</f>
        <v>-2987</v>
      </c>
      <c r="H64" s="9">
        <f>E64/F64*100</f>
        <v>90.15819035697574</v>
      </c>
      <c r="I64" s="12">
        <f t="shared" si="11"/>
        <v>2.923105580953853</v>
      </c>
    </row>
    <row r="65" spans="1:9" ht="13.5">
      <c r="A65" s="6"/>
      <c r="B65" s="17"/>
      <c r="C65" s="17"/>
      <c r="D65" s="17"/>
      <c r="E65" s="17"/>
      <c r="F65" s="17"/>
      <c r="G65" s="17"/>
      <c r="H65" s="9"/>
      <c r="I65" s="12"/>
    </row>
    <row r="66" spans="1:9" ht="13.5">
      <c r="A66" s="6" t="s">
        <v>15</v>
      </c>
      <c r="B66" s="17">
        <v>506540</v>
      </c>
      <c r="C66" s="17">
        <f>IF(B66="",B66-B64,B66-B65)</f>
        <v>506540</v>
      </c>
      <c r="D66" s="17">
        <f t="shared" si="0"/>
        <v>1475728</v>
      </c>
      <c r="E66" s="17">
        <v>702573</v>
      </c>
      <c r="F66" s="17">
        <v>773155</v>
      </c>
      <c r="G66" s="17">
        <f>IF(D65="",D66-D64,D66-D65)</f>
        <v>650</v>
      </c>
      <c r="H66" s="9">
        <f>E66/F66*100</f>
        <v>90.87091204221663</v>
      </c>
      <c r="I66" s="12">
        <f t="shared" si="11"/>
        <v>2.9133493899790737</v>
      </c>
    </row>
    <row r="67" spans="1:9" ht="13.5">
      <c r="A67" s="6" t="s">
        <v>16</v>
      </c>
      <c r="B67" s="17">
        <v>511269</v>
      </c>
      <c r="C67" s="17">
        <f>IF(B67="",B67-B65,B67-B66)</f>
        <v>4729</v>
      </c>
      <c r="D67" s="17">
        <f t="shared" si="0"/>
        <v>1472633</v>
      </c>
      <c r="E67" s="17">
        <v>700468</v>
      </c>
      <c r="F67" s="17">
        <v>772165</v>
      </c>
      <c r="G67" s="17">
        <f>IF(D66="",D67-D65,D67-D66)</f>
        <v>-3095</v>
      </c>
      <c r="H67" s="9">
        <f>E67/F67*100</f>
        <v>90.71480836349744</v>
      </c>
      <c r="I67" s="12">
        <f>D67/B67</f>
        <v>2.880348700977372</v>
      </c>
    </row>
    <row r="68" spans="1:9" ht="13.5">
      <c r="A68" s="6" t="s">
        <v>17</v>
      </c>
      <c r="B68" s="17">
        <v>515544</v>
      </c>
      <c r="C68" s="17">
        <f>IF(B68="",B68-B66,B68-B67)</f>
        <v>4275</v>
      </c>
      <c r="D68" s="17">
        <f t="shared" si="0"/>
        <v>1467788</v>
      </c>
      <c r="E68" s="17">
        <v>698013</v>
      </c>
      <c r="F68" s="17">
        <v>769775</v>
      </c>
      <c r="G68" s="17">
        <f>IF(D67="",D68-D66,D68-D67)</f>
        <v>-4845</v>
      </c>
      <c r="H68" s="9">
        <f>E68/F68*100</f>
        <v>90.67753564353221</v>
      </c>
      <c r="I68" s="12">
        <f>D68/B68</f>
        <v>2.847066399764133</v>
      </c>
    </row>
    <row r="69" spans="1:9" ht="13.5">
      <c r="A69" s="6" t="s">
        <v>67</v>
      </c>
      <c r="B69" s="17">
        <v>519535</v>
      </c>
      <c r="C69" s="17">
        <f>IF(B69="",B69-B67,B69-B68)</f>
        <v>3991</v>
      </c>
      <c r="D69" s="17">
        <v>1460050</v>
      </c>
      <c r="E69" s="17">
        <v>693437</v>
      </c>
      <c r="F69" s="17">
        <v>766613</v>
      </c>
      <c r="G69" s="17">
        <f>IF(D68="",D69-D67,D69-D68)</f>
        <v>-7738</v>
      </c>
      <c r="H69" s="9">
        <f>E69/F69*100</f>
        <v>90.45463617235815</v>
      </c>
      <c r="I69" s="12">
        <f>D69/B69</f>
        <v>2.810301519628129</v>
      </c>
    </row>
    <row r="70" spans="1:9" ht="13.5">
      <c r="A70" s="7"/>
      <c r="B70" s="18"/>
      <c r="C70" s="18"/>
      <c r="D70" s="18"/>
      <c r="E70" s="18"/>
      <c r="F70" s="18"/>
      <c r="G70" s="18"/>
      <c r="H70" s="10"/>
      <c r="I70" s="13"/>
    </row>
    <row r="71" ht="13.5">
      <c r="A71" s="1" t="s">
        <v>65</v>
      </c>
    </row>
    <row r="72" ht="13.5">
      <c r="A72" s="1" t="s">
        <v>58</v>
      </c>
    </row>
    <row r="73" ht="13.5">
      <c r="A73" s="1" t="s">
        <v>59</v>
      </c>
    </row>
    <row r="75" ht="13.5">
      <c r="H75" s="2" t="s">
        <v>60</v>
      </c>
    </row>
  </sheetData>
  <mergeCells count="7">
    <mergeCell ref="H3:H4"/>
    <mergeCell ref="I3:I4"/>
    <mergeCell ref="D3:F3"/>
    <mergeCell ref="A3:A4"/>
    <mergeCell ref="B3:B4"/>
    <mergeCell ref="C3:C4"/>
    <mergeCell ref="G3:G4"/>
  </mergeCells>
  <printOptions/>
  <pageMargins left="0.75" right="0.75" top="1" bottom="1" header="0.512" footer="0.512"/>
  <pageSetup horizontalDpi="300" verticalDpi="300" orientation="landscape" paperSize="8" r:id="rId1"/>
  <rowBreaks count="1" manualBreakCount="1">
    <brk id="53" max="255" man="1"/>
  </rowBreaks>
  <ignoredErrors>
    <ignoredError sqref="D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2005-01-11T06:28:29Z</cp:lastPrinted>
  <dcterms:created xsi:type="dcterms:W3CDTF">1997-01-08T22:48:59Z</dcterms:created>
  <dcterms:modified xsi:type="dcterms:W3CDTF">2005-01-11T06:44:37Z</dcterms:modified>
  <cp:category/>
  <cp:version/>
  <cp:contentType/>
  <cp:contentStatus/>
</cp:coreProperties>
</file>