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'第１表'!$A$1:$AS$51</definedName>
    <definedName name="_xlnm.Print_Titles" localSheetId="0">'第１表'!$A:$A</definedName>
  </definedNames>
  <calcPr fullCalcOnLoad="1"/>
</workbook>
</file>

<file path=xl/sharedStrings.xml><?xml version="1.0" encoding="utf-8"?>
<sst xmlns="http://schemas.openxmlformats.org/spreadsheetml/2006/main" count="341" uniqueCount="52">
  <si>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</si>
  <si>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</si>
  <si>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</si>
  <si>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</si>
  <si>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</si>
  <si>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</si>
  <si>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</si>
  <si>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</si>
  <si>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</si>
  <si>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</si>
  <si>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</si>
  <si>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</si>
  <si>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</si>
  <si>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</si>
  <si>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</si>
  <si>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</si>
  <si>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</si>
  <si>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</si>
  <si>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</si>
  <si>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</si>
  <si>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</si>
  <si>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</si>
  <si>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</si>
  <si>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</si>
  <si>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</si>
  <si>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</si>
  <si>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</si>
  <si>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</si>
  <si>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</si>
  <si>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</si>
  <si>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</si>
  <si>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</si>
  <si>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</si>
  <si>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</si>
  <si>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</si>
  <si>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</si>
  <si>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</si>
  <si>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</si>
  <si>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</si>
  <si>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</si>
  <si>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</si>
  <si>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</si>
  <si>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</si>
  <si>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</si>
  <si>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</si>
  <si>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</si>
  <si>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</si>
  <si>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</si>
  <si>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</si>
  <si>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令和元年</t>
  </si>
  <si>
    <t>…</t>
  </si>
  <si>
    <t>3
(全国）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</si>
</sst>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6" xfId="0" applyNumberFormat="1" applyFont="1" applyBorder="1" applyAlignment="1">
      <alignment horizontal="centerContinuous" shrinkToFit="1"/>
    </xf>
    <xf numFmtId="185" fontId="0" fillId="0" borderId="16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5" fillId="0" borderId="0" xfId="0" applyFont="1" applyAlignment="1">
      <alignment/>
    </xf>
    <xf numFmtId="180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7" xfId="0" applyNumberFormat="1" applyFont="1" applyBorder="1" applyAlignment="1">
      <alignment horizontal="center" vertical="center" shrinkToFit="1"/>
    </xf>
    <xf numFmtId="185" fontId="3" fillId="0" borderId="18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19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20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0" fillId="0" borderId="0" xfId="0" applyNumberFormat="1" applyFont="1" applyFill="1" applyAlignment="1">
      <alignment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7" xfId="51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horizontal="distributed" vertical="center" shrinkToFit="1"/>
    </xf>
    <xf numFmtId="185" fontId="0" fillId="0" borderId="0" xfId="0" applyNumberFormat="1" applyFont="1" applyFill="1" applyAlignment="1">
      <alignment/>
    </xf>
    <xf numFmtId="185" fontId="4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85" fontId="2" fillId="0" borderId="10" xfId="0" applyNumberFormat="1" applyFont="1" applyFill="1" applyBorder="1" applyAlignment="1">
      <alignment vertical="center"/>
    </xf>
    <xf numFmtId="0" fontId="45" fillId="0" borderId="0" xfId="0" applyFont="1" applyAlignment="1">
      <alignment shrinkToFit="1"/>
    </xf>
    <xf numFmtId="0" fontId="45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209" fontId="45" fillId="0" borderId="0" xfId="52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0" fontId="2" fillId="0" borderId="10" xfId="51" applyNumberFormat="1" applyFont="1" applyFill="1" applyBorder="1" applyAlignment="1">
      <alignment horizontal="right" vertical="center"/>
    </xf>
    <xf numFmtId="185" fontId="2" fillId="0" borderId="10" xfId="51" applyNumberFormat="1" applyFont="1" applyFill="1" applyBorder="1" applyAlignment="1">
      <alignment vertical="center"/>
    </xf>
    <xf numFmtId="185" fontId="2" fillId="0" borderId="10" xfId="51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vertical="center"/>
    </xf>
    <xf numFmtId="185" fontId="2" fillId="0" borderId="17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Alignment="1">
      <alignment/>
    </xf>
    <xf numFmtId="185" fontId="0" fillId="0" borderId="16" xfId="0" applyNumberFormat="1" applyFont="1" applyFill="1" applyBorder="1" applyAlignment="1">
      <alignment horizontal="centerContinuous" shrinkToFit="1"/>
    </xf>
    <xf numFmtId="185" fontId="2" fillId="0" borderId="21" xfId="0" applyNumberFormat="1" applyFont="1" applyFill="1" applyBorder="1" applyAlignment="1">
      <alignment horizontal="distributed" vertical="center" shrinkToFit="1"/>
    </xf>
    <xf numFmtId="185" fontId="2" fillId="0" borderId="10" xfId="0" applyNumberFormat="1" applyFont="1" applyFill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 shrinkToFit="1"/>
    </xf>
    <xf numFmtId="185" fontId="0" fillId="0" borderId="0" xfId="0" applyNumberFormat="1" applyFont="1" applyFill="1" applyAlignment="1">
      <alignment vertical="top"/>
    </xf>
    <xf numFmtId="185" fontId="45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5" fontId="2" fillId="33" borderId="10" xfId="0" applyNumberFormat="1" applyFont="1" applyFill="1" applyBorder="1" applyAlignment="1">
      <alignment horizontal="right" vertical="center"/>
    </xf>
    <xf numFmtId="185" fontId="0" fillId="33" borderId="0" xfId="0" applyNumberFormat="1" applyFont="1" applyFill="1" applyBorder="1" applyAlignment="1">
      <alignment vertical="center"/>
    </xf>
    <xf numFmtId="180" fontId="2" fillId="33" borderId="10" xfId="51" applyNumberFormat="1" applyFont="1" applyFill="1" applyBorder="1" applyAlignment="1">
      <alignment horizontal="right" vertical="center"/>
    </xf>
    <xf numFmtId="185" fontId="2" fillId="33" borderId="10" xfId="51" applyNumberFormat="1" applyFont="1" applyFill="1" applyBorder="1" applyAlignment="1">
      <alignment vertical="center"/>
    </xf>
    <xf numFmtId="185" fontId="2" fillId="33" borderId="10" xfId="51" applyNumberFormat="1" applyFont="1" applyFill="1" applyBorder="1" applyAlignment="1">
      <alignment horizontal="right" vertical="center"/>
    </xf>
    <xf numFmtId="180" fontId="2" fillId="33" borderId="15" xfId="0" applyNumberFormat="1" applyFont="1" applyFill="1" applyBorder="1" applyAlignment="1">
      <alignment vertical="center"/>
    </xf>
    <xf numFmtId="185" fontId="2" fillId="33" borderId="17" xfId="51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209" fontId="45" fillId="33" borderId="0" xfId="52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0" fillId="33" borderId="20" xfId="0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vertical="center"/>
    </xf>
    <xf numFmtId="180" fontId="2" fillId="33" borderId="11" xfId="0" applyNumberFormat="1" applyFont="1" applyFill="1" applyBorder="1" applyAlignment="1">
      <alignment vertical="center"/>
    </xf>
    <xf numFmtId="185" fontId="2" fillId="33" borderId="11" xfId="0" applyNumberFormat="1" applyFont="1" applyFill="1" applyBorder="1" applyAlignment="1">
      <alignment horizontal="right" vertical="center"/>
    </xf>
    <xf numFmtId="180" fontId="2" fillId="33" borderId="11" xfId="51" applyNumberFormat="1" applyFont="1" applyFill="1" applyBorder="1" applyAlignment="1">
      <alignment horizontal="right" vertical="center"/>
    </xf>
    <xf numFmtId="185" fontId="2" fillId="33" borderId="11" xfId="51" applyNumberFormat="1" applyFont="1" applyFill="1" applyBorder="1" applyAlignment="1">
      <alignment vertical="center"/>
    </xf>
    <xf numFmtId="185" fontId="2" fillId="33" borderId="11" xfId="51" applyNumberFormat="1" applyFont="1" applyFill="1" applyBorder="1" applyAlignment="1">
      <alignment horizontal="right" vertical="center"/>
    </xf>
    <xf numFmtId="180" fontId="2" fillId="33" borderId="20" xfId="0" applyNumberFormat="1" applyFont="1" applyFill="1" applyBorder="1" applyAlignment="1">
      <alignment vertical="center"/>
    </xf>
    <xf numFmtId="185" fontId="2" fillId="33" borderId="18" xfId="51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209" fontId="45" fillId="33" borderId="0" xfId="0" applyNumberFormat="1" applyFont="1" applyFill="1" applyAlignment="1">
      <alignment vertical="center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19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8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6"/>
  <sheetViews>
    <sheetView tabSelected="1" view="pageBreakPreview" zoomScaleNormal="70" zoomScaleSheetLayoutView="100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R41" sqref="AR41"/>
    </sheetView>
  </sheetViews>
  <sheetFormatPr defaultColWidth="9.00390625" defaultRowHeight="13.5"/>
  <cols>
    <col min="1" max="1" width="8.87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9" width="8.625" style="4" customWidth="1"/>
    <col min="10" max="10" width="8.625" style="103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9.125" style="1" customWidth="1"/>
    <col min="46" max="46" width="13.625" style="37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0"/>
      <c r="B3" s="32" t="s">
        <v>29</v>
      </c>
      <c r="C3" s="31"/>
      <c r="D3" s="32"/>
      <c r="E3" s="31"/>
      <c r="F3" s="31"/>
      <c r="G3" s="32"/>
      <c r="H3" s="31"/>
      <c r="I3" s="32"/>
      <c r="J3" s="104"/>
      <c r="K3" s="31"/>
      <c r="L3" s="31"/>
      <c r="M3" s="31"/>
      <c r="N3" s="31"/>
      <c r="O3" s="32"/>
      <c r="P3" s="32"/>
      <c r="Q3" s="31"/>
      <c r="R3" s="31"/>
      <c r="S3" s="32"/>
      <c r="T3" s="32"/>
      <c r="U3" s="31"/>
      <c r="V3" s="88"/>
      <c r="W3" s="138" t="s">
        <v>18</v>
      </c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40"/>
      <c r="AL3" s="142" t="s">
        <v>25</v>
      </c>
      <c r="AM3" s="142"/>
      <c r="AN3" s="142"/>
      <c r="AO3" s="142"/>
      <c r="AP3" s="143"/>
      <c r="AQ3" s="146" t="s">
        <v>26</v>
      </c>
      <c r="AR3" s="147"/>
      <c r="AS3" s="30"/>
      <c r="AT3" s="84"/>
    </row>
    <row r="4" spans="1:46" s="6" customFormat="1" ht="13.5">
      <c r="A4" s="23"/>
      <c r="B4" s="150" t="s">
        <v>4</v>
      </c>
      <c r="C4" s="151"/>
      <c r="D4" s="151"/>
      <c r="E4" s="151"/>
      <c r="F4" s="152"/>
      <c r="G4" s="153" t="s">
        <v>35</v>
      </c>
      <c r="H4" s="154"/>
      <c r="I4" s="154"/>
      <c r="J4" s="154"/>
      <c r="K4" s="154"/>
      <c r="L4" s="154"/>
      <c r="M4" s="154"/>
      <c r="N4" s="155"/>
      <c r="O4" s="153" t="s">
        <v>38</v>
      </c>
      <c r="P4" s="151"/>
      <c r="Q4" s="151"/>
      <c r="R4" s="152"/>
      <c r="S4" s="150" t="s">
        <v>5</v>
      </c>
      <c r="T4" s="151"/>
      <c r="U4" s="151"/>
      <c r="V4" s="152"/>
      <c r="W4" s="138" t="s">
        <v>40</v>
      </c>
      <c r="X4" s="138"/>
      <c r="Y4" s="138"/>
      <c r="Z4" s="138"/>
      <c r="AA4" s="138" t="s">
        <v>44</v>
      </c>
      <c r="AB4" s="138"/>
      <c r="AC4" s="138"/>
      <c r="AD4" s="138"/>
      <c r="AE4" s="138"/>
      <c r="AF4" s="138" t="s">
        <v>43</v>
      </c>
      <c r="AG4" s="138"/>
      <c r="AH4" s="138"/>
      <c r="AI4" s="138"/>
      <c r="AJ4" s="139"/>
      <c r="AK4" s="141"/>
      <c r="AL4" s="144"/>
      <c r="AM4" s="144"/>
      <c r="AN4" s="144"/>
      <c r="AO4" s="144"/>
      <c r="AP4" s="145"/>
      <c r="AQ4" s="148"/>
      <c r="AR4" s="149"/>
      <c r="AS4" s="28"/>
      <c r="AT4" s="84"/>
    </row>
    <row r="5" spans="1:46" s="6" customFormat="1" ht="13.5">
      <c r="A5" s="33" t="s">
        <v>30</v>
      </c>
      <c r="B5" s="20"/>
      <c r="C5" s="51" t="s">
        <v>6</v>
      </c>
      <c r="D5" s="20"/>
      <c r="E5" s="51" t="s">
        <v>6</v>
      </c>
      <c r="F5" s="52" t="s">
        <v>7</v>
      </c>
      <c r="G5" s="20"/>
      <c r="H5" s="51" t="s">
        <v>6</v>
      </c>
      <c r="I5" s="78"/>
      <c r="J5" s="105"/>
      <c r="K5" s="53" t="s">
        <v>6</v>
      </c>
      <c r="L5" s="19"/>
      <c r="M5" s="53" t="s">
        <v>7</v>
      </c>
      <c r="N5" s="19"/>
      <c r="O5" s="20"/>
      <c r="P5" s="20"/>
      <c r="Q5" s="51" t="s">
        <v>6</v>
      </c>
      <c r="R5" s="51" t="s">
        <v>7</v>
      </c>
      <c r="S5" s="20"/>
      <c r="T5" s="20"/>
      <c r="U5" s="51" t="s">
        <v>6</v>
      </c>
      <c r="V5" s="51" t="s">
        <v>7</v>
      </c>
      <c r="W5" s="14"/>
      <c r="X5" s="14"/>
      <c r="Y5" s="18" t="s">
        <v>6</v>
      </c>
      <c r="Z5" s="54" t="s">
        <v>7</v>
      </c>
      <c r="AA5" s="76"/>
      <c r="AB5" s="12" t="s">
        <v>20</v>
      </c>
      <c r="AC5" s="73"/>
      <c r="AD5" s="55" t="s">
        <v>20</v>
      </c>
      <c r="AE5" s="13" t="s">
        <v>7</v>
      </c>
      <c r="AF5" s="14"/>
      <c r="AG5" s="18" t="s">
        <v>6</v>
      </c>
      <c r="AH5" s="70"/>
      <c r="AI5" s="56" t="s">
        <v>6</v>
      </c>
      <c r="AJ5" s="18" t="s">
        <v>7</v>
      </c>
      <c r="AK5" s="48"/>
      <c r="AL5" s="14"/>
      <c r="AM5" s="18" t="s">
        <v>6</v>
      </c>
      <c r="AN5" s="67"/>
      <c r="AO5" s="18" t="s">
        <v>6</v>
      </c>
      <c r="AP5" s="18" t="s">
        <v>7</v>
      </c>
      <c r="AQ5" s="14"/>
      <c r="AR5" s="18" t="s">
        <v>6</v>
      </c>
      <c r="AS5" s="34" t="s">
        <v>30</v>
      </c>
      <c r="AT5" s="84"/>
    </row>
    <row r="6" spans="1:46" s="6" customFormat="1" ht="13.5">
      <c r="A6" s="43" t="s">
        <v>39</v>
      </c>
      <c r="B6" s="21" t="s">
        <v>0</v>
      </c>
      <c r="C6" s="52" t="s">
        <v>8</v>
      </c>
      <c r="D6" s="21" t="s">
        <v>9</v>
      </c>
      <c r="E6" s="52" t="s">
        <v>8</v>
      </c>
      <c r="F6" s="52" t="s">
        <v>3</v>
      </c>
      <c r="G6" s="21" t="s">
        <v>0</v>
      </c>
      <c r="H6" s="52" t="s">
        <v>8</v>
      </c>
      <c r="I6" s="21" t="s">
        <v>1</v>
      </c>
      <c r="J6" s="106" t="s">
        <v>10</v>
      </c>
      <c r="K6" s="52" t="s">
        <v>8</v>
      </c>
      <c r="L6" s="52" t="s">
        <v>10</v>
      </c>
      <c r="M6" s="57" t="s">
        <v>11</v>
      </c>
      <c r="N6" s="52" t="s">
        <v>10</v>
      </c>
      <c r="O6" s="21" t="s">
        <v>0</v>
      </c>
      <c r="P6" s="21" t="s">
        <v>1</v>
      </c>
      <c r="Q6" s="52" t="s">
        <v>8</v>
      </c>
      <c r="R6" s="52" t="s">
        <v>11</v>
      </c>
      <c r="S6" s="21" t="s">
        <v>0</v>
      </c>
      <c r="T6" s="21" t="s">
        <v>1</v>
      </c>
      <c r="U6" s="52" t="s">
        <v>8</v>
      </c>
      <c r="V6" s="52" t="s">
        <v>11</v>
      </c>
      <c r="W6" s="7" t="s">
        <v>0</v>
      </c>
      <c r="X6" s="7" t="s">
        <v>1</v>
      </c>
      <c r="Y6" s="15" t="s">
        <v>8</v>
      </c>
      <c r="Z6" s="58" t="s">
        <v>3</v>
      </c>
      <c r="AA6" s="7" t="s">
        <v>0</v>
      </c>
      <c r="AB6" s="15" t="s">
        <v>8</v>
      </c>
      <c r="AC6" s="45" t="s">
        <v>1</v>
      </c>
      <c r="AD6" s="58" t="s">
        <v>8</v>
      </c>
      <c r="AE6" s="15" t="s">
        <v>3</v>
      </c>
      <c r="AF6" s="7" t="s">
        <v>0</v>
      </c>
      <c r="AG6" s="15" t="s">
        <v>8</v>
      </c>
      <c r="AH6" s="71" t="s">
        <v>1</v>
      </c>
      <c r="AI6" s="59" t="s">
        <v>8</v>
      </c>
      <c r="AJ6" s="15" t="s">
        <v>11</v>
      </c>
      <c r="AK6" s="49" t="s">
        <v>0</v>
      </c>
      <c r="AL6" s="7" t="s">
        <v>10</v>
      </c>
      <c r="AM6" s="15" t="s">
        <v>8</v>
      </c>
      <c r="AN6" s="45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8"/>
      <c r="AT6" s="84"/>
    </row>
    <row r="7" spans="1:46" s="6" customFormat="1" ht="13.5">
      <c r="A7" s="24"/>
      <c r="B7" s="22"/>
      <c r="C7" s="60" t="s">
        <v>0</v>
      </c>
      <c r="D7" s="22"/>
      <c r="E7" s="60" t="s">
        <v>9</v>
      </c>
      <c r="F7" s="60" t="s">
        <v>2</v>
      </c>
      <c r="G7" s="22"/>
      <c r="H7" s="60" t="s">
        <v>0</v>
      </c>
      <c r="I7" s="22"/>
      <c r="J7" s="107" t="s">
        <v>31</v>
      </c>
      <c r="K7" s="60" t="s">
        <v>9</v>
      </c>
      <c r="L7" s="61" t="s">
        <v>31</v>
      </c>
      <c r="M7" s="60" t="s">
        <v>6</v>
      </c>
      <c r="N7" s="61" t="s">
        <v>31</v>
      </c>
      <c r="O7" s="22"/>
      <c r="P7" s="22"/>
      <c r="Q7" s="60" t="s">
        <v>9</v>
      </c>
      <c r="R7" s="60" t="s">
        <v>6</v>
      </c>
      <c r="S7" s="22"/>
      <c r="T7" s="22"/>
      <c r="U7" s="60" t="s">
        <v>9</v>
      </c>
      <c r="V7" s="60" t="s">
        <v>6</v>
      </c>
      <c r="W7" s="17"/>
      <c r="X7" s="17"/>
      <c r="Y7" s="16" t="s">
        <v>1</v>
      </c>
      <c r="Z7" s="62" t="s">
        <v>2</v>
      </c>
      <c r="AA7" s="17"/>
      <c r="AB7" s="16" t="s">
        <v>0</v>
      </c>
      <c r="AC7" s="68"/>
      <c r="AD7" s="62" t="s">
        <v>1</v>
      </c>
      <c r="AE7" s="16" t="s">
        <v>2</v>
      </c>
      <c r="AF7" s="17"/>
      <c r="AG7" s="16" t="s">
        <v>19</v>
      </c>
      <c r="AH7" s="72"/>
      <c r="AI7" s="63" t="s">
        <v>9</v>
      </c>
      <c r="AJ7" s="64" t="s">
        <v>6</v>
      </c>
      <c r="AK7" s="50"/>
      <c r="AL7" s="8" t="s">
        <v>16</v>
      </c>
      <c r="AM7" s="16" t="s">
        <v>0</v>
      </c>
      <c r="AN7" s="68"/>
      <c r="AO7" s="16" t="s">
        <v>9</v>
      </c>
      <c r="AP7" s="16" t="s">
        <v>6</v>
      </c>
      <c r="AQ7" s="17"/>
      <c r="AR7" s="16" t="s">
        <v>21</v>
      </c>
      <c r="AS7" s="24"/>
      <c r="AT7" s="84"/>
    </row>
    <row r="8" spans="1:46" s="2" customFormat="1" ht="21" customHeight="1">
      <c r="A8" s="89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83">
        <v>3765</v>
      </c>
      <c r="K8" s="9">
        <v>333.1</v>
      </c>
      <c r="L8" s="9">
        <v>249.5</v>
      </c>
      <c r="M8" s="9">
        <v>300.2</v>
      </c>
      <c r="N8" s="9">
        <v>400.8</v>
      </c>
      <c r="O8" s="77" t="s">
        <v>13</v>
      </c>
      <c r="P8" s="10">
        <v>343</v>
      </c>
      <c r="Q8" s="9">
        <v>22.7</v>
      </c>
      <c r="R8" s="9">
        <v>4399.4</v>
      </c>
      <c r="S8" s="77" t="s">
        <v>13</v>
      </c>
      <c r="T8" s="10">
        <v>915</v>
      </c>
      <c r="U8" s="9">
        <v>60.6</v>
      </c>
      <c r="V8" s="9">
        <v>1649.2</v>
      </c>
      <c r="W8" s="44">
        <v>1</v>
      </c>
      <c r="X8" s="44">
        <v>587</v>
      </c>
      <c r="Y8" s="35">
        <v>38.9</v>
      </c>
      <c r="Z8" s="35">
        <v>2570.7</v>
      </c>
      <c r="AA8" s="44">
        <v>104</v>
      </c>
      <c r="AB8" s="35">
        <v>6.9</v>
      </c>
      <c r="AC8" s="44">
        <v>15108</v>
      </c>
      <c r="AD8" s="35">
        <v>1001.2</v>
      </c>
      <c r="AE8" s="35">
        <v>99.9</v>
      </c>
      <c r="AF8" s="44" t="s">
        <v>14</v>
      </c>
      <c r="AG8" s="35" t="s">
        <v>14</v>
      </c>
      <c r="AH8" s="44" t="s">
        <v>14</v>
      </c>
      <c r="AI8" s="35" t="s">
        <v>14</v>
      </c>
      <c r="AJ8" s="35" t="s">
        <v>14</v>
      </c>
      <c r="AK8" s="69">
        <v>881</v>
      </c>
      <c r="AL8" s="44">
        <v>514</v>
      </c>
      <c r="AM8" s="35">
        <v>58.4</v>
      </c>
      <c r="AN8" s="44">
        <v>8066</v>
      </c>
      <c r="AO8" s="35">
        <v>534.5</v>
      </c>
      <c r="AP8" s="35">
        <v>187.1</v>
      </c>
      <c r="AQ8" s="44">
        <v>423</v>
      </c>
      <c r="AR8" s="35">
        <v>28</v>
      </c>
      <c r="AS8" s="29">
        <v>63</v>
      </c>
      <c r="AT8" s="85"/>
    </row>
    <row r="9" spans="1:46" s="2" customFormat="1" ht="21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83">
        <v>3765</v>
      </c>
      <c r="K9" s="9">
        <v>334.6</v>
      </c>
      <c r="L9" s="9">
        <v>250.7</v>
      </c>
      <c r="M9" s="9">
        <v>298.8</v>
      </c>
      <c r="N9" s="9">
        <v>398.9</v>
      </c>
      <c r="O9" s="77" t="s">
        <v>13</v>
      </c>
      <c r="P9" s="10">
        <v>305</v>
      </c>
      <c r="Q9" s="9">
        <v>20.3</v>
      </c>
      <c r="R9" s="9">
        <v>4924.6</v>
      </c>
      <c r="S9" s="77" t="s">
        <v>13</v>
      </c>
      <c r="T9" s="10">
        <v>871</v>
      </c>
      <c r="U9" s="9">
        <v>58</v>
      </c>
      <c r="V9" s="9">
        <v>1724.5</v>
      </c>
      <c r="W9" s="44">
        <v>1</v>
      </c>
      <c r="X9" s="44">
        <v>568</v>
      </c>
      <c r="Y9" s="35">
        <v>37.8</v>
      </c>
      <c r="Z9" s="35">
        <v>2644.4</v>
      </c>
      <c r="AA9" s="44">
        <v>104</v>
      </c>
      <c r="AB9" s="35">
        <v>6.9</v>
      </c>
      <c r="AC9" s="44">
        <v>15264</v>
      </c>
      <c r="AD9" s="35">
        <v>1016.2</v>
      </c>
      <c r="AE9" s="35">
        <v>98.4</v>
      </c>
      <c r="AF9" s="44" t="s">
        <v>14</v>
      </c>
      <c r="AG9" s="35" t="s">
        <v>14</v>
      </c>
      <c r="AH9" s="44" t="s">
        <v>14</v>
      </c>
      <c r="AI9" s="35" t="s">
        <v>14</v>
      </c>
      <c r="AJ9" s="35" t="s">
        <v>14</v>
      </c>
      <c r="AK9" s="69">
        <v>884</v>
      </c>
      <c r="AL9" s="44">
        <v>506</v>
      </c>
      <c r="AM9" s="35">
        <v>58.8</v>
      </c>
      <c r="AN9" s="44">
        <v>8011</v>
      </c>
      <c r="AO9" s="35">
        <v>533.4</v>
      </c>
      <c r="AP9" s="35">
        <v>187.5</v>
      </c>
      <c r="AQ9" s="44">
        <v>440</v>
      </c>
      <c r="AR9" s="35">
        <v>29.3</v>
      </c>
      <c r="AS9" s="29" t="s">
        <v>12</v>
      </c>
      <c r="AT9" s="85"/>
    </row>
    <row r="10" spans="1:46" s="2" customFormat="1" ht="21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83">
        <v>3765</v>
      </c>
      <c r="K10" s="9">
        <v>338.9</v>
      </c>
      <c r="L10" s="9">
        <v>253.9</v>
      </c>
      <c r="M10" s="9">
        <v>295</v>
      </c>
      <c r="N10" s="9">
        <v>393.9</v>
      </c>
      <c r="O10" s="77" t="s">
        <v>13</v>
      </c>
      <c r="P10" s="10">
        <v>305</v>
      </c>
      <c r="Q10" s="9">
        <v>20.6</v>
      </c>
      <c r="R10" s="9">
        <v>4861.9</v>
      </c>
      <c r="S10" s="77" t="s">
        <v>13</v>
      </c>
      <c r="T10" s="10">
        <v>801</v>
      </c>
      <c r="U10" s="9">
        <v>54</v>
      </c>
      <c r="V10" s="9">
        <v>1851.2</v>
      </c>
      <c r="W10" s="44">
        <v>1</v>
      </c>
      <c r="X10" s="44">
        <v>550</v>
      </c>
      <c r="Y10" s="35">
        <v>37.1</v>
      </c>
      <c r="Z10" s="35">
        <v>2696.1</v>
      </c>
      <c r="AA10" s="44">
        <v>104</v>
      </c>
      <c r="AB10" s="35">
        <v>7</v>
      </c>
      <c r="AC10" s="44">
        <v>15343</v>
      </c>
      <c r="AD10" s="35">
        <v>1034.7</v>
      </c>
      <c r="AE10" s="35">
        <v>96.6</v>
      </c>
      <c r="AF10" s="44" t="s">
        <v>14</v>
      </c>
      <c r="AG10" s="35" t="s">
        <v>14</v>
      </c>
      <c r="AH10" s="44" t="s">
        <v>14</v>
      </c>
      <c r="AI10" s="35" t="s">
        <v>14</v>
      </c>
      <c r="AJ10" s="35" t="s">
        <v>14</v>
      </c>
      <c r="AK10" s="69">
        <v>874</v>
      </c>
      <c r="AL10" s="44">
        <v>497</v>
      </c>
      <c r="AM10" s="35">
        <v>58.9</v>
      </c>
      <c r="AN10" s="44">
        <v>7911</v>
      </c>
      <c r="AO10" s="35">
        <v>533.5</v>
      </c>
      <c r="AP10" s="35">
        <v>187.4</v>
      </c>
      <c r="AQ10" s="44">
        <v>459</v>
      </c>
      <c r="AR10" s="35">
        <v>31</v>
      </c>
      <c r="AS10" s="29">
        <v>2</v>
      </c>
      <c r="AT10" s="85"/>
    </row>
    <row r="11" spans="1:46" s="2" customFormat="1" ht="21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83">
        <v>3753</v>
      </c>
      <c r="K11" s="9">
        <v>339.5</v>
      </c>
      <c r="L11" s="9">
        <v>254.1</v>
      </c>
      <c r="M11" s="9">
        <v>294.6</v>
      </c>
      <c r="N11" s="9">
        <v>393.6</v>
      </c>
      <c r="O11" s="77" t="s">
        <v>13</v>
      </c>
      <c r="P11" s="10">
        <v>285</v>
      </c>
      <c r="Q11" s="9">
        <v>19.3</v>
      </c>
      <c r="R11" s="9">
        <v>5182.5</v>
      </c>
      <c r="S11" s="77" t="s">
        <v>13</v>
      </c>
      <c r="T11" s="10">
        <v>793</v>
      </c>
      <c r="U11" s="9">
        <v>53.7</v>
      </c>
      <c r="V11" s="9">
        <v>1862.5</v>
      </c>
      <c r="W11" s="44">
        <v>1</v>
      </c>
      <c r="X11" s="44">
        <v>550</v>
      </c>
      <c r="Y11" s="35">
        <v>37.2</v>
      </c>
      <c r="Z11" s="35">
        <v>2685.5</v>
      </c>
      <c r="AA11" s="44">
        <v>104</v>
      </c>
      <c r="AB11" s="35">
        <v>7</v>
      </c>
      <c r="AC11" s="44">
        <v>15347</v>
      </c>
      <c r="AD11" s="35">
        <v>1039.1</v>
      </c>
      <c r="AE11" s="35">
        <v>96.2</v>
      </c>
      <c r="AF11" s="44" t="s">
        <v>14</v>
      </c>
      <c r="AG11" s="35" t="s">
        <v>14</v>
      </c>
      <c r="AH11" s="44" t="s">
        <v>14</v>
      </c>
      <c r="AI11" s="35" t="s">
        <v>14</v>
      </c>
      <c r="AJ11" s="35" t="s">
        <v>14</v>
      </c>
      <c r="AK11" s="69">
        <v>899</v>
      </c>
      <c r="AL11" s="44">
        <v>506</v>
      </c>
      <c r="AM11" s="35">
        <v>60.9</v>
      </c>
      <c r="AN11" s="44">
        <v>8037</v>
      </c>
      <c r="AO11" s="35">
        <v>544.1</v>
      </c>
      <c r="AP11" s="35">
        <v>183.8</v>
      </c>
      <c r="AQ11" s="44">
        <v>474</v>
      </c>
      <c r="AR11" s="35">
        <v>32.1</v>
      </c>
      <c r="AS11" s="29">
        <v>3</v>
      </c>
      <c r="AT11" s="85"/>
    </row>
    <row r="12" spans="1:46" s="2" customFormat="1" ht="21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83">
        <v>3747</v>
      </c>
      <c r="K12" s="9">
        <v>340.2</v>
      </c>
      <c r="L12" s="9">
        <v>254.6</v>
      </c>
      <c r="M12" s="9">
        <v>293.9</v>
      </c>
      <c r="N12" s="9">
        <v>392.8</v>
      </c>
      <c r="O12" s="77" t="s">
        <v>13</v>
      </c>
      <c r="P12" s="10">
        <v>293</v>
      </c>
      <c r="Q12" s="9">
        <v>19.9</v>
      </c>
      <c r="R12" s="9">
        <v>5023.9</v>
      </c>
      <c r="S12" s="77" t="s">
        <v>13</v>
      </c>
      <c r="T12" s="10">
        <v>793</v>
      </c>
      <c r="U12" s="9">
        <v>53.9</v>
      </c>
      <c r="V12" s="9">
        <v>1856.2</v>
      </c>
      <c r="W12" s="44">
        <v>1</v>
      </c>
      <c r="X12" s="44">
        <v>520</v>
      </c>
      <c r="Y12" s="35">
        <v>35.3</v>
      </c>
      <c r="Z12" s="35">
        <v>2830.8</v>
      </c>
      <c r="AA12" s="44">
        <v>102</v>
      </c>
      <c r="AB12" s="35">
        <v>6.9</v>
      </c>
      <c r="AC12" s="44">
        <v>15277</v>
      </c>
      <c r="AD12" s="35">
        <v>1037.8</v>
      </c>
      <c r="AE12" s="35">
        <v>96.4</v>
      </c>
      <c r="AF12" s="44" t="s">
        <v>14</v>
      </c>
      <c r="AG12" s="35" t="s">
        <v>14</v>
      </c>
      <c r="AH12" s="44" t="s">
        <v>14</v>
      </c>
      <c r="AI12" s="35" t="s">
        <v>14</v>
      </c>
      <c r="AJ12" s="35" t="s">
        <v>14</v>
      </c>
      <c r="AK12" s="69">
        <v>902</v>
      </c>
      <c r="AL12" s="44">
        <v>499</v>
      </c>
      <c r="AM12" s="35">
        <v>61.3</v>
      </c>
      <c r="AN12" s="44">
        <v>7985</v>
      </c>
      <c r="AO12" s="35">
        <v>542.5</v>
      </c>
      <c r="AP12" s="35">
        <v>184.3</v>
      </c>
      <c r="AQ12" s="44">
        <v>489</v>
      </c>
      <c r="AR12" s="35">
        <v>33.2</v>
      </c>
      <c r="AS12" s="29">
        <v>4</v>
      </c>
      <c r="AT12" s="85"/>
    </row>
    <row r="13" spans="1:46" s="2" customFormat="1" ht="21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83">
        <v>3747</v>
      </c>
      <c r="K13" s="9">
        <v>340.7</v>
      </c>
      <c r="L13" s="9">
        <v>254.9</v>
      </c>
      <c r="M13" s="9">
        <v>293.5</v>
      </c>
      <c r="N13" s="9">
        <v>392.3</v>
      </c>
      <c r="O13" s="77" t="s">
        <v>13</v>
      </c>
      <c r="P13" s="10">
        <v>293</v>
      </c>
      <c r="Q13" s="9">
        <v>19.9</v>
      </c>
      <c r="R13" s="9">
        <v>5017.1</v>
      </c>
      <c r="S13" s="77" t="s">
        <v>13</v>
      </c>
      <c r="T13" s="10">
        <v>793</v>
      </c>
      <c r="U13" s="9">
        <v>53.9</v>
      </c>
      <c r="V13" s="9">
        <v>1853.7</v>
      </c>
      <c r="W13" s="44">
        <v>1</v>
      </c>
      <c r="X13" s="44">
        <v>520</v>
      </c>
      <c r="Y13" s="35">
        <v>35.4</v>
      </c>
      <c r="Z13" s="35">
        <v>2826.9</v>
      </c>
      <c r="AA13" s="44">
        <v>98</v>
      </c>
      <c r="AB13" s="35">
        <v>6.7</v>
      </c>
      <c r="AC13" s="44">
        <v>15085</v>
      </c>
      <c r="AD13" s="35">
        <v>1026.2</v>
      </c>
      <c r="AE13" s="35">
        <v>97.4</v>
      </c>
      <c r="AF13" s="44" t="s">
        <v>17</v>
      </c>
      <c r="AG13" s="35" t="s">
        <v>17</v>
      </c>
      <c r="AH13" s="44" t="s">
        <v>17</v>
      </c>
      <c r="AI13" s="35" t="s">
        <v>17</v>
      </c>
      <c r="AJ13" s="35" t="s">
        <v>17</v>
      </c>
      <c r="AK13" s="69">
        <v>905</v>
      </c>
      <c r="AL13" s="44">
        <v>490</v>
      </c>
      <c r="AM13" s="35">
        <v>61.6</v>
      </c>
      <c r="AN13" s="44">
        <v>7897</v>
      </c>
      <c r="AO13" s="35">
        <v>537.2</v>
      </c>
      <c r="AP13" s="35">
        <v>186.1</v>
      </c>
      <c r="AQ13" s="44">
        <v>492</v>
      </c>
      <c r="AR13" s="35">
        <v>33.5</v>
      </c>
      <c r="AS13" s="29">
        <v>5</v>
      </c>
      <c r="AT13" s="85"/>
    </row>
    <row r="14" spans="1:46" s="2" customFormat="1" ht="21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83">
        <v>3747</v>
      </c>
      <c r="K14" s="9">
        <v>340.4</v>
      </c>
      <c r="L14" s="9">
        <v>254.7</v>
      </c>
      <c r="M14" s="9">
        <v>293.7</v>
      </c>
      <c r="N14" s="9">
        <v>392.3</v>
      </c>
      <c r="O14" s="77" t="s">
        <v>13</v>
      </c>
      <c r="P14" s="10">
        <v>273</v>
      </c>
      <c r="Q14" s="9">
        <v>18.6</v>
      </c>
      <c r="R14" s="9">
        <v>5388.3</v>
      </c>
      <c r="S14" s="77" t="s">
        <v>13</v>
      </c>
      <c r="T14" s="10">
        <v>776</v>
      </c>
      <c r="U14" s="9">
        <v>52.8</v>
      </c>
      <c r="V14" s="9">
        <v>1895.6</v>
      </c>
      <c r="W14" s="44">
        <v>1</v>
      </c>
      <c r="X14" s="44">
        <v>520</v>
      </c>
      <c r="Y14" s="35">
        <v>35.4</v>
      </c>
      <c r="Z14" s="35">
        <v>2828.8</v>
      </c>
      <c r="AA14" s="44">
        <v>96</v>
      </c>
      <c r="AB14" s="35">
        <v>6.5</v>
      </c>
      <c r="AC14" s="44">
        <v>15035</v>
      </c>
      <c r="AD14" s="35">
        <v>1022.1</v>
      </c>
      <c r="AE14" s="35">
        <v>97.8</v>
      </c>
      <c r="AF14" s="44" t="s">
        <v>17</v>
      </c>
      <c r="AG14" s="35" t="s">
        <v>17</v>
      </c>
      <c r="AH14" s="44" t="s">
        <v>17</v>
      </c>
      <c r="AI14" s="35" t="s">
        <v>17</v>
      </c>
      <c r="AJ14" s="35" t="s">
        <v>17</v>
      </c>
      <c r="AK14" s="69">
        <v>928</v>
      </c>
      <c r="AL14" s="44">
        <v>493</v>
      </c>
      <c r="AM14" s="35">
        <v>63.1</v>
      </c>
      <c r="AN14" s="44">
        <v>7939</v>
      </c>
      <c r="AO14" s="35">
        <v>539.7</v>
      </c>
      <c r="AP14" s="35">
        <v>185.3</v>
      </c>
      <c r="AQ14" s="44">
        <v>508</v>
      </c>
      <c r="AR14" s="35">
        <v>34.5</v>
      </c>
      <c r="AS14" s="29">
        <v>6</v>
      </c>
      <c r="AT14" s="85"/>
    </row>
    <row r="15" spans="1:46" s="2" customFormat="1" ht="21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83">
        <v>3718</v>
      </c>
      <c r="K15" s="9">
        <v>336.1</v>
      </c>
      <c r="L15" s="9">
        <v>250.9</v>
      </c>
      <c r="M15" s="9">
        <v>297.6</v>
      </c>
      <c r="N15" s="9">
        <v>398.5</v>
      </c>
      <c r="O15" s="77" t="s">
        <v>13</v>
      </c>
      <c r="P15" s="10">
        <v>273</v>
      </c>
      <c r="Q15" s="9">
        <v>18.4</v>
      </c>
      <c r="R15" s="9">
        <v>5427.1</v>
      </c>
      <c r="S15" s="77" t="s">
        <v>13</v>
      </c>
      <c r="T15" s="10">
        <v>702</v>
      </c>
      <c r="U15" s="9">
        <v>47.4</v>
      </c>
      <c r="V15" s="9">
        <v>2110.6</v>
      </c>
      <c r="W15" s="44">
        <v>1</v>
      </c>
      <c r="X15" s="44">
        <v>520</v>
      </c>
      <c r="Y15" s="35">
        <v>35.1</v>
      </c>
      <c r="Z15" s="35">
        <v>2849.2</v>
      </c>
      <c r="AA15" s="44">
        <v>96</v>
      </c>
      <c r="AB15" s="35">
        <v>6.5</v>
      </c>
      <c r="AC15" s="44">
        <v>14985</v>
      </c>
      <c r="AD15" s="35">
        <v>1011.4</v>
      </c>
      <c r="AE15" s="35">
        <v>98.9</v>
      </c>
      <c r="AF15" s="44" t="s">
        <v>17</v>
      </c>
      <c r="AG15" s="35" t="s">
        <v>17</v>
      </c>
      <c r="AH15" s="44" t="s">
        <v>17</v>
      </c>
      <c r="AI15" s="35" t="s">
        <v>17</v>
      </c>
      <c r="AJ15" s="35" t="s">
        <v>17</v>
      </c>
      <c r="AK15" s="69">
        <v>937</v>
      </c>
      <c r="AL15" s="44">
        <v>489</v>
      </c>
      <c r="AM15" s="35">
        <v>63.2</v>
      </c>
      <c r="AN15" s="44">
        <v>7921</v>
      </c>
      <c r="AO15" s="35">
        <v>534.6</v>
      </c>
      <c r="AP15" s="35">
        <v>187</v>
      </c>
      <c r="AQ15" s="44">
        <v>513</v>
      </c>
      <c r="AR15" s="35">
        <v>34.6</v>
      </c>
      <c r="AS15" s="29">
        <v>7</v>
      </c>
      <c r="AT15" s="85"/>
    </row>
    <row r="16" spans="1:46" s="2" customFormat="1" ht="21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83">
        <v>3668</v>
      </c>
      <c r="K16" s="9">
        <v>332.4</v>
      </c>
      <c r="L16" s="9">
        <v>247.3</v>
      </c>
      <c r="M16" s="9">
        <v>300.9</v>
      </c>
      <c r="N16" s="9">
        <v>404.3</v>
      </c>
      <c r="O16" s="77" t="s">
        <v>13</v>
      </c>
      <c r="P16" s="10">
        <v>262</v>
      </c>
      <c r="Q16" s="9">
        <v>17.7</v>
      </c>
      <c r="R16" s="9">
        <v>5660.3</v>
      </c>
      <c r="S16" s="77" t="s">
        <v>13</v>
      </c>
      <c r="T16" s="10">
        <v>702</v>
      </c>
      <c r="U16" s="9">
        <v>47.3</v>
      </c>
      <c r="V16" s="9">
        <v>2112.5</v>
      </c>
      <c r="W16" s="35" t="s">
        <v>17</v>
      </c>
      <c r="X16" s="35" t="s">
        <v>17</v>
      </c>
      <c r="Y16" s="35" t="s">
        <v>17</v>
      </c>
      <c r="Z16" s="35" t="s">
        <v>17</v>
      </c>
      <c r="AA16" s="44">
        <v>97</v>
      </c>
      <c r="AB16" s="35">
        <v>6.5</v>
      </c>
      <c r="AC16" s="44">
        <v>15438</v>
      </c>
      <c r="AD16" s="35">
        <v>1041</v>
      </c>
      <c r="AE16" s="35">
        <v>96.1</v>
      </c>
      <c r="AF16" s="44">
        <v>4</v>
      </c>
      <c r="AG16" s="35">
        <v>0.3</v>
      </c>
      <c r="AH16" s="44">
        <v>228</v>
      </c>
      <c r="AI16" s="47">
        <v>15.4</v>
      </c>
      <c r="AJ16" s="36">
        <f>AT16/AH16</f>
        <v>6504.3859649122805</v>
      </c>
      <c r="AK16" s="69">
        <v>938</v>
      </c>
      <c r="AL16" s="44">
        <v>458</v>
      </c>
      <c r="AM16" s="35">
        <v>63.3</v>
      </c>
      <c r="AN16" s="44">
        <v>7437</v>
      </c>
      <c r="AO16" s="35">
        <v>501.5</v>
      </c>
      <c r="AP16" s="35">
        <v>199.4</v>
      </c>
      <c r="AQ16" s="44">
        <v>519</v>
      </c>
      <c r="AR16" s="35">
        <v>35</v>
      </c>
      <c r="AS16" s="29">
        <v>8</v>
      </c>
      <c r="AT16" s="85">
        <v>1483000</v>
      </c>
    </row>
    <row r="17" spans="1:46" s="2" customFormat="1" ht="21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83">
        <v>3569</v>
      </c>
      <c r="K17" s="9">
        <v>326.4</v>
      </c>
      <c r="L17" s="9">
        <v>241.1</v>
      </c>
      <c r="M17" s="9">
        <v>306.4</v>
      </c>
      <c r="N17" s="9">
        <v>414.7</v>
      </c>
      <c r="O17" s="77" t="s">
        <v>13</v>
      </c>
      <c r="P17" s="10">
        <v>222</v>
      </c>
      <c r="Q17" s="9">
        <v>15</v>
      </c>
      <c r="R17" s="9">
        <v>6666.7</v>
      </c>
      <c r="S17" s="77" t="s">
        <v>13</v>
      </c>
      <c r="T17" s="10">
        <v>568</v>
      </c>
      <c r="U17" s="9">
        <v>38.4</v>
      </c>
      <c r="V17" s="9">
        <v>2605.6</v>
      </c>
      <c r="W17" s="35" t="s">
        <v>17</v>
      </c>
      <c r="X17" s="35" t="s">
        <v>17</v>
      </c>
      <c r="Y17" s="35" t="s">
        <v>17</v>
      </c>
      <c r="Z17" s="35" t="s">
        <v>17</v>
      </c>
      <c r="AA17" s="44">
        <v>97</v>
      </c>
      <c r="AB17" s="35">
        <v>6.6</v>
      </c>
      <c r="AC17" s="44">
        <v>15437</v>
      </c>
      <c r="AD17" s="35">
        <v>1043</v>
      </c>
      <c r="AE17" s="35">
        <v>95.9</v>
      </c>
      <c r="AF17" s="44">
        <v>7</v>
      </c>
      <c r="AG17" s="35">
        <v>0.5</v>
      </c>
      <c r="AH17" s="44">
        <v>603</v>
      </c>
      <c r="AI17" s="47">
        <v>40.7</v>
      </c>
      <c r="AJ17" s="36">
        <f aca="true" t="shared" si="0" ref="AJ17:AJ30">AT17/AH17</f>
        <v>2456.0530679933663</v>
      </c>
      <c r="AK17" s="69">
        <v>960</v>
      </c>
      <c r="AL17" s="44">
        <v>437</v>
      </c>
      <c r="AM17" s="35">
        <v>64.9</v>
      </c>
      <c r="AN17" s="44">
        <v>7032</v>
      </c>
      <c r="AO17" s="35">
        <v>475.1</v>
      </c>
      <c r="AP17" s="35">
        <v>210.5</v>
      </c>
      <c r="AQ17" s="44">
        <v>533</v>
      </c>
      <c r="AR17" s="35">
        <v>36</v>
      </c>
      <c r="AS17" s="29">
        <v>9</v>
      </c>
      <c r="AT17" s="85">
        <v>1481000</v>
      </c>
    </row>
    <row r="18" spans="1:46" s="2" customFormat="1" ht="21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83">
        <v>3487</v>
      </c>
      <c r="K18" s="9">
        <v>321.2</v>
      </c>
      <c r="L18" s="9">
        <v>235.9</v>
      </c>
      <c r="M18" s="9">
        <v>311.3</v>
      </c>
      <c r="N18" s="9">
        <v>423.9</v>
      </c>
      <c r="O18" s="77" t="s">
        <v>13</v>
      </c>
      <c r="P18" s="10">
        <v>208</v>
      </c>
      <c r="Q18" s="9">
        <v>14.1</v>
      </c>
      <c r="R18" s="9">
        <v>7105.8</v>
      </c>
      <c r="S18" s="77" t="s">
        <v>13</v>
      </c>
      <c r="T18" s="10">
        <v>545</v>
      </c>
      <c r="U18" s="9">
        <v>37.1</v>
      </c>
      <c r="V18" s="9">
        <v>2697.1</v>
      </c>
      <c r="W18" s="35" t="s">
        <v>17</v>
      </c>
      <c r="X18" s="35" t="s">
        <v>17</v>
      </c>
      <c r="Y18" s="35" t="s">
        <v>17</v>
      </c>
      <c r="Z18" s="35" t="s">
        <v>17</v>
      </c>
      <c r="AA18" s="44">
        <v>97</v>
      </c>
      <c r="AB18" s="35">
        <v>6.6</v>
      </c>
      <c r="AC18" s="44">
        <v>15324</v>
      </c>
      <c r="AD18" s="35">
        <v>1036.8</v>
      </c>
      <c r="AE18" s="35">
        <v>96.5</v>
      </c>
      <c r="AF18" s="44">
        <v>8</v>
      </c>
      <c r="AG18" s="35">
        <v>0.5</v>
      </c>
      <c r="AH18" s="44">
        <v>633</v>
      </c>
      <c r="AI18" s="47">
        <v>42.8</v>
      </c>
      <c r="AJ18" s="36">
        <f t="shared" si="0"/>
        <v>2336.4928909952605</v>
      </c>
      <c r="AK18" s="69">
        <v>967</v>
      </c>
      <c r="AL18" s="44">
        <v>424</v>
      </c>
      <c r="AM18" s="35">
        <v>65.4</v>
      </c>
      <c r="AN18" s="44">
        <v>6802</v>
      </c>
      <c r="AO18" s="35">
        <v>460.2</v>
      </c>
      <c r="AP18" s="35">
        <v>217.3</v>
      </c>
      <c r="AQ18" s="44">
        <v>547</v>
      </c>
      <c r="AR18" s="35">
        <v>37</v>
      </c>
      <c r="AS18" s="29">
        <v>10</v>
      </c>
      <c r="AT18" s="85">
        <v>1479000</v>
      </c>
    </row>
    <row r="19" spans="1:46" s="2" customFormat="1" ht="21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83">
        <v>3487</v>
      </c>
      <c r="K19" s="9">
        <v>321.9</v>
      </c>
      <c r="L19" s="9">
        <v>236.4</v>
      </c>
      <c r="M19" s="9">
        <v>310.7</v>
      </c>
      <c r="N19" s="9">
        <v>423</v>
      </c>
      <c r="O19" s="77" t="s">
        <v>23</v>
      </c>
      <c r="P19" s="10">
        <v>64</v>
      </c>
      <c r="Q19" s="11">
        <v>4.3</v>
      </c>
      <c r="R19" s="11">
        <v>23046.9</v>
      </c>
      <c r="S19" s="77" t="s">
        <v>24</v>
      </c>
      <c r="T19" s="10">
        <v>506</v>
      </c>
      <c r="U19" s="9">
        <v>34.3</v>
      </c>
      <c r="V19" s="9">
        <v>2915</v>
      </c>
      <c r="W19" s="35" t="s">
        <v>17</v>
      </c>
      <c r="X19" s="35" t="s">
        <v>17</v>
      </c>
      <c r="Y19" s="35" t="s">
        <v>17</v>
      </c>
      <c r="Z19" s="35" t="s">
        <v>17</v>
      </c>
      <c r="AA19" s="44">
        <v>98</v>
      </c>
      <c r="AB19" s="35">
        <v>6.6</v>
      </c>
      <c r="AC19" s="44">
        <v>15270</v>
      </c>
      <c r="AD19" s="35">
        <v>1035.3</v>
      </c>
      <c r="AE19" s="35">
        <v>96.6</v>
      </c>
      <c r="AF19" s="44">
        <v>21</v>
      </c>
      <c r="AG19" s="35">
        <v>1.4</v>
      </c>
      <c r="AH19" s="44">
        <v>1451</v>
      </c>
      <c r="AI19" s="47">
        <v>98.4</v>
      </c>
      <c r="AJ19" s="36">
        <f t="shared" si="0"/>
        <v>1017.9186767746381</v>
      </c>
      <c r="AK19" s="69">
        <v>974</v>
      </c>
      <c r="AL19" s="44">
        <v>396</v>
      </c>
      <c r="AM19" s="35">
        <v>66</v>
      </c>
      <c r="AN19" s="44">
        <v>6387</v>
      </c>
      <c r="AO19" s="35">
        <v>433</v>
      </c>
      <c r="AP19" s="35">
        <v>230.6</v>
      </c>
      <c r="AQ19" s="44">
        <v>550</v>
      </c>
      <c r="AR19" s="35">
        <v>37.3</v>
      </c>
      <c r="AS19" s="29">
        <v>11</v>
      </c>
      <c r="AT19" s="85">
        <v>1477000</v>
      </c>
    </row>
    <row r="20" spans="1:46" s="2" customFormat="1" ht="21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83">
        <v>3462</v>
      </c>
      <c r="K20" s="9">
        <v>320</v>
      </c>
      <c r="L20" s="9">
        <v>234.6</v>
      </c>
      <c r="M20" s="9">
        <v>312.5</v>
      </c>
      <c r="N20" s="9">
        <v>426.3</v>
      </c>
      <c r="O20" s="77" t="s">
        <v>23</v>
      </c>
      <c r="P20" s="77">
        <v>64</v>
      </c>
      <c r="Q20" s="9">
        <v>4.3</v>
      </c>
      <c r="R20" s="9">
        <v>23058.3</v>
      </c>
      <c r="S20" s="77" t="s">
        <v>24</v>
      </c>
      <c r="T20" s="10">
        <v>456</v>
      </c>
      <c r="U20" s="9">
        <v>30.9</v>
      </c>
      <c r="V20" s="9">
        <v>3236.2</v>
      </c>
      <c r="W20" s="35" t="s">
        <v>17</v>
      </c>
      <c r="X20" s="35" t="s">
        <v>17</v>
      </c>
      <c r="Y20" s="35" t="s">
        <v>17</v>
      </c>
      <c r="Z20" s="35" t="s">
        <v>17</v>
      </c>
      <c r="AA20" s="44">
        <v>95</v>
      </c>
      <c r="AB20" s="36">
        <v>6.4</v>
      </c>
      <c r="AC20" s="44">
        <v>15041</v>
      </c>
      <c r="AD20" s="35">
        <v>1019.2</v>
      </c>
      <c r="AE20" s="35">
        <v>98.1</v>
      </c>
      <c r="AF20" s="44">
        <v>33</v>
      </c>
      <c r="AG20" s="35">
        <v>2.2</v>
      </c>
      <c r="AH20" s="44">
        <v>2225</v>
      </c>
      <c r="AI20" s="47">
        <v>150.8</v>
      </c>
      <c r="AJ20" s="36">
        <f t="shared" si="0"/>
        <v>663.370786516854</v>
      </c>
      <c r="AK20" s="69">
        <v>979</v>
      </c>
      <c r="AL20" s="44">
        <v>391</v>
      </c>
      <c r="AM20" s="35">
        <v>66.3</v>
      </c>
      <c r="AN20" s="44">
        <v>6246</v>
      </c>
      <c r="AO20" s="35">
        <v>423.2</v>
      </c>
      <c r="AP20" s="35">
        <v>236.3</v>
      </c>
      <c r="AQ20" s="44">
        <v>562</v>
      </c>
      <c r="AR20" s="35">
        <v>38.1</v>
      </c>
      <c r="AS20" s="29">
        <v>12</v>
      </c>
      <c r="AT20" s="85">
        <v>1476000</v>
      </c>
    </row>
    <row r="21" spans="1:48" s="2" customFormat="1" ht="21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83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77" t="s">
        <v>23</v>
      </c>
      <c r="P21" s="10">
        <v>54</v>
      </c>
      <c r="Q21" s="9">
        <v>3.6635006784260513</v>
      </c>
      <c r="R21" s="65">
        <v>27296.296296296296</v>
      </c>
      <c r="S21" s="77" t="s">
        <v>24</v>
      </c>
      <c r="T21" s="10">
        <v>456</v>
      </c>
      <c r="U21" s="9">
        <v>30.936227951153327</v>
      </c>
      <c r="V21" s="87">
        <v>3232.4561403508774</v>
      </c>
      <c r="W21" s="35" t="s">
        <v>17</v>
      </c>
      <c r="X21" s="35" t="s">
        <v>17</v>
      </c>
      <c r="Y21" s="35" t="s">
        <v>17</v>
      </c>
      <c r="Z21" s="35" t="s">
        <v>17</v>
      </c>
      <c r="AA21" s="44">
        <v>95</v>
      </c>
      <c r="AB21" s="35">
        <f>AA21/AT21*100000</f>
        <v>6.449422946367957</v>
      </c>
      <c r="AC21" s="74">
        <v>12816</v>
      </c>
      <c r="AD21" s="35">
        <f>AC21/AT21*100000</f>
        <v>870.061099796334</v>
      </c>
      <c r="AE21" s="35">
        <f>AT21/AC21</f>
        <v>114.93445692883896</v>
      </c>
      <c r="AF21" s="44">
        <v>33</v>
      </c>
      <c r="AG21" s="46">
        <v>2.2</v>
      </c>
      <c r="AH21" s="44">
        <v>2225</v>
      </c>
      <c r="AI21" s="46">
        <v>150.94979647218452</v>
      </c>
      <c r="AJ21" s="36">
        <f t="shared" si="0"/>
        <v>662.0224719101124</v>
      </c>
      <c r="AK21" s="69">
        <v>987</v>
      </c>
      <c r="AL21" s="44">
        <v>380</v>
      </c>
      <c r="AM21" s="35">
        <v>67</v>
      </c>
      <c r="AN21" s="44">
        <v>6084</v>
      </c>
      <c r="AO21" s="35">
        <v>412.8</v>
      </c>
      <c r="AP21" s="35">
        <v>242.3</v>
      </c>
      <c r="AQ21" s="44">
        <v>569</v>
      </c>
      <c r="AR21" s="35">
        <v>38.6</v>
      </c>
      <c r="AS21" s="29">
        <v>13</v>
      </c>
      <c r="AT21" s="85">
        <v>1473000</v>
      </c>
      <c r="AU21" s="1"/>
      <c r="AV21" s="1"/>
    </row>
    <row r="22" spans="1:50" s="2" customFormat="1" ht="21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83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77" t="s">
        <v>23</v>
      </c>
      <c r="P22" s="10">
        <v>14</v>
      </c>
      <c r="Q22" s="9">
        <f>P22/$AV22*100000</f>
        <v>0.9530292716133425</v>
      </c>
      <c r="R22" s="65">
        <f>$AV22/P22</f>
        <v>104928.57142857143</v>
      </c>
      <c r="S22" s="77" t="s">
        <v>24</v>
      </c>
      <c r="T22" s="10">
        <v>377</v>
      </c>
      <c r="U22" s="9">
        <f>T22/$AV22*100000</f>
        <v>25.663716814159294</v>
      </c>
      <c r="V22" s="87">
        <f>$AV22/T22</f>
        <v>3896.551724137931</v>
      </c>
      <c r="W22" s="35" t="s">
        <v>17</v>
      </c>
      <c r="X22" s="35" t="s">
        <v>17</v>
      </c>
      <c r="Y22" s="35" t="s">
        <v>17</v>
      </c>
      <c r="Z22" s="35" t="s">
        <v>17</v>
      </c>
      <c r="AA22" s="44">
        <v>96</v>
      </c>
      <c r="AB22" s="35">
        <f aca="true" t="shared" si="1" ref="AB22:AB30">AA22/AT22*100000</f>
        <v>6.543967280163598</v>
      </c>
      <c r="AC22" s="74">
        <v>13508</v>
      </c>
      <c r="AD22" s="35">
        <f aca="true" t="shared" si="2" ref="AD22:AD30">AC22/AT22*100000</f>
        <v>920.7907293796865</v>
      </c>
      <c r="AE22" s="35">
        <f aca="true" t="shared" si="3" ref="AE22:AE30">AT22/AC22</f>
        <v>108.60230974237489</v>
      </c>
      <c r="AF22" s="44">
        <v>37</v>
      </c>
      <c r="AG22" s="46">
        <f>AF22/$AV22*100000</f>
        <v>2.518720217835262</v>
      </c>
      <c r="AH22" s="44">
        <v>2495</v>
      </c>
      <c r="AI22" s="46">
        <f>AH22/$AV22*100000</f>
        <v>169.8434309053778</v>
      </c>
      <c r="AJ22" s="36">
        <f t="shared" si="0"/>
        <v>587.9759519038076</v>
      </c>
      <c r="AK22" s="69">
        <v>974</v>
      </c>
      <c r="AL22" s="44">
        <v>358</v>
      </c>
      <c r="AM22" s="35">
        <f>AK22/$AV22*100000</f>
        <v>66.30360789652825</v>
      </c>
      <c r="AN22" s="44">
        <v>5628</v>
      </c>
      <c r="AO22" s="35">
        <f>AN22/$AV22*100000</f>
        <v>383.1177671885636</v>
      </c>
      <c r="AP22" s="35">
        <f>$AV22/AN22</f>
        <v>261.01634683724234</v>
      </c>
      <c r="AQ22" s="44">
        <v>571</v>
      </c>
      <c r="AR22" s="35">
        <f>AQ22/$AV22*100000</f>
        <v>38.86997957794418</v>
      </c>
      <c r="AS22" s="29">
        <v>14</v>
      </c>
      <c r="AT22" s="85">
        <v>1467000</v>
      </c>
      <c r="AU22" s="1" t="s">
        <v>22</v>
      </c>
      <c r="AV22" s="1">
        <v>1469000</v>
      </c>
      <c r="AX22" s="27"/>
    </row>
    <row r="23" spans="1:48" s="2" customFormat="1" ht="21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83">
        <v>3081</v>
      </c>
      <c r="K23" s="9">
        <v>317.9</v>
      </c>
      <c r="L23" s="9">
        <v>210.7</v>
      </c>
      <c r="M23" s="9">
        <v>314.5</v>
      </c>
      <c r="N23" s="9">
        <v>474.5</v>
      </c>
      <c r="O23" s="77" t="s">
        <v>23</v>
      </c>
      <c r="P23" s="10">
        <v>20</v>
      </c>
      <c r="Q23" s="9">
        <v>1.4</v>
      </c>
      <c r="R23" s="65">
        <v>73100</v>
      </c>
      <c r="S23" s="77" t="s">
        <v>24</v>
      </c>
      <c r="T23" s="10">
        <v>206</v>
      </c>
      <c r="U23" s="9">
        <v>14.1</v>
      </c>
      <c r="V23" s="87">
        <v>7097</v>
      </c>
      <c r="W23" s="35" t="s">
        <v>17</v>
      </c>
      <c r="X23" s="35" t="s">
        <v>17</v>
      </c>
      <c r="Y23" s="35" t="s">
        <v>17</v>
      </c>
      <c r="Z23" s="35" t="s">
        <v>17</v>
      </c>
      <c r="AA23" s="75">
        <v>79</v>
      </c>
      <c r="AB23" s="35">
        <f t="shared" si="1"/>
        <v>5.414667580534613</v>
      </c>
      <c r="AC23" s="75">
        <v>11997</v>
      </c>
      <c r="AD23" s="35">
        <f t="shared" si="2"/>
        <v>822.2755311857437</v>
      </c>
      <c r="AE23" s="35">
        <f t="shared" si="3"/>
        <v>121.61373676752521</v>
      </c>
      <c r="AF23" s="44">
        <v>42</v>
      </c>
      <c r="AG23" s="46">
        <v>2.8</v>
      </c>
      <c r="AH23" s="44">
        <v>2815</v>
      </c>
      <c r="AI23" s="46">
        <v>192.5</v>
      </c>
      <c r="AJ23" s="36">
        <f t="shared" si="0"/>
        <v>518.2948490230906</v>
      </c>
      <c r="AK23" s="69">
        <v>972</v>
      </c>
      <c r="AL23" s="44">
        <v>341</v>
      </c>
      <c r="AM23" s="35">
        <v>66.5</v>
      </c>
      <c r="AN23" s="44">
        <v>5327</v>
      </c>
      <c r="AO23" s="35">
        <v>364.4</v>
      </c>
      <c r="AP23" s="35">
        <v>274.4</v>
      </c>
      <c r="AQ23" s="44">
        <v>568</v>
      </c>
      <c r="AR23" s="35">
        <v>38.9</v>
      </c>
      <c r="AS23" s="29">
        <v>15</v>
      </c>
      <c r="AT23" s="85">
        <v>1459000</v>
      </c>
      <c r="AU23" s="1"/>
      <c r="AV23" s="1"/>
    </row>
    <row r="24" spans="1:48" s="2" customFormat="1" ht="21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83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77" t="s">
        <v>23</v>
      </c>
      <c r="P24" s="10">
        <v>20</v>
      </c>
      <c r="Q24" s="9">
        <v>1.4</v>
      </c>
      <c r="R24" s="65">
        <f>$AV24/P24</f>
        <v>72400</v>
      </c>
      <c r="S24" s="77" t="s">
        <v>24</v>
      </c>
      <c r="T24" s="10">
        <v>198</v>
      </c>
      <c r="U24" s="9">
        <v>13.6</v>
      </c>
      <c r="V24" s="87">
        <f>$AV24/T24</f>
        <v>7313.131313131313</v>
      </c>
      <c r="W24" s="35" t="s">
        <v>17</v>
      </c>
      <c r="X24" s="35" t="s">
        <v>17</v>
      </c>
      <c r="Y24" s="35" t="s">
        <v>17</v>
      </c>
      <c r="Z24" s="35" t="s">
        <v>17</v>
      </c>
      <c r="AA24" s="75">
        <v>77</v>
      </c>
      <c r="AB24" s="35">
        <f t="shared" si="1"/>
        <v>5.31767955801105</v>
      </c>
      <c r="AC24" s="75">
        <v>11738</v>
      </c>
      <c r="AD24" s="35">
        <f t="shared" si="2"/>
        <v>810.6353591160222</v>
      </c>
      <c r="AE24" s="35">
        <f t="shared" si="3"/>
        <v>123.36002726188448</v>
      </c>
      <c r="AF24" s="44">
        <v>44</v>
      </c>
      <c r="AG24" s="46">
        <v>3</v>
      </c>
      <c r="AH24" s="44">
        <v>2982</v>
      </c>
      <c r="AI24" s="46">
        <v>205.4</v>
      </c>
      <c r="AJ24" s="36">
        <f t="shared" si="0"/>
        <v>485.58014755197854</v>
      </c>
      <c r="AK24" s="69">
        <v>976</v>
      </c>
      <c r="AL24" s="44">
        <v>336</v>
      </c>
      <c r="AM24" s="35">
        <v>67.2</v>
      </c>
      <c r="AN24" s="44">
        <v>5190</v>
      </c>
      <c r="AO24" s="35">
        <v>357.4</v>
      </c>
      <c r="AP24" s="35">
        <f>$AV24/AN24</f>
        <v>278.9980732177264</v>
      </c>
      <c r="AQ24" s="44">
        <v>578</v>
      </c>
      <c r="AR24" s="35">
        <v>39.8</v>
      </c>
      <c r="AS24" s="29">
        <v>16</v>
      </c>
      <c r="AT24" s="85">
        <v>1448000</v>
      </c>
      <c r="AU24" s="26" t="s">
        <v>27</v>
      </c>
      <c r="AV24" s="1">
        <v>1448000</v>
      </c>
    </row>
    <row r="25" spans="1:48" s="2" customFormat="1" ht="21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83">
        <v>3131</v>
      </c>
      <c r="K25" s="9">
        <v>330.6</v>
      </c>
      <c r="L25" s="9">
        <v>217.9</v>
      </c>
      <c r="M25" s="9">
        <v>302.5</v>
      </c>
      <c r="N25" s="9">
        <v>458.8</v>
      </c>
      <c r="O25" s="77" t="s">
        <v>23</v>
      </c>
      <c r="P25" s="10">
        <v>20</v>
      </c>
      <c r="Q25" s="9">
        <v>1.4</v>
      </c>
      <c r="R25" s="65">
        <v>71832.9</v>
      </c>
      <c r="S25" s="77" t="s">
        <v>24</v>
      </c>
      <c r="T25" s="10">
        <v>133</v>
      </c>
      <c r="U25" s="9">
        <v>9.3</v>
      </c>
      <c r="V25" s="87">
        <v>10801.9</v>
      </c>
      <c r="W25" s="35" t="s">
        <v>17</v>
      </c>
      <c r="X25" s="35" t="s">
        <v>17</v>
      </c>
      <c r="Y25" s="35" t="s">
        <v>17</v>
      </c>
      <c r="Z25" s="35" t="s">
        <v>17</v>
      </c>
      <c r="AA25" s="75">
        <v>77</v>
      </c>
      <c r="AB25" s="35">
        <f t="shared" si="1"/>
        <v>5.35838552540014</v>
      </c>
      <c r="AC25" s="75">
        <v>11529</v>
      </c>
      <c r="AD25" s="35">
        <f t="shared" si="2"/>
        <v>802.2964509394573</v>
      </c>
      <c r="AE25" s="35">
        <f t="shared" si="3"/>
        <v>124.64220660941973</v>
      </c>
      <c r="AF25" s="44">
        <v>46</v>
      </c>
      <c r="AG25" s="46">
        <v>3.2</v>
      </c>
      <c r="AH25" s="44">
        <v>3022</v>
      </c>
      <c r="AI25" s="46">
        <v>210.3</v>
      </c>
      <c r="AJ25" s="36">
        <f t="shared" si="0"/>
        <v>475.5129053606883</v>
      </c>
      <c r="AK25" s="69">
        <v>972</v>
      </c>
      <c r="AL25" s="44">
        <v>305</v>
      </c>
      <c r="AM25" s="35">
        <v>67.7</v>
      </c>
      <c r="AN25" s="44">
        <v>4704</v>
      </c>
      <c r="AO25" s="35">
        <v>327.4</v>
      </c>
      <c r="AP25" s="35">
        <v>305.4</v>
      </c>
      <c r="AQ25" s="44">
        <v>575</v>
      </c>
      <c r="AR25" s="35">
        <v>40</v>
      </c>
      <c r="AS25" s="29">
        <v>17</v>
      </c>
      <c r="AT25" s="85">
        <v>1437000</v>
      </c>
      <c r="AU25" s="26"/>
      <c r="AV25" s="1"/>
    </row>
    <row r="26" spans="1:48" s="2" customFormat="1" ht="21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83">
        <v>3084</v>
      </c>
      <c r="K26" s="9">
        <v>330.4</v>
      </c>
      <c r="L26" s="9">
        <v>216.7</v>
      </c>
      <c r="M26" s="9">
        <v>302.6</v>
      </c>
      <c r="N26" s="9">
        <v>461.4</v>
      </c>
      <c r="O26" s="77" t="s">
        <v>23</v>
      </c>
      <c r="P26" s="10">
        <v>20</v>
      </c>
      <c r="Q26" s="9">
        <v>1.4</v>
      </c>
      <c r="R26" s="65">
        <v>71150</v>
      </c>
      <c r="S26" s="77" t="s">
        <v>24</v>
      </c>
      <c r="T26" s="10">
        <v>112</v>
      </c>
      <c r="U26" s="9">
        <v>7.9</v>
      </c>
      <c r="V26" s="87">
        <v>12705.4</v>
      </c>
      <c r="W26" s="35" t="s">
        <v>17</v>
      </c>
      <c r="X26" s="35" t="s">
        <v>17</v>
      </c>
      <c r="Y26" s="35" t="s">
        <v>17</v>
      </c>
      <c r="Z26" s="35" t="s">
        <v>17</v>
      </c>
      <c r="AA26" s="75">
        <v>77</v>
      </c>
      <c r="AB26" s="35">
        <f t="shared" si="1"/>
        <v>5.407303370786517</v>
      </c>
      <c r="AC26" s="75">
        <v>11404</v>
      </c>
      <c r="AD26" s="35">
        <f t="shared" si="2"/>
        <v>800.8426966292136</v>
      </c>
      <c r="AE26" s="35">
        <f t="shared" si="3"/>
        <v>124.86846720448965</v>
      </c>
      <c r="AF26" s="44">
        <v>46</v>
      </c>
      <c r="AG26" s="46">
        <v>3.2</v>
      </c>
      <c r="AH26" s="44">
        <v>3054</v>
      </c>
      <c r="AI26" s="46">
        <v>214.6</v>
      </c>
      <c r="AJ26" s="36">
        <f t="shared" si="0"/>
        <v>466.27373935821873</v>
      </c>
      <c r="AK26" s="69">
        <v>976</v>
      </c>
      <c r="AL26" s="44">
        <v>295</v>
      </c>
      <c r="AM26" s="35">
        <v>68.6</v>
      </c>
      <c r="AN26" s="44">
        <v>4559</v>
      </c>
      <c r="AO26" s="35">
        <v>320.4</v>
      </c>
      <c r="AP26" s="35">
        <v>312.1</v>
      </c>
      <c r="AQ26" s="44">
        <v>580</v>
      </c>
      <c r="AR26" s="35">
        <v>40.8</v>
      </c>
      <c r="AS26" s="29">
        <v>18</v>
      </c>
      <c r="AT26" s="85">
        <v>1424000</v>
      </c>
      <c r="AU26" s="26"/>
      <c r="AV26" s="1"/>
    </row>
    <row r="27" spans="1:46" s="2" customFormat="1" ht="21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83">
        <v>3074</v>
      </c>
      <c r="K27" s="9">
        <v>329.2</v>
      </c>
      <c r="L27" s="9">
        <v>218.5</v>
      </c>
      <c r="M27" s="9">
        <v>303.8</v>
      </c>
      <c r="N27" s="9">
        <v>457.7</v>
      </c>
      <c r="O27" s="77" t="s">
        <v>23</v>
      </c>
      <c r="P27" s="10">
        <v>20</v>
      </c>
      <c r="Q27" s="9">
        <v>1.4</v>
      </c>
      <c r="R27" s="65">
        <v>70350</v>
      </c>
      <c r="S27" s="77" t="s">
        <v>24</v>
      </c>
      <c r="T27" s="10">
        <v>112</v>
      </c>
      <c r="U27" s="9">
        <v>8</v>
      </c>
      <c r="V27" s="87">
        <v>12562.5</v>
      </c>
      <c r="W27" s="35" t="s">
        <v>17</v>
      </c>
      <c r="X27" s="35" t="s">
        <v>17</v>
      </c>
      <c r="Y27" s="35" t="s">
        <v>17</v>
      </c>
      <c r="Z27" s="35" t="s">
        <v>17</v>
      </c>
      <c r="AA27" s="75">
        <v>75</v>
      </c>
      <c r="AB27" s="35">
        <f t="shared" si="1"/>
        <v>5.322924059616749</v>
      </c>
      <c r="AC27" s="75">
        <v>11283</v>
      </c>
      <c r="AD27" s="35">
        <f t="shared" si="2"/>
        <v>800.7806955287439</v>
      </c>
      <c r="AE27" s="35">
        <f t="shared" si="3"/>
        <v>124.87813524771781</v>
      </c>
      <c r="AF27" s="44">
        <v>43</v>
      </c>
      <c r="AG27" s="36">
        <v>3.1</v>
      </c>
      <c r="AH27" s="44">
        <v>2951</v>
      </c>
      <c r="AI27" s="47">
        <v>209.7</v>
      </c>
      <c r="AJ27" s="36">
        <f t="shared" si="0"/>
        <v>477.4652660115215</v>
      </c>
      <c r="AK27" s="69">
        <v>969</v>
      </c>
      <c r="AL27" s="44">
        <v>283</v>
      </c>
      <c r="AM27" s="35">
        <v>68.9</v>
      </c>
      <c r="AN27" s="44">
        <v>4375</v>
      </c>
      <c r="AO27" s="35">
        <v>310.9</v>
      </c>
      <c r="AP27" s="35">
        <v>321.6</v>
      </c>
      <c r="AQ27" s="44">
        <v>579</v>
      </c>
      <c r="AR27" s="35">
        <v>41.2</v>
      </c>
      <c r="AS27" s="29">
        <v>19</v>
      </c>
      <c r="AT27" s="85">
        <v>1409000</v>
      </c>
    </row>
    <row r="28" spans="1:46" s="2" customFormat="1" ht="21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83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77" t="s">
        <v>14</v>
      </c>
      <c r="P28" s="10">
        <v>20</v>
      </c>
      <c r="Q28" s="9">
        <v>1.4</v>
      </c>
      <c r="R28" s="65">
        <v>69600</v>
      </c>
      <c r="S28" s="77" t="s">
        <v>13</v>
      </c>
      <c r="T28" s="10">
        <v>112</v>
      </c>
      <c r="U28" s="9">
        <v>8</v>
      </c>
      <c r="V28" s="87">
        <v>12428.6</v>
      </c>
      <c r="W28" s="35" t="s">
        <v>17</v>
      </c>
      <c r="X28" s="35" t="s">
        <v>17</v>
      </c>
      <c r="Y28" s="35" t="s">
        <v>17</v>
      </c>
      <c r="Z28" s="35" t="s">
        <v>17</v>
      </c>
      <c r="AA28" s="75">
        <v>74</v>
      </c>
      <c r="AB28" s="35">
        <f t="shared" si="1"/>
        <v>5.304659498207885</v>
      </c>
      <c r="AC28" s="75">
        <v>11287</v>
      </c>
      <c r="AD28" s="35">
        <f t="shared" si="2"/>
        <v>809.1039426523297</v>
      </c>
      <c r="AE28" s="35">
        <f t="shared" si="3"/>
        <v>123.5935146628865</v>
      </c>
      <c r="AF28" s="44">
        <v>42</v>
      </c>
      <c r="AG28" s="35">
        <v>3</v>
      </c>
      <c r="AH28" s="44">
        <v>2841</v>
      </c>
      <c r="AI28" s="47">
        <v>204.1</v>
      </c>
      <c r="AJ28" s="36">
        <f t="shared" si="0"/>
        <v>491.0242872228089</v>
      </c>
      <c r="AK28" s="69">
        <v>938</v>
      </c>
      <c r="AL28" s="44">
        <v>259</v>
      </c>
      <c r="AM28" s="35">
        <v>67.4</v>
      </c>
      <c r="AN28" s="44">
        <v>3981</v>
      </c>
      <c r="AO28" s="35">
        <v>286</v>
      </c>
      <c r="AP28" s="35">
        <v>349.7</v>
      </c>
      <c r="AQ28" s="44">
        <v>570</v>
      </c>
      <c r="AR28" s="35">
        <v>40.9</v>
      </c>
      <c r="AS28" s="29">
        <v>20</v>
      </c>
      <c r="AT28" s="85">
        <v>1395000</v>
      </c>
    </row>
    <row r="29" spans="1:46" s="2" customFormat="1" ht="21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83">
        <v>3173</v>
      </c>
      <c r="K29" s="9">
        <v>332.5</v>
      </c>
      <c r="L29" s="9">
        <v>230.1</v>
      </c>
      <c r="M29" s="9">
        <v>300.8</v>
      </c>
      <c r="N29" s="9">
        <v>434.6</v>
      </c>
      <c r="O29" s="77" t="s">
        <v>23</v>
      </c>
      <c r="P29" s="10">
        <v>20</v>
      </c>
      <c r="Q29" s="9">
        <v>1.5</v>
      </c>
      <c r="R29" s="65">
        <v>68950</v>
      </c>
      <c r="S29" s="77" t="s">
        <v>24</v>
      </c>
      <c r="T29" s="86">
        <v>112</v>
      </c>
      <c r="U29" s="9">
        <v>8.1</v>
      </c>
      <c r="V29" s="87">
        <v>12312.5</v>
      </c>
      <c r="W29" s="35" t="s">
        <v>17</v>
      </c>
      <c r="X29" s="35" t="s">
        <v>17</v>
      </c>
      <c r="Y29" s="35" t="s">
        <v>17</v>
      </c>
      <c r="Z29" s="35" t="s">
        <v>17</v>
      </c>
      <c r="AA29" s="75">
        <v>72</v>
      </c>
      <c r="AB29" s="35">
        <f t="shared" si="1"/>
        <v>5.206073752711497</v>
      </c>
      <c r="AC29" s="75">
        <v>11108</v>
      </c>
      <c r="AD29" s="35">
        <f t="shared" si="2"/>
        <v>803.1814895155459</v>
      </c>
      <c r="AE29" s="35">
        <f t="shared" si="3"/>
        <v>124.50486136118113</v>
      </c>
      <c r="AF29" s="44">
        <v>42</v>
      </c>
      <c r="AG29" s="35">
        <v>3</v>
      </c>
      <c r="AH29" s="44">
        <v>2829</v>
      </c>
      <c r="AI29" s="47">
        <v>205.1</v>
      </c>
      <c r="AJ29" s="36">
        <f t="shared" si="0"/>
        <v>488.86532343584304</v>
      </c>
      <c r="AK29" s="69">
        <v>936</v>
      </c>
      <c r="AL29" s="44">
        <v>250</v>
      </c>
      <c r="AM29" s="35">
        <v>67.9</v>
      </c>
      <c r="AN29" s="44">
        <v>3843</v>
      </c>
      <c r="AO29" s="35">
        <v>278.7</v>
      </c>
      <c r="AP29" s="35">
        <v>358.8</v>
      </c>
      <c r="AQ29" s="44">
        <v>570</v>
      </c>
      <c r="AR29" s="35">
        <v>41.3</v>
      </c>
      <c r="AS29" s="29">
        <v>21</v>
      </c>
      <c r="AT29" s="85">
        <v>1383000</v>
      </c>
    </row>
    <row r="30" spans="1:46" s="2" customFormat="1" ht="21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83">
        <v>3053</v>
      </c>
      <c r="K30" s="9">
        <v>333.3</v>
      </c>
      <c r="L30" s="9">
        <v>222.3</v>
      </c>
      <c r="M30" s="9">
        <v>300.1</v>
      </c>
      <c r="N30" s="9">
        <v>449.8</v>
      </c>
      <c r="O30" s="77" t="s">
        <v>23</v>
      </c>
      <c r="P30" s="10">
        <v>20</v>
      </c>
      <c r="Q30" s="9">
        <v>1.5</v>
      </c>
      <c r="R30" s="65">
        <v>68667</v>
      </c>
      <c r="S30" s="77" t="s">
        <v>32</v>
      </c>
      <c r="T30" s="86">
        <v>76</v>
      </c>
      <c r="U30" s="9">
        <v>5.5</v>
      </c>
      <c r="V30" s="87">
        <v>18070.3</v>
      </c>
      <c r="W30" s="35" t="s">
        <v>17</v>
      </c>
      <c r="X30" s="35" t="s">
        <v>17</v>
      </c>
      <c r="Y30" s="35" t="s">
        <v>17</v>
      </c>
      <c r="Z30" s="35" t="s">
        <v>17</v>
      </c>
      <c r="AA30" s="75">
        <v>71</v>
      </c>
      <c r="AB30" s="35">
        <f t="shared" si="1"/>
        <v>5.17115804806992</v>
      </c>
      <c r="AC30" s="75">
        <v>10953</v>
      </c>
      <c r="AD30" s="35">
        <f t="shared" si="2"/>
        <v>797.7421704297159</v>
      </c>
      <c r="AE30" s="35">
        <f t="shared" si="3"/>
        <v>125.35378435131928</v>
      </c>
      <c r="AF30" s="44">
        <v>42</v>
      </c>
      <c r="AG30" s="35">
        <v>3.1</v>
      </c>
      <c r="AH30" s="44">
        <v>2868</v>
      </c>
      <c r="AI30" s="47">
        <v>208</v>
      </c>
      <c r="AJ30" s="36">
        <f t="shared" si="0"/>
        <v>478.7308228730823</v>
      </c>
      <c r="AK30" s="69">
        <v>932</v>
      </c>
      <c r="AL30" s="44">
        <v>245</v>
      </c>
      <c r="AM30" s="35">
        <v>67.9</v>
      </c>
      <c r="AN30" s="44">
        <v>3744</v>
      </c>
      <c r="AO30" s="35">
        <v>272.6</v>
      </c>
      <c r="AP30" s="35">
        <v>366.8</v>
      </c>
      <c r="AQ30" s="44">
        <v>572</v>
      </c>
      <c r="AR30" s="35">
        <v>41.7</v>
      </c>
      <c r="AS30" s="29">
        <v>22</v>
      </c>
      <c r="AT30" s="85">
        <v>1373000</v>
      </c>
    </row>
    <row r="31" spans="1:46" s="2" customFormat="1" ht="21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83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77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77" t="s">
        <v>34</v>
      </c>
      <c r="T31" s="86">
        <v>66</v>
      </c>
      <c r="U31" s="9">
        <f>ROUND(T31/$AT31*100000,1)</f>
        <v>4.8</v>
      </c>
      <c r="V31" s="9">
        <f>ROUND($AT31/T31,1)</f>
        <v>20651.5</v>
      </c>
      <c r="W31" s="35" t="s">
        <v>17</v>
      </c>
      <c r="X31" s="35" t="s">
        <v>17</v>
      </c>
      <c r="Y31" s="35" t="s">
        <v>17</v>
      </c>
      <c r="Z31" s="35" t="s">
        <v>17</v>
      </c>
      <c r="AA31" s="75">
        <v>70</v>
      </c>
      <c r="AB31" s="35">
        <f>ROUND(AA31/$AT31*100000,1)</f>
        <v>5.1</v>
      </c>
      <c r="AC31" s="75">
        <v>10743</v>
      </c>
      <c r="AD31" s="9">
        <f>ROUND(AC31/$AT31*100000,1)</f>
        <v>788.2</v>
      </c>
      <c r="AE31" s="9">
        <f>ROUND($AT31/AC31,1)</f>
        <v>126.9</v>
      </c>
      <c r="AF31" s="44">
        <v>40</v>
      </c>
      <c r="AG31" s="35">
        <f>ROUND(AF31/$AT31*100000,1)</f>
        <v>2.9</v>
      </c>
      <c r="AH31" s="44">
        <v>2856</v>
      </c>
      <c r="AI31" s="9">
        <f>ROUND(AH31/$AT31*100000,1)</f>
        <v>209.5</v>
      </c>
      <c r="AJ31" s="9">
        <f>ROUND($AT31/AH31,1)</f>
        <v>477.2</v>
      </c>
      <c r="AK31" s="69">
        <v>903</v>
      </c>
      <c r="AL31" s="44">
        <v>236</v>
      </c>
      <c r="AM31" s="35">
        <f>ROUND(AK31/$AT31*100000,1)</f>
        <v>66.3</v>
      </c>
      <c r="AN31" s="44">
        <v>3602</v>
      </c>
      <c r="AO31" s="9">
        <f>ROUND(AN31/$AT31*100000,1)</f>
        <v>264.3</v>
      </c>
      <c r="AP31" s="9">
        <f>ROUND($AT31/AN31,1)</f>
        <v>378.4</v>
      </c>
      <c r="AQ31" s="44">
        <v>560</v>
      </c>
      <c r="AR31" s="35">
        <f>ROUND(AQ31/$AT31*100000,1)</f>
        <v>41.1</v>
      </c>
      <c r="AS31" s="29">
        <v>23</v>
      </c>
      <c r="AT31" s="91">
        <v>1363000</v>
      </c>
    </row>
    <row r="32" spans="1:46" s="2" customFormat="1" ht="21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83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77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77" t="s">
        <v>24</v>
      </c>
      <c r="T32" s="86">
        <v>66</v>
      </c>
      <c r="U32" s="9">
        <f>ROUND(T32/$AT32*100000,1)</f>
        <v>4.9</v>
      </c>
      <c r="V32" s="9">
        <f>ROUND($AT32/T32,1)</f>
        <v>20454.5</v>
      </c>
      <c r="W32" s="35" t="s">
        <v>17</v>
      </c>
      <c r="X32" s="35" t="s">
        <v>17</v>
      </c>
      <c r="Y32" s="35" t="s">
        <v>17</v>
      </c>
      <c r="Z32" s="35" t="s">
        <v>17</v>
      </c>
      <c r="AA32" s="75">
        <v>70</v>
      </c>
      <c r="AB32" s="35">
        <f>ROUND(AA32/$AT32*100000,1)</f>
        <v>5.2</v>
      </c>
      <c r="AC32" s="75">
        <v>10610</v>
      </c>
      <c r="AD32" s="9">
        <f>ROUND(AC32/$AT32*100000,1)</f>
        <v>785.9</v>
      </c>
      <c r="AE32" s="9">
        <f>ROUND($AT32/AC32,1)</f>
        <v>127.2</v>
      </c>
      <c r="AF32" s="44">
        <v>39</v>
      </c>
      <c r="AG32" s="35">
        <f>ROUND(AF32/$AT32*100000,1)</f>
        <v>2.9</v>
      </c>
      <c r="AH32" s="44">
        <v>2799</v>
      </c>
      <c r="AI32" s="9">
        <f>ROUND(AH32/$AT32*100000,1)</f>
        <v>207.3</v>
      </c>
      <c r="AJ32" s="9">
        <f>ROUND($AT32/AH32,1)</f>
        <v>482.3</v>
      </c>
      <c r="AK32" s="69">
        <v>893</v>
      </c>
      <c r="AL32" s="44">
        <v>226</v>
      </c>
      <c r="AM32" s="35">
        <f>ROUND(AK32/$AT32*100000,1)</f>
        <v>66.1</v>
      </c>
      <c r="AN32" s="44">
        <v>3445</v>
      </c>
      <c r="AO32" s="9">
        <f>ROUND(AN32/$AT32*100000,1)</f>
        <v>255.2</v>
      </c>
      <c r="AP32" s="9">
        <f>ROUND($AT32/AN32,1)</f>
        <v>391.9</v>
      </c>
      <c r="AQ32" s="44">
        <v>563</v>
      </c>
      <c r="AR32" s="35">
        <f>ROUND(AQ32/$AT32*100000,1)</f>
        <v>41.7</v>
      </c>
      <c r="AS32" s="29">
        <v>24</v>
      </c>
      <c r="AT32" s="91">
        <v>1350000</v>
      </c>
    </row>
    <row r="33" spans="1:46" s="2" customFormat="1" ht="21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83">
        <v>3001</v>
      </c>
      <c r="K33" s="9">
        <v>337.9</v>
      </c>
      <c r="L33" s="9">
        <v>224.8</v>
      </c>
      <c r="M33" s="9">
        <v>295.9</v>
      </c>
      <c r="N33" s="9">
        <v>444.9</v>
      </c>
      <c r="O33" s="77" t="s">
        <v>23</v>
      </c>
      <c r="P33" s="10">
        <v>20</v>
      </c>
      <c r="Q33" s="9">
        <v>1.5</v>
      </c>
      <c r="R33" s="9">
        <v>66750</v>
      </c>
      <c r="S33" s="77" t="s">
        <v>13</v>
      </c>
      <c r="T33" s="86">
        <v>66</v>
      </c>
      <c r="U33" s="9">
        <v>4.9</v>
      </c>
      <c r="V33" s="9">
        <v>20227.3</v>
      </c>
      <c r="W33" s="35" t="s">
        <v>17</v>
      </c>
      <c r="X33" s="35" t="s">
        <v>17</v>
      </c>
      <c r="Y33" s="35" t="s">
        <v>17</v>
      </c>
      <c r="Z33" s="35" t="s">
        <v>17</v>
      </c>
      <c r="AA33" s="75">
        <v>69</v>
      </c>
      <c r="AB33" s="35">
        <v>5.2</v>
      </c>
      <c r="AC33" s="75">
        <v>10513</v>
      </c>
      <c r="AD33" s="9">
        <v>787.5</v>
      </c>
      <c r="AE33" s="9">
        <v>127</v>
      </c>
      <c r="AF33" s="44">
        <v>39</v>
      </c>
      <c r="AG33" s="35">
        <v>2.9</v>
      </c>
      <c r="AH33" s="44">
        <v>2806</v>
      </c>
      <c r="AI33" s="90">
        <v>210.2</v>
      </c>
      <c r="AJ33" s="9">
        <v>475.8</v>
      </c>
      <c r="AK33" s="69">
        <v>896</v>
      </c>
      <c r="AL33" s="44">
        <v>210</v>
      </c>
      <c r="AM33" s="35">
        <v>67.1</v>
      </c>
      <c r="AN33" s="44">
        <v>3169</v>
      </c>
      <c r="AO33" s="9">
        <v>237.4</v>
      </c>
      <c r="AP33" s="9">
        <v>421.3</v>
      </c>
      <c r="AQ33" s="44">
        <v>556</v>
      </c>
      <c r="AR33" s="35">
        <v>41.6</v>
      </c>
      <c r="AS33" s="29">
        <v>25</v>
      </c>
      <c r="AT33" s="91">
        <v>1335000</v>
      </c>
    </row>
    <row r="34" spans="1:46" s="2" customFormat="1" ht="21" customHeight="1">
      <c r="A34" s="25">
        <v>26</v>
      </c>
      <c r="B34" s="10">
        <v>97</v>
      </c>
      <c r="C34" s="9">
        <f aca="true" t="shared" si="4" ref="C34:C42">B34/AT34*100000</f>
        <v>7.342922028766086</v>
      </c>
      <c r="D34" s="10">
        <v>17664</v>
      </c>
      <c r="E34" s="9">
        <f aca="true" t="shared" si="5" ref="E34:E42">D34/AT34*100000</f>
        <v>1337.1688115064344</v>
      </c>
      <c r="F34" s="9">
        <f aca="true" t="shared" si="6" ref="F34:F42">AT34/D34</f>
        <v>74.7848731884058</v>
      </c>
      <c r="G34" s="10">
        <v>16</v>
      </c>
      <c r="H34" s="9">
        <f aca="true" t="shared" si="7" ref="H34:H42">G34/AT34*100000</f>
        <v>1.2112036336109009</v>
      </c>
      <c r="I34" s="10">
        <v>4495</v>
      </c>
      <c r="J34" s="83">
        <v>3001</v>
      </c>
      <c r="K34" s="9">
        <f aca="true" t="shared" si="8" ref="K34:K42">I34/AT34*100000</f>
        <v>340.27252081756245</v>
      </c>
      <c r="L34" s="9">
        <f aca="true" t="shared" si="9" ref="L34:L42">J34/AT34*100000</f>
        <v>227.17638152914458</v>
      </c>
      <c r="M34" s="9">
        <f aca="true" t="shared" si="10" ref="M34:M42">AT34/I34</f>
        <v>293.8820912124583</v>
      </c>
      <c r="N34" s="9">
        <f aca="true" t="shared" si="11" ref="N34:N42">AT34/J34</f>
        <v>440.1866044651783</v>
      </c>
      <c r="O34" s="77" t="s">
        <v>23</v>
      </c>
      <c r="P34" s="10">
        <v>24</v>
      </c>
      <c r="Q34" s="9">
        <f aca="true" t="shared" si="12" ref="Q34:Q42">P34/AT34*100000</f>
        <v>1.816805450416351</v>
      </c>
      <c r="R34" s="9">
        <f aca="true" t="shared" si="13" ref="R34:R42">AT34/P34</f>
        <v>55041.666666666664</v>
      </c>
      <c r="S34" s="77" t="s">
        <v>13</v>
      </c>
      <c r="T34" s="86">
        <v>66</v>
      </c>
      <c r="U34" s="9">
        <f aca="true" t="shared" si="14" ref="U34:U42">T34/AT34*100000</f>
        <v>4.996214988644966</v>
      </c>
      <c r="V34" s="9">
        <f aca="true" t="shared" si="15" ref="V34:V42">AT34/T34</f>
        <v>20015.151515151516</v>
      </c>
      <c r="W34" s="35" t="s">
        <v>17</v>
      </c>
      <c r="X34" s="35" t="s">
        <v>17</v>
      </c>
      <c r="Y34" s="35" t="s">
        <v>17</v>
      </c>
      <c r="Z34" s="35" t="s">
        <v>17</v>
      </c>
      <c r="AA34" s="75">
        <v>66</v>
      </c>
      <c r="AB34" s="35">
        <f aca="true" t="shared" si="16" ref="AB34:AB42">AA34/AT34*100000</f>
        <v>4.996214988644966</v>
      </c>
      <c r="AC34" s="75">
        <v>10380</v>
      </c>
      <c r="AD34" s="9">
        <f aca="true" t="shared" si="17" ref="AD34:AD42">AC34/AT34*100000</f>
        <v>785.7683573050718</v>
      </c>
      <c r="AE34" s="9">
        <f aca="true" t="shared" si="18" ref="AE34:AE42">AT34/AC34</f>
        <v>127.26396917148362</v>
      </c>
      <c r="AF34" s="44">
        <v>38</v>
      </c>
      <c r="AG34" s="35">
        <f aca="true" t="shared" si="19" ref="AG34:AG42">AF34/AT34*100000</f>
        <v>2.8766086298258897</v>
      </c>
      <c r="AH34" s="44">
        <v>2699</v>
      </c>
      <c r="AI34" s="90">
        <f aca="true" t="shared" si="20" ref="AI34:AI42">AH34/AT34*100000</f>
        <v>204.31491294473884</v>
      </c>
      <c r="AJ34" s="9">
        <f aca="true" t="shared" si="21" ref="AJ34:AJ42">AT34/AH34</f>
        <v>489.4405335309374</v>
      </c>
      <c r="AK34" s="69">
        <v>895</v>
      </c>
      <c r="AL34" s="44">
        <v>185</v>
      </c>
      <c r="AM34" s="35">
        <f aca="true" t="shared" si="22" ref="AM34:AM42">AK34/AT34*100000</f>
        <v>67.75170325510976</v>
      </c>
      <c r="AN34" s="44">
        <v>2766</v>
      </c>
      <c r="AO34" s="9">
        <f aca="true" t="shared" si="23" ref="AO34:AO42">AN34/AT34*100000</f>
        <v>209.3868281604845</v>
      </c>
      <c r="AP34" s="9">
        <f aca="true" t="shared" si="24" ref="AP34:AP42">AT34/AN34</f>
        <v>477.58496023138105</v>
      </c>
      <c r="AQ34" s="44">
        <v>555</v>
      </c>
      <c r="AR34" s="35">
        <f aca="true" t="shared" si="25" ref="AR34:AR42">AQ34/AT34*100000</f>
        <v>42.01362604087812</v>
      </c>
      <c r="AS34" s="29">
        <v>26</v>
      </c>
      <c r="AT34" s="91">
        <v>1321000</v>
      </c>
    </row>
    <row r="35" spans="1:46" s="102" customFormat="1" ht="21" customHeight="1">
      <c r="A35" s="92">
        <v>27</v>
      </c>
      <c r="B35" s="83">
        <v>97</v>
      </c>
      <c r="C35" s="93">
        <f t="shared" si="4"/>
        <v>7.414399987770062</v>
      </c>
      <c r="D35" s="83">
        <v>17607</v>
      </c>
      <c r="E35" s="93">
        <f t="shared" si="5"/>
        <v>1345.8282534501802</v>
      </c>
      <c r="F35" s="93">
        <f t="shared" si="6"/>
        <v>74.30368603396377</v>
      </c>
      <c r="G35" s="83">
        <v>16</v>
      </c>
      <c r="H35" s="93">
        <f t="shared" si="7"/>
        <v>1.2229938124156803</v>
      </c>
      <c r="I35" s="83">
        <v>4453</v>
      </c>
      <c r="J35" s="83">
        <v>2959</v>
      </c>
      <c r="K35" s="93">
        <f t="shared" si="8"/>
        <v>340.374465417939</v>
      </c>
      <c r="L35" s="93">
        <f t="shared" si="9"/>
        <v>226.17741818362487</v>
      </c>
      <c r="M35" s="93">
        <f t="shared" si="10"/>
        <v>293.79407141253085</v>
      </c>
      <c r="N35" s="93">
        <f t="shared" si="11"/>
        <v>442.1307874281852</v>
      </c>
      <c r="O35" s="94" t="s">
        <v>23</v>
      </c>
      <c r="P35" s="83">
        <v>29</v>
      </c>
      <c r="Q35" s="93">
        <f t="shared" si="12"/>
        <v>2.2166762850034205</v>
      </c>
      <c r="R35" s="93">
        <f t="shared" si="13"/>
        <v>45112.58620689655</v>
      </c>
      <c r="S35" s="94" t="s">
        <v>13</v>
      </c>
      <c r="T35" s="95">
        <v>60</v>
      </c>
      <c r="U35" s="93">
        <f t="shared" si="14"/>
        <v>4.586226796558801</v>
      </c>
      <c r="V35" s="93">
        <f t="shared" si="15"/>
        <v>21804.416666666668</v>
      </c>
      <c r="W35" s="96" t="s">
        <v>17</v>
      </c>
      <c r="X35" s="96" t="s">
        <v>17</v>
      </c>
      <c r="Y35" s="96" t="s">
        <v>17</v>
      </c>
      <c r="Z35" s="96" t="s">
        <v>17</v>
      </c>
      <c r="AA35" s="97">
        <v>81</v>
      </c>
      <c r="AB35" s="96">
        <f t="shared" si="16"/>
        <v>6.191406175354381</v>
      </c>
      <c r="AC35" s="97">
        <v>10272</v>
      </c>
      <c r="AD35" s="93">
        <f t="shared" si="17"/>
        <v>785.1620275708668</v>
      </c>
      <c r="AE35" s="93">
        <f t="shared" si="18"/>
        <v>127.3622468847352</v>
      </c>
      <c r="AF35" s="98">
        <v>39</v>
      </c>
      <c r="AG35" s="96">
        <f t="shared" si="19"/>
        <v>2.9810474177632207</v>
      </c>
      <c r="AH35" s="98">
        <v>2793</v>
      </c>
      <c r="AI35" s="99">
        <f t="shared" si="20"/>
        <v>213.4888573798122</v>
      </c>
      <c r="AJ35" s="93">
        <f t="shared" si="21"/>
        <v>468.40852130325817</v>
      </c>
      <c r="AK35" s="100">
        <v>889</v>
      </c>
      <c r="AL35" s="98">
        <v>170</v>
      </c>
      <c r="AM35" s="96">
        <f t="shared" si="22"/>
        <v>67.95259370234623</v>
      </c>
      <c r="AN35" s="98">
        <v>2499</v>
      </c>
      <c r="AO35" s="93">
        <f t="shared" si="23"/>
        <v>191.01634607667407</v>
      </c>
      <c r="AP35" s="93">
        <f t="shared" si="24"/>
        <v>523.515406162465</v>
      </c>
      <c r="AQ35" s="98">
        <v>550</v>
      </c>
      <c r="AR35" s="96">
        <f t="shared" si="25"/>
        <v>42.04041230178901</v>
      </c>
      <c r="AS35" s="101">
        <v>27</v>
      </c>
      <c r="AT35" s="91">
        <v>1308265</v>
      </c>
    </row>
    <row r="36" spans="1:46" s="110" customFormat="1" ht="21" customHeight="1">
      <c r="A36" s="111">
        <v>28</v>
      </c>
      <c r="B36" s="83">
        <v>96</v>
      </c>
      <c r="C36" s="93">
        <f t="shared" si="4"/>
        <v>7.424593967517401</v>
      </c>
      <c r="D36" s="83">
        <v>17574</v>
      </c>
      <c r="E36" s="93">
        <f t="shared" si="5"/>
        <v>1359.1647331786544</v>
      </c>
      <c r="F36" s="93">
        <f t="shared" si="6"/>
        <v>73.57459883919427</v>
      </c>
      <c r="G36" s="83">
        <v>16</v>
      </c>
      <c r="H36" s="93">
        <f t="shared" si="7"/>
        <v>1.237432327919567</v>
      </c>
      <c r="I36" s="112">
        <v>4453</v>
      </c>
      <c r="J36" s="83">
        <v>2959</v>
      </c>
      <c r="K36" s="93">
        <f t="shared" si="8"/>
        <v>344.39288476411446</v>
      </c>
      <c r="L36" s="93">
        <f t="shared" si="9"/>
        <v>228.84764114462487</v>
      </c>
      <c r="M36" s="93">
        <f t="shared" si="10"/>
        <v>290.36604536267686</v>
      </c>
      <c r="N36" s="93">
        <f t="shared" si="11"/>
        <v>436.9719499831024</v>
      </c>
      <c r="O36" s="94" t="s">
        <v>23</v>
      </c>
      <c r="P36" s="83">
        <v>29</v>
      </c>
      <c r="Q36" s="93">
        <f t="shared" si="12"/>
        <v>2.2428460943542152</v>
      </c>
      <c r="R36" s="93">
        <f t="shared" si="13"/>
        <v>44586.206896551725</v>
      </c>
      <c r="S36" s="94" t="s">
        <v>13</v>
      </c>
      <c r="T36" s="95">
        <v>60</v>
      </c>
      <c r="U36" s="93">
        <f t="shared" si="14"/>
        <v>4.640371229698376</v>
      </c>
      <c r="V36" s="93">
        <f t="shared" si="15"/>
        <v>21550</v>
      </c>
      <c r="W36" s="96" t="s">
        <v>17</v>
      </c>
      <c r="X36" s="96" t="s">
        <v>17</v>
      </c>
      <c r="Y36" s="96" t="s">
        <v>17</v>
      </c>
      <c r="Z36" s="96" t="s">
        <v>17</v>
      </c>
      <c r="AA36" s="97">
        <v>80</v>
      </c>
      <c r="AB36" s="96">
        <f t="shared" si="16"/>
        <v>6.187161639597835</v>
      </c>
      <c r="AC36" s="97">
        <v>10225</v>
      </c>
      <c r="AD36" s="93">
        <f t="shared" si="17"/>
        <v>790.7965970610982</v>
      </c>
      <c r="AE36" s="93">
        <f t="shared" si="18"/>
        <v>126.45476772616136</v>
      </c>
      <c r="AF36" s="98">
        <v>39</v>
      </c>
      <c r="AG36" s="96">
        <f t="shared" si="19"/>
        <v>3.0162412993039442</v>
      </c>
      <c r="AH36" s="98">
        <v>2807</v>
      </c>
      <c r="AI36" s="99">
        <f t="shared" si="20"/>
        <v>217.092034029389</v>
      </c>
      <c r="AJ36" s="93">
        <f t="shared" si="21"/>
        <v>460.634128963306</v>
      </c>
      <c r="AK36" s="100">
        <v>884</v>
      </c>
      <c r="AL36" s="98">
        <v>157</v>
      </c>
      <c r="AM36" s="96">
        <f t="shared" si="22"/>
        <v>68.36813611755608</v>
      </c>
      <c r="AN36" s="98">
        <v>2277</v>
      </c>
      <c r="AO36" s="93">
        <f t="shared" si="23"/>
        <v>176.10208816705338</v>
      </c>
      <c r="AP36" s="93">
        <f t="shared" si="24"/>
        <v>567.8524374176548</v>
      </c>
      <c r="AQ36" s="98">
        <v>548</v>
      </c>
      <c r="AR36" s="96">
        <f t="shared" si="25"/>
        <v>42.38205723124516</v>
      </c>
      <c r="AS36" s="101">
        <v>28</v>
      </c>
      <c r="AT36" s="91">
        <v>1293000</v>
      </c>
    </row>
    <row r="37" spans="1:46" s="110" customFormat="1" ht="21" customHeight="1">
      <c r="A37" s="111">
        <v>29</v>
      </c>
      <c r="B37" s="83">
        <v>94</v>
      </c>
      <c r="C37" s="93">
        <f t="shared" si="4"/>
        <v>7.355242566510172</v>
      </c>
      <c r="D37" s="83">
        <v>17252</v>
      </c>
      <c r="E37" s="93">
        <f t="shared" si="5"/>
        <v>1349.921752738654</v>
      </c>
      <c r="F37" s="93">
        <f t="shared" si="6"/>
        <v>74.0783677254811</v>
      </c>
      <c r="G37" s="83">
        <v>16</v>
      </c>
      <c r="H37" s="93">
        <f t="shared" si="7"/>
        <v>1.2519561815336464</v>
      </c>
      <c r="I37" s="83">
        <v>4453</v>
      </c>
      <c r="J37" s="83">
        <v>2959</v>
      </c>
      <c r="K37" s="93">
        <f t="shared" si="8"/>
        <v>348.4350547730829</v>
      </c>
      <c r="L37" s="93">
        <f t="shared" si="9"/>
        <v>231.53364632237873</v>
      </c>
      <c r="M37" s="93">
        <f t="shared" si="10"/>
        <v>286.9975297552212</v>
      </c>
      <c r="N37" s="93">
        <f t="shared" si="11"/>
        <v>431.9026698208854</v>
      </c>
      <c r="O37" s="94" t="s">
        <v>23</v>
      </c>
      <c r="P37" s="83">
        <v>29</v>
      </c>
      <c r="Q37" s="93">
        <f t="shared" si="12"/>
        <v>2.2691705790297343</v>
      </c>
      <c r="R37" s="93">
        <f t="shared" si="13"/>
        <v>44068.96551724138</v>
      </c>
      <c r="S37" s="94" t="s">
        <v>13</v>
      </c>
      <c r="T37" s="95">
        <v>60</v>
      </c>
      <c r="U37" s="93">
        <f t="shared" si="14"/>
        <v>4.694835680751174</v>
      </c>
      <c r="V37" s="93">
        <f t="shared" si="15"/>
        <v>21300</v>
      </c>
      <c r="W37" s="96" t="s">
        <v>17</v>
      </c>
      <c r="X37" s="96" t="s">
        <v>17</v>
      </c>
      <c r="Y37" s="96" t="s">
        <v>17</v>
      </c>
      <c r="Z37" s="96" t="s">
        <v>17</v>
      </c>
      <c r="AA37" s="97">
        <v>78</v>
      </c>
      <c r="AB37" s="96">
        <f t="shared" si="16"/>
        <v>6.103286384976526</v>
      </c>
      <c r="AC37" s="97">
        <v>9990</v>
      </c>
      <c r="AD37" s="93">
        <f t="shared" si="17"/>
        <v>781.6901408450705</v>
      </c>
      <c r="AE37" s="93">
        <f t="shared" si="18"/>
        <v>127.92792792792793</v>
      </c>
      <c r="AF37" s="98">
        <v>65</v>
      </c>
      <c r="AG37" s="96">
        <f t="shared" si="19"/>
        <v>5.086071987480438</v>
      </c>
      <c r="AH37" s="98">
        <v>2720</v>
      </c>
      <c r="AI37" s="99">
        <f t="shared" si="20"/>
        <v>212.8325508607199</v>
      </c>
      <c r="AJ37" s="93">
        <f t="shared" si="21"/>
        <v>469.8529411764706</v>
      </c>
      <c r="AK37" s="100">
        <v>881</v>
      </c>
      <c r="AL37" s="98">
        <v>146</v>
      </c>
      <c r="AM37" s="96">
        <f t="shared" si="22"/>
        <v>68.93583724569639</v>
      </c>
      <c r="AN37" s="98">
        <v>2085</v>
      </c>
      <c r="AO37" s="93">
        <f t="shared" si="23"/>
        <v>163.1455399061033</v>
      </c>
      <c r="AP37" s="93">
        <f t="shared" si="24"/>
        <v>612.9496402877697</v>
      </c>
      <c r="AQ37" s="98">
        <v>534</v>
      </c>
      <c r="AR37" s="96">
        <f t="shared" si="25"/>
        <v>41.78403755868545</v>
      </c>
      <c r="AS37" s="101">
        <v>29</v>
      </c>
      <c r="AT37" s="91">
        <v>1278000</v>
      </c>
    </row>
    <row r="38" spans="1:46" s="110" customFormat="1" ht="21" customHeight="1">
      <c r="A38" s="111">
        <v>30</v>
      </c>
      <c r="B38" s="83">
        <v>95</v>
      </c>
      <c r="C38" s="93">
        <f t="shared" si="4"/>
        <v>7.521773555027712</v>
      </c>
      <c r="D38" s="83">
        <v>17255</v>
      </c>
      <c r="E38" s="93">
        <f t="shared" si="5"/>
        <v>1366.191607284244</v>
      </c>
      <c r="F38" s="93">
        <f t="shared" si="6"/>
        <v>73.19617502173283</v>
      </c>
      <c r="G38" s="83">
        <v>16</v>
      </c>
      <c r="H38" s="93">
        <f t="shared" si="7"/>
        <v>1.266825019794141</v>
      </c>
      <c r="I38" s="83">
        <v>4342</v>
      </c>
      <c r="J38" s="83">
        <v>2955</v>
      </c>
      <c r="K38" s="93">
        <f t="shared" si="8"/>
        <v>343.784639746635</v>
      </c>
      <c r="L38" s="93">
        <f t="shared" si="9"/>
        <v>233.9667458432304</v>
      </c>
      <c r="M38" s="93">
        <f t="shared" si="10"/>
        <v>290.879778903731</v>
      </c>
      <c r="N38" s="93">
        <f t="shared" si="11"/>
        <v>427.4111675126904</v>
      </c>
      <c r="O38" s="94" t="s">
        <v>23</v>
      </c>
      <c r="P38" s="83">
        <v>29</v>
      </c>
      <c r="Q38" s="93">
        <f t="shared" si="12"/>
        <v>2.2961203483768804</v>
      </c>
      <c r="R38" s="93">
        <f t="shared" si="13"/>
        <v>43551.724137931036</v>
      </c>
      <c r="S38" s="94" t="s">
        <v>13</v>
      </c>
      <c r="T38" s="95">
        <v>33</v>
      </c>
      <c r="U38" s="93">
        <f t="shared" si="14"/>
        <v>2.6128266033254155</v>
      </c>
      <c r="V38" s="93">
        <f t="shared" si="15"/>
        <v>38272.72727272727</v>
      </c>
      <c r="W38" s="96" t="s">
        <v>17</v>
      </c>
      <c r="X38" s="96" t="s">
        <v>17</v>
      </c>
      <c r="Y38" s="96" t="s">
        <v>17</v>
      </c>
      <c r="Z38" s="96" t="s">
        <v>17</v>
      </c>
      <c r="AA38" s="97">
        <v>79</v>
      </c>
      <c r="AB38" s="96">
        <f t="shared" si="16"/>
        <v>6.254948535233572</v>
      </c>
      <c r="AC38" s="97">
        <v>10112</v>
      </c>
      <c r="AD38" s="93">
        <f t="shared" si="17"/>
        <v>800.6334125098972</v>
      </c>
      <c r="AE38" s="93">
        <f t="shared" si="18"/>
        <v>124.9011075949367</v>
      </c>
      <c r="AF38" s="98">
        <v>67</v>
      </c>
      <c r="AG38" s="96">
        <f t="shared" si="19"/>
        <v>5.304829770387966</v>
      </c>
      <c r="AH38" s="98">
        <v>2739</v>
      </c>
      <c r="AI38" s="99">
        <f t="shared" si="20"/>
        <v>216.8646080760095</v>
      </c>
      <c r="AJ38" s="93">
        <f t="shared" si="21"/>
        <v>461.1171960569551</v>
      </c>
      <c r="AK38" s="100">
        <v>885</v>
      </c>
      <c r="AL38" s="98">
        <v>142</v>
      </c>
      <c r="AM38" s="96">
        <f t="shared" si="22"/>
        <v>70.07125890736341</v>
      </c>
      <c r="AN38" s="98">
        <v>2029</v>
      </c>
      <c r="AO38" s="93">
        <f t="shared" si="23"/>
        <v>160.6492478226445</v>
      </c>
      <c r="AP38" s="93">
        <f t="shared" si="24"/>
        <v>622.4741251848201</v>
      </c>
      <c r="AQ38" s="98">
        <v>528</v>
      </c>
      <c r="AR38" s="96">
        <f>AQ38/AT38*100000</f>
        <v>41.80522565320665</v>
      </c>
      <c r="AS38" s="113">
        <v>30</v>
      </c>
      <c r="AT38" s="91">
        <v>1263000</v>
      </c>
    </row>
    <row r="39" spans="1:46" s="110" customFormat="1" ht="21" customHeight="1">
      <c r="A39" s="111" t="s">
        <v>49</v>
      </c>
      <c r="B39" s="83">
        <v>94</v>
      </c>
      <c r="C39" s="93">
        <f t="shared" si="4"/>
        <v>7.544141252006421</v>
      </c>
      <c r="D39" s="83">
        <v>17106</v>
      </c>
      <c r="E39" s="93">
        <f t="shared" si="5"/>
        <v>1372.8731942215088</v>
      </c>
      <c r="F39" s="93">
        <f t="shared" si="6"/>
        <v>72.83993920261896</v>
      </c>
      <c r="G39" s="83">
        <v>17</v>
      </c>
      <c r="H39" s="93">
        <f t="shared" si="7"/>
        <v>1.3643659711075442</v>
      </c>
      <c r="I39" s="83">
        <v>4342</v>
      </c>
      <c r="J39" s="83">
        <v>3233</v>
      </c>
      <c r="K39" s="93">
        <f t="shared" si="8"/>
        <v>348.47512038523274</v>
      </c>
      <c r="L39" s="93">
        <f t="shared" si="9"/>
        <v>259.47030497592294</v>
      </c>
      <c r="M39" s="93">
        <f t="shared" si="10"/>
        <v>286.9645324735145</v>
      </c>
      <c r="N39" s="93">
        <f t="shared" si="11"/>
        <v>385.4005567584287</v>
      </c>
      <c r="O39" s="94" t="s">
        <v>23</v>
      </c>
      <c r="P39" s="83">
        <v>29</v>
      </c>
      <c r="Q39" s="93">
        <f t="shared" si="12"/>
        <v>2.327447833065811</v>
      </c>
      <c r="R39" s="93">
        <f t="shared" si="13"/>
        <v>42965.51724137931</v>
      </c>
      <c r="S39" s="94" t="s">
        <v>13</v>
      </c>
      <c r="T39" s="95">
        <v>33</v>
      </c>
      <c r="U39" s="93">
        <f t="shared" si="14"/>
        <v>2.648475120385233</v>
      </c>
      <c r="V39" s="93">
        <f t="shared" si="15"/>
        <v>37757.57575757576</v>
      </c>
      <c r="W39" s="96" t="s">
        <v>17</v>
      </c>
      <c r="X39" s="96" t="s">
        <v>17</v>
      </c>
      <c r="Y39" s="96" t="s">
        <v>17</v>
      </c>
      <c r="Z39" s="96" t="s">
        <v>17</v>
      </c>
      <c r="AA39" s="97">
        <v>77</v>
      </c>
      <c r="AB39" s="96">
        <f t="shared" si="16"/>
        <v>6.179775280898876</v>
      </c>
      <c r="AC39" s="97">
        <v>10064</v>
      </c>
      <c r="AD39" s="93">
        <f t="shared" si="17"/>
        <v>807.7046548956661</v>
      </c>
      <c r="AE39" s="93">
        <f t="shared" si="18"/>
        <v>123.80763116057234</v>
      </c>
      <c r="AF39" s="98">
        <v>66</v>
      </c>
      <c r="AG39" s="96">
        <f t="shared" si="19"/>
        <v>5.296950240770466</v>
      </c>
      <c r="AH39" s="98">
        <v>2638</v>
      </c>
      <c r="AI39" s="99">
        <f t="shared" si="20"/>
        <v>211.7174959871589</v>
      </c>
      <c r="AJ39" s="93">
        <f t="shared" si="21"/>
        <v>472.3275208491281</v>
      </c>
      <c r="AK39" s="100">
        <v>877</v>
      </c>
      <c r="AL39" s="98">
        <v>137</v>
      </c>
      <c r="AM39" s="96">
        <f t="shared" si="22"/>
        <v>70.38523274478331</v>
      </c>
      <c r="AN39" s="98">
        <v>1942</v>
      </c>
      <c r="AO39" s="93">
        <f t="shared" si="23"/>
        <v>155.85874799357947</v>
      </c>
      <c r="AP39" s="93">
        <f t="shared" si="24"/>
        <v>641.6065911431514</v>
      </c>
      <c r="AQ39" s="98">
        <v>520</v>
      </c>
      <c r="AR39" s="96">
        <f t="shared" si="25"/>
        <v>41.73354735152488</v>
      </c>
      <c r="AS39" s="113" t="s">
        <v>49</v>
      </c>
      <c r="AT39" s="91">
        <v>1246000</v>
      </c>
    </row>
    <row r="40" spans="1:46" s="110" customFormat="1" ht="21" customHeight="1">
      <c r="A40" s="111">
        <v>2</v>
      </c>
      <c r="B40" s="83">
        <v>94</v>
      </c>
      <c r="C40" s="93">
        <f>B40/AT40*100000</f>
        <v>7.592989893245793</v>
      </c>
      <c r="D40" s="83">
        <v>16984</v>
      </c>
      <c r="E40" s="93">
        <f>D40/AT40*100000</f>
        <v>1371.907876030708</v>
      </c>
      <c r="F40" s="93">
        <f>AT40/D40</f>
        <v>72.89119170984456</v>
      </c>
      <c r="G40" s="83">
        <v>17</v>
      </c>
      <c r="H40" s="93">
        <f>G40/AT40*100000</f>
        <v>1.3732002998423243</v>
      </c>
      <c r="I40" s="83">
        <v>4317</v>
      </c>
      <c r="J40" s="83">
        <v>3208</v>
      </c>
      <c r="K40" s="93">
        <f>I40/AT40*100000</f>
        <v>348.7120996717244</v>
      </c>
      <c r="L40" s="93">
        <f>J40/AT40*100000</f>
        <v>259.1309742290692</v>
      </c>
      <c r="M40" s="93">
        <f>AT40/I40</f>
        <v>286.76951586750056</v>
      </c>
      <c r="N40" s="93">
        <f>AT40/J40</f>
        <v>385.9052369077307</v>
      </c>
      <c r="O40" s="94" t="s">
        <v>23</v>
      </c>
      <c r="P40" s="83">
        <v>29</v>
      </c>
      <c r="Q40" s="93">
        <f>P40/AT40*100000</f>
        <v>2.342518158554553</v>
      </c>
      <c r="R40" s="93">
        <f>AT40/P40</f>
        <v>42689.10344827586</v>
      </c>
      <c r="S40" s="94" t="s">
        <v>24</v>
      </c>
      <c r="T40" s="95">
        <v>33</v>
      </c>
      <c r="U40" s="93">
        <f>T40/AT40*100000</f>
        <v>2.6656241114586297</v>
      </c>
      <c r="V40" s="93">
        <f>AT40/T40</f>
        <v>37514.666666666664</v>
      </c>
      <c r="W40" s="96" t="s">
        <v>50</v>
      </c>
      <c r="X40" s="96" t="s">
        <v>50</v>
      </c>
      <c r="Y40" s="96" t="s">
        <v>50</v>
      </c>
      <c r="Z40" s="96" t="s">
        <v>50</v>
      </c>
      <c r="AA40" s="97">
        <v>77</v>
      </c>
      <c r="AB40" s="96">
        <f>AA40/AT40*100000</f>
        <v>6.219789593403468</v>
      </c>
      <c r="AC40" s="97">
        <v>9999</v>
      </c>
      <c r="AD40" s="93">
        <f>AC40/AT40*100000</f>
        <v>807.6841057719648</v>
      </c>
      <c r="AE40" s="93">
        <f>AT40/AC40</f>
        <v>123.81078107810781</v>
      </c>
      <c r="AF40" s="98">
        <v>66</v>
      </c>
      <c r="AG40" s="96">
        <f>AF40/AT40*100000</f>
        <v>5.331248222917259</v>
      </c>
      <c r="AH40" s="98">
        <v>2606</v>
      </c>
      <c r="AI40" s="99">
        <f>AH40/AT40*100000</f>
        <v>210.50352831700573</v>
      </c>
      <c r="AJ40" s="93">
        <f>AT40/AH40</f>
        <v>475.05141980046045</v>
      </c>
      <c r="AK40" s="100">
        <v>862</v>
      </c>
      <c r="AL40" s="98">
        <v>130</v>
      </c>
      <c r="AM40" s="96">
        <f>AK40/AT40*100000</f>
        <v>69.62933285082845</v>
      </c>
      <c r="AN40" s="98">
        <v>1795</v>
      </c>
      <c r="AO40" s="93">
        <f>AN40/AT40*100000</f>
        <v>144.99379636570424</v>
      </c>
      <c r="AP40" s="93">
        <f>AT40/AN40</f>
        <v>689.6846796657381</v>
      </c>
      <c r="AQ40" s="98">
        <v>511</v>
      </c>
      <c r="AR40" s="96">
        <f>AQ40/AT40*100000</f>
        <v>41.27678548349574</v>
      </c>
      <c r="AS40" s="113">
        <v>2</v>
      </c>
      <c r="AT40" s="91">
        <v>1237984</v>
      </c>
    </row>
    <row r="41" spans="1:46" s="126" customFormat="1" ht="21" customHeight="1">
      <c r="A41" s="114">
        <v>3</v>
      </c>
      <c r="B41" s="115">
        <v>93</v>
      </c>
      <c r="C41" s="116">
        <f t="shared" si="4"/>
        <v>7.616707616707616</v>
      </c>
      <c r="D41" s="115">
        <v>16594</v>
      </c>
      <c r="E41" s="116">
        <f t="shared" si="5"/>
        <v>1359.0499590499592</v>
      </c>
      <c r="F41" s="116">
        <f t="shared" si="6"/>
        <v>73.58081234181029</v>
      </c>
      <c r="G41" s="115">
        <v>17</v>
      </c>
      <c r="H41" s="116">
        <f t="shared" si="7"/>
        <v>1.3923013923013923</v>
      </c>
      <c r="I41" s="115">
        <v>4317</v>
      </c>
      <c r="J41" s="115">
        <v>3208</v>
      </c>
      <c r="K41" s="116">
        <f t="shared" si="8"/>
        <v>353.56265356265357</v>
      </c>
      <c r="L41" s="116">
        <f t="shared" si="9"/>
        <v>262.7354627354627</v>
      </c>
      <c r="M41" s="116">
        <f t="shared" si="10"/>
        <v>282.8353022932592</v>
      </c>
      <c r="N41" s="116">
        <f t="shared" si="11"/>
        <v>380.6109725685786</v>
      </c>
      <c r="O41" s="117" t="s">
        <v>23</v>
      </c>
      <c r="P41" s="115">
        <v>29</v>
      </c>
      <c r="Q41" s="116">
        <f t="shared" si="12"/>
        <v>2.375102375102375</v>
      </c>
      <c r="R41" s="116">
        <f t="shared" si="13"/>
        <v>42103.44827586207</v>
      </c>
      <c r="S41" s="117" t="s">
        <v>24</v>
      </c>
      <c r="T41" s="118">
        <v>33</v>
      </c>
      <c r="U41" s="116">
        <f t="shared" si="14"/>
        <v>2.7027027027027026</v>
      </c>
      <c r="V41" s="116">
        <f t="shared" si="15"/>
        <v>37000</v>
      </c>
      <c r="W41" s="119" t="s">
        <v>50</v>
      </c>
      <c r="X41" s="119" t="s">
        <v>50</v>
      </c>
      <c r="Y41" s="119" t="s">
        <v>50</v>
      </c>
      <c r="Z41" s="119" t="s">
        <v>50</v>
      </c>
      <c r="AA41" s="120">
        <v>76</v>
      </c>
      <c r="AB41" s="119">
        <f t="shared" si="16"/>
        <v>6.224406224406225</v>
      </c>
      <c r="AC41" s="120">
        <v>9942</v>
      </c>
      <c r="AD41" s="116">
        <f t="shared" si="17"/>
        <v>814.2506142506143</v>
      </c>
      <c r="AE41" s="116">
        <f t="shared" si="18"/>
        <v>122.8123114061557</v>
      </c>
      <c r="AF41" s="121">
        <v>65</v>
      </c>
      <c r="AG41" s="119">
        <f t="shared" si="19"/>
        <v>5.323505323505324</v>
      </c>
      <c r="AH41" s="121">
        <v>2273</v>
      </c>
      <c r="AI41" s="122">
        <f t="shared" si="20"/>
        <v>186.15888615888616</v>
      </c>
      <c r="AJ41" s="116">
        <f t="shared" si="21"/>
        <v>537.1755389353277</v>
      </c>
      <c r="AK41" s="123">
        <v>870</v>
      </c>
      <c r="AL41" s="121">
        <v>125</v>
      </c>
      <c r="AM41" s="119">
        <f t="shared" si="22"/>
        <v>71.25307125307125</v>
      </c>
      <c r="AN41" s="121">
        <v>1686</v>
      </c>
      <c r="AO41" s="116">
        <f t="shared" si="23"/>
        <v>138.0835380835381</v>
      </c>
      <c r="AP41" s="116">
        <f t="shared" si="24"/>
        <v>724.1992882562278</v>
      </c>
      <c r="AQ41" s="121">
        <v>505</v>
      </c>
      <c r="AR41" s="119">
        <f t="shared" si="25"/>
        <v>41.35954135954136</v>
      </c>
      <c r="AS41" s="124">
        <v>3</v>
      </c>
      <c r="AT41" s="125">
        <v>1221000</v>
      </c>
    </row>
    <row r="42" spans="1:46" s="126" customFormat="1" ht="40.5" customHeight="1">
      <c r="A42" s="127" t="s">
        <v>51</v>
      </c>
      <c r="B42" s="128">
        <v>8205</v>
      </c>
      <c r="C42" s="129">
        <f t="shared" si="4"/>
        <v>6.537744418415643</v>
      </c>
      <c r="D42" s="128">
        <v>1500057</v>
      </c>
      <c r="E42" s="129">
        <f t="shared" si="5"/>
        <v>1195.2454940957116</v>
      </c>
      <c r="F42" s="129">
        <f t="shared" si="6"/>
        <v>83.664820736812</v>
      </c>
      <c r="G42" s="128">
        <v>1053</v>
      </c>
      <c r="H42" s="129">
        <f t="shared" si="7"/>
        <v>0.839030453697949</v>
      </c>
      <c r="I42" s="128">
        <v>323502</v>
      </c>
      <c r="J42" s="128">
        <v>244422</v>
      </c>
      <c r="K42" s="129">
        <f t="shared" si="8"/>
        <v>257.76641009705025</v>
      </c>
      <c r="L42" s="129">
        <f t="shared" si="9"/>
        <v>194.7554620643496</v>
      </c>
      <c r="M42" s="129">
        <f t="shared" si="10"/>
        <v>387.9481425153477</v>
      </c>
      <c r="N42" s="129">
        <f t="shared" si="11"/>
        <v>513.4644180965707</v>
      </c>
      <c r="O42" s="130" t="s">
        <v>14</v>
      </c>
      <c r="P42" s="128">
        <v>1893</v>
      </c>
      <c r="Q42" s="129">
        <f t="shared" si="12"/>
        <v>1.5083424965339196</v>
      </c>
      <c r="R42" s="129">
        <f t="shared" si="13"/>
        <v>66297.93977812995</v>
      </c>
      <c r="S42" s="130" t="s">
        <v>13</v>
      </c>
      <c r="T42" s="128">
        <v>3944</v>
      </c>
      <c r="U42" s="129">
        <f t="shared" si="14"/>
        <v>3.1425794011250816</v>
      </c>
      <c r="V42" s="129">
        <f t="shared" si="15"/>
        <v>31820.993914807303</v>
      </c>
      <c r="W42" s="131" t="s">
        <v>17</v>
      </c>
      <c r="X42" s="131" t="s">
        <v>17</v>
      </c>
      <c r="Y42" s="131" t="s">
        <v>17</v>
      </c>
      <c r="Z42" s="131" t="s">
        <v>17</v>
      </c>
      <c r="AA42" s="132">
        <v>7152</v>
      </c>
      <c r="AB42" s="131">
        <f t="shared" si="16"/>
        <v>5.698713964717694</v>
      </c>
      <c r="AC42" s="132">
        <v>886056</v>
      </c>
      <c r="AD42" s="129">
        <f t="shared" si="17"/>
        <v>706.0094659846059</v>
      </c>
      <c r="AE42" s="129">
        <f t="shared" si="18"/>
        <v>141.64116037812508</v>
      </c>
      <c r="AF42" s="133">
        <v>6219</v>
      </c>
      <c r="AG42" s="131">
        <f t="shared" si="19"/>
        <v>4.955299517139169</v>
      </c>
      <c r="AH42" s="133">
        <v>284662</v>
      </c>
      <c r="AI42" s="134">
        <f t="shared" si="20"/>
        <v>226.81869611639655</v>
      </c>
      <c r="AJ42" s="129">
        <f t="shared" si="21"/>
        <v>440.8807638532716</v>
      </c>
      <c r="AK42" s="135">
        <v>104292</v>
      </c>
      <c r="AL42" s="133">
        <v>6169</v>
      </c>
      <c r="AM42" s="131">
        <f t="shared" si="22"/>
        <v>83.09987091839174</v>
      </c>
      <c r="AN42" s="133">
        <v>83668</v>
      </c>
      <c r="AO42" s="129">
        <f t="shared" si="23"/>
        <v>66.66666666666667</v>
      </c>
      <c r="AP42" s="129">
        <f t="shared" si="24"/>
        <v>1500</v>
      </c>
      <c r="AQ42" s="133">
        <v>67899</v>
      </c>
      <c r="AR42" s="131">
        <f t="shared" si="25"/>
        <v>54.101926662523304</v>
      </c>
      <c r="AS42" s="136" t="s">
        <v>51</v>
      </c>
      <c r="AT42" s="137">
        <v>125502000</v>
      </c>
    </row>
    <row r="44" ht="13.5">
      <c r="A44" s="5" t="s">
        <v>36</v>
      </c>
    </row>
    <row r="45" ht="13.5">
      <c r="A45" s="5" t="s">
        <v>15</v>
      </c>
    </row>
    <row r="46" spans="1:27" ht="13.5">
      <c r="A46" s="5" t="s">
        <v>37</v>
      </c>
      <c r="AA46" s="39"/>
    </row>
    <row r="47" spans="1:46" s="40" customFormat="1" ht="13.5">
      <c r="A47" s="5" t="s">
        <v>42</v>
      </c>
      <c r="B47" s="42"/>
      <c r="C47" s="41"/>
      <c r="D47" s="42"/>
      <c r="E47" s="41"/>
      <c r="F47" s="41"/>
      <c r="G47" s="42"/>
      <c r="H47" s="41"/>
      <c r="I47" s="42"/>
      <c r="J47" s="79"/>
      <c r="K47" s="41"/>
      <c r="L47" s="41"/>
      <c r="M47" s="41"/>
      <c r="N47" s="41"/>
      <c r="O47" s="42"/>
      <c r="P47" s="42"/>
      <c r="Q47" s="41"/>
      <c r="R47" s="41"/>
      <c r="S47" s="42"/>
      <c r="T47" s="42"/>
      <c r="U47" s="41"/>
      <c r="V47" s="41"/>
      <c r="W47" s="42"/>
      <c r="X47" s="42"/>
      <c r="Y47" s="41"/>
      <c r="Z47" s="41"/>
      <c r="AA47" s="42"/>
      <c r="AB47" s="41"/>
      <c r="AC47" s="42"/>
      <c r="AD47" s="41"/>
      <c r="AE47" s="41"/>
      <c r="AF47" s="42"/>
      <c r="AG47" s="41"/>
      <c r="AH47" s="42"/>
      <c r="AI47" s="41"/>
      <c r="AJ47" s="41"/>
      <c r="AK47" s="42"/>
      <c r="AL47" s="42"/>
      <c r="AM47" s="41"/>
      <c r="AN47" s="42"/>
      <c r="AO47" s="41"/>
      <c r="AP47" s="41"/>
      <c r="AQ47" s="42"/>
      <c r="AR47" s="41"/>
      <c r="AT47" s="37"/>
    </row>
    <row r="48" spans="1:46" s="40" customFormat="1" ht="13.5">
      <c r="A48" s="5" t="s">
        <v>41</v>
      </c>
      <c r="B48" s="42"/>
      <c r="C48" s="41"/>
      <c r="D48" s="42"/>
      <c r="E48" s="41"/>
      <c r="F48" s="41"/>
      <c r="G48" s="42"/>
      <c r="H48" s="41"/>
      <c r="I48" s="42"/>
      <c r="J48" s="79"/>
      <c r="K48" s="41"/>
      <c r="L48" s="41"/>
      <c r="M48" s="41"/>
      <c r="N48" s="41"/>
      <c r="O48" s="42"/>
      <c r="P48" s="42"/>
      <c r="Q48" s="41"/>
      <c r="R48" s="41"/>
      <c r="S48" s="42"/>
      <c r="T48" s="42"/>
      <c r="U48" s="41"/>
      <c r="V48" s="41"/>
      <c r="W48" s="42"/>
      <c r="X48" s="42"/>
      <c r="Y48" s="41"/>
      <c r="Z48" s="41"/>
      <c r="AA48" s="42"/>
      <c r="AB48" s="41"/>
      <c r="AC48" s="42"/>
      <c r="AD48" s="41"/>
      <c r="AE48" s="41"/>
      <c r="AF48" s="42"/>
      <c r="AG48" s="41"/>
      <c r="AH48" s="42"/>
      <c r="AI48" s="41"/>
      <c r="AJ48" s="41"/>
      <c r="AK48" s="42"/>
      <c r="AL48" s="42"/>
      <c r="AM48" s="41"/>
      <c r="AN48" s="42"/>
      <c r="AO48" s="41"/>
      <c r="AP48" s="41"/>
      <c r="AQ48" s="42"/>
      <c r="AR48" s="41"/>
      <c r="AT48" s="37"/>
    </row>
    <row r="49" spans="1:46" s="40" customFormat="1" ht="13.5">
      <c r="A49" s="5" t="s">
        <v>45</v>
      </c>
      <c r="B49" s="42"/>
      <c r="C49" s="41"/>
      <c r="D49" s="79"/>
      <c r="E49" s="66"/>
      <c r="F49" s="66"/>
      <c r="G49" s="42"/>
      <c r="H49" s="41"/>
      <c r="I49" s="42"/>
      <c r="J49" s="79"/>
      <c r="K49" s="41"/>
      <c r="L49" s="41"/>
      <c r="M49" s="41"/>
      <c r="N49" s="41"/>
      <c r="O49" s="42"/>
      <c r="P49" s="42"/>
      <c r="Q49" s="41"/>
      <c r="R49" s="41"/>
      <c r="S49" s="42"/>
      <c r="T49" s="42"/>
      <c r="U49" s="41"/>
      <c r="V49" s="41"/>
      <c r="W49" s="42"/>
      <c r="X49" s="42"/>
      <c r="Y49" s="41"/>
      <c r="Z49" s="41"/>
      <c r="AA49" s="42"/>
      <c r="AB49" s="41"/>
      <c r="AC49" s="42"/>
      <c r="AD49" s="41"/>
      <c r="AE49" s="41"/>
      <c r="AF49" s="42"/>
      <c r="AG49" s="41"/>
      <c r="AH49" s="42"/>
      <c r="AI49" s="41"/>
      <c r="AJ49" s="41"/>
      <c r="AK49" s="42"/>
      <c r="AL49" s="42"/>
      <c r="AM49" s="41"/>
      <c r="AN49" s="42"/>
      <c r="AO49" s="41"/>
      <c r="AP49" s="41"/>
      <c r="AQ49" s="42"/>
      <c r="AR49" s="41"/>
      <c r="AT49" s="37"/>
    </row>
    <row r="50" spans="1:45" ht="13.5">
      <c r="A50" s="82" t="s">
        <v>46</v>
      </c>
      <c r="B50" s="81"/>
      <c r="C50" s="81"/>
      <c r="D50" s="81"/>
      <c r="E50" s="81"/>
      <c r="F50" s="81"/>
      <c r="G50" s="81"/>
      <c r="H50" s="81"/>
      <c r="I50" s="81"/>
      <c r="J50" s="108"/>
      <c r="K50" s="81"/>
      <c r="L50" s="81"/>
      <c r="M50" s="81"/>
      <c r="N50" s="38"/>
      <c r="O50" s="39"/>
      <c r="P50" s="39"/>
      <c r="Q50" s="38"/>
      <c r="R50" s="38"/>
      <c r="S50" s="39"/>
      <c r="T50" s="39"/>
      <c r="U50" s="38"/>
      <c r="V50" s="38"/>
      <c r="W50" s="39"/>
      <c r="X50" s="39"/>
      <c r="Y50" s="38"/>
      <c r="Z50" s="38"/>
      <c r="AA50" s="39"/>
      <c r="AB50" s="38"/>
      <c r="AC50" s="39"/>
      <c r="AD50" s="38"/>
      <c r="AE50" s="38"/>
      <c r="AF50" s="39"/>
      <c r="AG50" s="38"/>
      <c r="AH50" s="39"/>
      <c r="AI50" s="38"/>
      <c r="AJ50" s="38"/>
      <c r="AK50" s="39"/>
      <c r="AL50" s="39"/>
      <c r="AM50" s="38"/>
      <c r="AN50" s="39"/>
      <c r="AO50" s="38"/>
      <c r="AP50" s="38"/>
      <c r="AQ50" s="39"/>
      <c r="AR50" s="38"/>
      <c r="AS50" s="37"/>
    </row>
    <row r="51" spans="1:45" ht="13.5">
      <c r="A51" s="5" t="s">
        <v>47</v>
      </c>
      <c r="B51" s="80"/>
      <c r="C51" s="38"/>
      <c r="D51" s="39"/>
      <c r="E51" s="38"/>
      <c r="F51" s="38"/>
      <c r="G51" s="39"/>
      <c r="H51" s="38"/>
      <c r="I51" s="39"/>
      <c r="J51" s="109"/>
      <c r="K51" s="38"/>
      <c r="L51" s="38"/>
      <c r="M51" s="38"/>
      <c r="N51" s="38"/>
      <c r="O51" s="39"/>
      <c r="P51" s="39"/>
      <c r="Q51" s="38"/>
      <c r="R51" s="38"/>
      <c r="S51" s="39"/>
      <c r="T51" s="39"/>
      <c r="U51" s="38"/>
      <c r="V51" s="38"/>
      <c r="W51" s="39"/>
      <c r="X51" s="39"/>
      <c r="Y51" s="38"/>
      <c r="Z51" s="38"/>
      <c r="AA51" s="39"/>
      <c r="AB51" s="38"/>
      <c r="AC51" s="39"/>
      <c r="AD51" s="38"/>
      <c r="AE51" s="38"/>
      <c r="AF51" s="39"/>
      <c r="AG51" s="38"/>
      <c r="AH51" s="39"/>
      <c r="AI51" s="38"/>
      <c r="AJ51" s="38"/>
      <c r="AK51" s="39"/>
      <c r="AL51" s="39"/>
      <c r="AM51" s="38"/>
      <c r="AN51" s="39"/>
      <c r="AO51" s="38"/>
      <c r="AP51" s="38"/>
      <c r="AQ51" s="39"/>
      <c r="AR51" s="38"/>
      <c r="AS51" s="37"/>
    </row>
    <row r="52" spans="1:45" ht="13.5">
      <c r="A52" s="37"/>
      <c r="B52" s="80"/>
      <c r="C52" s="38"/>
      <c r="D52" s="39"/>
      <c r="E52" s="38"/>
      <c r="F52" s="38"/>
      <c r="G52" s="39"/>
      <c r="H52" s="38"/>
      <c r="I52" s="39"/>
      <c r="J52" s="109"/>
      <c r="K52" s="38"/>
      <c r="L52" s="38"/>
      <c r="M52" s="38"/>
      <c r="N52" s="38"/>
      <c r="O52" s="39"/>
      <c r="P52" s="39"/>
      <c r="Q52" s="38"/>
      <c r="R52" s="38"/>
      <c r="S52" s="39"/>
      <c r="T52" s="39"/>
      <c r="U52" s="38"/>
      <c r="V52" s="38"/>
      <c r="W52" s="39"/>
      <c r="X52" s="39"/>
      <c r="Y52" s="38"/>
      <c r="Z52" s="38"/>
      <c r="AA52" s="39"/>
      <c r="AB52" s="38"/>
      <c r="AC52" s="39"/>
      <c r="AD52" s="38"/>
      <c r="AE52" s="38"/>
      <c r="AF52" s="39"/>
      <c r="AG52" s="38"/>
      <c r="AH52" s="39"/>
      <c r="AI52" s="38"/>
      <c r="AJ52" s="38"/>
      <c r="AK52" s="39"/>
      <c r="AL52" s="39"/>
      <c r="AM52" s="38"/>
      <c r="AN52" s="39"/>
      <c r="AO52" s="38"/>
      <c r="AP52" s="38"/>
      <c r="AQ52" s="39"/>
      <c r="AR52" s="38"/>
      <c r="AS52" s="37"/>
    </row>
    <row r="53" spans="1:45" ht="13.5">
      <c r="A53" s="37"/>
      <c r="B53" s="80"/>
      <c r="C53" s="38"/>
      <c r="D53" s="39"/>
      <c r="E53" s="38"/>
      <c r="F53" s="38"/>
      <c r="G53" s="39"/>
      <c r="H53" s="38"/>
      <c r="I53" s="39"/>
      <c r="J53" s="109"/>
      <c r="K53" s="38"/>
      <c r="L53" s="38"/>
      <c r="M53" s="38"/>
      <c r="N53" s="38"/>
      <c r="O53" s="39"/>
      <c r="P53" s="39"/>
      <c r="Q53" s="38"/>
      <c r="R53" s="38"/>
      <c r="S53" s="39"/>
      <c r="T53" s="39"/>
      <c r="U53" s="38"/>
      <c r="V53" s="38"/>
      <c r="W53" s="39"/>
      <c r="X53" s="39"/>
      <c r="Y53" s="38"/>
      <c r="Z53" s="38"/>
      <c r="AA53" s="39"/>
      <c r="AB53" s="38"/>
      <c r="AC53" s="39"/>
      <c r="AD53" s="38"/>
      <c r="AE53" s="38"/>
      <c r="AF53" s="39"/>
      <c r="AG53" s="38"/>
      <c r="AH53" s="39"/>
      <c r="AI53" s="38"/>
      <c r="AJ53" s="38"/>
      <c r="AK53" s="39"/>
      <c r="AL53" s="39"/>
      <c r="AM53" s="38"/>
      <c r="AN53" s="39"/>
      <c r="AO53" s="38"/>
      <c r="AP53" s="38"/>
      <c r="AQ53" s="39"/>
      <c r="AR53" s="38"/>
      <c r="AS53" s="37"/>
    </row>
    <row r="54" spans="1:45" ht="13.5">
      <c r="A54" s="37"/>
      <c r="B54" s="39"/>
      <c r="C54" s="38"/>
      <c r="D54" s="39"/>
      <c r="E54" s="38"/>
      <c r="F54" s="38"/>
      <c r="G54" s="39"/>
      <c r="H54" s="38"/>
      <c r="I54" s="39"/>
      <c r="J54" s="109"/>
      <c r="K54" s="38"/>
      <c r="L54" s="38"/>
      <c r="M54" s="38"/>
      <c r="N54" s="38"/>
      <c r="O54" s="39"/>
      <c r="P54" s="39"/>
      <c r="Q54" s="38"/>
      <c r="R54" s="38"/>
      <c r="S54" s="39"/>
      <c r="T54" s="39"/>
      <c r="U54" s="38"/>
      <c r="V54" s="38"/>
      <c r="W54" s="39"/>
      <c r="X54" s="39"/>
      <c r="Y54" s="38"/>
      <c r="Z54" s="38"/>
      <c r="AA54" s="39"/>
      <c r="AB54" s="38"/>
      <c r="AC54" s="39"/>
      <c r="AD54" s="38"/>
      <c r="AE54" s="38"/>
      <c r="AF54" s="39"/>
      <c r="AG54" s="38"/>
      <c r="AH54" s="39"/>
      <c r="AI54" s="38"/>
      <c r="AJ54" s="38"/>
      <c r="AK54" s="39"/>
      <c r="AL54" s="39"/>
      <c r="AM54" s="38"/>
      <c r="AN54" s="39"/>
      <c r="AO54" s="38"/>
      <c r="AP54" s="38"/>
      <c r="AQ54" s="39"/>
      <c r="AR54" s="38"/>
      <c r="AS54" s="37"/>
    </row>
    <row r="55" spans="1:45" ht="13.5">
      <c r="A55" s="37"/>
      <c r="B55" s="39"/>
      <c r="C55" s="38"/>
      <c r="D55" s="39"/>
      <c r="E55" s="38"/>
      <c r="F55" s="38"/>
      <c r="G55" s="39"/>
      <c r="H55" s="38"/>
      <c r="I55" s="39"/>
      <c r="J55" s="109"/>
      <c r="K55" s="38"/>
      <c r="L55" s="38"/>
      <c r="M55" s="38"/>
      <c r="N55" s="38"/>
      <c r="O55" s="39"/>
      <c r="P55" s="39"/>
      <c r="Q55" s="38"/>
      <c r="R55" s="38"/>
      <c r="S55" s="39"/>
      <c r="T55" s="39"/>
      <c r="U55" s="38"/>
      <c r="V55" s="38"/>
      <c r="W55" s="39"/>
      <c r="X55" s="39"/>
      <c r="Y55" s="38"/>
      <c r="Z55" s="38"/>
      <c r="AA55" s="39"/>
      <c r="AB55" s="38"/>
      <c r="AC55" s="39"/>
      <c r="AD55" s="38"/>
      <c r="AE55" s="38"/>
      <c r="AF55" s="39"/>
      <c r="AG55" s="38"/>
      <c r="AH55" s="39"/>
      <c r="AI55" s="38"/>
      <c r="AJ55" s="38"/>
      <c r="AK55" s="39"/>
      <c r="AL55" s="39"/>
      <c r="AM55" s="38"/>
      <c r="AN55" s="39"/>
      <c r="AO55" s="38"/>
      <c r="AP55" s="38"/>
      <c r="AQ55" s="39"/>
      <c r="AR55" s="38"/>
      <c r="AS55" s="37"/>
    </row>
    <row r="56" spans="1:45" ht="13.5">
      <c r="A56" s="37"/>
      <c r="B56" s="39"/>
      <c r="C56" s="38"/>
      <c r="D56" s="39"/>
      <c r="E56" s="38"/>
      <c r="F56" s="38"/>
      <c r="G56" s="39"/>
      <c r="H56" s="38"/>
      <c r="I56" s="39"/>
      <c r="J56" s="109"/>
      <c r="K56" s="38"/>
      <c r="L56" s="38"/>
      <c r="M56" s="38"/>
      <c r="N56" s="38"/>
      <c r="O56" s="39"/>
      <c r="P56" s="39"/>
      <c r="Q56" s="38"/>
      <c r="R56" s="38"/>
      <c r="S56" s="39"/>
      <c r="T56" s="39"/>
      <c r="U56" s="38"/>
      <c r="V56" s="38"/>
      <c r="W56" s="39"/>
      <c r="X56" s="39"/>
      <c r="Y56" s="38"/>
      <c r="Z56" s="38"/>
      <c r="AA56" s="39"/>
      <c r="AB56" s="38"/>
      <c r="AC56" s="39"/>
      <c r="AD56" s="38"/>
      <c r="AE56" s="38"/>
      <c r="AF56" s="39"/>
      <c r="AG56" s="38"/>
      <c r="AH56" s="39"/>
      <c r="AI56" s="38"/>
      <c r="AJ56" s="38"/>
      <c r="AK56" s="39"/>
      <c r="AL56" s="39"/>
      <c r="AM56" s="38"/>
      <c r="AN56" s="39"/>
      <c r="AO56" s="38"/>
      <c r="AP56" s="38"/>
      <c r="AQ56" s="39"/>
      <c r="AR56" s="38"/>
      <c r="AS56" s="37"/>
    </row>
  </sheetData>
  <sheetProtection/>
  <mergeCells count="11">
    <mergeCell ref="B4:F4"/>
    <mergeCell ref="G4:N4"/>
    <mergeCell ref="O4:R4"/>
    <mergeCell ref="S4:V4"/>
    <mergeCell ref="AA4:AE4"/>
    <mergeCell ref="W4:Z4"/>
    <mergeCell ref="W3:AJ3"/>
    <mergeCell ref="AF4:AJ4"/>
    <mergeCell ref="AK3:AK4"/>
    <mergeCell ref="AL3:AP4"/>
    <mergeCell ref="AQ3:AR4"/>
  </mergeCells>
  <printOptions/>
  <pageMargins left="0.9448818897637796" right="0.2755905511811024" top="0.5118110236220472" bottom="0.2362204724409449" header="0" footer="0.1968503937007874"/>
  <pageSetup fitToHeight="1" fitToWidth="1" horizontalDpi="600" verticalDpi="600" orientation="landscape" pageOrder="overThenDown" paperSize="8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Windows ユーザー</cp:lastModifiedBy>
  <cp:lastPrinted>2022-08-29T08:36:07Z</cp:lastPrinted>
  <dcterms:created xsi:type="dcterms:W3CDTF">2001-02-21T01:03:28Z</dcterms:created>
  <dcterms:modified xsi:type="dcterms:W3CDTF">2023-03-15T05:57:46Z</dcterms:modified>
  <cp:category/>
  <cp:version/>
  <cp:contentType/>
  <cp:contentStatus/>
</cp:coreProperties>
</file>