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Filesv1\300_理財\342 経営比較分析表の策定\Ｒ５\240116 経営比較分析表の分析等について（依頼）\4.理財G員作業用\2.各事業担当作業用★\17 下水\25 七戸町（林）修正中\"/>
    </mc:Choice>
  </mc:AlternateContent>
  <xr:revisionPtr revIDLastSave="0" documentId="13_ncr:1_{39E24D31-DE01-48FE-9181-329E4EE116B0}" xr6:coauthVersionLast="47" xr6:coauthVersionMax="47" xr10:uidLastSave="{00000000-0000-0000-0000-000000000000}"/>
  <workbookProtection workbookAlgorithmName="SHA-512" workbookHashValue="91dFFcnwSdSuvPQ9aDilQLvgIIWSZ/lgiDDzaZ0+1fDN+rus29DT6Ym+QaXGC1fNXorxv48LiZzwYhs8QjauoQ==" workbookSaltValue="mV8whQX/YHeXtQXmqG4rFw==" workbookSpinCount="100000" lockStructure="1"/>
  <bookViews>
    <workbookView xWindow="-28920" yWindow="-4800" windowWidth="29040" windowHeight="15840"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AT10" i="4" s="1"/>
  <c r="V6" i="5"/>
  <c r="AL10" i="4" s="1"/>
  <c r="U6" i="5"/>
  <c r="BB8" i="4" s="1"/>
  <c r="T6" i="5"/>
  <c r="AT8" i="4" s="1"/>
  <c r="S6" i="5"/>
  <c r="AL8" i="4" s="1"/>
  <c r="R6" i="5"/>
  <c r="AD10" i="4" s="1"/>
  <c r="Q6" i="5"/>
  <c r="W10" i="4" s="1"/>
  <c r="P6" i="5"/>
  <c r="P10" i="4" s="1"/>
  <c r="O6" i="5"/>
  <c r="I10" i="4" s="1"/>
  <c r="N6" i="5"/>
  <c r="M6" i="5"/>
  <c r="AD8" i="4" s="1"/>
  <c r="L6" i="5"/>
  <c r="W8" i="4" s="1"/>
  <c r="K6" i="5"/>
  <c r="P8" i="4" s="1"/>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B10" i="4"/>
  <c r="I8" i="4"/>
</calcChain>
</file>

<file path=xl/sharedStrings.xml><?xml version="1.0" encoding="utf-8"?>
<sst xmlns="http://schemas.openxmlformats.org/spreadsheetml/2006/main" count="236" uniqueCount="119">
  <si>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</si>
  <si>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</si>
  <si>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</si>
  <si>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</si>
  <si>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</si>
  <si>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</si>
  <si>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</si>
  <si>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</si>
  <si>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</si>
  <si>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</si>
  <si>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</si>
  <si>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</si>
  <si>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</si>
  <si>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</si>
  <si>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</si>
  <si>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</si>
  <si>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</si>
  <si>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</si>
  <si>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</si>
  <si>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</si>
  <si>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</si>
  <si>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</si>
  <si>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</si>
  <si>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</si>
  <si>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</si>
  <si>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</si>
  <si>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</si>
  <si>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</si>
  <si>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</si>
  <si>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</si>
  <si>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</si>
  <si>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</si>
  <si>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</si>
  <si>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</si>
  <si>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</si>
  <si>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</si>
  <si>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</si>
  <si>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</si>
  <si>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</si>
  <si>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</si>
  <si>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</si>
  <si>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</si>
  <si>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</si>
  <si>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</si>
  <si>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</si>
  <si>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</si>
  <si>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</si>
  <si>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</si>
  <si>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</si>
  <si>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</si>
  <si>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</si>
  <si>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</si>
  <si>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</si>
  <si>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</si>
  <si>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</si>
  <si>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</si>
  <si>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</si>
  <si>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</si>
  <si>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</si>
  <si>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</si>
  <si>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</si>
  <si>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</si>
  <si>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</si>
  <si>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</si>
  <si>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</si>
  <si>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</si>
  <si>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</si>
  <si>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</si>
  <si>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</si>
  <si>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</si>
  <si>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</si>
  <si>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</si>
  <si>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</si>
  <si>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</si>
  <si>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</si>
  <si>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</si>
  <si>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</si>
  <si>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</si>
  <si>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</si>
  <si>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</si>
  <si>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</si>
  <si>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</si>
  <si>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</si>
  <si>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</si>
  <si>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</si>
  <si>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</si>
  <si>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</si>
  <si>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</si>
  <si>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</si>
  <si>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</si>
  <si>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</si>
  <si>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</si>
  <si>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</si>
  <si>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</si>
  <si>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</si>
  <si>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</si>
  <si>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</si>
  <si>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</si>
  <si>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青森県　七戸町</t>
  </si>
  <si>
    <t>法非適用</t>
  </si>
  <si>
    <t>下水道事業</t>
  </si>
  <si>
    <t>特定環境保全公共下水道</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</si>
  <si>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</si>
  <si>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</si>
  <si>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</si>
  <si>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</si>
  <si>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</si>
  <si>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</si>
  <si>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</si>
  <si>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</si>
  <si>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</si>
  <si>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</si>
  <si>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</si>
  <si>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</si>
  <si>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</si>
  <si>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</si>
  <si>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特定環境保全公共下水道は、平成14年に供用開始し、令和4年で供用開始から20年が経過していることから、下水道ストックマネジメント計画に基づき、計画的に改築更新を行う必要がある。
　処理場については、計画的に施設全体の改築更新を行っており、下水道施設の持続的な機能の確保及びライフサイクルコストの低減を図る。管路施設については、マンホール蓋の更新や腐食の恐れのある管渠等を5年に1回の割合で調査・点検を実施するなどし、最適な対策手法で延命化を図る。</t>
    <rPh sb="0" eb="2">
      <t>トクテイ</t>
    </rPh>
    <rPh sb="2" eb="4">
      <t>カンキョウ</t>
    </rPh>
    <rPh sb="4" eb="6">
      <t>ホゼン</t>
    </rPh>
    <rPh sb="67" eb="68">
      <t>モト</t>
    </rPh>
    <rPh sb="113" eb="114">
      <t>オコナ</t>
    </rPh>
    <rPh sb="168" eb="169">
      <t>フタ</t>
    </rPh>
    <rPh sb="170" eb="172">
      <t>コウシン</t>
    </rPh>
    <rPh sb="183" eb="184">
      <t>トウ</t>
    </rPh>
    <phoneticPr fontId="4"/>
  </si>
  <si>
    <t>①⑤経営については、令和2年度に料金改定を行い使用料収入は毎年増額となっているものの、依然として多額の一般会計繰入金によって賄われているため良い経営状況とは言えない。令和4年度使用料は前年度より増額となっているが、公営企業会計移行業務委託料等の増加が上回ったため経費回収率が前年度よりも低くなった。
④企業債残高についは依然類似団体平均値よりも高くなっているため、投資規模の検討など計画的に行い経営改善を図る。
⑥汚水処理原価については、類似団体平均値よりも高くなっており、投資の効率化や維持管理費の削減、接続率の向上による有収水量を増加させる取組が必要である。
⑦施設利用率については、類似団体と比較しても低く、今後は人口減少等により更に低くなると予想されるため、適正な施設規模の検討が必要となる。 
⑧水洗化率については、年々増加しているももの、類似団体平均値よりも低く、整備区域における接続率が伸び悩んでいる。その主な要因としては、人口減少や高齢世帯や低所得世帯等の未加入が考えられるが、公共用水域及び農業用水域の水質保全に直結する問題でもあるため、接続率の増加に向けた広報活動等の取組が重要である。</t>
    <rPh sb="83" eb="85">
      <t>レイワ</t>
    </rPh>
    <rPh sb="86" eb="88">
      <t>ネンド</t>
    </rPh>
    <rPh sb="88" eb="91">
      <t>シヨウリョウ</t>
    </rPh>
    <rPh sb="92" eb="95">
      <t>ゼンネンド</t>
    </rPh>
    <rPh sb="97" eb="99">
      <t>ゾウガク</t>
    </rPh>
    <rPh sb="107" eb="111">
      <t>コウエイキギョウ</t>
    </rPh>
    <rPh sb="111" eb="113">
      <t>カイケイ</t>
    </rPh>
    <rPh sb="113" eb="115">
      <t>イコウ</t>
    </rPh>
    <rPh sb="115" eb="117">
      <t>ギョウム</t>
    </rPh>
    <rPh sb="117" eb="120">
      <t>イタクリョウ</t>
    </rPh>
    <rPh sb="120" eb="121">
      <t>トウ</t>
    </rPh>
    <rPh sb="122" eb="124">
      <t>ゾウカ</t>
    </rPh>
    <rPh sb="125" eb="127">
      <t>ウワマワ</t>
    </rPh>
    <rPh sb="143" eb="144">
      <t>ヒク</t>
    </rPh>
    <rPh sb="151" eb="154">
      <t>キギョウサイ</t>
    </rPh>
    <rPh sb="154" eb="155">
      <t>ザン</t>
    </rPh>
    <rPh sb="155" eb="156">
      <t>タカ</t>
    </rPh>
    <rPh sb="160" eb="162">
      <t>イゼン</t>
    </rPh>
    <rPh sb="162" eb="166">
      <t>ルイジダンタイ</t>
    </rPh>
    <rPh sb="166" eb="169">
      <t>ヘイキンチ</t>
    </rPh>
    <rPh sb="172" eb="173">
      <t>タカ</t>
    </rPh>
    <rPh sb="182" eb="186">
      <t>トウシキボ</t>
    </rPh>
    <rPh sb="191" eb="194">
      <t>ケイカクテキ</t>
    </rPh>
    <rPh sb="195" eb="196">
      <t>オコナ</t>
    </rPh>
    <rPh sb="197" eb="199">
      <t>ケイエイ</t>
    </rPh>
    <rPh sb="199" eb="201">
      <t>カイゼン</t>
    </rPh>
    <rPh sb="202" eb="203">
      <t>ハカ</t>
    </rPh>
    <rPh sb="283" eb="285">
      <t>シセツ</t>
    </rPh>
    <rPh sb="285" eb="288">
      <t>リヨウリツ</t>
    </rPh>
    <rPh sb="294" eb="296">
      <t>ルイジ</t>
    </rPh>
    <rPh sb="296" eb="298">
      <t>ダンタイ</t>
    </rPh>
    <rPh sb="299" eb="301">
      <t>ヒカク</t>
    </rPh>
    <rPh sb="304" eb="305">
      <t>ヒク</t>
    </rPh>
    <rPh sb="307" eb="309">
      <t>コンゴ</t>
    </rPh>
    <rPh sb="310" eb="314">
      <t>ジンコウゲンショウ</t>
    </rPh>
    <rPh sb="314" eb="315">
      <t>トウ</t>
    </rPh>
    <rPh sb="318" eb="319">
      <t>サラ</t>
    </rPh>
    <rPh sb="320" eb="321">
      <t>ヒク</t>
    </rPh>
    <rPh sb="325" eb="327">
      <t>ヨソウ</t>
    </rPh>
    <rPh sb="410" eb="411">
      <t>オモ</t>
    </rPh>
    <rPh sb="419" eb="421">
      <t>ジンコウ</t>
    </rPh>
    <rPh sb="421" eb="423">
      <t>ゲンショウ</t>
    </rPh>
    <rPh sb="436" eb="439">
      <t>ミカニュウ</t>
    </rPh>
    <rPh sb="488" eb="492">
      <t>コウホウカツドウ</t>
    </rPh>
    <rPh sb="492" eb="493">
      <t>トウ</t>
    </rPh>
    <phoneticPr fontId="4"/>
  </si>
  <si>
    <t>特定環境保全公共下水道の経営健全化・効率化に向けての取組、水洗化率向上については、ホームページや広報誌等において下水道への接続を促し、その他支援事業と連携し接続率の向上に努めるとともに、使用料等の未納額解消については、徴収事務の強化を図る必要がある。
　また、今後は下水道ストックマネジメント計画に基づいた改築更新を行う際には、採算性と公共性を考慮した事業の投資規模を最適化し、企業債の借入額を抑えていく必要がある。さらには、下水道事業を将来に渡って安定的に継続していくため、町の財政負担を少しでも軽減し経営健全化に向けた取組を行いながら経営改善を図っていく必要がある。</t>
    <rPh sb="0" eb="2">
      <t>トクテイ</t>
    </rPh>
    <rPh sb="2" eb="4">
      <t>カンキョウ</t>
    </rPh>
    <rPh sb="4" eb="6">
      <t>ホゼン</t>
    </rPh>
    <rPh sb="130" eb="132">
      <t>コンゴ</t>
    </rPh>
    <rPh sb="158" eb="159">
      <t>オコナ</t>
    </rPh>
    <rPh sb="160" eb="161">
      <t>サイ</t>
    </rPh>
    <rPh sb="202" eb="204">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</si>
</sst>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5" fillId="0" borderId="6"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98F-4A0C-B393-059BB0D7D663}"/>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0.13</c:v>
                </c:pt>
                <c:pt idx="1">
                  <c:v>0.36</c:v>
                </c:pt>
                <c:pt idx="2">
                  <c:v>0.39</c:v>
                </c:pt>
                <c:pt idx="3">
                  <c:v>0.1</c:v>
                </c:pt>
                <c:pt idx="4">
                  <c:v>0.08</c:v>
                </c:pt>
              </c:numCache>
            </c:numRef>
          </c:val>
          <c:smooth val="0"/>
          <c:extLst>
            <c:ext xmlns:c16="http://schemas.microsoft.com/office/drawing/2014/chart" uri="{C3380CC4-5D6E-409C-BE32-E72D297353CC}">
              <c16:uniqueId val="{00000001-498F-4A0C-B393-059BB0D7D663}"/>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28.79</c:v>
                </c:pt>
                <c:pt idx="1">
                  <c:v>29.57</c:v>
                </c:pt>
                <c:pt idx="2">
                  <c:v>31.64</c:v>
                </c:pt>
                <c:pt idx="3">
                  <c:v>30.21</c:v>
                </c:pt>
                <c:pt idx="4">
                  <c:v>31.57</c:v>
                </c:pt>
              </c:numCache>
            </c:numRef>
          </c:val>
          <c:extLst>
            <c:ext xmlns:c16="http://schemas.microsoft.com/office/drawing/2014/chart" uri="{C3380CC4-5D6E-409C-BE32-E72D297353CC}">
              <c16:uniqueId val="{00000000-F518-4F8F-9585-BA756ED3DB70}"/>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42.56</c:v>
                </c:pt>
                <c:pt idx="1">
                  <c:v>42.47</c:v>
                </c:pt>
                <c:pt idx="2">
                  <c:v>42.4</c:v>
                </c:pt>
                <c:pt idx="3">
                  <c:v>42.28</c:v>
                </c:pt>
                <c:pt idx="4">
                  <c:v>41.06</c:v>
                </c:pt>
              </c:numCache>
            </c:numRef>
          </c:val>
          <c:smooth val="0"/>
          <c:extLst>
            <c:ext xmlns:c16="http://schemas.microsoft.com/office/drawing/2014/chart" uri="{C3380CC4-5D6E-409C-BE32-E72D297353CC}">
              <c16:uniqueId val="{00000001-F518-4F8F-9585-BA756ED3DB70}"/>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76.349999999999994</c:v>
                </c:pt>
                <c:pt idx="1">
                  <c:v>78.8</c:v>
                </c:pt>
                <c:pt idx="2">
                  <c:v>76.760000000000005</c:v>
                </c:pt>
                <c:pt idx="3">
                  <c:v>77.25</c:v>
                </c:pt>
                <c:pt idx="4">
                  <c:v>77.78</c:v>
                </c:pt>
              </c:numCache>
            </c:numRef>
          </c:val>
          <c:extLst>
            <c:ext xmlns:c16="http://schemas.microsoft.com/office/drawing/2014/chart" uri="{C3380CC4-5D6E-409C-BE32-E72D297353CC}">
              <c16:uniqueId val="{00000000-457D-4D8C-A8CD-0924522D82F9}"/>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83.32</c:v>
                </c:pt>
                <c:pt idx="1">
                  <c:v>83.75</c:v>
                </c:pt>
                <c:pt idx="2">
                  <c:v>84.19</c:v>
                </c:pt>
                <c:pt idx="3">
                  <c:v>84.34</c:v>
                </c:pt>
                <c:pt idx="4">
                  <c:v>84.34</c:v>
                </c:pt>
              </c:numCache>
            </c:numRef>
          </c:val>
          <c:smooth val="0"/>
          <c:extLst>
            <c:ext xmlns:c16="http://schemas.microsoft.com/office/drawing/2014/chart" uri="{C3380CC4-5D6E-409C-BE32-E72D297353CC}">
              <c16:uniqueId val="{00000001-457D-4D8C-A8CD-0924522D82F9}"/>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98.94</c:v>
                </c:pt>
                <c:pt idx="1">
                  <c:v>80.92</c:v>
                </c:pt>
                <c:pt idx="2">
                  <c:v>84.39</c:v>
                </c:pt>
                <c:pt idx="3">
                  <c:v>82.6</c:v>
                </c:pt>
                <c:pt idx="4">
                  <c:v>72.900000000000006</c:v>
                </c:pt>
              </c:numCache>
            </c:numRef>
          </c:val>
          <c:extLst>
            <c:ext xmlns:c16="http://schemas.microsoft.com/office/drawing/2014/chart" uri="{C3380CC4-5D6E-409C-BE32-E72D297353CC}">
              <c16:uniqueId val="{00000000-92EA-4646-B18C-11A765873784}"/>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2EA-4646-B18C-11A765873784}"/>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30B-478A-8606-8503CCB7F1C3}"/>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30B-478A-8606-8503CCB7F1C3}"/>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23E-4082-8CEB-295F08D9072F}"/>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23E-4082-8CEB-295F08D9072F}"/>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AAC-4290-95FE-050879E2E045}"/>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AAC-4290-95FE-050879E2E045}"/>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CB7-401D-8F51-755DD93B7254}"/>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CB7-401D-8F51-755DD93B7254}"/>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4033.85</c:v>
                </c:pt>
                <c:pt idx="1">
                  <c:v>3944</c:v>
                </c:pt>
                <c:pt idx="2">
                  <c:v>2744.9</c:v>
                </c:pt>
                <c:pt idx="3">
                  <c:v>2433.33</c:v>
                </c:pt>
                <c:pt idx="4">
                  <c:v>2404.7600000000002</c:v>
                </c:pt>
              </c:numCache>
            </c:numRef>
          </c:val>
          <c:extLst>
            <c:ext xmlns:c16="http://schemas.microsoft.com/office/drawing/2014/chart" uri="{C3380CC4-5D6E-409C-BE32-E72D297353CC}">
              <c16:uniqueId val="{00000000-F207-4CF7-8999-C0E7594EDF4F}"/>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1194.1500000000001</c:v>
                </c:pt>
                <c:pt idx="1">
                  <c:v>1206.79</c:v>
                </c:pt>
                <c:pt idx="2">
                  <c:v>1258.43</c:v>
                </c:pt>
                <c:pt idx="3">
                  <c:v>1163.75</c:v>
                </c:pt>
                <c:pt idx="4">
                  <c:v>1195.47</c:v>
                </c:pt>
              </c:numCache>
            </c:numRef>
          </c:val>
          <c:smooth val="0"/>
          <c:extLst>
            <c:ext xmlns:c16="http://schemas.microsoft.com/office/drawing/2014/chart" uri="{C3380CC4-5D6E-409C-BE32-E72D297353CC}">
              <c16:uniqueId val="{00000001-F207-4CF7-8999-C0E7594EDF4F}"/>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55.97</c:v>
                </c:pt>
                <c:pt idx="1">
                  <c:v>37.590000000000003</c:v>
                </c:pt>
                <c:pt idx="2">
                  <c:v>54.83</c:v>
                </c:pt>
                <c:pt idx="3">
                  <c:v>57.09</c:v>
                </c:pt>
                <c:pt idx="4">
                  <c:v>40.770000000000003</c:v>
                </c:pt>
              </c:numCache>
            </c:numRef>
          </c:val>
          <c:extLst>
            <c:ext xmlns:c16="http://schemas.microsoft.com/office/drawing/2014/chart" uri="{C3380CC4-5D6E-409C-BE32-E72D297353CC}">
              <c16:uniqueId val="{00000000-8D0F-4B1E-B1AE-0BB6D6877AB6}"/>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72.260000000000005</c:v>
                </c:pt>
                <c:pt idx="1">
                  <c:v>71.84</c:v>
                </c:pt>
                <c:pt idx="2">
                  <c:v>73.36</c:v>
                </c:pt>
                <c:pt idx="3">
                  <c:v>72.599999999999994</c:v>
                </c:pt>
                <c:pt idx="4">
                  <c:v>69.430000000000007</c:v>
                </c:pt>
              </c:numCache>
            </c:numRef>
          </c:val>
          <c:smooth val="0"/>
          <c:extLst>
            <c:ext xmlns:c16="http://schemas.microsoft.com/office/drawing/2014/chart" uri="{C3380CC4-5D6E-409C-BE32-E72D297353CC}">
              <c16:uniqueId val="{00000001-8D0F-4B1E-B1AE-0BB6D6877AB6}"/>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245.06</c:v>
                </c:pt>
                <c:pt idx="1">
                  <c:v>366.41</c:v>
                </c:pt>
                <c:pt idx="2">
                  <c:v>323.14</c:v>
                </c:pt>
                <c:pt idx="3">
                  <c:v>334</c:v>
                </c:pt>
                <c:pt idx="4">
                  <c:v>444.21</c:v>
                </c:pt>
              </c:numCache>
            </c:numRef>
          </c:val>
          <c:extLst>
            <c:ext xmlns:c16="http://schemas.microsoft.com/office/drawing/2014/chart" uri="{C3380CC4-5D6E-409C-BE32-E72D297353CC}">
              <c16:uniqueId val="{00000000-56FD-44FD-B777-CE5E0D16979E}"/>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230.02</c:v>
                </c:pt>
                <c:pt idx="1">
                  <c:v>228.47</c:v>
                </c:pt>
                <c:pt idx="2">
                  <c:v>224.88</c:v>
                </c:pt>
                <c:pt idx="3">
                  <c:v>228.64</c:v>
                </c:pt>
                <c:pt idx="4">
                  <c:v>239.46</c:v>
                </c:pt>
              </c:numCache>
            </c:numRef>
          </c:val>
          <c:smooth val="0"/>
          <c:extLst>
            <c:ext xmlns:c16="http://schemas.microsoft.com/office/drawing/2014/chart" uri="{C3380CC4-5D6E-409C-BE32-E72D297353CC}">
              <c16:uniqueId val="{00000001-56FD-44FD-B777-CE5E0D16979E}"/>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【1,182.11】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【42.22】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【220.62】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【73.78】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P49" zoomScaleNormal="10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1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1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8" t="str">
        <f>データ!H6</f>
        <v>青森県　七戸町</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1" t="s">
        <v>1</v>
      </c>
      <c r="C7" s="51"/>
      <c r="D7" s="51"/>
      <c r="E7" s="51"/>
      <c r="F7" s="51"/>
      <c r="G7" s="51"/>
      <c r="H7" s="51"/>
      <c r="I7" s="51" t="s">
        <v>2</v>
      </c>
      <c r="J7" s="51"/>
      <c r="K7" s="51"/>
      <c r="L7" s="51"/>
      <c r="M7" s="51"/>
      <c r="N7" s="51"/>
      <c r="O7" s="51"/>
      <c r="P7" s="51" t="s">
        <v>3</v>
      </c>
      <c r="Q7" s="51"/>
      <c r="R7" s="51"/>
      <c r="S7" s="51"/>
      <c r="T7" s="51"/>
      <c r="U7" s="51"/>
      <c r="V7" s="51"/>
      <c r="W7" s="51" t="s">
        <v>4</v>
      </c>
      <c r="X7" s="51"/>
      <c r="Y7" s="51"/>
      <c r="Z7" s="51"/>
      <c r="AA7" s="51"/>
      <c r="AB7" s="51"/>
      <c r="AC7" s="51"/>
      <c r="AD7" s="51" t="s">
        <v>5</v>
      </c>
      <c r="AE7" s="51"/>
      <c r="AF7" s="51"/>
      <c r="AG7" s="51"/>
      <c r="AH7" s="51"/>
      <c r="AI7" s="51"/>
      <c r="AJ7" s="51"/>
      <c r="AK7" s="3"/>
      <c r="AL7" s="51" t="s">
        <v>6</v>
      </c>
      <c r="AM7" s="51"/>
      <c r="AN7" s="51"/>
      <c r="AO7" s="51"/>
      <c r="AP7" s="51"/>
      <c r="AQ7" s="51"/>
      <c r="AR7" s="51"/>
      <c r="AS7" s="51"/>
      <c r="AT7" s="51" t="s">
        <v>7</v>
      </c>
      <c r="AU7" s="51"/>
      <c r="AV7" s="51"/>
      <c r="AW7" s="51"/>
      <c r="AX7" s="51"/>
      <c r="AY7" s="51"/>
      <c r="AZ7" s="51"/>
      <c r="BA7" s="51"/>
      <c r="BB7" s="51" t="s">
        <v>8</v>
      </c>
      <c r="BC7" s="51"/>
      <c r="BD7" s="51"/>
      <c r="BE7" s="51"/>
      <c r="BF7" s="51"/>
      <c r="BG7" s="51"/>
      <c r="BH7" s="51"/>
      <c r="BI7" s="51"/>
      <c r="BJ7" s="3"/>
      <c r="BK7" s="3"/>
      <c r="BL7" s="69" t="s">
        <v>9</v>
      </c>
      <c r="BM7" s="70"/>
      <c r="BN7" s="70"/>
      <c r="BO7" s="70"/>
      <c r="BP7" s="70"/>
      <c r="BQ7" s="70"/>
      <c r="BR7" s="70"/>
      <c r="BS7" s="70"/>
      <c r="BT7" s="70"/>
      <c r="BU7" s="70"/>
      <c r="BV7" s="70"/>
      <c r="BW7" s="70"/>
      <c r="BX7" s="70"/>
      <c r="BY7" s="71"/>
    </row>
    <row r="8" spans="1:78" ht="18.75" customHeight="1" x14ac:dyDescent="0.15">
      <c r="A8" s="2"/>
      <c r="B8" s="65" t="str">
        <f>データ!I6</f>
        <v>法非適用</v>
      </c>
      <c r="C8" s="65"/>
      <c r="D8" s="65"/>
      <c r="E8" s="65"/>
      <c r="F8" s="65"/>
      <c r="G8" s="65"/>
      <c r="H8" s="65"/>
      <c r="I8" s="65" t="str">
        <f>データ!J6</f>
        <v>下水道事業</v>
      </c>
      <c r="J8" s="65"/>
      <c r="K8" s="65"/>
      <c r="L8" s="65"/>
      <c r="M8" s="65"/>
      <c r="N8" s="65"/>
      <c r="O8" s="65"/>
      <c r="P8" s="65" t="str">
        <f>データ!K6</f>
        <v>特定環境保全公共下水道</v>
      </c>
      <c r="Q8" s="65"/>
      <c r="R8" s="65"/>
      <c r="S8" s="65"/>
      <c r="T8" s="65"/>
      <c r="U8" s="65"/>
      <c r="V8" s="65"/>
      <c r="W8" s="65" t="str">
        <f>データ!L6</f>
        <v>D2</v>
      </c>
      <c r="X8" s="65"/>
      <c r="Y8" s="65"/>
      <c r="Z8" s="65"/>
      <c r="AA8" s="65"/>
      <c r="AB8" s="65"/>
      <c r="AC8" s="65"/>
      <c r="AD8" s="66" t="str">
        <f>データ!$M$6</f>
        <v>非設置</v>
      </c>
      <c r="AE8" s="66"/>
      <c r="AF8" s="66"/>
      <c r="AG8" s="66"/>
      <c r="AH8" s="66"/>
      <c r="AI8" s="66"/>
      <c r="AJ8" s="66"/>
      <c r="AK8" s="3"/>
      <c r="AL8" s="45">
        <f>データ!S6</f>
        <v>14631</v>
      </c>
      <c r="AM8" s="45"/>
      <c r="AN8" s="45"/>
      <c r="AO8" s="45"/>
      <c r="AP8" s="45"/>
      <c r="AQ8" s="45"/>
      <c r="AR8" s="45"/>
      <c r="AS8" s="45"/>
      <c r="AT8" s="46">
        <f>データ!T6</f>
        <v>337.23</v>
      </c>
      <c r="AU8" s="46"/>
      <c r="AV8" s="46"/>
      <c r="AW8" s="46"/>
      <c r="AX8" s="46"/>
      <c r="AY8" s="46"/>
      <c r="AZ8" s="46"/>
      <c r="BA8" s="46"/>
      <c r="BB8" s="46">
        <f>データ!U6</f>
        <v>43.39</v>
      </c>
      <c r="BC8" s="46"/>
      <c r="BD8" s="46"/>
      <c r="BE8" s="46"/>
      <c r="BF8" s="46"/>
      <c r="BG8" s="46"/>
      <c r="BH8" s="46"/>
      <c r="BI8" s="46"/>
      <c r="BJ8" s="3"/>
      <c r="BK8" s="3"/>
      <c r="BL8" s="61" t="s">
        <v>10</v>
      </c>
      <c r="BM8" s="62"/>
      <c r="BN8" s="63" t="s">
        <v>11</v>
      </c>
      <c r="BO8" s="63"/>
      <c r="BP8" s="63"/>
      <c r="BQ8" s="63"/>
      <c r="BR8" s="63"/>
      <c r="BS8" s="63"/>
      <c r="BT8" s="63"/>
      <c r="BU8" s="63"/>
      <c r="BV8" s="63"/>
      <c r="BW8" s="63"/>
      <c r="BX8" s="63"/>
      <c r="BY8" s="64"/>
    </row>
    <row r="9" spans="1:78" ht="18.75" customHeight="1" x14ac:dyDescent="0.15">
      <c r="A9" s="2"/>
      <c r="B9" s="51" t="s">
        <v>12</v>
      </c>
      <c r="C9" s="51"/>
      <c r="D9" s="51"/>
      <c r="E9" s="51"/>
      <c r="F9" s="51"/>
      <c r="G9" s="51"/>
      <c r="H9" s="51"/>
      <c r="I9" s="51" t="s">
        <v>13</v>
      </c>
      <c r="J9" s="51"/>
      <c r="K9" s="51"/>
      <c r="L9" s="51"/>
      <c r="M9" s="51"/>
      <c r="N9" s="51"/>
      <c r="O9" s="51"/>
      <c r="P9" s="51" t="s">
        <v>14</v>
      </c>
      <c r="Q9" s="51"/>
      <c r="R9" s="51"/>
      <c r="S9" s="51"/>
      <c r="T9" s="51"/>
      <c r="U9" s="51"/>
      <c r="V9" s="51"/>
      <c r="W9" s="51" t="s">
        <v>15</v>
      </c>
      <c r="X9" s="51"/>
      <c r="Y9" s="51"/>
      <c r="Z9" s="51"/>
      <c r="AA9" s="51"/>
      <c r="AB9" s="51"/>
      <c r="AC9" s="51"/>
      <c r="AD9" s="51" t="s">
        <v>16</v>
      </c>
      <c r="AE9" s="51"/>
      <c r="AF9" s="51"/>
      <c r="AG9" s="51"/>
      <c r="AH9" s="51"/>
      <c r="AI9" s="51"/>
      <c r="AJ9" s="51"/>
      <c r="AK9" s="3"/>
      <c r="AL9" s="51" t="s">
        <v>17</v>
      </c>
      <c r="AM9" s="51"/>
      <c r="AN9" s="51"/>
      <c r="AO9" s="51"/>
      <c r="AP9" s="51"/>
      <c r="AQ9" s="51"/>
      <c r="AR9" s="51"/>
      <c r="AS9" s="51"/>
      <c r="AT9" s="51" t="s">
        <v>18</v>
      </c>
      <c r="AU9" s="51"/>
      <c r="AV9" s="51"/>
      <c r="AW9" s="51"/>
      <c r="AX9" s="51"/>
      <c r="AY9" s="51"/>
      <c r="AZ9" s="51"/>
      <c r="BA9" s="51"/>
      <c r="BB9" s="51" t="s">
        <v>19</v>
      </c>
      <c r="BC9" s="51"/>
      <c r="BD9" s="51"/>
      <c r="BE9" s="51"/>
      <c r="BF9" s="51"/>
      <c r="BG9" s="51"/>
      <c r="BH9" s="51"/>
      <c r="BI9" s="51"/>
      <c r="BJ9" s="3"/>
      <c r="BK9" s="3"/>
      <c r="BL9" s="52" t="s">
        <v>20</v>
      </c>
      <c r="BM9" s="53"/>
      <c r="BN9" s="54" t="s">
        <v>21</v>
      </c>
      <c r="BO9" s="54"/>
      <c r="BP9" s="54"/>
      <c r="BQ9" s="54"/>
      <c r="BR9" s="54"/>
      <c r="BS9" s="54"/>
      <c r="BT9" s="54"/>
      <c r="BU9" s="54"/>
      <c r="BV9" s="54"/>
      <c r="BW9" s="54"/>
      <c r="BX9" s="54"/>
      <c r="BY9" s="55"/>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14.23</v>
      </c>
      <c r="Q10" s="46"/>
      <c r="R10" s="46"/>
      <c r="S10" s="46"/>
      <c r="T10" s="46"/>
      <c r="U10" s="46"/>
      <c r="V10" s="46"/>
      <c r="W10" s="46">
        <f>データ!Q6</f>
        <v>100.45</v>
      </c>
      <c r="X10" s="46"/>
      <c r="Y10" s="46"/>
      <c r="Z10" s="46"/>
      <c r="AA10" s="46"/>
      <c r="AB10" s="46"/>
      <c r="AC10" s="46"/>
      <c r="AD10" s="45">
        <f>データ!R6</f>
        <v>3300</v>
      </c>
      <c r="AE10" s="45"/>
      <c r="AF10" s="45"/>
      <c r="AG10" s="45"/>
      <c r="AH10" s="45"/>
      <c r="AI10" s="45"/>
      <c r="AJ10" s="45"/>
      <c r="AK10" s="2"/>
      <c r="AL10" s="45">
        <f>データ!V6</f>
        <v>2061</v>
      </c>
      <c r="AM10" s="45"/>
      <c r="AN10" s="45"/>
      <c r="AO10" s="45"/>
      <c r="AP10" s="45"/>
      <c r="AQ10" s="45"/>
      <c r="AR10" s="45"/>
      <c r="AS10" s="45"/>
      <c r="AT10" s="46">
        <f>データ!W6</f>
        <v>1.91</v>
      </c>
      <c r="AU10" s="46"/>
      <c r="AV10" s="46"/>
      <c r="AW10" s="46"/>
      <c r="AX10" s="46"/>
      <c r="AY10" s="46"/>
      <c r="AZ10" s="46"/>
      <c r="BA10" s="46"/>
      <c r="BB10" s="46">
        <f>データ!X6</f>
        <v>1079.06</v>
      </c>
      <c r="BC10" s="46"/>
      <c r="BD10" s="46"/>
      <c r="BE10" s="46"/>
      <c r="BF10" s="46"/>
      <c r="BG10" s="46"/>
      <c r="BH10" s="46"/>
      <c r="BI10" s="46"/>
      <c r="BJ10" s="2"/>
      <c r="BK10" s="2"/>
      <c r="BL10" s="47" t="s">
        <v>22</v>
      </c>
      <c r="BM10" s="48"/>
      <c r="BN10" s="49" t="s">
        <v>23</v>
      </c>
      <c r="BO10" s="49"/>
      <c r="BP10" s="49"/>
      <c r="BQ10" s="49"/>
      <c r="BR10" s="49"/>
      <c r="BS10" s="49"/>
      <c r="BT10" s="49"/>
      <c r="BU10" s="49"/>
      <c r="BV10" s="49"/>
      <c r="BW10" s="49"/>
      <c r="BX10" s="49"/>
      <c r="BY10" s="5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80" t="s">
        <v>117</v>
      </c>
      <c r="BM16" s="81"/>
      <c r="BN16" s="81"/>
      <c r="BO16" s="81"/>
      <c r="BP16" s="81"/>
      <c r="BQ16" s="81"/>
      <c r="BR16" s="81"/>
      <c r="BS16" s="81"/>
      <c r="BT16" s="81"/>
      <c r="BU16" s="81"/>
      <c r="BV16" s="81"/>
      <c r="BW16" s="81"/>
      <c r="BX16" s="81"/>
      <c r="BY16" s="81"/>
      <c r="BZ16" s="82"/>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80"/>
      <c r="BM17" s="81"/>
      <c r="BN17" s="81"/>
      <c r="BO17" s="81"/>
      <c r="BP17" s="81"/>
      <c r="BQ17" s="81"/>
      <c r="BR17" s="81"/>
      <c r="BS17" s="81"/>
      <c r="BT17" s="81"/>
      <c r="BU17" s="81"/>
      <c r="BV17" s="81"/>
      <c r="BW17" s="81"/>
      <c r="BX17" s="81"/>
      <c r="BY17" s="81"/>
      <c r="BZ17" s="82"/>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80"/>
      <c r="BM18" s="81"/>
      <c r="BN18" s="81"/>
      <c r="BO18" s="81"/>
      <c r="BP18" s="81"/>
      <c r="BQ18" s="81"/>
      <c r="BR18" s="81"/>
      <c r="BS18" s="81"/>
      <c r="BT18" s="81"/>
      <c r="BU18" s="81"/>
      <c r="BV18" s="81"/>
      <c r="BW18" s="81"/>
      <c r="BX18" s="81"/>
      <c r="BY18" s="81"/>
      <c r="BZ18" s="82"/>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80"/>
      <c r="BM19" s="81"/>
      <c r="BN19" s="81"/>
      <c r="BO19" s="81"/>
      <c r="BP19" s="81"/>
      <c r="BQ19" s="81"/>
      <c r="BR19" s="81"/>
      <c r="BS19" s="81"/>
      <c r="BT19" s="81"/>
      <c r="BU19" s="81"/>
      <c r="BV19" s="81"/>
      <c r="BW19" s="81"/>
      <c r="BX19" s="81"/>
      <c r="BY19" s="81"/>
      <c r="BZ19" s="82"/>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80"/>
      <c r="BM20" s="81"/>
      <c r="BN20" s="81"/>
      <c r="BO20" s="81"/>
      <c r="BP20" s="81"/>
      <c r="BQ20" s="81"/>
      <c r="BR20" s="81"/>
      <c r="BS20" s="81"/>
      <c r="BT20" s="81"/>
      <c r="BU20" s="81"/>
      <c r="BV20" s="81"/>
      <c r="BW20" s="81"/>
      <c r="BX20" s="81"/>
      <c r="BY20" s="81"/>
      <c r="BZ20" s="82"/>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80"/>
      <c r="BM21" s="81"/>
      <c r="BN21" s="81"/>
      <c r="BO21" s="81"/>
      <c r="BP21" s="81"/>
      <c r="BQ21" s="81"/>
      <c r="BR21" s="81"/>
      <c r="BS21" s="81"/>
      <c r="BT21" s="81"/>
      <c r="BU21" s="81"/>
      <c r="BV21" s="81"/>
      <c r="BW21" s="81"/>
      <c r="BX21" s="81"/>
      <c r="BY21" s="81"/>
      <c r="BZ21" s="82"/>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80"/>
      <c r="BM22" s="81"/>
      <c r="BN22" s="81"/>
      <c r="BO22" s="81"/>
      <c r="BP22" s="81"/>
      <c r="BQ22" s="81"/>
      <c r="BR22" s="81"/>
      <c r="BS22" s="81"/>
      <c r="BT22" s="81"/>
      <c r="BU22" s="81"/>
      <c r="BV22" s="81"/>
      <c r="BW22" s="81"/>
      <c r="BX22" s="81"/>
      <c r="BY22" s="81"/>
      <c r="BZ22" s="82"/>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80"/>
      <c r="BM23" s="81"/>
      <c r="BN23" s="81"/>
      <c r="BO23" s="81"/>
      <c r="BP23" s="81"/>
      <c r="BQ23" s="81"/>
      <c r="BR23" s="81"/>
      <c r="BS23" s="81"/>
      <c r="BT23" s="81"/>
      <c r="BU23" s="81"/>
      <c r="BV23" s="81"/>
      <c r="BW23" s="81"/>
      <c r="BX23" s="81"/>
      <c r="BY23" s="81"/>
      <c r="BZ23" s="82"/>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80"/>
      <c r="BM24" s="81"/>
      <c r="BN24" s="81"/>
      <c r="BO24" s="81"/>
      <c r="BP24" s="81"/>
      <c r="BQ24" s="81"/>
      <c r="BR24" s="81"/>
      <c r="BS24" s="81"/>
      <c r="BT24" s="81"/>
      <c r="BU24" s="81"/>
      <c r="BV24" s="81"/>
      <c r="BW24" s="81"/>
      <c r="BX24" s="81"/>
      <c r="BY24" s="81"/>
      <c r="BZ24" s="82"/>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80"/>
      <c r="BM25" s="81"/>
      <c r="BN25" s="81"/>
      <c r="BO25" s="81"/>
      <c r="BP25" s="81"/>
      <c r="BQ25" s="81"/>
      <c r="BR25" s="81"/>
      <c r="BS25" s="81"/>
      <c r="BT25" s="81"/>
      <c r="BU25" s="81"/>
      <c r="BV25" s="81"/>
      <c r="BW25" s="81"/>
      <c r="BX25" s="81"/>
      <c r="BY25" s="81"/>
      <c r="BZ25" s="82"/>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80"/>
      <c r="BM26" s="81"/>
      <c r="BN26" s="81"/>
      <c r="BO26" s="81"/>
      <c r="BP26" s="81"/>
      <c r="BQ26" s="81"/>
      <c r="BR26" s="81"/>
      <c r="BS26" s="81"/>
      <c r="BT26" s="81"/>
      <c r="BU26" s="81"/>
      <c r="BV26" s="81"/>
      <c r="BW26" s="81"/>
      <c r="BX26" s="81"/>
      <c r="BY26" s="81"/>
      <c r="BZ26" s="82"/>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80"/>
      <c r="BM27" s="81"/>
      <c r="BN27" s="81"/>
      <c r="BO27" s="81"/>
      <c r="BP27" s="81"/>
      <c r="BQ27" s="81"/>
      <c r="BR27" s="81"/>
      <c r="BS27" s="81"/>
      <c r="BT27" s="81"/>
      <c r="BU27" s="81"/>
      <c r="BV27" s="81"/>
      <c r="BW27" s="81"/>
      <c r="BX27" s="81"/>
      <c r="BY27" s="81"/>
      <c r="BZ27" s="82"/>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80"/>
      <c r="BM28" s="81"/>
      <c r="BN28" s="81"/>
      <c r="BO28" s="81"/>
      <c r="BP28" s="81"/>
      <c r="BQ28" s="81"/>
      <c r="BR28" s="81"/>
      <c r="BS28" s="81"/>
      <c r="BT28" s="81"/>
      <c r="BU28" s="81"/>
      <c r="BV28" s="81"/>
      <c r="BW28" s="81"/>
      <c r="BX28" s="81"/>
      <c r="BY28" s="81"/>
      <c r="BZ28" s="82"/>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80"/>
      <c r="BM29" s="81"/>
      <c r="BN29" s="81"/>
      <c r="BO29" s="81"/>
      <c r="BP29" s="81"/>
      <c r="BQ29" s="81"/>
      <c r="BR29" s="81"/>
      <c r="BS29" s="81"/>
      <c r="BT29" s="81"/>
      <c r="BU29" s="81"/>
      <c r="BV29" s="81"/>
      <c r="BW29" s="81"/>
      <c r="BX29" s="81"/>
      <c r="BY29" s="81"/>
      <c r="BZ29" s="82"/>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80"/>
      <c r="BM30" s="81"/>
      <c r="BN30" s="81"/>
      <c r="BO30" s="81"/>
      <c r="BP30" s="81"/>
      <c r="BQ30" s="81"/>
      <c r="BR30" s="81"/>
      <c r="BS30" s="81"/>
      <c r="BT30" s="81"/>
      <c r="BU30" s="81"/>
      <c r="BV30" s="81"/>
      <c r="BW30" s="81"/>
      <c r="BX30" s="81"/>
      <c r="BY30" s="81"/>
      <c r="BZ30" s="82"/>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80"/>
      <c r="BM31" s="81"/>
      <c r="BN31" s="81"/>
      <c r="BO31" s="81"/>
      <c r="BP31" s="81"/>
      <c r="BQ31" s="81"/>
      <c r="BR31" s="81"/>
      <c r="BS31" s="81"/>
      <c r="BT31" s="81"/>
      <c r="BU31" s="81"/>
      <c r="BV31" s="81"/>
      <c r="BW31" s="81"/>
      <c r="BX31" s="81"/>
      <c r="BY31" s="81"/>
      <c r="BZ31" s="82"/>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80"/>
      <c r="BM32" s="81"/>
      <c r="BN32" s="81"/>
      <c r="BO32" s="81"/>
      <c r="BP32" s="81"/>
      <c r="BQ32" s="81"/>
      <c r="BR32" s="81"/>
      <c r="BS32" s="81"/>
      <c r="BT32" s="81"/>
      <c r="BU32" s="81"/>
      <c r="BV32" s="81"/>
      <c r="BW32" s="81"/>
      <c r="BX32" s="81"/>
      <c r="BY32" s="81"/>
      <c r="BZ32" s="82"/>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80"/>
      <c r="BM33" s="81"/>
      <c r="BN33" s="81"/>
      <c r="BO33" s="81"/>
      <c r="BP33" s="81"/>
      <c r="BQ33" s="81"/>
      <c r="BR33" s="81"/>
      <c r="BS33" s="81"/>
      <c r="BT33" s="81"/>
      <c r="BU33" s="81"/>
      <c r="BV33" s="81"/>
      <c r="BW33" s="81"/>
      <c r="BX33" s="81"/>
      <c r="BY33" s="81"/>
      <c r="BZ33" s="82"/>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80"/>
      <c r="BM34" s="81"/>
      <c r="BN34" s="81"/>
      <c r="BO34" s="81"/>
      <c r="BP34" s="81"/>
      <c r="BQ34" s="81"/>
      <c r="BR34" s="81"/>
      <c r="BS34" s="81"/>
      <c r="BT34" s="81"/>
      <c r="BU34" s="81"/>
      <c r="BV34" s="81"/>
      <c r="BW34" s="81"/>
      <c r="BX34" s="81"/>
      <c r="BY34" s="81"/>
      <c r="BZ34" s="82"/>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80"/>
      <c r="BM35" s="81"/>
      <c r="BN35" s="81"/>
      <c r="BO35" s="81"/>
      <c r="BP35" s="81"/>
      <c r="BQ35" s="81"/>
      <c r="BR35" s="81"/>
      <c r="BS35" s="81"/>
      <c r="BT35" s="81"/>
      <c r="BU35" s="81"/>
      <c r="BV35" s="81"/>
      <c r="BW35" s="81"/>
      <c r="BX35" s="81"/>
      <c r="BY35" s="81"/>
      <c r="BZ35" s="82"/>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80"/>
      <c r="BM36" s="81"/>
      <c r="BN36" s="81"/>
      <c r="BO36" s="81"/>
      <c r="BP36" s="81"/>
      <c r="BQ36" s="81"/>
      <c r="BR36" s="81"/>
      <c r="BS36" s="81"/>
      <c r="BT36" s="81"/>
      <c r="BU36" s="81"/>
      <c r="BV36" s="81"/>
      <c r="BW36" s="81"/>
      <c r="BX36" s="81"/>
      <c r="BY36" s="81"/>
      <c r="BZ36" s="82"/>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80"/>
      <c r="BM37" s="81"/>
      <c r="BN37" s="81"/>
      <c r="BO37" s="81"/>
      <c r="BP37" s="81"/>
      <c r="BQ37" s="81"/>
      <c r="BR37" s="81"/>
      <c r="BS37" s="81"/>
      <c r="BT37" s="81"/>
      <c r="BU37" s="81"/>
      <c r="BV37" s="81"/>
      <c r="BW37" s="81"/>
      <c r="BX37" s="81"/>
      <c r="BY37" s="81"/>
      <c r="BZ37" s="82"/>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80"/>
      <c r="BM38" s="81"/>
      <c r="BN38" s="81"/>
      <c r="BO38" s="81"/>
      <c r="BP38" s="81"/>
      <c r="BQ38" s="81"/>
      <c r="BR38" s="81"/>
      <c r="BS38" s="81"/>
      <c r="BT38" s="81"/>
      <c r="BU38" s="81"/>
      <c r="BV38" s="81"/>
      <c r="BW38" s="81"/>
      <c r="BX38" s="81"/>
      <c r="BY38" s="81"/>
      <c r="BZ38" s="82"/>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80"/>
      <c r="BM39" s="81"/>
      <c r="BN39" s="81"/>
      <c r="BO39" s="81"/>
      <c r="BP39" s="81"/>
      <c r="BQ39" s="81"/>
      <c r="BR39" s="81"/>
      <c r="BS39" s="81"/>
      <c r="BT39" s="81"/>
      <c r="BU39" s="81"/>
      <c r="BV39" s="81"/>
      <c r="BW39" s="81"/>
      <c r="BX39" s="81"/>
      <c r="BY39" s="81"/>
      <c r="BZ39" s="82"/>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80"/>
      <c r="BM40" s="81"/>
      <c r="BN40" s="81"/>
      <c r="BO40" s="81"/>
      <c r="BP40" s="81"/>
      <c r="BQ40" s="81"/>
      <c r="BR40" s="81"/>
      <c r="BS40" s="81"/>
      <c r="BT40" s="81"/>
      <c r="BU40" s="81"/>
      <c r="BV40" s="81"/>
      <c r="BW40" s="81"/>
      <c r="BX40" s="81"/>
      <c r="BY40" s="81"/>
      <c r="BZ40" s="82"/>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80"/>
      <c r="BM41" s="81"/>
      <c r="BN41" s="81"/>
      <c r="BO41" s="81"/>
      <c r="BP41" s="81"/>
      <c r="BQ41" s="81"/>
      <c r="BR41" s="81"/>
      <c r="BS41" s="81"/>
      <c r="BT41" s="81"/>
      <c r="BU41" s="81"/>
      <c r="BV41" s="81"/>
      <c r="BW41" s="81"/>
      <c r="BX41" s="81"/>
      <c r="BY41" s="81"/>
      <c r="BZ41" s="82"/>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80"/>
      <c r="BM42" s="81"/>
      <c r="BN42" s="81"/>
      <c r="BO42" s="81"/>
      <c r="BP42" s="81"/>
      <c r="BQ42" s="81"/>
      <c r="BR42" s="81"/>
      <c r="BS42" s="81"/>
      <c r="BT42" s="81"/>
      <c r="BU42" s="81"/>
      <c r="BV42" s="81"/>
      <c r="BW42" s="81"/>
      <c r="BX42" s="81"/>
      <c r="BY42" s="81"/>
      <c r="BZ42" s="82"/>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80"/>
      <c r="BM43" s="81"/>
      <c r="BN43" s="81"/>
      <c r="BO43" s="81"/>
      <c r="BP43" s="81"/>
      <c r="BQ43" s="81"/>
      <c r="BR43" s="81"/>
      <c r="BS43" s="81"/>
      <c r="BT43" s="81"/>
      <c r="BU43" s="81"/>
      <c r="BV43" s="81"/>
      <c r="BW43" s="81"/>
      <c r="BX43" s="81"/>
      <c r="BY43" s="81"/>
      <c r="BZ43" s="82"/>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83"/>
      <c r="BM44" s="84"/>
      <c r="BN44" s="84"/>
      <c r="BO44" s="84"/>
      <c r="BP44" s="84"/>
      <c r="BQ44" s="84"/>
      <c r="BR44" s="84"/>
      <c r="BS44" s="84"/>
      <c r="BT44" s="84"/>
      <c r="BU44" s="84"/>
      <c r="BV44" s="84"/>
      <c r="BW44" s="84"/>
      <c r="BX44" s="84"/>
      <c r="BY44" s="84"/>
      <c r="BZ44" s="85"/>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116</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80" t="s">
        <v>118</v>
      </c>
      <c r="BM66" s="81"/>
      <c r="BN66" s="81"/>
      <c r="BO66" s="81"/>
      <c r="BP66" s="81"/>
      <c r="BQ66" s="81"/>
      <c r="BR66" s="81"/>
      <c r="BS66" s="81"/>
      <c r="BT66" s="81"/>
      <c r="BU66" s="81"/>
      <c r="BV66" s="81"/>
      <c r="BW66" s="81"/>
      <c r="BX66" s="81"/>
      <c r="BY66" s="81"/>
      <c r="BZ66" s="82"/>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80"/>
      <c r="BM67" s="81"/>
      <c r="BN67" s="81"/>
      <c r="BO67" s="81"/>
      <c r="BP67" s="81"/>
      <c r="BQ67" s="81"/>
      <c r="BR67" s="81"/>
      <c r="BS67" s="81"/>
      <c r="BT67" s="81"/>
      <c r="BU67" s="81"/>
      <c r="BV67" s="81"/>
      <c r="BW67" s="81"/>
      <c r="BX67" s="81"/>
      <c r="BY67" s="81"/>
      <c r="BZ67" s="82"/>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80"/>
      <c r="BM68" s="81"/>
      <c r="BN68" s="81"/>
      <c r="BO68" s="81"/>
      <c r="BP68" s="81"/>
      <c r="BQ68" s="81"/>
      <c r="BR68" s="81"/>
      <c r="BS68" s="81"/>
      <c r="BT68" s="81"/>
      <c r="BU68" s="81"/>
      <c r="BV68" s="81"/>
      <c r="BW68" s="81"/>
      <c r="BX68" s="81"/>
      <c r="BY68" s="81"/>
      <c r="BZ68" s="82"/>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80"/>
      <c r="BM69" s="81"/>
      <c r="BN69" s="81"/>
      <c r="BO69" s="81"/>
      <c r="BP69" s="81"/>
      <c r="BQ69" s="81"/>
      <c r="BR69" s="81"/>
      <c r="BS69" s="81"/>
      <c r="BT69" s="81"/>
      <c r="BU69" s="81"/>
      <c r="BV69" s="81"/>
      <c r="BW69" s="81"/>
      <c r="BX69" s="81"/>
      <c r="BY69" s="81"/>
      <c r="BZ69" s="82"/>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80"/>
      <c r="BM70" s="81"/>
      <c r="BN70" s="81"/>
      <c r="BO70" s="81"/>
      <c r="BP70" s="81"/>
      <c r="BQ70" s="81"/>
      <c r="BR70" s="81"/>
      <c r="BS70" s="81"/>
      <c r="BT70" s="81"/>
      <c r="BU70" s="81"/>
      <c r="BV70" s="81"/>
      <c r="BW70" s="81"/>
      <c r="BX70" s="81"/>
      <c r="BY70" s="81"/>
      <c r="BZ70" s="82"/>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80"/>
      <c r="BM71" s="81"/>
      <c r="BN71" s="81"/>
      <c r="BO71" s="81"/>
      <c r="BP71" s="81"/>
      <c r="BQ71" s="81"/>
      <c r="BR71" s="81"/>
      <c r="BS71" s="81"/>
      <c r="BT71" s="81"/>
      <c r="BU71" s="81"/>
      <c r="BV71" s="81"/>
      <c r="BW71" s="81"/>
      <c r="BX71" s="81"/>
      <c r="BY71" s="81"/>
      <c r="BZ71" s="82"/>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80"/>
      <c r="BM72" s="81"/>
      <c r="BN72" s="81"/>
      <c r="BO72" s="81"/>
      <c r="BP72" s="81"/>
      <c r="BQ72" s="81"/>
      <c r="BR72" s="81"/>
      <c r="BS72" s="81"/>
      <c r="BT72" s="81"/>
      <c r="BU72" s="81"/>
      <c r="BV72" s="81"/>
      <c r="BW72" s="81"/>
      <c r="BX72" s="81"/>
      <c r="BY72" s="81"/>
      <c r="BZ72" s="82"/>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80"/>
      <c r="BM73" s="81"/>
      <c r="BN73" s="81"/>
      <c r="BO73" s="81"/>
      <c r="BP73" s="81"/>
      <c r="BQ73" s="81"/>
      <c r="BR73" s="81"/>
      <c r="BS73" s="81"/>
      <c r="BT73" s="81"/>
      <c r="BU73" s="81"/>
      <c r="BV73" s="81"/>
      <c r="BW73" s="81"/>
      <c r="BX73" s="81"/>
      <c r="BY73" s="81"/>
      <c r="BZ73" s="82"/>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80"/>
      <c r="BM74" s="81"/>
      <c r="BN74" s="81"/>
      <c r="BO74" s="81"/>
      <c r="BP74" s="81"/>
      <c r="BQ74" s="81"/>
      <c r="BR74" s="81"/>
      <c r="BS74" s="81"/>
      <c r="BT74" s="81"/>
      <c r="BU74" s="81"/>
      <c r="BV74" s="81"/>
      <c r="BW74" s="81"/>
      <c r="BX74" s="81"/>
      <c r="BY74" s="81"/>
      <c r="BZ74" s="82"/>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80"/>
      <c r="BM75" s="81"/>
      <c r="BN75" s="81"/>
      <c r="BO75" s="81"/>
      <c r="BP75" s="81"/>
      <c r="BQ75" s="81"/>
      <c r="BR75" s="81"/>
      <c r="BS75" s="81"/>
      <c r="BT75" s="81"/>
      <c r="BU75" s="81"/>
      <c r="BV75" s="81"/>
      <c r="BW75" s="81"/>
      <c r="BX75" s="81"/>
      <c r="BY75" s="81"/>
      <c r="BZ75" s="82"/>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80"/>
      <c r="BM76" s="81"/>
      <c r="BN76" s="81"/>
      <c r="BO76" s="81"/>
      <c r="BP76" s="81"/>
      <c r="BQ76" s="81"/>
      <c r="BR76" s="81"/>
      <c r="BS76" s="81"/>
      <c r="BT76" s="81"/>
      <c r="BU76" s="81"/>
      <c r="BV76" s="81"/>
      <c r="BW76" s="81"/>
      <c r="BX76" s="81"/>
      <c r="BY76" s="81"/>
      <c r="BZ76" s="82"/>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80"/>
      <c r="BM77" s="81"/>
      <c r="BN77" s="81"/>
      <c r="BO77" s="81"/>
      <c r="BP77" s="81"/>
      <c r="BQ77" s="81"/>
      <c r="BR77" s="81"/>
      <c r="BS77" s="81"/>
      <c r="BT77" s="81"/>
      <c r="BU77" s="81"/>
      <c r="BV77" s="81"/>
      <c r="BW77" s="81"/>
      <c r="BX77" s="81"/>
      <c r="BY77" s="81"/>
      <c r="BZ77" s="82"/>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80"/>
      <c r="BM78" s="81"/>
      <c r="BN78" s="81"/>
      <c r="BO78" s="81"/>
      <c r="BP78" s="81"/>
      <c r="BQ78" s="81"/>
      <c r="BR78" s="81"/>
      <c r="BS78" s="81"/>
      <c r="BT78" s="81"/>
      <c r="BU78" s="81"/>
      <c r="BV78" s="81"/>
      <c r="BW78" s="81"/>
      <c r="BX78" s="81"/>
      <c r="BY78" s="81"/>
      <c r="BZ78" s="82"/>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80"/>
      <c r="BM79" s="81"/>
      <c r="BN79" s="81"/>
      <c r="BO79" s="81"/>
      <c r="BP79" s="81"/>
      <c r="BQ79" s="81"/>
      <c r="BR79" s="81"/>
      <c r="BS79" s="81"/>
      <c r="BT79" s="81"/>
      <c r="BU79" s="81"/>
      <c r="BV79" s="81"/>
      <c r="BW79" s="81"/>
      <c r="BX79" s="81"/>
      <c r="BY79" s="81"/>
      <c r="BZ79" s="82"/>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80"/>
      <c r="BM80" s="81"/>
      <c r="BN80" s="81"/>
      <c r="BO80" s="81"/>
      <c r="BP80" s="81"/>
      <c r="BQ80" s="81"/>
      <c r="BR80" s="81"/>
      <c r="BS80" s="81"/>
      <c r="BT80" s="81"/>
      <c r="BU80" s="81"/>
      <c r="BV80" s="81"/>
      <c r="BW80" s="81"/>
      <c r="BX80" s="81"/>
      <c r="BY80" s="81"/>
      <c r="BZ80" s="82"/>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80"/>
      <c r="BM81" s="81"/>
      <c r="BN81" s="81"/>
      <c r="BO81" s="81"/>
      <c r="BP81" s="81"/>
      <c r="BQ81" s="81"/>
      <c r="BR81" s="81"/>
      <c r="BS81" s="81"/>
      <c r="BT81" s="81"/>
      <c r="BU81" s="81"/>
      <c r="BV81" s="81"/>
      <c r="BW81" s="81"/>
      <c r="BX81" s="81"/>
      <c r="BY81" s="81"/>
      <c r="BZ81" s="82"/>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83"/>
      <c r="BM82" s="84"/>
      <c r="BN82" s="84"/>
      <c r="BO82" s="84"/>
      <c r="BP82" s="84"/>
      <c r="BQ82" s="84"/>
      <c r="BR82" s="84"/>
      <c r="BS82" s="84"/>
      <c r="BT82" s="84"/>
      <c r="BU82" s="84"/>
      <c r="BV82" s="84"/>
      <c r="BW82" s="84"/>
      <c r="BX82" s="84"/>
      <c r="BY82" s="84"/>
      <c r="BZ82" s="85"/>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43</v>
      </c>
      <c r="H86" s="12" t="str">
        <f>データ!BP6</f>
        <v>【1,182.11】</v>
      </c>
      <c r="I86" s="12" t="str">
        <f>データ!CA6</f>
        <v>【73.78】</v>
      </c>
      <c r="J86" s="12" t="str">
        <f>データ!CL6</f>
        <v>【220.62】</v>
      </c>
      <c r="K86" s="12" t="str">
        <f>データ!CW6</f>
        <v>【42.22】</v>
      </c>
      <c r="L86" s="12" t="str">
        <f>データ!DH6</f>
        <v>【85.67】</v>
      </c>
      <c r="M86" s="12" t="s">
        <v>43</v>
      </c>
      <c r="N86" s="12" t="s">
        <v>44</v>
      </c>
      <c r="O86" s="12" t="str">
        <f>データ!EO6</f>
        <v>【0.13】</v>
      </c>
    </row>
  </sheetData>
  <sheetProtection algorithmName="SHA-512" hashValue="yGFn25RgMfjfeBnpJDCNjIRbQcmwuRZ8yY1hP6m8Ay4YQTdRLJZtVqDYtaKOeDwECBCbFwmmkegmBqSpyrnjVg==" saltValue="xw8WSoOkg+/pVAY28J3qfQ=="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P9:V9"/>
    <mergeCell ref="W9:AC9"/>
    <mergeCell ref="AD9:AJ9"/>
    <mergeCell ref="AL8:AS8"/>
    <mergeCell ref="AL9:AS9"/>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AL10:AS10"/>
    <mergeCell ref="AT10:BA10"/>
    <mergeCell ref="BB10:BI10"/>
    <mergeCell ref="BL10:BM10"/>
    <mergeCell ref="BN10:BY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47</v>
      </c>
      <c r="B3" s="15" t="s">
        <v>48</v>
      </c>
      <c r="C3" s="15" t="s">
        <v>49</v>
      </c>
      <c r="D3" s="15" t="s">
        <v>50</v>
      </c>
      <c r="E3" s="15" t="s">
        <v>51</v>
      </c>
      <c r="F3" s="15" t="s">
        <v>52</v>
      </c>
      <c r="G3" s="15" t="s">
        <v>53</v>
      </c>
      <c r="H3" s="73" t="s">
        <v>54</v>
      </c>
      <c r="I3" s="74"/>
      <c r="J3" s="74"/>
      <c r="K3" s="74"/>
      <c r="L3" s="74"/>
      <c r="M3" s="74"/>
      <c r="N3" s="74"/>
      <c r="O3" s="74"/>
      <c r="P3" s="74"/>
      <c r="Q3" s="74"/>
      <c r="R3" s="74"/>
      <c r="S3" s="74"/>
      <c r="T3" s="74"/>
      <c r="U3" s="74"/>
      <c r="V3" s="74"/>
      <c r="W3" s="74"/>
      <c r="X3" s="75"/>
      <c r="Y3" s="79" t="s">
        <v>55</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56</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15">
      <c r="A4" s="14" t="s">
        <v>57</v>
      </c>
      <c r="B4" s="16"/>
      <c r="C4" s="16"/>
      <c r="D4" s="16"/>
      <c r="E4" s="16"/>
      <c r="F4" s="16"/>
      <c r="G4" s="16"/>
      <c r="H4" s="76"/>
      <c r="I4" s="77"/>
      <c r="J4" s="77"/>
      <c r="K4" s="77"/>
      <c r="L4" s="77"/>
      <c r="M4" s="77"/>
      <c r="N4" s="77"/>
      <c r="O4" s="77"/>
      <c r="P4" s="77"/>
      <c r="Q4" s="77"/>
      <c r="R4" s="77"/>
      <c r="S4" s="77"/>
      <c r="T4" s="77"/>
      <c r="U4" s="77"/>
      <c r="V4" s="77"/>
      <c r="W4" s="77"/>
      <c r="X4" s="78"/>
      <c r="Y4" s="72" t="s">
        <v>58</v>
      </c>
      <c r="Z4" s="72"/>
      <c r="AA4" s="72"/>
      <c r="AB4" s="72"/>
      <c r="AC4" s="72"/>
      <c r="AD4" s="72"/>
      <c r="AE4" s="72"/>
      <c r="AF4" s="72"/>
      <c r="AG4" s="72"/>
      <c r="AH4" s="72"/>
      <c r="AI4" s="72"/>
      <c r="AJ4" s="72" t="s">
        <v>59</v>
      </c>
      <c r="AK4" s="72"/>
      <c r="AL4" s="72"/>
      <c r="AM4" s="72"/>
      <c r="AN4" s="72"/>
      <c r="AO4" s="72"/>
      <c r="AP4" s="72"/>
      <c r="AQ4" s="72"/>
      <c r="AR4" s="72"/>
      <c r="AS4" s="72"/>
      <c r="AT4" s="72"/>
      <c r="AU4" s="72" t="s">
        <v>60</v>
      </c>
      <c r="AV4" s="72"/>
      <c r="AW4" s="72"/>
      <c r="AX4" s="72"/>
      <c r="AY4" s="72"/>
      <c r="AZ4" s="72"/>
      <c r="BA4" s="72"/>
      <c r="BB4" s="72"/>
      <c r="BC4" s="72"/>
      <c r="BD4" s="72"/>
      <c r="BE4" s="72"/>
      <c r="BF4" s="72" t="s">
        <v>61</v>
      </c>
      <c r="BG4" s="72"/>
      <c r="BH4" s="72"/>
      <c r="BI4" s="72"/>
      <c r="BJ4" s="72"/>
      <c r="BK4" s="72"/>
      <c r="BL4" s="72"/>
      <c r="BM4" s="72"/>
      <c r="BN4" s="72"/>
      <c r="BO4" s="72"/>
      <c r="BP4" s="72"/>
      <c r="BQ4" s="72" t="s">
        <v>62</v>
      </c>
      <c r="BR4" s="72"/>
      <c r="BS4" s="72"/>
      <c r="BT4" s="72"/>
      <c r="BU4" s="72"/>
      <c r="BV4" s="72"/>
      <c r="BW4" s="72"/>
      <c r="BX4" s="72"/>
      <c r="BY4" s="72"/>
      <c r="BZ4" s="72"/>
      <c r="CA4" s="72"/>
      <c r="CB4" s="72" t="s">
        <v>63</v>
      </c>
      <c r="CC4" s="72"/>
      <c r="CD4" s="72"/>
      <c r="CE4" s="72"/>
      <c r="CF4" s="72"/>
      <c r="CG4" s="72"/>
      <c r="CH4" s="72"/>
      <c r="CI4" s="72"/>
      <c r="CJ4" s="72"/>
      <c r="CK4" s="72"/>
      <c r="CL4" s="72"/>
      <c r="CM4" s="72" t="s">
        <v>64</v>
      </c>
      <c r="CN4" s="72"/>
      <c r="CO4" s="72"/>
      <c r="CP4" s="72"/>
      <c r="CQ4" s="72"/>
      <c r="CR4" s="72"/>
      <c r="CS4" s="72"/>
      <c r="CT4" s="72"/>
      <c r="CU4" s="72"/>
      <c r="CV4" s="72"/>
      <c r="CW4" s="72"/>
      <c r="CX4" s="72" t="s">
        <v>65</v>
      </c>
      <c r="CY4" s="72"/>
      <c r="CZ4" s="72"/>
      <c r="DA4" s="72"/>
      <c r="DB4" s="72"/>
      <c r="DC4" s="72"/>
      <c r="DD4" s="72"/>
      <c r="DE4" s="72"/>
      <c r="DF4" s="72"/>
      <c r="DG4" s="72"/>
      <c r="DH4" s="72"/>
      <c r="DI4" s="72" t="s">
        <v>66</v>
      </c>
      <c r="DJ4" s="72"/>
      <c r="DK4" s="72"/>
      <c r="DL4" s="72"/>
      <c r="DM4" s="72"/>
      <c r="DN4" s="72"/>
      <c r="DO4" s="72"/>
      <c r="DP4" s="72"/>
      <c r="DQ4" s="72"/>
      <c r="DR4" s="72"/>
      <c r="DS4" s="72"/>
      <c r="DT4" s="72" t="s">
        <v>67</v>
      </c>
      <c r="DU4" s="72"/>
      <c r="DV4" s="72"/>
      <c r="DW4" s="72"/>
      <c r="DX4" s="72"/>
      <c r="DY4" s="72"/>
      <c r="DZ4" s="72"/>
      <c r="EA4" s="72"/>
      <c r="EB4" s="72"/>
      <c r="EC4" s="72"/>
      <c r="ED4" s="72"/>
      <c r="EE4" s="72" t="s">
        <v>68</v>
      </c>
      <c r="EF4" s="72"/>
      <c r="EG4" s="72"/>
      <c r="EH4" s="72"/>
      <c r="EI4" s="72"/>
      <c r="EJ4" s="72"/>
      <c r="EK4" s="72"/>
      <c r="EL4" s="72"/>
      <c r="EM4" s="72"/>
      <c r="EN4" s="72"/>
      <c r="EO4" s="72"/>
    </row>
    <row r="5" spans="1:145" x14ac:dyDescent="0.15">
      <c r="A5" s="14" t="s">
        <v>69</v>
      </c>
      <c r="B5" s="17"/>
      <c r="C5" s="17"/>
      <c r="D5" s="17"/>
      <c r="E5" s="17"/>
      <c r="F5" s="17"/>
      <c r="G5" s="17"/>
      <c r="H5" s="18" t="s">
        <v>70</v>
      </c>
      <c r="I5" s="18" t="s">
        <v>71</v>
      </c>
      <c r="J5" s="18" t="s">
        <v>72</v>
      </c>
      <c r="K5" s="18" t="s">
        <v>73</v>
      </c>
      <c r="L5" s="18" t="s">
        <v>74</v>
      </c>
      <c r="M5" s="18" t="s">
        <v>5</v>
      </c>
      <c r="N5" s="18" t="s">
        <v>75</v>
      </c>
      <c r="O5" s="18" t="s">
        <v>76</v>
      </c>
      <c r="P5" s="18" t="s">
        <v>77</v>
      </c>
      <c r="Q5" s="18" t="s">
        <v>78</v>
      </c>
      <c r="R5" s="18" t="s">
        <v>79</v>
      </c>
      <c r="S5" s="18" t="s">
        <v>80</v>
      </c>
      <c r="T5" s="18" t="s">
        <v>81</v>
      </c>
      <c r="U5" s="18" t="s">
        <v>82</v>
      </c>
      <c r="V5" s="18" t="s">
        <v>83</v>
      </c>
      <c r="W5" s="18" t="s">
        <v>84</v>
      </c>
      <c r="X5" s="18" t="s">
        <v>85</v>
      </c>
      <c r="Y5" s="18" t="s">
        <v>86</v>
      </c>
      <c r="Z5" s="18" t="s">
        <v>87</v>
      </c>
      <c r="AA5" s="18" t="s">
        <v>88</v>
      </c>
      <c r="AB5" s="18" t="s">
        <v>89</v>
      </c>
      <c r="AC5" s="18" t="s">
        <v>90</v>
      </c>
      <c r="AD5" s="18" t="s">
        <v>91</v>
      </c>
      <c r="AE5" s="18" t="s">
        <v>92</v>
      </c>
      <c r="AF5" s="18" t="s">
        <v>93</v>
      </c>
      <c r="AG5" s="18" t="s">
        <v>94</v>
      </c>
      <c r="AH5" s="18" t="s">
        <v>95</v>
      </c>
      <c r="AI5" s="18" t="s">
        <v>31</v>
      </c>
      <c r="AJ5" s="18" t="s">
        <v>86</v>
      </c>
      <c r="AK5" s="18" t="s">
        <v>87</v>
      </c>
      <c r="AL5" s="18" t="s">
        <v>88</v>
      </c>
      <c r="AM5" s="18" t="s">
        <v>89</v>
      </c>
      <c r="AN5" s="18" t="s">
        <v>90</v>
      </c>
      <c r="AO5" s="18" t="s">
        <v>91</v>
      </c>
      <c r="AP5" s="18" t="s">
        <v>92</v>
      </c>
      <c r="AQ5" s="18" t="s">
        <v>93</v>
      </c>
      <c r="AR5" s="18" t="s">
        <v>94</v>
      </c>
      <c r="AS5" s="18" t="s">
        <v>95</v>
      </c>
      <c r="AT5" s="18" t="s">
        <v>96</v>
      </c>
      <c r="AU5" s="18" t="s">
        <v>86</v>
      </c>
      <c r="AV5" s="18" t="s">
        <v>87</v>
      </c>
      <c r="AW5" s="18" t="s">
        <v>88</v>
      </c>
      <c r="AX5" s="18" t="s">
        <v>89</v>
      </c>
      <c r="AY5" s="18" t="s">
        <v>90</v>
      </c>
      <c r="AZ5" s="18" t="s">
        <v>91</v>
      </c>
      <c r="BA5" s="18" t="s">
        <v>92</v>
      </c>
      <c r="BB5" s="18" t="s">
        <v>93</v>
      </c>
      <c r="BC5" s="18" t="s">
        <v>94</v>
      </c>
      <c r="BD5" s="18" t="s">
        <v>95</v>
      </c>
      <c r="BE5" s="18" t="s">
        <v>96</v>
      </c>
      <c r="BF5" s="18" t="s">
        <v>86</v>
      </c>
      <c r="BG5" s="18" t="s">
        <v>87</v>
      </c>
      <c r="BH5" s="18" t="s">
        <v>88</v>
      </c>
      <c r="BI5" s="18" t="s">
        <v>89</v>
      </c>
      <c r="BJ5" s="18" t="s">
        <v>90</v>
      </c>
      <c r="BK5" s="18" t="s">
        <v>91</v>
      </c>
      <c r="BL5" s="18" t="s">
        <v>92</v>
      </c>
      <c r="BM5" s="18" t="s">
        <v>93</v>
      </c>
      <c r="BN5" s="18" t="s">
        <v>94</v>
      </c>
      <c r="BO5" s="18" t="s">
        <v>95</v>
      </c>
      <c r="BP5" s="18" t="s">
        <v>96</v>
      </c>
      <c r="BQ5" s="18" t="s">
        <v>86</v>
      </c>
      <c r="BR5" s="18" t="s">
        <v>87</v>
      </c>
      <c r="BS5" s="18" t="s">
        <v>88</v>
      </c>
      <c r="BT5" s="18" t="s">
        <v>89</v>
      </c>
      <c r="BU5" s="18" t="s">
        <v>90</v>
      </c>
      <c r="BV5" s="18" t="s">
        <v>91</v>
      </c>
      <c r="BW5" s="18" t="s">
        <v>92</v>
      </c>
      <c r="BX5" s="18" t="s">
        <v>93</v>
      </c>
      <c r="BY5" s="18" t="s">
        <v>94</v>
      </c>
      <c r="BZ5" s="18" t="s">
        <v>95</v>
      </c>
      <c r="CA5" s="18" t="s">
        <v>96</v>
      </c>
      <c r="CB5" s="18" t="s">
        <v>86</v>
      </c>
      <c r="CC5" s="18" t="s">
        <v>87</v>
      </c>
      <c r="CD5" s="18" t="s">
        <v>88</v>
      </c>
      <c r="CE5" s="18" t="s">
        <v>89</v>
      </c>
      <c r="CF5" s="18" t="s">
        <v>90</v>
      </c>
      <c r="CG5" s="18" t="s">
        <v>91</v>
      </c>
      <c r="CH5" s="18" t="s">
        <v>92</v>
      </c>
      <c r="CI5" s="18" t="s">
        <v>93</v>
      </c>
      <c r="CJ5" s="18" t="s">
        <v>94</v>
      </c>
      <c r="CK5" s="18" t="s">
        <v>95</v>
      </c>
      <c r="CL5" s="18" t="s">
        <v>96</v>
      </c>
      <c r="CM5" s="18" t="s">
        <v>86</v>
      </c>
      <c r="CN5" s="18" t="s">
        <v>87</v>
      </c>
      <c r="CO5" s="18" t="s">
        <v>88</v>
      </c>
      <c r="CP5" s="18" t="s">
        <v>89</v>
      </c>
      <c r="CQ5" s="18" t="s">
        <v>90</v>
      </c>
      <c r="CR5" s="18" t="s">
        <v>91</v>
      </c>
      <c r="CS5" s="18" t="s">
        <v>92</v>
      </c>
      <c r="CT5" s="18" t="s">
        <v>93</v>
      </c>
      <c r="CU5" s="18" t="s">
        <v>94</v>
      </c>
      <c r="CV5" s="18" t="s">
        <v>95</v>
      </c>
      <c r="CW5" s="18" t="s">
        <v>96</v>
      </c>
      <c r="CX5" s="18" t="s">
        <v>86</v>
      </c>
      <c r="CY5" s="18" t="s">
        <v>87</v>
      </c>
      <c r="CZ5" s="18" t="s">
        <v>88</v>
      </c>
      <c r="DA5" s="18" t="s">
        <v>89</v>
      </c>
      <c r="DB5" s="18" t="s">
        <v>90</v>
      </c>
      <c r="DC5" s="18" t="s">
        <v>91</v>
      </c>
      <c r="DD5" s="18" t="s">
        <v>92</v>
      </c>
      <c r="DE5" s="18" t="s">
        <v>93</v>
      </c>
      <c r="DF5" s="18" t="s">
        <v>94</v>
      </c>
      <c r="DG5" s="18" t="s">
        <v>95</v>
      </c>
      <c r="DH5" s="18" t="s">
        <v>96</v>
      </c>
      <c r="DI5" s="18" t="s">
        <v>86</v>
      </c>
      <c r="DJ5" s="18" t="s">
        <v>87</v>
      </c>
      <c r="DK5" s="18" t="s">
        <v>88</v>
      </c>
      <c r="DL5" s="18" t="s">
        <v>89</v>
      </c>
      <c r="DM5" s="18" t="s">
        <v>90</v>
      </c>
      <c r="DN5" s="18" t="s">
        <v>91</v>
      </c>
      <c r="DO5" s="18" t="s">
        <v>92</v>
      </c>
      <c r="DP5" s="18" t="s">
        <v>93</v>
      </c>
      <c r="DQ5" s="18" t="s">
        <v>94</v>
      </c>
      <c r="DR5" s="18" t="s">
        <v>95</v>
      </c>
      <c r="DS5" s="18" t="s">
        <v>96</v>
      </c>
      <c r="DT5" s="18" t="s">
        <v>86</v>
      </c>
      <c r="DU5" s="18" t="s">
        <v>87</v>
      </c>
      <c r="DV5" s="18" t="s">
        <v>88</v>
      </c>
      <c r="DW5" s="18" t="s">
        <v>89</v>
      </c>
      <c r="DX5" s="18" t="s">
        <v>90</v>
      </c>
      <c r="DY5" s="18" t="s">
        <v>91</v>
      </c>
      <c r="DZ5" s="18" t="s">
        <v>92</v>
      </c>
      <c r="EA5" s="18" t="s">
        <v>93</v>
      </c>
      <c r="EB5" s="18" t="s">
        <v>94</v>
      </c>
      <c r="EC5" s="18" t="s">
        <v>95</v>
      </c>
      <c r="ED5" s="18" t="s">
        <v>96</v>
      </c>
      <c r="EE5" s="18" t="s">
        <v>86</v>
      </c>
      <c r="EF5" s="18" t="s">
        <v>87</v>
      </c>
      <c r="EG5" s="18" t="s">
        <v>88</v>
      </c>
      <c r="EH5" s="18" t="s">
        <v>89</v>
      </c>
      <c r="EI5" s="18" t="s">
        <v>90</v>
      </c>
      <c r="EJ5" s="18" t="s">
        <v>91</v>
      </c>
      <c r="EK5" s="18" t="s">
        <v>92</v>
      </c>
      <c r="EL5" s="18" t="s">
        <v>93</v>
      </c>
      <c r="EM5" s="18" t="s">
        <v>94</v>
      </c>
      <c r="EN5" s="18" t="s">
        <v>95</v>
      </c>
      <c r="EO5" s="18" t="s">
        <v>96</v>
      </c>
    </row>
    <row r="6" spans="1:145" s="22" customFormat="1" x14ac:dyDescent="0.15">
      <c r="A6" s="14" t="s">
        <v>97</v>
      </c>
      <c r="B6" s="19">
        <f>B7</f>
        <v>2022</v>
      </c>
      <c r="C6" s="19">
        <f t="shared" ref="C6:X6" si="3">C7</f>
        <v>24023</v>
      </c>
      <c r="D6" s="19">
        <f t="shared" si="3"/>
        <v>47</v>
      </c>
      <c r="E6" s="19">
        <f t="shared" si="3"/>
        <v>17</v>
      </c>
      <c r="F6" s="19">
        <f t="shared" si="3"/>
        <v>4</v>
      </c>
      <c r="G6" s="19">
        <f t="shared" si="3"/>
        <v>0</v>
      </c>
      <c r="H6" s="19" t="str">
        <f t="shared" si="3"/>
        <v>青森県　七戸町</v>
      </c>
      <c r="I6" s="19" t="str">
        <f t="shared" si="3"/>
        <v>法非適用</v>
      </c>
      <c r="J6" s="19" t="str">
        <f t="shared" si="3"/>
        <v>下水道事業</v>
      </c>
      <c r="K6" s="19" t="str">
        <f t="shared" si="3"/>
        <v>特定環境保全公共下水道</v>
      </c>
      <c r="L6" s="19" t="str">
        <f t="shared" si="3"/>
        <v>D2</v>
      </c>
      <c r="M6" s="19" t="str">
        <f t="shared" si="3"/>
        <v>非設置</v>
      </c>
      <c r="N6" s="20" t="str">
        <f t="shared" si="3"/>
        <v>-</v>
      </c>
      <c r="O6" s="20" t="str">
        <f t="shared" si="3"/>
        <v>該当数値なし</v>
      </c>
      <c r="P6" s="20">
        <f t="shared" si="3"/>
        <v>14.23</v>
      </c>
      <c r="Q6" s="20">
        <f t="shared" si="3"/>
        <v>100.45</v>
      </c>
      <c r="R6" s="20">
        <f t="shared" si="3"/>
        <v>3300</v>
      </c>
      <c r="S6" s="20">
        <f t="shared" si="3"/>
        <v>14631</v>
      </c>
      <c r="T6" s="20">
        <f t="shared" si="3"/>
        <v>337.23</v>
      </c>
      <c r="U6" s="20">
        <f t="shared" si="3"/>
        <v>43.39</v>
      </c>
      <c r="V6" s="20">
        <f t="shared" si="3"/>
        <v>2061</v>
      </c>
      <c r="W6" s="20">
        <f t="shared" si="3"/>
        <v>1.91</v>
      </c>
      <c r="X6" s="20">
        <f t="shared" si="3"/>
        <v>1079.06</v>
      </c>
      <c r="Y6" s="21">
        <f>IF(Y7="",NA(),Y7)</f>
        <v>98.94</v>
      </c>
      <c r="Z6" s="21">
        <f t="shared" ref="Z6:AH6" si="4">IF(Z7="",NA(),Z7)</f>
        <v>80.92</v>
      </c>
      <c r="AA6" s="21">
        <f t="shared" si="4"/>
        <v>84.39</v>
      </c>
      <c r="AB6" s="21">
        <f t="shared" si="4"/>
        <v>82.6</v>
      </c>
      <c r="AC6" s="21">
        <f t="shared" si="4"/>
        <v>72.900000000000006</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1">
        <f>IF(BF7="",NA(),BF7)</f>
        <v>4033.85</v>
      </c>
      <c r="BG6" s="21">
        <f t="shared" ref="BG6:BO6" si="7">IF(BG7="",NA(),BG7)</f>
        <v>3944</v>
      </c>
      <c r="BH6" s="21">
        <f t="shared" si="7"/>
        <v>2744.9</v>
      </c>
      <c r="BI6" s="21">
        <f t="shared" si="7"/>
        <v>2433.33</v>
      </c>
      <c r="BJ6" s="21">
        <f t="shared" si="7"/>
        <v>2404.7600000000002</v>
      </c>
      <c r="BK6" s="21">
        <f t="shared" si="7"/>
        <v>1194.1500000000001</v>
      </c>
      <c r="BL6" s="21">
        <f t="shared" si="7"/>
        <v>1206.79</v>
      </c>
      <c r="BM6" s="21">
        <f t="shared" si="7"/>
        <v>1258.43</v>
      </c>
      <c r="BN6" s="21">
        <f t="shared" si="7"/>
        <v>1163.75</v>
      </c>
      <c r="BO6" s="21">
        <f t="shared" si="7"/>
        <v>1195.47</v>
      </c>
      <c r="BP6" s="20" t="str">
        <f>IF(BP7="","",IF(BP7="-","【-】","【"&amp;SUBSTITUTE(TEXT(BP7,"#,##0.00"),"-","△")&amp;"】"))</f>
        <v>【1,182.11】</v>
      </c>
      <c r="BQ6" s="21">
        <f>IF(BQ7="",NA(),BQ7)</f>
        <v>55.97</v>
      </c>
      <c r="BR6" s="21">
        <f t="shared" ref="BR6:BZ6" si="8">IF(BR7="",NA(),BR7)</f>
        <v>37.590000000000003</v>
      </c>
      <c r="BS6" s="21">
        <f t="shared" si="8"/>
        <v>54.83</v>
      </c>
      <c r="BT6" s="21">
        <f t="shared" si="8"/>
        <v>57.09</v>
      </c>
      <c r="BU6" s="21">
        <f t="shared" si="8"/>
        <v>40.770000000000003</v>
      </c>
      <c r="BV6" s="21">
        <f t="shared" si="8"/>
        <v>72.260000000000005</v>
      </c>
      <c r="BW6" s="21">
        <f t="shared" si="8"/>
        <v>71.84</v>
      </c>
      <c r="BX6" s="21">
        <f t="shared" si="8"/>
        <v>73.36</v>
      </c>
      <c r="BY6" s="21">
        <f t="shared" si="8"/>
        <v>72.599999999999994</v>
      </c>
      <c r="BZ6" s="21">
        <f t="shared" si="8"/>
        <v>69.430000000000007</v>
      </c>
      <c r="CA6" s="20" t="str">
        <f>IF(CA7="","",IF(CA7="-","【-】","【"&amp;SUBSTITUTE(TEXT(CA7,"#,##0.00"),"-","△")&amp;"】"))</f>
        <v>【73.78】</v>
      </c>
      <c r="CB6" s="21">
        <f>IF(CB7="",NA(),CB7)</f>
        <v>245.06</v>
      </c>
      <c r="CC6" s="21">
        <f t="shared" ref="CC6:CK6" si="9">IF(CC7="",NA(),CC7)</f>
        <v>366.41</v>
      </c>
      <c r="CD6" s="21">
        <f t="shared" si="9"/>
        <v>323.14</v>
      </c>
      <c r="CE6" s="21">
        <f t="shared" si="9"/>
        <v>334</v>
      </c>
      <c r="CF6" s="21">
        <f t="shared" si="9"/>
        <v>444.21</v>
      </c>
      <c r="CG6" s="21">
        <f t="shared" si="9"/>
        <v>230.02</v>
      </c>
      <c r="CH6" s="21">
        <f t="shared" si="9"/>
        <v>228.47</v>
      </c>
      <c r="CI6" s="21">
        <f t="shared" si="9"/>
        <v>224.88</v>
      </c>
      <c r="CJ6" s="21">
        <f t="shared" si="9"/>
        <v>228.64</v>
      </c>
      <c r="CK6" s="21">
        <f t="shared" si="9"/>
        <v>239.46</v>
      </c>
      <c r="CL6" s="20" t="str">
        <f>IF(CL7="","",IF(CL7="-","【-】","【"&amp;SUBSTITUTE(TEXT(CL7,"#,##0.00"),"-","△")&amp;"】"))</f>
        <v>【220.62】</v>
      </c>
      <c r="CM6" s="21">
        <f>IF(CM7="",NA(),CM7)</f>
        <v>28.79</v>
      </c>
      <c r="CN6" s="21">
        <f t="shared" ref="CN6:CV6" si="10">IF(CN7="",NA(),CN7)</f>
        <v>29.57</v>
      </c>
      <c r="CO6" s="21">
        <f t="shared" si="10"/>
        <v>31.64</v>
      </c>
      <c r="CP6" s="21">
        <f t="shared" si="10"/>
        <v>30.21</v>
      </c>
      <c r="CQ6" s="21">
        <f t="shared" si="10"/>
        <v>31.57</v>
      </c>
      <c r="CR6" s="21">
        <f t="shared" si="10"/>
        <v>42.56</v>
      </c>
      <c r="CS6" s="21">
        <f t="shared" si="10"/>
        <v>42.47</v>
      </c>
      <c r="CT6" s="21">
        <f t="shared" si="10"/>
        <v>42.4</v>
      </c>
      <c r="CU6" s="21">
        <f t="shared" si="10"/>
        <v>42.28</v>
      </c>
      <c r="CV6" s="21">
        <f t="shared" si="10"/>
        <v>41.06</v>
      </c>
      <c r="CW6" s="20" t="str">
        <f>IF(CW7="","",IF(CW7="-","【-】","【"&amp;SUBSTITUTE(TEXT(CW7,"#,##0.00"),"-","△")&amp;"】"))</f>
        <v>【42.22】</v>
      </c>
      <c r="CX6" s="21">
        <f>IF(CX7="",NA(),CX7)</f>
        <v>76.349999999999994</v>
      </c>
      <c r="CY6" s="21">
        <f t="shared" ref="CY6:DG6" si="11">IF(CY7="",NA(),CY7)</f>
        <v>78.8</v>
      </c>
      <c r="CZ6" s="21">
        <f t="shared" si="11"/>
        <v>76.760000000000005</v>
      </c>
      <c r="DA6" s="21">
        <f t="shared" si="11"/>
        <v>77.25</v>
      </c>
      <c r="DB6" s="21">
        <f t="shared" si="11"/>
        <v>77.78</v>
      </c>
      <c r="DC6" s="21">
        <f t="shared" si="11"/>
        <v>83.32</v>
      </c>
      <c r="DD6" s="21">
        <f t="shared" si="11"/>
        <v>83.75</v>
      </c>
      <c r="DE6" s="21">
        <f t="shared" si="11"/>
        <v>84.19</v>
      </c>
      <c r="DF6" s="21">
        <f t="shared" si="11"/>
        <v>84.34</v>
      </c>
      <c r="DG6" s="21">
        <f t="shared" si="11"/>
        <v>84.34</v>
      </c>
      <c r="DH6" s="20" t="str">
        <f>IF(DH7="","",IF(DH7="-","【-】","【"&amp;SUBSTITUTE(TEXT(DH7,"#,##0.00"),"-","△")&amp;"】"))</f>
        <v>【85.67】</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1">
        <f t="shared" si="14"/>
        <v>0.13</v>
      </c>
      <c r="EK6" s="21">
        <f t="shared" si="14"/>
        <v>0.36</v>
      </c>
      <c r="EL6" s="21">
        <f t="shared" si="14"/>
        <v>0.39</v>
      </c>
      <c r="EM6" s="21">
        <f t="shared" si="14"/>
        <v>0.1</v>
      </c>
      <c r="EN6" s="21">
        <f t="shared" si="14"/>
        <v>0.08</v>
      </c>
      <c r="EO6" s="20" t="str">
        <f>IF(EO7="","",IF(EO7="-","【-】","【"&amp;SUBSTITUTE(TEXT(EO7,"#,##0.00"),"-","△")&amp;"】"))</f>
        <v>【0.13】</v>
      </c>
    </row>
    <row r="7" spans="1:145" s="22" customFormat="1" x14ac:dyDescent="0.15">
      <c r="A7" s="14"/>
      <c r="B7" s="23">
        <v>2022</v>
      </c>
      <c r="C7" s="23">
        <v>24023</v>
      </c>
      <c r="D7" s="23">
        <v>47</v>
      </c>
      <c r="E7" s="23">
        <v>17</v>
      </c>
      <c r="F7" s="23">
        <v>4</v>
      </c>
      <c r="G7" s="23">
        <v>0</v>
      </c>
      <c r="H7" s="23" t="s">
        <v>98</v>
      </c>
      <c r="I7" s="23" t="s">
        <v>99</v>
      </c>
      <c r="J7" s="23" t="s">
        <v>100</v>
      </c>
      <c r="K7" s="23" t="s">
        <v>101</v>
      </c>
      <c r="L7" s="23" t="s">
        <v>102</v>
      </c>
      <c r="M7" s="23" t="s">
        <v>103</v>
      </c>
      <c r="N7" s="24" t="s">
        <v>104</v>
      </c>
      <c r="O7" s="24" t="s">
        <v>105</v>
      </c>
      <c r="P7" s="24">
        <v>14.23</v>
      </c>
      <c r="Q7" s="24">
        <v>100.45</v>
      </c>
      <c r="R7" s="24">
        <v>3300</v>
      </c>
      <c r="S7" s="24">
        <v>14631</v>
      </c>
      <c r="T7" s="24">
        <v>337.23</v>
      </c>
      <c r="U7" s="24">
        <v>43.39</v>
      </c>
      <c r="V7" s="24">
        <v>2061</v>
      </c>
      <c r="W7" s="24">
        <v>1.91</v>
      </c>
      <c r="X7" s="24">
        <v>1079.06</v>
      </c>
      <c r="Y7" s="24">
        <v>98.94</v>
      </c>
      <c r="Z7" s="24">
        <v>80.92</v>
      </c>
      <c r="AA7" s="24">
        <v>84.39</v>
      </c>
      <c r="AB7" s="24">
        <v>82.6</v>
      </c>
      <c r="AC7" s="24">
        <v>72.900000000000006</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4033.85</v>
      </c>
      <c r="BG7" s="24">
        <v>3944</v>
      </c>
      <c r="BH7" s="24">
        <v>2744.9</v>
      </c>
      <c r="BI7" s="24">
        <v>2433.33</v>
      </c>
      <c r="BJ7" s="24">
        <v>2404.7600000000002</v>
      </c>
      <c r="BK7" s="24">
        <v>1194.1500000000001</v>
      </c>
      <c r="BL7" s="24">
        <v>1206.79</v>
      </c>
      <c r="BM7" s="24">
        <v>1258.43</v>
      </c>
      <c r="BN7" s="24">
        <v>1163.75</v>
      </c>
      <c r="BO7" s="24">
        <v>1195.47</v>
      </c>
      <c r="BP7" s="24">
        <v>1182.1099999999999</v>
      </c>
      <c r="BQ7" s="24">
        <v>55.97</v>
      </c>
      <c r="BR7" s="24">
        <v>37.590000000000003</v>
      </c>
      <c r="BS7" s="24">
        <v>54.83</v>
      </c>
      <c r="BT7" s="24">
        <v>57.09</v>
      </c>
      <c r="BU7" s="24">
        <v>40.770000000000003</v>
      </c>
      <c r="BV7" s="24">
        <v>72.260000000000005</v>
      </c>
      <c r="BW7" s="24">
        <v>71.84</v>
      </c>
      <c r="BX7" s="24">
        <v>73.36</v>
      </c>
      <c r="BY7" s="24">
        <v>72.599999999999994</v>
      </c>
      <c r="BZ7" s="24">
        <v>69.430000000000007</v>
      </c>
      <c r="CA7" s="24">
        <v>73.78</v>
      </c>
      <c r="CB7" s="24">
        <v>245.06</v>
      </c>
      <c r="CC7" s="24">
        <v>366.41</v>
      </c>
      <c r="CD7" s="24">
        <v>323.14</v>
      </c>
      <c r="CE7" s="24">
        <v>334</v>
      </c>
      <c r="CF7" s="24">
        <v>444.21</v>
      </c>
      <c r="CG7" s="24">
        <v>230.02</v>
      </c>
      <c r="CH7" s="24">
        <v>228.47</v>
      </c>
      <c r="CI7" s="24">
        <v>224.88</v>
      </c>
      <c r="CJ7" s="24">
        <v>228.64</v>
      </c>
      <c r="CK7" s="24">
        <v>239.46</v>
      </c>
      <c r="CL7" s="24">
        <v>220.62</v>
      </c>
      <c r="CM7" s="24">
        <v>28.79</v>
      </c>
      <c r="CN7" s="24">
        <v>29.57</v>
      </c>
      <c r="CO7" s="24">
        <v>31.64</v>
      </c>
      <c r="CP7" s="24">
        <v>30.21</v>
      </c>
      <c r="CQ7" s="24">
        <v>31.57</v>
      </c>
      <c r="CR7" s="24">
        <v>42.56</v>
      </c>
      <c r="CS7" s="24">
        <v>42.47</v>
      </c>
      <c r="CT7" s="24">
        <v>42.4</v>
      </c>
      <c r="CU7" s="24">
        <v>42.28</v>
      </c>
      <c r="CV7" s="24">
        <v>41.06</v>
      </c>
      <c r="CW7" s="24">
        <v>42.22</v>
      </c>
      <c r="CX7" s="24">
        <v>76.349999999999994</v>
      </c>
      <c r="CY7" s="24">
        <v>78.8</v>
      </c>
      <c r="CZ7" s="24">
        <v>76.760000000000005</v>
      </c>
      <c r="DA7" s="24">
        <v>77.25</v>
      </c>
      <c r="DB7" s="24">
        <v>77.78</v>
      </c>
      <c r="DC7" s="24">
        <v>83.32</v>
      </c>
      <c r="DD7" s="24">
        <v>83.75</v>
      </c>
      <c r="DE7" s="24">
        <v>84.19</v>
      </c>
      <c r="DF7" s="24">
        <v>84.34</v>
      </c>
      <c r="DG7" s="24">
        <v>84.34</v>
      </c>
      <c r="DH7" s="24">
        <v>85.67</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0.13</v>
      </c>
      <c r="EK7" s="24">
        <v>0.36</v>
      </c>
      <c r="EL7" s="24">
        <v>0.39</v>
      </c>
      <c r="EM7" s="24">
        <v>0.1</v>
      </c>
      <c r="EN7" s="24">
        <v>0.08</v>
      </c>
      <c r="EO7" s="24">
        <v>0.13</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106</v>
      </c>
      <c r="C9" s="26" t="s">
        <v>107</v>
      </c>
      <c r="D9" s="26" t="s">
        <v>108</v>
      </c>
      <c r="E9" s="26" t="s">
        <v>109</v>
      </c>
      <c r="F9" s="26" t="s">
        <v>110</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48</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5" x14ac:dyDescent="0.15">
      <c r="B11">
        <v>4</v>
      </c>
      <c r="C11">
        <v>3</v>
      </c>
      <c r="D11">
        <v>2</v>
      </c>
      <c r="E11">
        <v>1</v>
      </c>
      <c r="F11">
        <v>0</v>
      </c>
      <c r="G11" t="s">
        <v>111</v>
      </c>
    </row>
    <row r="12" spans="1:145" x14ac:dyDescent="0.15">
      <c r="B12">
        <v>1</v>
      </c>
      <c r="C12">
        <v>1</v>
      </c>
      <c r="D12">
        <v>2</v>
      </c>
      <c r="E12">
        <v>3</v>
      </c>
      <c r="F12">
        <v>4</v>
      </c>
      <c r="G12" t="s">
        <v>112</v>
      </c>
    </row>
    <row r="13" spans="1:145" x14ac:dyDescent="0.15">
      <c r="B13" t="s">
        <v>113</v>
      </c>
      <c r="C13" t="s">
        <v>114</v>
      </c>
      <c r="D13" t="s">
        <v>114</v>
      </c>
      <c r="E13" t="s">
        <v>114</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201op</cp:lastModifiedBy>
  <dcterms:created xsi:type="dcterms:W3CDTF">2023-12-12T02:49:13Z</dcterms:created>
  <dcterms:modified xsi:type="dcterms:W3CDTF">2024-02-07T07:33:16Z</dcterms:modified>
  <cp:category/>
</cp:coreProperties>
</file>