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26 六戸町（林）修正中\04 公表版資料\"/>
    </mc:Choice>
  </mc:AlternateContent>
  <xr:revisionPtr revIDLastSave="0" documentId="13_ncr:1_{EF8FF682-AA4E-4A7C-9D49-C2BF40DAB7CD}" xr6:coauthVersionLast="47" xr6:coauthVersionMax="47" xr10:uidLastSave="{00000000-0000-0000-0000-000000000000}"/>
  <workbookProtection workbookAlgorithmName="SHA-512" workbookHashValue="2gIgLOJ/iMvPVT8oRQZ6S9/u8gesranSNGLIKVxwPDDO6DxYOwH1Iyf+RzUyiJqpiW1oJwFMg/FFZqQ4ZRErAg==" workbookSaltValue="iI2Zgb4uOebBcKq0DxIwhQ=="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H86" i="4"/>
  <c r="W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<sst xmlns="http://schemas.openxmlformats.org/spreadsheetml/2006/main" count="236" uniqueCount="119">
  <si>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</si>
  <si>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</si>
  <si>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</si>
  <si>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</si>
  <si>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</si>
  <si>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</si>
  <si>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</si>
  <si>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</si>
  <si>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</si>
  <si>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</si>
  <si>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</si>
  <si>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</si>
  <si>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</si>
  <si>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</si>
  <si>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</si>
  <si>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</si>
  <si>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</si>
  <si>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</si>
  <si>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</si>
  <si>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</si>
  <si>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</si>
  <si>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</si>
  <si>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</si>
  <si>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</si>
  <si>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</si>
  <si>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</si>
  <si>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</si>
  <si>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</si>
  <si>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</si>
  <si>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</si>
  <si>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</si>
  <si>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</si>
  <si>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</si>
  <si>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</si>
  <si>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</si>
  <si>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</si>
  <si>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</si>
  <si>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</si>
  <si>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</si>
  <si>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</si>
  <si>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</si>
  <si>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</si>
  <si>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</si>
  <si>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</si>
  <si>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</si>
  <si>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</si>
  <si>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</si>
  <si>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</si>
  <si>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</si>
  <si>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</si>
  <si>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</si>
  <si>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</si>
  <si>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</si>
  <si>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</si>
  <si>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</si>
  <si>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</si>
  <si>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</si>
  <si>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</si>
  <si>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</si>
  <si>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</si>
  <si>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</si>
  <si>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</si>
  <si>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</si>
  <si>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</si>
  <si>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</si>
  <si>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</si>
  <si>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</si>
  <si>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</si>
  <si>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</si>
  <si>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</si>
  <si>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</si>
  <si>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</si>
  <si>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</si>
  <si>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</si>
  <si>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</si>
  <si>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</si>
  <si>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</si>
  <si>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</si>
  <si>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</si>
  <si>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</si>
  <si>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</si>
  <si>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</si>
  <si>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</si>
  <si>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</si>
  <si>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</si>
  <si>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</si>
  <si>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</si>
  <si>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</si>
  <si>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</si>
  <si>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</si>
  <si>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</si>
  <si>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</si>
  <si>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</si>
  <si>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</si>
  <si>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</si>
  <si>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</si>
  <si>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</si>
  <si>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</si>
  <si>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</si>
  <si>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</si>
  <si>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</si>
  <si>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</si>
  <si>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</si>
  <si>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</si>
  <si>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</si>
  <si>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</si>
  <si>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</si>
  <si>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</si>
  <si>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</si>
  <si>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</si>
  <si>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</si>
  <si>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</si>
  <si>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</si>
  <si>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</si>
  <si>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</si>
  <si>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</si>
  <si>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今年度の収益的収支比率及び経費回収率は処理人口の減や処理に係る総費用の増により前年度と比較してやや減少している。施設及び設備更新事業等が今後も必要となることから、使用料金の適正化（使用料料金の増額改定等）の検討を進め、適正な料金収入の確保に努めていくこととする。</t>
    <rPh sb="20" eb="24">
      <t>ショリジンコウ</t>
    </rPh>
    <rPh sb="25" eb="26">
      <t>ゲン</t>
    </rPh>
    <rPh sb="27" eb="29">
      <t>ショリ</t>
    </rPh>
    <rPh sb="30" eb="31">
      <t>カカ</t>
    </rPh>
    <rPh sb="32" eb="35">
      <t>ソウヒヨウ</t>
    </rPh>
    <rPh sb="50" eb="52">
      <t>ゲンショウ</t>
    </rPh>
    <phoneticPr fontId="4"/>
  </si>
  <si>
    <t>・平成２９年度から平成３０年度までの２ヶ年において、農山漁村地域整備交付金を利用した大規模な施設・設備の更新事業を実施した。今後も、３処理区の施設設備の更新事業（処理場内の設備更新、全２７箇所のマンホールポンプ及び通報装置等の更新、高さ調整や周辺舗装を含めたマンホール蓋の更新等）の必要がある。
・大規模な改修、修繕等は直近では計画をしていませんが、耐用年数など改修等が必要な場合は、対応していく予定。</t>
    <rPh sb="26" eb="30">
      <t>ノウサンギョソン</t>
    </rPh>
    <rPh sb="34" eb="37">
      <t>コウフキン</t>
    </rPh>
    <rPh sb="38" eb="40">
      <t>リヨウ</t>
    </rPh>
    <rPh sb="42" eb="45">
      <t>ダイキボ</t>
    </rPh>
    <rPh sb="84" eb="85">
      <t>ナイ</t>
    </rPh>
    <rPh sb="86" eb="88">
      <t>セツビ</t>
    </rPh>
    <rPh sb="88" eb="90">
      <t>コウシン</t>
    </rPh>
    <rPh sb="91" eb="92">
      <t>ゼン</t>
    </rPh>
    <rPh sb="94" eb="96">
      <t>カショ</t>
    </rPh>
    <rPh sb="105" eb="106">
      <t>オヨ</t>
    </rPh>
    <rPh sb="109" eb="111">
      <t>ソウチ</t>
    </rPh>
    <rPh sb="113" eb="115">
      <t>コウシン</t>
    </rPh>
    <rPh sb="116" eb="117">
      <t>タカ</t>
    </rPh>
    <rPh sb="118" eb="120">
      <t>チョウセイ</t>
    </rPh>
    <rPh sb="121" eb="125">
      <t>シュウヘンホソウ</t>
    </rPh>
    <rPh sb="126" eb="127">
      <t>フク</t>
    </rPh>
    <rPh sb="134" eb="135">
      <t>フタ</t>
    </rPh>
    <rPh sb="138" eb="139">
      <t>ナド</t>
    </rPh>
    <phoneticPr fontId="4"/>
  </si>
  <si>
    <t xml:space="preserve"> ①今年度の収益的収支比率及び⑤経費回収率が前年度と比較して減少しているのは、処理区域内の人口が減少したことによる料金収入の減少や電気料金等の高騰による総費用の増加、平成30年度に農山漁村地域整備事業のため発行した地方債の償還開始による地方債償還金の増加が主な理由である。
　④企業債残高対事業規模比率においては、施設及び設備更新事業費を交付金と起債で賄っていたこともあり、類似団体平均値よりも高い比率となっている。これは、使用料水準が適切であれば比率を下げることができると思われる。今後も、施設設備の更新事業の必要があることから、六戸町下水道事業（農業集落排水事業）経営戦略の３.経営の基本方針のとおり、使用料の適正化（使用料の増額改定等）の作業を進め、適正な使用料収入の確保に努めていくこととする。
　⑥汚水処理原価は類似団体に比べて高い数値を示しているため、汚水処理費の削減に努めることとする。
　⑦施設利用率は他団体と比べて低い数値を示しており、人口減による処理水量の減少が主な要因である。今後、適切な施設規模の維持のため、広域化・共同化・最適化を検討していく。
　⑧水洗化率は他団体と比べて高い数値を示しているため、引き続き周知啓発を進めていく。</t>
    <rPh sb="30" eb="32">
      <t>ゲンショウ</t>
    </rPh>
    <rPh sb="48" eb="50">
      <t>ゲンショウ</t>
    </rPh>
    <rPh sb="62" eb="64">
      <t>ゲンショウ</t>
    </rPh>
    <rPh sb="65" eb="69">
      <t>デンキリョウキン</t>
    </rPh>
    <rPh sb="69" eb="70">
      <t>トウ</t>
    </rPh>
    <rPh sb="71" eb="73">
      <t>コウトウ</t>
    </rPh>
    <rPh sb="76" eb="79">
      <t>ソウヒヨウ</t>
    </rPh>
    <rPh sb="80" eb="81">
      <t>ゾウ</t>
    </rPh>
    <rPh sb="81" eb="82">
      <t>カ</t>
    </rPh>
    <rPh sb="83" eb="85">
      <t>ヘイセイ</t>
    </rPh>
    <rPh sb="87" eb="89">
      <t>ネンド</t>
    </rPh>
    <rPh sb="90" eb="100">
      <t>ノウサンギョソンチイキセイビジギョウ</t>
    </rPh>
    <rPh sb="103" eb="105">
      <t>ハッコウ</t>
    </rPh>
    <rPh sb="107" eb="110">
      <t>チホウサイ</t>
    </rPh>
    <rPh sb="111" eb="115">
      <t>ショウカンカイシ</t>
    </rPh>
    <rPh sb="118" eb="121">
      <t>チホウサイ</t>
    </rPh>
    <rPh sb="121" eb="124">
      <t>ショウカンキン</t>
    </rPh>
    <rPh sb="125" eb="127">
      <t>ゾウカ</t>
    </rPh>
    <rPh sb="266" eb="269">
      <t>ロクノヘマチ</t>
    </rPh>
    <rPh sb="269" eb="274">
      <t>ゲスイドウジギョウ</t>
    </rPh>
    <rPh sb="275" eb="281">
      <t>ノウギョウシュウラクハイスイ</t>
    </rPh>
    <rPh sb="281" eb="283">
      <t>ジギョウ</t>
    </rPh>
    <rPh sb="284" eb="288">
      <t>ケイエイセンリャク</t>
    </rPh>
    <rPh sb="291" eb="293">
      <t>ケイエイ</t>
    </rPh>
    <rPh sb="294" eb="298">
      <t>キホンホウシン</t>
    </rPh>
    <rPh sb="513" eb="514">
      <t>ヒ</t>
    </rPh>
    <rPh sb="515" eb="51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</si>
</sst>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6D-4E0E-BBC1-4CE9E9C6D6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A6D-4E0E-BBC1-4CE9E9C6D6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40.07</c:v>
                </c:pt>
                <c:pt idx="1">
                  <c:v>40.19</c:v>
                </c:pt>
                <c:pt idx="2">
                  <c:v>42.51</c:v>
                </c:pt>
                <c:pt idx="3">
                  <c:v>41.78</c:v>
                </c:pt>
                <c:pt idx="4">
                  <c:v>41.9</c:v>
                </c:pt>
              </c:numCache>
            </c:numRef>
          </c:val>
          <c:extLst>
            <c:ext xmlns:c16="http://schemas.microsoft.com/office/drawing/2014/chart" uri="{C3380CC4-5D6E-409C-BE32-E72D297353CC}">
              <c16:uniqueId val="{00000000-48DD-422E-BC95-917FB5BDA8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8DD-422E-BC95-917FB5BDA8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77.05</c:v>
                </c:pt>
                <c:pt idx="1">
                  <c:v>77.900000000000006</c:v>
                </c:pt>
                <c:pt idx="2">
                  <c:v>93.43</c:v>
                </c:pt>
                <c:pt idx="3">
                  <c:v>93.73</c:v>
                </c:pt>
                <c:pt idx="4">
                  <c:v>93.58</c:v>
                </c:pt>
              </c:numCache>
            </c:numRef>
          </c:val>
          <c:extLst>
            <c:ext xmlns:c16="http://schemas.microsoft.com/office/drawing/2014/chart" uri="{C3380CC4-5D6E-409C-BE32-E72D297353CC}">
              <c16:uniqueId val="{00000000-C3D2-43E5-87F8-1A01771D36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3D2-43E5-87F8-1A01771D36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70.37</c:v>
                </c:pt>
                <c:pt idx="1">
                  <c:v>74.48</c:v>
                </c:pt>
                <c:pt idx="2">
                  <c:v>75.03</c:v>
                </c:pt>
                <c:pt idx="3">
                  <c:v>75.44</c:v>
                </c:pt>
                <c:pt idx="4">
                  <c:v>72.540000000000006</c:v>
                </c:pt>
              </c:numCache>
            </c:numRef>
          </c:val>
          <c:extLst>
            <c:ext xmlns:c16="http://schemas.microsoft.com/office/drawing/2014/chart" uri="{C3380CC4-5D6E-409C-BE32-E72D297353CC}">
              <c16:uniqueId val="{00000000-550C-4613-A8A6-54640049D0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0C-4613-A8A6-54640049D0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E3-40DA-8089-7E56845771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E3-40DA-8089-7E56845771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99-45AA-830B-8C14EB0981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99-45AA-830B-8C14EB0981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4-47A3-9C8A-F902128BB85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4-47A3-9C8A-F902128BB85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68-42AB-B408-8524D3F47E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68-42AB-B408-8524D3F47E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2999.09</c:v>
                </c:pt>
                <c:pt idx="1">
                  <c:v>2782.58</c:v>
                </c:pt>
                <c:pt idx="2">
                  <c:v>2279.2199999999998</c:v>
                </c:pt>
                <c:pt idx="3">
                  <c:v>1969.45</c:v>
                </c:pt>
                <c:pt idx="4">
                  <c:v>1678</c:v>
                </c:pt>
              </c:numCache>
            </c:numRef>
          </c:val>
          <c:extLst>
            <c:ext xmlns:c16="http://schemas.microsoft.com/office/drawing/2014/chart" uri="{C3380CC4-5D6E-409C-BE32-E72D297353CC}">
              <c16:uniqueId val="{00000000-A991-4309-BB95-5C7A49DBD09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A991-4309-BB95-5C7A49DBD09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14.27</c:v>
                </c:pt>
                <c:pt idx="1">
                  <c:v>24.62</c:v>
                </c:pt>
                <c:pt idx="2">
                  <c:v>25.75</c:v>
                </c:pt>
                <c:pt idx="3">
                  <c:v>25.32</c:v>
                </c:pt>
                <c:pt idx="4">
                  <c:v>22.72</c:v>
                </c:pt>
              </c:numCache>
            </c:numRef>
          </c:val>
          <c:extLst>
            <c:ext xmlns:c16="http://schemas.microsoft.com/office/drawing/2014/chart" uri="{C3380CC4-5D6E-409C-BE32-E72D297353CC}">
              <c16:uniqueId val="{00000000-225A-45C4-934E-2DD2E4F0F8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225A-45C4-934E-2DD2E4F0F8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902.76</c:v>
                </c:pt>
                <c:pt idx="1">
                  <c:v>518.24</c:v>
                </c:pt>
                <c:pt idx="2">
                  <c:v>499.57</c:v>
                </c:pt>
                <c:pt idx="3">
                  <c:v>520.37</c:v>
                </c:pt>
                <c:pt idx="4">
                  <c:v>567.30999999999995</c:v>
                </c:pt>
              </c:numCache>
            </c:numRef>
          </c:val>
          <c:extLst>
            <c:ext xmlns:c16="http://schemas.microsoft.com/office/drawing/2014/chart" uri="{C3380CC4-5D6E-409C-BE32-E72D297353CC}">
              <c16:uniqueId val="{00000000-A13F-473F-874F-998F5B7899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13F-473F-874F-998F5B7899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六戸町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10836</v>
      </c>
      <c r="AM8" s="42"/>
      <c r="AN8" s="42"/>
      <c r="AO8" s="42"/>
      <c r="AP8" s="42"/>
      <c r="AQ8" s="42"/>
      <c r="AR8" s="42"/>
      <c r="AS8" s="42"/>
      <c r="AT8" s="35">
        <f>データ!T6</f>
        <v>83.89</v>
      </c>
      <c r="AU8" s="35"/>
      <c r="AV8" s="35"/>
      <c r="AW8" s="35"/>
      <c r="AX8" s="35"/>
      <c r="AY8" s="35"/>
      <c r="AZ8" s="35"/>
      <c r="BA8" s="35"/>
      <c r="BB8" s="35">
        <f>データ!U6</f>
        <v>129.16999999999999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13.94</v>
      </c>
      <c r="Q10" s="35"/>
      <c r="R10" s="35"/>
      <c r="S10" s="35"/>
      <c r="T10" s="35"/>
      <c r="U10" s="35"/>
      <c r="V10" s="35"/>
      <c r="W10" s="35">
        <f>データ!Q6</f>
        <v>82.81</v>
      </c>
      <c r="X10" s="35"/>
      <c r="Y10" s="35"/>
      <c r="Z10" s="35"/>
      <c r="AA10" s="35"/>
      <c r="AB10" s="35"/>
      <c r="AC10" s="35"/>
      <c r="AD10" s="42">
        <f>データ!R6</f>
        <v>2420</v>
      </c>
      <c r="AE10" s="42"/>
      <c r="AF10" s="42"/>
      <c r="AG10" s="42"/>
      <c r="AH10" s="42"/>
      <c r="AI10" s="42"/>
      <c r="AJ10" s="42"/>
      <c r="AK10" s="2"/>
      <c r="AL10" s="42">
        <f>データ!V6</f>
        <v>1496</v>
      </c>
      <c r="AM10" s="42"/>
      <c r="AN10" s="42"/>
      <c r="AO10" s="42"/>
      <c r="AP10" s="42"/>
      <c r="AQ10" s="42"/>
      <c r="AR10" s="42"/>
      <c r="AS10" s="42"/>
      <c r="AT10" s="35">
        <f>データ!W6</f>
        <v>2.2400000000000002</v>
      </c>
      <c r="AU10" s="35"/>
      <c r="AV10" s="35"/>
      <c r="AW10" s="35"/>
      <c r="AX10" s="35"/>
      <c r="AY10" s="35"/>
      <c r="AZ10" s="35"/>
      <c r="BA10" s="35"/>
      <c r="BB10" s="35">
        <f>データ!X6</f>
        <v>667.86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117</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D9BntnSPhYLDeY3Xa0atmNyo1CEQuIlnl8axbsfibIx6dgvyy3O/5LIuFatSj+C/kJ98tdXDJo0pYqVIZWYP0w==" saltValue="Yr6A3QFKAtk0CPPQmtyE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24058</v>
      </c>
      <c r="D6" s="19">
        <f t="shared" si="3"/>
        <v>47</v>
      </c>
      <c r="E6" s="19">
        <f t="shared" si="3"/>
        <v>17</v>
      </c>
      <c r="F6" s="19">
        <f t="shared" si="3"/>
        <v>5</v>
      </c>
      <c r="G6" s="19">
        <f t="shared" si="3"/>
        <v>0</v>
      </c>
      <c r="H6" s="19" t="str">
        <f t="shared" si="3"/>
        <v>青森県　六戸町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13.94</v>
      </c>
      <c r="Q6" s="20">
        <f t="shared" si="3"/>
        <v>82.81</v>
      </c>
      <c r="R6" s="20">
        <f t="shared" si="3"/>
        <v>2420</v>
      </c>
      <c r="S6" s="20">
        <f t="shared" si="3"/>
        <v>10836</v>
      </c>
      <c r="T6" s="20">
        <f t="shared" si="3"/>
        <v>83.89</v>
      </c>
      <c r="U6" s="20">
        <f t="shared" si="3"/>
        <v>129.16999999999999</v>
      </c>
      <c r="V6" s="20">
        <f t="shared" si="3"/>
        <v>1496</v>
      </c>
      <c r="W6" s="20">
        <f t="shared" si="3"/>
        <v>2.2400000000000002</v>
      </c>
      <c r="X6" s="20">
        <f t="shared" si="3"/>
        <v>667.86</v>
      </c>
      <c r="Y6" s="21">
        <f>IF(Y7="",NA(),Y7)</f>
        <v>70.37</v>
      </c>
      <c r="Z6" s="21">
        <f t="shared" ref="Z6:AH6" si="4">IF(Z7="",NA(),Z7)</f>
        <v>74.48</v>
      </c>
      <c r="AA6" s="21">
        <f t="shared" si="4"/>
        <v>75.03</v>
      </c>
      <c r="AB6" s="21">
        <f t="shared" si="4"/>
        <v>75.44</v>
      </c>
      <c r="AC6" s="21">
        <f t="shared" si="4"/>
        <v>72.540000000000006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2999.09</v>
      </c>
      <c r="BG6" s="21">
        <f t="shared" ref="BG6:BO6" si="7">IF(BG7="",NA(),BG7)</f>
        <v>2782.58</v>
      </c>
      <c r="BH6" s="21">
        <f t="shared" si="7"/>
        <v>2279.2199999999998</v>
      </c>
      <c r="BI6" s="21">
        <f t="shared" si="7"/>
        <v>1969.45</v>
      </c>
      <c r="BJ6" s="21">
        <f t="shared" si="7"/>
        <v>1678</v>
      </c>
      <c r="BK6" s="21">
        <f t="shared" si="7"/>
        <v>789.46</v>
      </c>
      <c r="BL6" s="21">
        <f t="shared" si="7"/>
        <v>826.83</v>
      </c>
      <c r="BM6" s="21">
        <f t="shared" si="7"/>
        <v>867.83</v>
      </c>
      <c r="BN6" s="21">
        <f t="shared" si="7"/>
        <v>791.76</v>
      </c>
      <c r="BO6" s="21">
        <f t="shared" si="7"/>
        <v>900.82</v>
      </c>
      <c r="BP6" s="20" t="str">
        <f>IF(BP7="","",IF(BP7="-","【-】","【"&amp;SUBSTITUTE(TEXT(BP7,"#,##0.00"),"-","△")&amp;"】"))</f>
        <v>【809.19】</v>
      </c>
      <c r="BQ6" s="21">
        <f>IF(BQ7="",NA(),BQ7)</f>
        <v>14.27</v>
      </c>
      <c r="BR6" s="21">
        <f t="shared" ref="BR6:BZ6" si="8">IF(BR7="",NA(),BR7)</f>
        <v>24.62</v>
      </c>
      <c r="BS6" s="21">
        <f t="shared" si="8"/>
        <v>25.75</v>
      </c>
      <c r="BT6" s="21">
        <f t="shared" si="8"/>
        <v>25.32</v>
      </c>
      <c r="BU6" s="21">
        <f t="shared" si="8"/>
        <v>22.72</v>
      </c>
      <c r="BV6" s="21">
        <f t="shared" si="8"/>
        <v>57.77</v>
      </c>
      <c r="BW6" s="21">
        <f t="shared" si="8"/>
        <v>57.31</v>
      </c>
      <c r="BX6" s="21">
        <f t="shared" si="8"/>
        <v>57.08</v>
      </c>
      <c r="BY6" s="21">
        <f t="shared" si="8"/>
        <v>56.26</v>
      </c>
      <c r="BZ6" s="21">
        <f t="shared" si="8"/>
        <v>52.94</v>
      </c>
      <c r="CA6" s="20" t="str">
        <f>IF(CA7="","",IF(CA7="-","【-】","【"&amp;SUBSTITUTE(TEXT(CA7,"#,##0.00"),"-","△")&amp;"】"))</f>
        <v>【57.02】</v>
      </c>
      <c r="CB6" s="21">
        <f>IF(CB7="",NA(),CB7)</f>
        <v>902.76</v>
      </c>
      <c r="CC6" s="21">
        <f t="shared" ref="CC6:CK6" si="9">IF(CC7="",NA(),CC7)</f>
        <v>518.24</v>
      </c>
      <c r="CD6" s="21">
        <f t="shared" si="9"/>
        <v>499.57</v>
      </c>
      <c r="CE6" s="21">
        <f t="shared" si="9"/>
        <v>520.37</v>
      </c>
      <c r="CF6" s="21">
        <f t="shared" si="9"/>
        <v>567.30999999999995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40.07</v>
      </c>
      <c r="CN6" s="21">
        <f t="shared" ref="CN6:CV6" si="10">IF(CN7="",NA(),CN7)</f>
        <v>40.19</v>
      </c>
      <c r="CO6" s="21">
        <f t="shared" si="10"/>
        <v>42.51</v>
      </c>
      <c r="CP6" s="21">
        <f t="shared" si="10"/>
        <v>41.78</v>
      </c>
      <c r="CQ6" s="21">
        <f t="shared" si="10"/>
        <v>41.9</v>
      </c>
      <c r="CR6" s="21">
        <f t="shared" si="10"/>
        <v>50.68</v>
      </c>
      <c r="CS6" s="21">
        <f t="shared" si="10"/>
        <v>50.14</v>
      </c>
      <c r="CT6" s="21">
        <f t="shared" si="10"/>
        <v>54.83</v>
      </c>
      <c r="CU6" s="21">
        <f t="shared" si="10"/>
        <v>66.53</v>
      </c>
      <c r="CV6" s="21">
        <f t="shared" si="10"/>
        <v>52.35</v>
      </c>
      <c r="CW6" s="20" t="str">
        <f>IF(CW7="","",IF(CW7="-","【-】","【"&amp;SUBSTITUTE(TEXT(CW7,"#,##0.00"),"-","△")&amp;"】"))</f>
        <v>【52.55】</v>
      </c>
      <c r="CX6" s="21">
        <f>IF(CX7="",NA(),CX7)</f>
        <v>77.05</v>
      </c>
      <c r="CY6" s="21">
        <f t="shared" ref="CY6:DG6" si="11">IF(CY7="",NA(),CY7)</f>
        <v>77.900000000000006</v>
      </c>
      <c r="CZ6" s="21">
        <f t="shared" si="11"/>
        <v>93.43</v>
      </c>
      <c r="DA6" s="21">
        <f t="shared" si="11"/>
        <v>93.73</v>
      </c>
      <c r="DB6" s="21">
        <f t="shared" si="11"/>
        <v>93.58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24058</v>
      </c>
      <c r="D7" s="23">
        <v>47</v>
      </c>
      <c r="E7" s="23">
        <v>17</v>
      </c>
      <c r="F7" s="23">
        <v>5</v>
      </c>
      <c r="G7" s="23">
        <v>0</v>
      </c>
      <c r="H7" s="23" t="s">
        <v>98</v>
      </c>
      <c r="I7" s="23" t="s">
        <v>99</v>
      </c>
      <c r="J7" s="23" t="s">
        <v>100</v>
      </c>
      <c r="K7" s="23" t="s">
        <v>101</v>
      </c>
      <c r="L7" s="23" t="s">
        <v>102</v>
      </c>
      <c r="M7" s="23" t="s">
        <v>103</v>
      </c>
      <c r="N7" s="24" t="s">
        <v>104</v>
      </c>
      <c r="O7" s="24" t="s">
        <v>105</v>
      </c>
      <c r="P7" s="24">
        <v>13.94</v>
      </c>
      <c r="Q7" s="24">
        <v>82.81</v>
      </c>
      <c r="R7" s="24">
        <v>2420</v>
      </c>
      <c r="S7" s="24">
        <v>10836</v>
      </c>
      <c r="T7" s="24">
        <v>83.89</v>
      </c>
      <c r="U7" s="24">
        <v>129.16999999999999</v>
      </c>
      <c r="V7" s="24">
        <v>1496</v>
      </c>
      <c r="W7" s="24">
        <v>2.2400000000000002</v>
      </c>
      <c r="X7" s="24">
        <v>667.86</v>
      </c>
      <c r="Y7" s="24">
        <v>70.37</v>
      </c>
      <c r="Z7" s="24">
        <v>74.48</v>
      </c>
      <c r="AA7" s="24">
        <v>75.03</v>
      </c>
      <c r="AB7" s="24">
        <v>75.44</v>
      </c>
      <c r="AC7" s="24">
        <v>72.540000000000006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2999.09</v>
      </c>
      <c r="BG7" s="24">
        <v>2782.58</v>
      </c>
      <c r="BH7" s="24">
        <v>2279.2199999999998</v>
      </c>
      <c r="BI7" s="24">
        <v>1969.45</v>
      </c>
      <c r="BJ7" s="24">
        <v>1678</v>
      </c>
      <c r="BK7" s="24">
        <v>789.46</v>
      </c>
      <c r="BL7" s="24">
        <v>826.83</v>
      </c>
      <c r="BM7" s="24">
        <v>867.83</v>
      </c>
      <c r="BN7" s="24">
        <v>791.76</v>
      </c>
      <c r="BO7" s="24">
        <v>900.82</v>
      </c>
      <c r="BP7" s="24">
        <v>809.19</v>
      </c>
      <c r="BQ7" s="24">
        <v>14.27</v>
      </c>
      <c r="BR7" s="24">
        <v>24.62</v>
      </c>
      <c r="BS7" s="24">
        <v>25.75</v>
      </c>
      <c r="BT7" s="24">
        <v>25.32</v>
      </c>
      <c r="BU7" s="24">
        <v>22.72</v>
      </c>
      <c r="BV7" s="24">
        <v>57.77</v>
      </c>
      <c r="BW7" s="24">
        <v>57.31</v>
      </c>
      <c r="BX7" s="24">
        <v>57.08</v>
      </c>
      <c r="BY7" s="24">
        <v>56.26</v>
      </c>
      <c r="BZ7" s="24">
        <v>52.94</v>
      </c>
      <c r="CA7" s="24">
        <v>57.02</v>
      </c>
      <c r="CB7" s="24">
        <v>902.76</v>
      </c>
      <c r="CC7" s="24">
        <v>518.24</v>
      </c>
      <c r="CD7" s="24">
        <v>499.57</v>
      </c>
      <c r="CE7" s="24">
        <v>520.37</v>
      </c>
      <c r="CF7" s="24">
        <v>567.30999999999995</v>
      </c>
      <c r="CG7" s="24">
        <v>274.35000000000002</v>
      </c>
      <c r="CH7" s="24">
        <v>273.52</v>
      </c>
      <c r="CI7" s="24">
        <v>274.99</v>
      </c>
      <c r="CJ7" s="24">
        <v>282.08999999999997</v>
      </c>
      <c r="CK7" s="24">
        <v>303.27999999999997</v>
      </c>
      <c r="CL7" s="24">
        <v>273.68</v>
      </c>
      <c r="CM7" s="24">
        <v>40.07</v>
      </c>
      <c r="CN7" s="24">
        <v>40.19</v>
      </c>
      <c r="CO7" s="24">
        <v>42.51</v>
      </c>
      <c r="CP7" s="24">
        <v>41.78</v>
      </c>
      <c r="CQ7" s="24">
        <v>41.9</v>
      </c>
      <c r="CR7" s="24">
        <v>50.68</v>
      </c>
      <c r="CS7" s="24">
        <v>50.14</v>
      </c>
      <c r="CT7" s="24">
        <v>54.83</v>
      </c>
      <c r="CU7" s="24">
        <v>66.53</v>
      </c>
      <c r="CV7" s="24">
        <v>52.35</v>
      </c>
      <c r="CW7" s="24">
        <v>52.55</v>
      </c>
      <c r="CX7" s="24">
        <v>77.05</v>
      </c>
      <c r="CY7" s="24">
        <v>77.900000000000006</v>
      </c>
      <c r="CZ7" s="24">
        <v>93.43</v>
      </c>
      <c r="DA7" s="24">
        <v>93.73</v>
      </c>
      <c r="DB7" s="24">
        <v>93.58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2024-01-18T05:26:32Z</cp:lastPrinted>
  <dcterms:created xsi:type="dcterms:W3CDTF">2023-12-12T02:52:00Z</dcterms:created>
  <dcterms:modified xsi:type="dcterms:W3CDTF">2024-02-08T00:42:10Z</dcterms:modified>
  <cp:category/>
</cp:coreProperties>
</file>