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2 工水 ○\29_六ヶ所村　○\"/>
    </mc:Choice>
  </mc:AlternateContent>
  <xr:revisionPtr revIDLastSave="0" documentId="8_{82B2B2D2-E2FB-4372-90AD-43ABC2A8BA7F}" xr6:coauthVersionLast="36" xr6:coauthVersionMax="36" xr10:uidLastSave="{00000000-0000-0000-0000-000000000000}"/>
  <workbookProtection workbookAlgorithmName="SHA-512" workbookHashValue="dHuDsLaSUEgVjSHHMpGV/f81GVw2fcKEB6SAu2/Q+/tt9IGKBLBZAyW2/I6lEbhf5NgYQoah5y8r3BBXk5XgZw==" workbookSaltValue="LJ4hjC2PBB+y+6cOJqQcVg==" workbookSpinCount="100000" lockStructure="1"/>
  <bookViews>
    <workbookView xWindow="0" yWindow="0" windowWidth="20490" windowHeight="7560" xr2:uid="{00000000-000D-0000-FFFF-FFFF00000000}"/>
  </bookViews>
  <sheets>
    <sheet name="法適用_工業用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RH56" i="4" s="1"/>
  <c r="DA6" i="5"/>
  <c r="CW12" i="5" s="1"/>
  <c r="CZ6" i="5"/>
  <c r="CV12" i="5" s="1"/>
  <c r="CY6" i="5"/>
  <c r="CU12" i="5" s="1"/>
  <c r="CX6" i="5"/>
  <c r="OF56" i="4" s="1"/>
  <c r="CW6" i="5"/>
  <c r="CX11" i="5" s="1"/>
  <c r="CV6" i="5"/>
  <c r="QN55" i="4" s="1"/>
  <c r="CU6" i="5"/>
  <c r="CV11" i="5" s="1"/>
  <c r="CT6" i="5"/>
  <c r="CU11" i="5" s="1"/>
  <c r="CS6" i="5"/>
  <c r="CT11" i="5" s="1"/>
  <c r="CR6" i="5"/>
  <c r="CQ6" i="5"/>
  <c r="CM12" i="5" s="1"/>
  <c r="CP6" i="5"/>
  <c r="CL12" i="5" s="1"/>
  <c r="CO6" i="5"/>
  <c r="CK12" i="5" s="1"/>
  <c r="CN6" i="5"/>
  <c r="KF56" i="4" s="1"/>
  <c r="CM6" i="5"/>
  <c r="CI12" i="5" s="1"/>
  <c r="CL6" i="5"/>
  <c r="MN55" i="4" s="1"/>
  <c r="CK6" i="5"/>
  <c r="CL11" i="5" s="1"/>
  <c r="CJ6" i="5"/>
  <c r="CK11" i="5" s="1"/>
  <c r="CI6" i="5"/>
  <c r="CJ11" i="5" s="1"/>
  <c r="CH6" i="5"/>
  <c r="JL55" i="4" s="1"/>
  <c r="CG6" i="5"/>
  <c r="EH90" i="4" s="1"/>
  <c r="CF6" i="5"/>
  <c r="CB12" i="5" s="1"/>
  <c r="CE6" i="5"/>
  <c r="CA12" i="5" s="1"/>
  <c r="CD6" i="5"/>
  <c r="GF56" i="4"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BE90" i="4" s="1"/>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FL32" i="4" s="1"/>
  <c r="AE6" i="5"/>
  <c r="AF11" i="5" s="1"/>
  <c r="AD6" i="5"/>
  <c r="C90" i="4" s="1"/>
  <c r="AC6" i="5"/>
  <c r="Y12" i="5" s="1"/>
  <c r="AB6" i="5"/>
  <c r="CF33" i="4"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DG90" i="4"/>
  <c r="CF90" i="4"/>
  <c r="OY81" i="4"/>
  <c r="MW81" i="4"/>
  <c r="KO81" i="4"/>
  <c r="JN81" i="4"/>
  <c r="IM81" i="4"/>
  <c r="HL81" i="4"/>
  <c r="GK81" i="4"/>
  <c r="EC81" i="4"/>
  <c r="Y81" i="4"/>
  <c r="RA80" i="4"/>
  <c r="PZ80" i="4"/>
  <c r="MW80" i="4"/>
  <c r="IM80" i="4"/>
  <c r="HL80" i="4"/>
  <c r="GK80" i="4"/>
  <c r="DB80" i="4"/>
  <c r="CA80" i="4"/>
  <c r="AZ80" i="4"/>
  <c r="OY79" i="4"/>
  <c r="NX79" i="4"/>
  <c r="KO79" i="4"/>
  <c r="HL79" i="4"/>
  <c r="EC79" i="4"/>
  <c r="AZ79" i="4"/>
  <c r="QN56" i="4"/>
  <c r="OZ56" i="4"/>
  <c r="MN56" i="4"/>
  <c r="LT56" i="4"/>
  <c r="KZ56" i="4"/>
  <c r="HT56" i="4"/>
  <c r="GZ56" i="4"/>
  <c r="CZ56" i="4"/>
  <c r="CF56" i="4"/>
  <c r="BL56" i="4"/>
  <c r="AR56" i="4"/>
  <c r="X56" i="4"/>
  <c r="RH55" i="4"/>
  <c r="OZ55" i="4"/>
  <c r="OF55" i="4"/>
  <c r="LT55" i="4"/>
  <c r="KF55" i="4"/>
  <c r="HT55" i="4"/>
  <c r="GZ55" i="4"/>
  <c r="GF55" i="4"/>
  <c r="CF55" i="4"/>
  <c r="AR55" i="4"/>
  <c r="X55" i="4"/>
  <c r="PT54" i="4"/>
  <c r="OZ54" i="4"/>
  <c r="KZ54" i="4"/>
  <c r="KF54" i="4"/>
  <c r="FL54" i="4"/>
  <c r="AR54" i="4"/>
  <c r="LT33" i="4"/>
  <c r="KZ33" i="4"/>
  <c r="KF33" i="4"/>
  <c r="JL33" i="4"/>
  <c r="GZ33" i="4"/>
  <c r="ER33" i="4"/>
  <c r="CZ33" i="4"/>
  <c r="AR33" i="4"/>
  <c r="X33" i="4"/>
  <c r="RH32" i="4"/>
  <c r="PT32" i="4"/>
  <c r="OF32" i="4"/>
  <c r="LT32" i="4"/>
  <c r="GF32" i="4"/>
  <c r="ER32" i="4"/>
  <c r="CF32" i="4"/>
  <c r="AR32" i="4"/>
  <c r="X32" i="4"/>
  <c r="PT31" i="4"/>
  <c r="OZ31" i="4"/>
  <c r="KZ31" i="4"/>
  <c r="KF31" i="4"/>
  <c r="FL31" i="4"/>
  <c r="AR31" i="4"/>
  <c r="LZ10" i="4"/>
  <c r="IT10" i="4"/>
  <c r="FN10" i="4"/>
  <c r="CH10" i="4"/>
  <c r="B10" i="4"/>
  <c r="PF8" i="4"/>
  <c r="LZ8" i="4"/>
  <c r="IT8" i="4"/>
  <c r="FN8" i="4"/>
  <c r="CH8" i="4"/>
  <c r="B8" i="4"/>
  <c r="B5" i="4"/>
  <c r="CF54" i="4" l="1"/>
  <c r="QN54" i="4"/>
  <c r="CA81" i="4"/>
  <c r="RA81" i="4"/>
  <c r="GZ31" i="4"/>
  <c r="GZ54" i="4"/>
  <c r="KO80" i="4"/>
  <c r="PZ79" i="4"/>
  <c r="LT31" i="4"/>
  <c r="PT55" i="4"/>
  <c r="ER55" i="4"/>
  <c r="DB79" i="4"/>
  <c r="NX80" i="4"/>
  <c r="HT32" i="4"/>
  <c r="BL33" i="4"/>
  <c r="MN33" i="4"/>
  <c r="LT54" i="4"/>
  <c r="JL56" i="4"/>
  <c r="AT10" i="5"/>
  <c r="OZ33" i="4"/>
  <c r="CL10" i="5"/>
  <c r="KF32" i="4"/>
  <c r="CF31" i="4"/>
  <c r="QN31" i="4"/>
  <c r="JN79" i="4"/>
  <c r="ED10" i="5"/>
  <c r="CW11" i="5"/>
  <c r="CZ31" i="4"/>
  <c r="HT31" i="4"/>
  <c r="KZ32" i="4"/>
  <c r="QN32" i="4"/>
  <c r="PT33" i="4"/>
  <c r="CZ54" i="4"/>
  <c r="HT54" i="4"/>
  <c r="FL55" i="4"/>
  <c r="Y79" i="4"/>
  <c r="GK79" i="4"/>
  <c r="MW79" i="4"/>
  <c r="RA79" i="4"/>
  <c r="OY80" i="4"/>
  <c r="V10" i="5"/>
  <c r="BN10" i="5"/>
  <c r="DF10" i="5"/>
  <c r="AG11" i="5"/>
  <c r="CJ12" i="5"/>
  <c r="ER31" i="4"/>
  <c r="JL31" i="4"/>
  <c r="MN31" i="4"/>
  <c r="ER56" i="4"/>
  <c r="EC80" i="4"/>
  <c r="DB81" i="4"/>
  <c r="NX81" i="4"/>
  <c r="AF10" i="5"/>
  <c r="BX10" i="5"/>
  <c r="DP10" i="5"/>
  <c r="X12" i="5"/>
  <c r="X31" i="4"/>
  <c r="HT33" i="4"/>
  <c r="X54" i="4"/>
  <c r="ER54" i="4"/>
  <c r="JL54" i="4"/>
  <c r="MN54" i="4"/>
  <c r="KZ55" i="4"/>
  <c r="Y80" i="4"/>
  <c r="OF31" i="4"/>
  <c r="RH31" i="4"/>
  <c r="CZ32" i="4"/>
  <c r="OF54" i="4"/>
  <c r="RH54" i="4"/>
  <c r="CZ55" i="4"/>
  <c r="PT56" i="4"/>
  <c r="AJ10" i="5"/>
  <c r="CB10" i="5"/>
  <c r="DT10" i="5"/>
  <c r="BD10" i="5"/>
  <c r="CV10" i="5"/>
  <c r="W11" i="5"/>
  <c r="AQ11" i="5"/>
  <c r="AU11" i="5"/>
  <c r="BO11" i="5"/>
  <c r="CI11" i="5"/>
  <c r="CM11" i="5"/>
  <c r="AH12" i="5"/>
  <c r="BB12" i="5"/>
  <c r="BF12" i="5"/>
  <c r="BZ12" i="5"/>
  <c r="CT12" i="5"/>
  <c r="CX12" i="5"/>
  <c r="BL31" i="4"/>
  <c r="FL33" i="4"/>
  <c r="QN33" i="4"/>
  <c r="BL54" i="4"/>
  <c r="FL56"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<sst xmlns="http://schemas.openxmlformats.org/spreadsheetml/2006/main" count="262" uniqueCount="107">
  <si>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</si>
  <si>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</si>
  <si>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</si>
  <si>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</si>
  <si>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</si>
  <si>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</si>
  <si>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</si>
  <si>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</si>
  <si>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</si>
  <si>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</si>
  <si>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</si>
  <si>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</si>
  <si>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</si>
  <si>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</si>
  <si>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</si>
  <si>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</si>
  <si>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</si>
  <si>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</si>
  <si>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</si>
  <si>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</si>
  <si>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</si>
  <si>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</si>
  <si>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</si>
  <si>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</si>
  <si>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</si>
  <si>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</si>
  <si>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</si>
  <si>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</si>
  <si>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</si>
  <si>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</si>
  <si>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</si>
  <si>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</si>
  <si>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</si>
  <si>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</si>
  <si>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</si>
  <si>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</si>
  <si>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</si>
  <si>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</si>
  <si>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</si>
  <si>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</si>
  <si>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</si>
  <si>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</si>
  <si>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</si>
  <si>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</si>
  <si>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</si>
  <si>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</si>
  <si>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</si>
  <si>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</si>
  <si>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</si>
  <si>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</si>
  <si>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</si>
  <si>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</si>
  <si>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</si>
  <si>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</si>
  <si>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</si>
  <si>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</si>
  <si>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</si>
  <si>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</si>
  <si>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</si>
  <si>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</si>
  <si>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</si>
  <si>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</si>
  <si>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</si>
  <si>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</si>
  <si>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</si>
  <si>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</si>
  <si>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</si>
  <si>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</si>
  <si>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</si>
  <si>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</si>
  <si>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</si>
  <si>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</si>
  <si>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</si>
  <si>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</si>
  <si>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</si>
  <si>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</si>
  <si>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</si>
  <si>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</si>
  <si>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</si>
  <si>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</si>
  <si>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</si>
  <si>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</si>
  <si>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</si>
  <si>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</si>
  <si>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</si>
  <si>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</si>
  <si>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</si>
  <si>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</si>
  <si>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024112</t>
  </si>
  <si>
    <t>46</t>
  </si>
  <si>
    <t>02</t>
  </si>
  <si>
    <t>0</t>
  </si>
  <si>
    <t>000</t>
  </si>
  <si>
    <t>青森県　六ケ所村</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</si>
  <si>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</si>
  <si>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</si>
  <si>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</si>
  <si>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</si>
  <si>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</si>
  <si>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</si>
  <si>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</si>
  <si>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</si>
  <si>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</si>
  <si>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</si>
  <si>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・経営収支比率、料金回収率は100％を超えており、給水収益により概ね経費を補うことができていたが、昨年より減少しているため、今後も経費削減に取組み、財源確保を維持できるように経営していく。
・流動比率は、100％を優に超えているが、類似団体はここ数年上昇傾向に比べ、当該団体は下落傾向にあるため経費削減等を行い維持できるように経営していく。
・給水原価は類似団体と比較しても20％代と低い。今後も維持できるよう経費削減等といた対応をしていく。
・施設利用率は減少傾向であるが、類似団体と比較すると高く、問題はないと考える。
・契約率は、例年通りとなっており、料金回収率も100％を超えていることから問題はないと考える。</t>
    <rPh sb="1" eb="3">
      <t>ケイエイ</t>
    </rPh>
    <rPh sb="3" eb="5">
      <t>シュウシ</t>
    </rPh>
    <rPh sb="5" eb="7">
      <t>ヒリツ</t>
    </rPh>
    <rPh sb="8" eb="10">
      <t>リョウキン</t>
    </rPh>
    <rPh sb="10" eb="13">
      <t>カイシュウリツ</t>
    </rPh>
    <rPh sb="19" eb="20">
      <t>コ</t>
    </rPh>
    <rPh sb="25" eb="27">
      <t>キュウスイ</t>
    </rPh>
    <rPh sb="27" eb="29">
      <t>シュウエキ</t>
    </rPh>
    <rPh sb="32" eb="33">
      <t>オオム</t>
    </rPh>
    <rPh sb="34" eb="36">
      <t>ケイヒ</t>
    </rPh>
    <rPh sb="37" eb="38">
      <t>オギナ</t>
    </rPh>
    <rPh sb="49" eb="51">
      <t>サクネン</t>
    </rPh>
    <rPh sb="53" eb="55">
      <t>ゲンショウ</t>
    </rPh>
    <rPh sb="62" eb="64">
      <t>コンゴ</t>
    </rPh>
    <rPh sb="65" eb="67">
      <t>ケイヒ</t>
    </rPh>
    <rPh sb="67" eb="69">
      <t>サクゲン</t>
    </rPh>
    <rPh sb="70" eb="72">
      <t>トリクミ</t>
    </rPh>
    <rPh sb="74" eb="78">
      <t>ザイゲンカクホ</t>
    </rPh>
    <rPh sb="79" eb="81">
      <t>イジ</t>
    </rPh>
    <rPh sb="87" eb="89">
      <t>ケイエイ</t>
    </rPh>
    <rPh sb="96" eb="100">
      <t>リュウドウヒリツ</t>
    </rPh>
    <rPh sb="107" eb="108">
      <t>ユウ</t>
    </rPh>
    <rPh sb="109" eb="110">
      <t>コ</t>
    </rPh>
    <rPh sb="116" eb="118">
      <t>ルイジ</t>
    </rPh>
    <rPh sb="118" eb="120">
      <t>ダンタイ</t>
    </rPh>
    <rPh sb="123" eb="125">
      <t>スウネン</t>
    </rPh>
    <rPh sb="125" eb="129">
      <t>ジョウショウケイコウ</t>
    </rPh>
    <rPh sb="130" eb="131">
      <t>クラ</t>
    </rPh>
    <rPh sb="133" eb="135">
      <t>トウガイ</t>
    </rPh>
    <rPh sb="135" eb="137">
      <t>ダンタイ</t>
    </rPh>
    <rPh sb="138" eb="142">
      <t>ゲラクケイコウ</t>
    </rPh>
    <rPh sb="147" eb="149">
      <t>ケイヒ</t>
    </rPh>
    <rPh sb="149" eb="151">
      <t>サクゲン</t>
    </rPh>
    <rPh sb="151" eb="152">
      <t>ナド</t>
    </rPh>
    <rPh sb="153" eb="154">
      <t>オコナ</t>
    </rPh>
    <rPh sb="155" eb="157">
      <t>イジ</t>
    </rPh>
    <rPh sb="163" eb="165">
      <t>ケイエイ</t>
    </rPh>
    <rPh sb="172" eb="174">
      <t>キュウスイ</t>
    </rPh>
    <rPh sb="174" eb="176">
      <t>ゲンカ</t>
    </rPh>
    <rPh sb="177" eb="179">
      <t>ルイジ</t>
    </rPh>
    <rPh sb="179" eb="181">
      <t>ダンタイ</t>
    </rPh>
    <rPh sb="182" eb="184">
      <t>ヒカク</t>
    </rPh>
    <rPh sb="190" eb="191">
      <t>ダイ</t>
    </rPh>
    <rPh sb="192" eb="193">
      <t>ヒク</t>
    </rPh>
    <rPh sb="195" eb="197">
      <t>コンゴ</t>
    </rPh>
    <rPh sb="198" eb="200">
      <t>イジ</t>
    </rPh>
    <rPh sb="205" eb="209">
      <t>ケイヒサクゲン</t>
    </rPh>
    <rPh sb="209" eb="210">
      <t>ナド</t>
    </rPh>
    <rPh sb="213" eb="215">
      <t>タイオウ</t>
    </rPh>
    <rPh sb="223" eb="225">
      <t>シセツ</t>
    </rPh>
    <rPh sb="225" eb="228">
      <t>リヨウリツ</t>
    </rPh>
    <rPh sb="229" eb="233">
      <t>ゲンショウケイコウ</t>
    </rPh>
    <rPh sb="238" eb="240">
      <t>ルイジ</t>
    </rPh>
    <rPh sb="240" eb="242">
      <t>ダンタイ</t>
    </rPh>
    <rPh sb="243" eb="245">
      <t>ヒカク</t>
    </rPh>
    <rPh sb="248" eb="249">
      <t>タカ</t>
    </rPh>
    <rPh sb="251" eb="253">
      <t>モンダイ</t>
    </rPh>
    <rPh sb="257" eb="258">
      <t>カンガ</t>
    </rPh>
    <rPh sb="263" eb="266">
      <t>ケイヤクリツ</t>
    </rPh>
    <rPh sb="268" eb="270">
      <t>レイネン</t>
    </rPh>
    <rPh sb="270" eb="271">
      <t>ドオ</t>
    </rPh>
    <rPh sb="279" eb="281">
      <t>リョウキン</t>
    </rPh>
    <rPh sb="281" eb="284">
      <t>カイシュウリツ</t>
    </rPh>
    <rPh sb="290" eb="291">
      <t>コ</t>
    </rPh>
    <rPh sb="299" eb="301">
      <t>モンダイ</t>
    </rPh>
    <rPh sb="305" eb="306">
      <t>カンガ</t>
    </rPh>
    <phoneticPr fontId="5"/>
  </si>
  <si>
    <t>・有形固定資産減価償却率は、年々上昇傾向ではあるが、類似団体と比較しても低い状態である。</t>
    <rPh sb="1" eb="5">
      <t>ユウケイコテイ</t>
    </rPh>
    <rPh sb="5" eb="7">
      <t>シサン</t>
    </rPh>
    <rPh sb="7" eb="12">
      <t>ゲンカショウキャクリツ</t>
    </rPh>
    <rPh sb="14" eb="16">
      <t>ネンネン</t>
    </rPh>
    <rPh sb="16" eb="20">
      <t>ジョウショウケイコウ</t>
    </rPh>
    <rPh sb="26" eb="28">
      <t>ルイジ</t>
    </rPh>
    <rPh sb="28" eb="30">
      <t>ダンタイ</t>
    </rPh>
    <rPh sb="31" eb="33">
      <t>ヒカク</t>
    </rPh>
    <rPh sb="36" eb="37">
      <t>ヒク</t>
    </rPh>
    <rPh sb="38" eb="40">
      <t>ジョウタイカンガケイヤクリツレイネンドオリョウキンカイシュウリツコモンダイカンガ</t>
    </rPh>
    <phoneticPr fontId="5"/>
  </si>
  <si>
    <t>　本事業は平成29年度に県より移管・譲渡され事業を行っており、平成14年度から供給を開始している。比較的新しい施設であり、老朽管はまだない状態である。
　機器設備の耐用年数が来るため、維持管理費の削減等行いながら、計画的に更新を行っていく予定である。</t>
    <rPh sb="1" eb="4">
      <t>ホンジギョウ</t>
    </rPh>
    <rPh sb="5" eb="7">
      <t>ヘイセイ</t>
    </rPh>
    <rPh sb="9" eb="11">
      <t>ネンド</t>
    </rPh>
    <rPh sb="12" eb="13">
      <t>ケン</t>
    </rPh>
    <rPh sb="15" eb="17">
      <t>イカン</t>
    </rPh>
    <rPh sb="18" eb="20">
      <t>ジョウト</t>
    </rPh>
    <rPh sb="22" eb="24">
      <t>ジギョウ</t>
    </rPh>
    <rPh sb="25" eb="26">
      <t>オコナ</t>
    </rPh>
    <rPh sb="31" eb="33">
      <t>ヘイセイ</t>
    </rPh>
    <rPh sb="35" eb="37">
      <t>ネンド</t>
    </rPh>
    <rPh sb="39" eb="41">
      <t>キョウキュウ</t>
    </rPh>
    <rPh sb="42" eb="44">
      <t>カイシ</t>
    </rPh>
    <rPh sb="49" eb="52">
      <t>ヒカクテキ</t>
    </rPh>
    <rPh sb="52" eb="53">
      <t>アタラ</t>
    </rPh>
    <rPh sb="55" eb="57">
      <t>シセツ</t>
    </rPh>
    <rPh sb="61" eb="64">
      <t>ロウキュウカン</t>
    </rPh>
    <rPh sb="69" eb="71">
      <t>ジョウタイ</t>
    </rPh>
    <rPh sb="77" eb="81">
      <t>キキセツビ</t>
    </rPh>
    <rPh sb="82" eb="86">
      <t>タイヨウネンスウ</t>
    </rPh>
    <rPh sb="87" eb="88">
      <t>ク</t>
    </rPh>
    <rPh sb="92" eb="96">
      <t>イジカンリ</t>
    </rPh>
    <rPh sb="96" eb="97">
      <t>ヒ</t>
    </rPh>
    <rPh sb="98" eb="100">
      <t>サクゲン</t>
    </rPh>
    <rPh sb="100" eb="101">
      <t>ナド</t>
    </rPh>
    <rPh sb="101" eb="102">
      <t>オコナ</t>
    </rPh>
    <rPh sb="107" eb="110">
      <t>ケイカクテキ</t>
    </rPh>
    <rPh sb="111" eb="113">
      <t>コウシン</t>
    </rPh>
    <rPh sb="114" eb="115">
      <t>オコナ</t>
    </rPh>
    <rPh sb="119" eb="12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</si>
</sst>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6.26</c:v>
                </c:pt>
                <c:pt idx="1">
                  <c:v>16.41</c:v>
                </c:pt>
                <c:pt idx="2">
                  <c:v>22.07</c:v>
                </c:pt>
                <c:pt idx="3">
                  <c:v>27.48</c:v>
                </c:pt>
                <c:pt idx="4">
                  <c:v>31.36</c:v>
                </c:pt>
              </c:numCache>
            </c:numRef>
          </c:val>
          <c:extLst>
            <c:ext xmlns:c16="http://schemas.microsoft.com/office/drawing/2014/chart" uri="{C3380CC4-5D6E-409C-BE32-E72D297353CC}">
              <c16:uniqueId val="{00000000-5A56-4ADF-A40C-5AECCD3D89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5A56-4ADF-A40C-5AECCD3D896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1D-4445-85B7-C3B036AA35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BB1D-4445-85B7-C3B036AA35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126.84</c:v>
                </c:pt>
                <c:pt idx="1">
                  <c:v>118.89</c:v>
                </c:pt>
                <c:pt idx="2">
                  <c:v>108.8</c:v>
                </c:pt>
                <c:pt idx="3">
                  <c:v>115.45</c:v>
                </c:pt>
                <c:pt idx="4">
                  <c:v>109.95</c:v>
                </c:pt>
              </c:numCache>
            </c:numRef>
          </c:val>
          <c:extLst>
            <c:ext xmlns:c16="http://schemas.microsoft.com/office/drawing/2014/chart" uri="{C3380CC4-5D6E-409C-BE32-E72D297353CC}">
              <c16:uniqueId val="{00000000-3298-46A6-87DD-50FFC54ED7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3298-46A6-87DD-50FFC54ED7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D0-40BF-9961-327DADAF48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67D0-40BF-9961-327DADAF48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94-4E2B-80C2-D2437A351B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0794-4E2B-80C2-D2437A351B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971.92</c:v>
                </c:pt>
                <c:pt idx="1">
                  <c:v>784.43</c:v>
                </c:pt>
                <c:pt idx="2">
                  <c:v>1035.9000000000001</c:v>
                </c:pt>
                <c:pt idx="3">
                  <c:v>675.74</c:v>
                </c:pt>
                <c:pt idx="4">
                  <c:v>539.66</c:v>
                </c:pt>
              </c:numCache>
            </c:numRef>
          </c:val>
          <c:extLst>
            <c:ext xmlns:c16="http://schemas.microsoft.com/office/drawing/2014/chart" uri="{C3380CC4-5D6E-409C-BE32-E72D297353CC}">
              <c16:uniqueId val="{00000000-4DB4-425D-ADFD-9570BA9EA3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4DB4-425D-ADFD-9570BA9EA3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33-4CCF-9F9E-F6A8672D04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B033-4CCF-9F9E-F6A8672D045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146.91999999999999</c:v>
                </c:pt>
                <c:pt idx="1">
                  <c:v>136.05000000000001</c:v>
                </c:pt>
                <c:pt idx="2">
                  <c:v>116.4</c:v>
                </c:pt>
                <c:pt idx="3">
                  <c:v>131</c:v>
                </c:pt>
                <c:pt idx="4">
                  <c:v>117.75</c:v>
                </c:pt>
              </c:numCache>
            </c:numRef>
          </c:val>
          <c:extLst>
            <c:ext xmlns:c16="http://schemas.microsoft.com/office/drawing/2014/chart" uri="{C3380CC4-5D6E-409C-BE32-E72D297353CC}">
              <c16:uniqueId val="{00000000-DB66-4780-8E84-DF7A234CBE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DB66-4780-8E84-DF7A234CBE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23.65</c:v>
                </c:pt>
                <c:pt idx="1">
                  <c:v>26.72</c:v>
                </c:pt>
                <c:pt idx="2">
                  <c:v>31.49</c:v>
                </c:pt>
                <c:pt idx="3">
                  <c:v>22.88</c:v>
                </c:pt>
                <c:pt idx="4">
                  <c:v>25.47</c:v>
                </c:pt>
              </c:numCache>
            </c:numRef>
          </c:val>
          <c:extLst>
            <c:ext xmlns:c16="http://schemas.microsoft.com/office/drawing/2014/chart" uri="{C3380CC4-5D6E-409C-BE32-E72D297353CC}">
              <c16:uniqueId val="{00000000-DD5F-4D96-94E0-CF309CDF5E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DD5F-4D96-94E0-CF309CDF5E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58.8</c:v>
                </c:pt>
                <c:pt idx="1">
                  <c:v>54.08</c:v>
                </c:pt>
                <c:pt idx="2">
                  <c:v>44.6</c:v>
                </c:pt>
                <c:pt idx="3">
                  <c:v>43.64</c:v>
                </c:pt>
                <c:pt idx="4">
                  <c:v>41.28</c:v>
                </c:pt>
              </c:numCache>
            </c:numRef>
          </c:val>
          <c:extLst>
            <c:ext xmlns:c16="http://schemas.microsoft.com/office/drawing/2014/chart" uri="{C3380CC4-5D6E-409C-BE32-E72D297353CC}">
              <c16:uniqueId val="{00000000-B0F0-4A85-BCF4-776BF0676E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B0F0-4A85-BCF4-776BF0676E7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53.2</c:v>
                </c:pt>
                <c:pt idx="1">
                  <c:v>53.2</c:v>
                </c:pt>
                <c:pt idx="2">
                  <c:v>53.2</c:v>
                </c:pt>
                <c:pt idx="3">
                  <c:v>53.2</c:v>
                </c:pt>
                <c:pt idx="4">
                  <c:v>53.2</c:v>
                </c:pt>
              </c:numCache>
            </c:numRef>
          </c:val>
          <c:extLst>
            <c:ext xmlns:c16="http://schemas.microsoft.com/office/drawing/2014/chart" uri="{C3380CC4-5D6E-409C-BE32-E72D297353CC}">
              <c16:uniqueId val="{00000000-664E-4D77-9AE1-0F5125B52C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664E-4D77-9AE1-0F5125B52C3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K41" zoomScaleNormal="100"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青森県　六ケ所村</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2500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1032</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97.8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1330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126.84</v>
      </c>
      <c r="Y32" s="121"/>
      <c r="Z32" s="121"/>
      <c r="AA32" s="121"/>
      <c r="AB32" s="121"/>
      <c r="AC32" s="121"/>
      <c r="AD32" s="121"/>
      <c r="AE32" s="121"/>
      <c r="AF32" s="121"/>
      <c r="AG32" s="121"/>
      <c r="AH32" s="121"/>
      <c r="AI32" s="121"/>
      <c r="AJ32" s="121"/>
      <c r="AK32" s="121"/>
      <c r="AL32" s="121"/>
      <c r="AM32" s="121"/>
      <c r="AN32" s="121"/>
      <c r="AO32" s="121"/>
      <c r="AP32" s="121"/>
      <c r="AQ32" s="122"/>
      <c r="AR32" s="120">
        <f>データ!U6</f>
        <v>118.89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108.8</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115.45</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109.95</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971.92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784.43</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1035.9000000000001</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675.74</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539.66</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146.91999999999999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136.05000000000001</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116.4</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131</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117.75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23.65</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26.72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31.49</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22.88</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25.47</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58.8</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54.08</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44.6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43.64</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41.28</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53.2</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53.2</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53.2</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53.2</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53.2</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6.26</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16.41</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22.07</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27.48</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31.36</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nkafoIoGwbmlRa6JpBd2+nOagdnZcTsOsUXPF9gJpSEKNo/dHcGQAzTfQf+pvW3i7EAQ+WkZ7jsJYLdDwLYy5g==" saltValue="FDDOGLyG0+HwlU6t0M3OkA=="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126.84</v>
      </c>
      <c r="U6" s="35">
        <f>U7</f>
        <v>118.89</v>
      </c>
      <c r="V6" s="35">
        <f>V7</f>
        <v>108.8</v>
      </c>
      <c r="W6" s="35">
        <f>W7</f>
        <v>115.45</v>
      </c>
      <c r="X6" s="35">
        <f t="shared" si="3"/>
        <v>109.95</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971.92</v>
      </c>
      <c r="AQ6" s="35">
        <f>AQ7</f>
        <v>784.43</v>
      </c>
      <c r="AR6" s="35">
        <f>AR7</f>
        <v>1035.9000000000001</v>
      </c>
      <c r="AS6" s="35">
        <f>AS7</f>
        <v>675.74</v>
      </c>
      <c r="AT6" s="35">
        <f t="shared" si="3"/>
        <v>539.66</v>
      </c>
      <c r="AU6" s="35">
        <f t="shared" si="3"/>
        <v>868.31</v>
      </c>
      <c r="AV6" s="35">
        <f t="shared" si="3"/>
        <v>732.52</v>
      </c>
      <c r="AW6" s="35">
        <f t="shared" si="3"/>
        <v>819.73</v>
      </c>
      <c r="AX6" s="35">
        <f t="shared" si="3"/>
        <v>834.05</v>
      </c>
      <c r="AY6" s="35">
        <f t="shared" si="3"/>
        <v>1011.55</v>
      </c>
      <c r="AZ6" s="33" t="str">
        <f>IF(AZ7="-","【-】","【"&amp;SUBSTITUTE(TEXT(AZ7,"#,##0.00"),"-","△")&amp;"】")</f>
        <v>【473.00】</v>
      </c>
      <c r="BA6" s="35">
        <f t="shared" si="3"/>
        <v>0</v>
      </c>
      <c r="BB6" s="35">
        <f>BB7</f>
        <v>0</v>
      </c>
      <c r="BC6" s="35">
        <f>BC7</f>
        <v>0</v>
      </c>
      <c r="BD6" s="35">
        <f>BD7</f>
        <v>0</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146.91999999999999</v>
      </c>
      <c r="BM6" s="35">
        <f>BM7</f>
        <v>136.05000000000001</v>
      </c>
      <c r="BN6" s="35">
        <f>BN7</f>
        <v>116.4</v>
      </c>
      <c r="BO6" s="35">
        <f>BO7</f>
        <v>131</v>
      </c>
      <c r="BP6" s="35">
        <f t="shared" si="3"/>
        <v>117.75</v>
      </c>
      <c r="BQ6" s="35">
        <f t="shared" si="3"/>
        <v>94.91</v>
      </c>
      <c r="BR6" s="35">
        <f t="shared" si="3"/>
        <v>90.22</v>
      </c>
      <c r="BS6" s="35">
        <f t="shared" si="3"/>
        <v>90.8</v>
      </c>
      <c r="BT6" s="35">
        <f t="shared" si="3"/>
        <v>93.49</v>
      </c>
      <c r="BU6" s="35">
        <f t="shared" si="3"/>
        <v>94.77</v>
      </c>
      <c r="BV6" s="33" t="str">
        <f>IF(BV7="-","【-】","【"&amp;SUBSTITUTE(TEXT(BV7,"#,##0.00"),"-","△")&amp;"】")</f>
        <v>【106.87】</v>
      </c>
      <c r="BW6" s="35">
        <f t="shared" si="3"/>
        <v>23.65</v>
      </c>
      <c r="BX6" s="35">
        <f>BX7</f>
        <v>26.72</v>
      </c>
      <c r="BY6" s="35">
        <f>BY7</f>
        <v>31.49</v>
      </c>
      <c r="BZ6" s="35">
        <f>BZ7</f>
        <v>22.88</v>
      </c>
      <c r="CA6" s="35">
        <f t="shared" si="3"/>
        <v>25.47</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58.8</v>
      </c>
      <c r="CI6" s="35">
        <f>CI7</f>
        <v>54.08</v>
      </c>
      <c r="CJ6" s="35">
        <f>CJ7</f>
        <v>44.6</v>
      </c>
      <c r="CK6" s="35">
        <f>CK7</f>
        <v>43.64</v>
      </c>
      <c r="CL6" s="35">
        <f t="shared" si="5"/>
        <v>41.28</v>
      </c>
      <c r="CM6" s="35">
        <f t="shared" si="5"/>
        <v>35.22</v>
      </c>
      <c r="CN6" s="35">
        <f t="shared" si="5"/>
        <v>34.92</v>
      </c>
      <c r="CO6" s="35">
        <f t="shared" si="5"/>
        <v>34.19</v>
      </c>
      <c r="CP6" s="35">
        <f t="shared" si="5"/>
        <v>36.65</v>
      </c>
      <c r="CQ6" s="35">
        <f t="shared" si="5"/>
        <v>33.29</v>
      </c>
      <c r="CR6" s="33" t="str">
        <f>IF(CR7="-","【-】","【"&amp;SUBSTITUTE(TEXT(CR7,"#,##0.00"),"-","△")&amp;"】")</f>
        <v>【53.19】</v>
      </c>
      <c r="CS6" s="35">
        <f t="shared" ref="CS6:DB6" si="6">CS7</f>
        <v>53.2</v>
      </c>
      <c r="CT6" s="35">
        <f>CT7</f>
        <v>53.2</v>
      </c>
      <c r="CU6" s="35">
        <f>CU7</f>
        <v>53.2</v>
      </c>
      <c r="CV6" s="35">
        <f>CV7</f>
        <v>53.2</v>
      </c>
      <c r="CW6" s="35">
        <f t="shared" si="6"/>
        <v>53.2</v>
      </c>
      <c r="CX6" s="35">
        <f t="shared" si="6"/>
        <v>51.42</v>
      </c>
      <c r="CY6" s="35">
        <f t="shared" si="6"/>
        <v>50.9</v>
      </c>
      <c r="CZ6" s="35">
        <f t="shared" si="6"/>
        <v>49.05</v>
      </c>
      <c r="DA6" s="35">
        <f t="shared" si="6"/>
        <v>50.94</v>
      </c>
      <c r="DB6" s="35">
        <f t="shared" si="6"/>
        <v>49.76</v>
      </c>
      <c r="DC6" s="33" t="str">
        <f>IF(DC7="-","【-】","【"&amp;SUBSTITUTE(TEXT(DC7,"#,##0.00"),"-","△")&amp;"】")</f>
        <v>【75.85】</v>
      </c>
      <c r="DD6" s="35">
        <f t="shared" ref="DD6:DM6" si="7">DD7</f>
        <v>6.26</v>
      </c>
      <c r="DE6" s="35">
        <f>DE7</f>
        <v>16.41</v>
      </c>
      <c r="DF6" s="35">
        <f>DF7</f>
        <v>22.07</v>
      </c>
      <c r="DG6" s="35">
        <f>DG7</f>
        <v>27.48</v>
      </c>
      <c r="DH6" s="35">
        <f t="shared" si="7"/>
        <v>31.36</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c r="A7"/>
      <c r="B7" s="37" t="s">
        <v>87</v>
      </c>
      <c r="C7" s="37" t="s">
        <v>88</v>
      </c>
      <c r="D7" s="37" t="s">
        <v>89</v>
      </c>
      <c r="E7" s="37" t="s">
        <v>90</v>
      </c>
      <c r="F7" s="37" t="s">
        <v>91</v>
      </c>
      <c r="G7" s="37" t="s">
        <v>92</v>
      </c>
      <c r="H7" s="37" t="s">
        <v>93</v>
      </c>
      <c r="I7" s="37" t="s">
        <v>94</v>
      </c>
      <c r="J7" s="37" t="s">
        <v>95</v>
      </c>
      <c r="K7" s="38">
        <v>2500</v>
      </c>
      <c r="L7" s="37" t="s">
        <v>96</v>
      </c>
      <c r="M7" s="38">
        <v>1</v>
      </c>
      <c r="N7" s="38">
        <v>1032</v>
      </c>
      <c r="O7" s="39" t="s">
        <v>97</v>
      </c>
      <c r="P7" s="39">
        <v>97.8</v>
      </c>
      <c r="Q7" s="38">
        <v>2</v>
      </c>
      <c r="R7" s="38">
        <v>1330</v>
      </c>
      <c r="S7" s="37" t="s">
        <v>98</v>
      </c>
      <c r="T7" s="40">
        <v>126.84</v>
      </c>
      <c r="U7" s="40">
        <v>118.89</v>
      </c>
      <c r="V7" s="40">
        <v>108.8</v>
      </c>
      <c r="W7" s="40">
        <v>115.45</v>
      </c>
      <c r="X7" s="40">
        <v>109.95</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971.92</v>
      </c>
      <c r="AQ7" s="40">
        <v>784.43</v>
      </c>
      <c r="AR7" s="40">
        <v>1035.9000000000001</v>
      </c>
      <c r="AS7" s="40">
        <v>675.74</v>
      </c>
      <c r="AT7" s="40">
        <v>539.66</v>
      </c>
      <c r="AU7" s="40">
        <v>868.31</v>
      </c>
      <c r="AV7" s="40">
        <v>732.52</v>
      </c>
      <c r="AW7" s="40">
        <v>819.73</v>
      </c>
      <c r="AX7" s="40">
        <v>834.05</v>
      </c>
      <c r="AY7" s="40">
        <v>1011.55</v>
      </c>
      <c r="AZ7" s="40">
        <v>473</v>
      </c>
      <c r="BA7" s="40">
        <v>0</v>
      </c>
      <c r="BB7" s="40">
        <v>0</v>
      </c>
      <c r="BC7" s="40">
        <v>0</v>
      </c>
      <c r="BD7" s="40">
        <v>0</v>
      </c>
      <c r="BE7" s="40">
        <v>0</v>
      </c>
      <c r="BF7" s="40">
        <v>504.81</v>
      </c>
      <c r="BG7" s="40">
        <v>498.01</v>
      </c>
      <c r="BH7" s="40">
        <v>490.39</v>
      </c>
      <c r="BI7" s="40">
        <v>475.44</v>
      </c>
      <c r="BJ7" s="40">
        <v>413.6</v>
      </c>
      <c r="BK7" s="40">
        <v>233.74</v>
      </c>
      <c r="BL7" s="40">
        <v>146.91999999999999</v>
      </c>
      <c r="BM7" s="40">
        <v>136.05000000000001</v>
      </c>
      <c r="BN7" s="40">
        <v>116.4</v>
      </c>
      <c r="BO7" s="40">
        <v>131</v>
      </c>
      <c r="BP7" s="40">
        <v>117.75</v>
      </c>
      <c r="BQ7" s="40">
        <v>94.91</v>
      </c>
      <c r="BR7" s="40">
        <v>90.22</v>
      </c>
      <c r="BS7" s="40">
        <v>90.8</v>
      </c>
      <c r="BT7" s="40">
        <v>93.49</v>
      </c>
      <c r="BU7" s="40">
        <v>94.77</v>
      </c>
      <c r="BV7" s="40">
        <v>106.87</v>
      </c>
      <c r="BW7" s="40">
        <v>23.65</v>
      </c>
      <c r="BX7" s="40">
        <v>26.72</v>
      </c>
      <c r="BY7" s="40">
        <v>31.49</v>
      </c>
      <c r="BZ7" s="40">
        <v>22.88</v>
      </c>
      <c r="CA7" s="40">
        <v>25.47</v>
      </c>
      <c r="CB7" s="40">
        <v>47.36</v>
      </c>
      <c r="CC7" s="40">
        <v>49.94</v>
      </c>
      <c r="CD7" s="40">
        <v>50.56</v>
      </c>
      <c r="CE7" s="40">
        <v>49.4</v>
      </c>
      <c r="CF7" s="40">
        <v>49.51</v>
      </c>
      <c r="CG7" s="40">
        <v>20.260000000000002</v>
      </c>
      <c r="CH7" s="40">
        <v>58.8</v>
      </c>
      <c r="CI7" s="40">
        <v>54.08</v>
      </c>
      <c r="CJ7" s="40">
        <v>44.6</v>
      </c>
      <c r="CK7" s="40">
        <v>43.64</v>
      </c>
      <c r="CL7" s="40">
        <v>41.28</v>
      </c>
      <c r="CM7" s="40">
        <v>35.22</v>
      </c>
      <c r="CN7" s="40">
        <v>34.92</v>
      </c>
      <c r="CO7" s="40">
        <v>34.19</v>
      </c>
      <c r="CP7" s="40">
        <v>36.65</v>
      </c>
      <c r="CQ7" s="40">
        <v>33.29</v>
      </c>
      <c r="CR7" s="40">
        <v>53.19</v>
      </c>
      <c r="CS7" s="40">
        <v>53.2</v>
      </c>
      <c r="CT7" s="40">
        <v>53.2</v>
      </c>
      <c r="CU7" s="40">
        <v>53.2</v>
      </c>
      <c r="CV7" s="40">
        <v>53.2</v>
      </c>
      <c r="CW7" s="40">
        <v>53.2</v>
      </c>
      <c r="CX7" s="40">
        <v>51.42</v>
      </c>
      <c r="CY7" s="40">
        <v>50.9</v>
      </c>
      <c r="CZ7" s="40">
        <v>49.05</v>
      </c>
      <c r="DA7" s="40">
        <v>50.94</v>
      </c>
      <c r="DB7" s="40">
        <v>49.76</v>
      </c>
      <c r="DC7" s="40">
        <v>75.849999999999994</v>
      </c>
      <c r="DD7" s="40">
        <v>6.26</v>
      </c>
      <c r="DE7" s="40">
        <v>16.41</v>
      </c>
      <c r="DF7" s="40">
        <v>22.07</v>
      </c>
      <c r="DG7" s="40">
        <v>27.48</v>
      </c>
      <c r="DH7" s="40">
        <v>31.36</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c r="T11" s="47" t="s">
        <v>23</v>
      </c>
      <c r="U11" s="48">
        <f>IF(T6="-",NA(),T6)</f>
        <v>126.84</v>
      </c>
      <c r="V11" s="48">
        <f>IF(U6="-",NA(),U6)</f>
        <v>118.89</v>
      </c>
      <c r="W11" s="48">
        <f>IF(V6="-",NA(),V6)</f>
        <v>108.8</v>
      </c>
      <c r="X11" s="48">
        <f>IF(W6="-",NA(),W6)</f>
        <v>115.45</v>
      </c>
      <c r="Y11" s="48">
        <f>IF(X6="-",NA(),X6)</f>
        <v>109.95</v>
      </c>
      <c r="AE11" s="47" t="s">
        <v>23</v>
      </c>
      <c r="AF11" s="48">
        <f>IF(AE6="-",NA(),AE6)</f>
        <v>0</v>
      </c>
      <c r="AG11" s="48">
        <f>IF(AF6="-",NA(),AF6)</f>
        <v>0</v>
      </c>
      <c r="AH11" s="48">
        <f>IF(AG6="-",NA(),AG6)</f>
        <v>0</v>
      </c>
      <c r="AI11" s="48">
        <f>IF(AH6="-",NA(),AH6)</f>
        <v>0</v>
      </c>
      <c r="AJ11" s="48">
        <f>IF(AI6="-",NA(),AI6)</f>
        <v>0</v>
      </c>
      <c r="AP11" s="47" t="s">
        <v>23</v>
      </c>
      <c r="AQ11" s="48">
        <f>IF(AP6="-",NA(),AP6)</f>
        <v>971.92</v>
      </c>
      <c r="AR11" s="48">
        <f>IF(AQ6="-",NA(),AQ6)</f>
        <v>784.43</v>
      </c>
      <c r="AS11" s="48">
        <f>IF(AR6="-",NA(),AR6)</f>
        <v>1035.9000000000001</v>
      </c>
      <c r="AT11" s="48">
        <f>IF(AS6="-",NA(),AS6)</f>
        <v>675.74</v>
      </c>
      <c r="AU11" s="48">
        <f>IF(AT6="-",NA(),AT6)</f>
        <v>539.66</v>
      </c>
      <c r="BA11" s="47" t="s">
        <v>23</v>
      </c>
      <c r="BB11" s="48">
        <f>IF(BA6="-",NA(),BA6)</f>
        <v>0</v>
      </c>
      <c r="BC11" s="48">
        <f>IF(BB6="-",NA(),BB6)</f>
        <v>0</v>
      </c>
      <c r="BD11" s="48">
        <f>IF(BC6="-",NA(),BC6)</f>
        <v>0</v>
      </c>
      <c r="BE11" s="48">
        <f>IF(BD6="-",NA(),BD6)</f>
        <v>0</v>
      </c>
      <c r="BF11" s="48">
        <f>IF(BE6="-",NA(),BE6)</f>
        <v>0</v>
      </c>
      <c r="BL11" s="47" t="s">
        <v>23</v>
      </c>
      <c r="BM11" s="48">
        <f>IF(BL6="-",NA(),BL6)</f>
        <v>146.91999999999999</v>
      </c>
      <c r="BN11" s="48">
        <f>IF(BM6="-",NA(),BM6)</f>
        <v>136.05000000000001</v>
      </c>
      <c r="BO11" s="48">
        <f>IF(BN6="-",NA(),BN6)</f>
        <v>116.4</v>
      </c>
      <c r="BP11" s="48">
        <f>IF(BO6="-",NA(),BO6)</f>
        <v>131</v>
      </c>
      <c r="BQ11" s="48">
        <f>IF(BP6="-",NA(),BP6)</f>
        <v>117.75</v>
      </c>
      <c r="BW11" s="47" t="s">
        <v>23</v>
      </c>
      <c r="BX11" s="48">
        <f>IF(BW6="-",NA(),BW6)</f>
        <v>23.65</v>
      </c>
      <c r="BY11" s="48">
        <f>IF(BX6="-",NA(),BX6)</f>
        <v>26.72</v>
      </c>
      <c r="BZ11" s="48">
        <f>IF(BY6="-",NA(),BY6)</f>
        <v>31.49</v>
      </c>
      <c r="CA11" s="48">
        <f>IF(BZ6="-",NA(),BZ6)</f>
        <v>22.88</v>
      </c>
      <c r="CB11" s="48">
        <f>IF(CA6="-",NA(),CA6)</f>
        <v>25.47</v>
      </c>
      <c r="CH11" s="47" t="s">
        <v>23</v>
      </c>
      <c r="CI11" s="48">
        <f>IF(CH6="-",NA(),CH6)</f>
        <v>58.8</v>
      </c>
      <c r="CJ11" s="48">
        <f>IF(CI6="-",NA(),CI6)</f>
        <v>54.08</v>
      </c>
      <c r="CK11" s="48">
        <f>IF(CJ6="-",NA(),CJ6)</f>
        <v>44.6</v>
      </c>
      <c r="CL11" s="48">
        <f>IF(CK6="-",NA(),CK6)</f>
        <v>43.64</v>
      </c>
      <c r="CM11" s="48">
        <f>IF(CL6="-",NA(),CL6)</f>
        <v>41.28</v>
      </c>
      <c r="CS11" s="47" t="s">
        <v>23</v>
      </c>
      <c r="CT11" s="48">
        <f>IF(CS6="-",NA(),CS6)</f>
        <v>53.2</v>
      </c>
      <c r="CU11" s="48">
        <f>IF(CT6="-",NA(),CT6)</f>
        <v>53.2</v>
      </c>
      <c r="CV11" s="48">
        <f>IF(CU6="-",NA(),CU6)</f>
        <v>53.2</v>
      </c>
      <c r="CW11" s="48">
        <f>IF(CV6="-",NA(),CV6)</f>
        <v>53.2</v>
      </c>
      <c r="CX11" s="48">
        <f>IF(CW6="-",NA(),CW6)</f>
        <v>53.2</v>
      </c>
      <c r="DD11" s="47" t="s">
        <v>23</v>
      </c>
      <c r="DE11" s="48">
        <f>IF(DD6="-",NA(),DD6)</f>
        <v>6.26</v>
      </c>
      <c r="DF11" s="48">
        <f>IF(DE6="-",NA(),DE6)</f>
        <v>16.41</v>
      </c>
      <c r="DG11" s="48">
        <f>IF(DF6="-",NA(),DF6)</f>
        <v>22.07</v>
      </c>
      <c r="DH11" s="48">
        <f>IF(DG6="-",NA(),DG6)</f>
        <v>27.48</v>
      </c>
      <c r="DI11" s="48">
        <f>IF(DH6="-",NA(),DH6)</f>
        <v>31.36</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 </cp:lastModifiedBy>
  <dcterms:created xsi:type="dcterms:W3CDTF">2024-02-15T07:30:27Z</dcterms:created>
  <dcterms:modified xsi:type="dcterms:W3CDTF">2024-02-15T07:30:27Z</dcterms:modified>
</cp:coreProperties>
</file>