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file-sv.lgooma.local\大間町共有\07 生活整備課\19 中嶋大稀\★水道事業（中嶋大稀）R4～\13.理財Ｇ\Ｒ５年度\00調査・照会\20240208〆 公営企業に係る経営比較分析表の分析内容について\"/>
    </mc:Choice>
  </mc:AlternateContent>
  <xr:revisionPtr revIDLastSave="0" documentId="13_ncr:1_{5AF12D0C-9C16-4245-86F8-C60264CE8453}" xr6:coauthVersionLast="46" xr6:coauthVersionMax="46" xr10:uidLastSave="{00000000-0000-0000-0000-000000000000}"/>
  <workbookProtection workbookAlgorithmName="SHA-512" workbookHashValue="qMlBw1fviUvaDw+0HXlyGVHO4/u2/NFC/6TZBkQ35O1z4b6mdnKOS4u/3MqMrUqnfvQ9MB9yaMlyeWE2yzzbKg==" workbookSaltValue="K70XrfKKMmZzY3bKEVDsl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<sst xmlns="http://schemas.openxmlformats.org/spreadsheetml/2006/main" count="228" uniqueCount="115">
  <si>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</si>
  <si>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</si>
  <si>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</si>
  <si>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</si>
  <si>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</si>
  <si>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</si>
  <si>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</si>
  <si>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</si>
  <si>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</si>
  <si>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</si>
  <si>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</si>
  <si>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</si>
  <si>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</si>
  <si>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</si>
  <si>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</si>
  <si>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</si>
  <si>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</si>
  <si>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</si>
  <si>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</si>
  <si>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</si>
  <si>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</si>
  <si>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</si>
  <si>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</si>
  <si>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</si>
  <si>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</si>
  <si>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</si>
  <si>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</si>
  <si>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</si>
  <si>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</si>
  <si>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</si>
  <si>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</si>
  <si>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</si>
  <si>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</si>
  <si>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</si>
  <si>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</si>
  <si>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</si>
  <si>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</si>
  <si>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</si>
  <si>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</si>
  <si>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</si>
  <si>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</si>
  <si>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</si>
  <si>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</si>
  <si>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</si>
  <si>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</si>
  <si>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</si>
  <si>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</si>
  <si>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</si>
  <si>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</si>
  <si>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</si>
  <si>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</si>
  <si>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</si>
  <si>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</si>
  <si>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</si>
  <si>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</si>
  <si>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</si>
  <si>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</si>
  <si>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</si>
  <si>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</si>
  <si>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</si>
  <si>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</si>
  <si>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</si>
  <si>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</si>
  <si>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</si>
  <si>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</si>
  <si>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</si>
  <si>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</si>
  <si>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</si>
  <si>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</si>
  <si>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</si>
  <si>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</si>
  <si>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</si>
  <si>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</si>
  <si>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</si>
  <si>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</si>
  <si>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</si>
  <si>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</si>
  <si>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</si>
  <si>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</si>
  <si>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</si>
  <si>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</si>
  <si>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</si>
  <si>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</si>
  <si>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</si>
  <si>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</si>
  <si>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</si>
  <si>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</si>
  <si>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</si>
  <si>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</si>
  <si>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</si>
  <si>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</si>
  <si>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</si>
  <si>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</si>
  <si>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大間町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</si>
  <si>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</si>
  <si>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</si>
  <si>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</si>
  <si>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</si>
  <si>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</si>
  <si>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</si>
  <si>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</si>
  <si>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</si>
  <si>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</si>
  <si>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</si>
  <si>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</si>
  <si>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</si>
  <si>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</si>
  <si>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</si>
  <si>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</si>
  <si>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</si>
  <si>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</si>
  <si>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</si>
  <si>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水道施設（機器設備等）の更新及び管路の老朽化に伴う更新時期を迎えることから、経営戦略及びアセットマネジメントを活用して耐震化を含めた更新を行い資産管理に努める必要がある。</t>
    <rPh sb="0" eb="2">
      <t>スイドウ</t>
    </rPh>
    <rPh sb="2" eb="4">
      <t>シセツ</t>
    </rPh>
    <rPh sb="5" eb="7">
      <t>キキ</t>
    </rPh>
    <rPh sb="7" eb="9">
      <t>セツビ</t>
    </rPh>
    <rPh sb="9" eb="10">
      <t>トウ</t>
    </rPh>
    <rPh sb="12" eb="14">
      <t>コウシン</t>
    </rPh>
    <rPh sb="14" eb="15">
      <t>オヨ</t>
    </rPh>
    <rPh sb="16" eb="18">
      <t>カンロ</t>
    </rPh>
    <rPh sb="19" eb="22">
      <t>ロウキュウカ</t>
    </rPh>
    <rPh sb="23" eb="24">
      <t>トモナ</t>
    </rPh>
    <rPh sb="25" eb="27">
      <t>コウシン</t>
    </rPh>
    <rPh sb="27" eb="29">
      <t>ジキ</t>
    </rPh>
    <rPh sb="30" eb="31">
      <t>ムカ</t>
    </rPh>
    <rPh sb="38" eb="40">
      <t>ケイエイ</t>
    </rPh>
    <rPh sb="40" eb="42">
      <t>センリャク</t>
    </rPh>
    <rPh sb="42" eb="43">
      <t>オヨ</t>
    </rPh>
    <rPh sb="55" eb="57">
      <t>カツヨウ</t>
    </rPh>
    <rPh sb="59" eb="62">
      <t>タイシンカ</t>
    </rPh>
    <rPh sb="63" eb="64">
      <t>フク</t>
    </rPh>
    <rPh sb="66" eb="68">
      <t>コウシン</t>
    </rPh>
    <rPh sb="69" eb="70">
      <t>オコナ</t>
    </rPh>
    <rPh sb="71" eb="75">
      <t>シサンカンリ</t>
    </rPh>
    <rPh sb="76" eb="77">
      <t>ツト</t>
    </rPh>
    <rPh sb="79" eb="81">
      <t>ヒツヨウ</t>
    </rPh>
    <phoneticPr fontId="4"/>
  </si>
  <si>
    <t>給水人口の減少等により料金収入が減少するなか、水道施設の維持管理及び老朽化に伴う更新費用の増加が見込まれるため今後も厳しい財政状況が予想される。そのためにも、料金改定を検討し、施設更新費用のダウンサイジング化、経営戦略及びアセットマネジメントの改定を視野に効率的な中長期計画が必要となる。</t>
    <rPh sb="0" eb="2">
      <t>キュウスイ</t>
    </rPh>
    <rPh sb="2" eb="4">
      <t>ジンコウ</t>
    </rPh>
    <rPh sb="5" eb="7">
      <t>ゲンショウ</t>
    </rPh>
    <rPh sb="7" eb="8">
      <t>トウ</t>
    </rPh>
    <rPh sb="11" eb="13">
      <t>リョウキン</t>
    </rPh>
    <rPh sb="13" eb="15">
      <t>シュウニュウ</t>
    </rPh>
    <rPh sb="16" eb="18">
      <t>ゲンショウ</t>
    </rPh>
    <rPh sb="23" eb="25">
      <t>スイドウ</t>
    </rPh>
    <rPh sb="25" eb="27">
      <t>シセツ</t>
    </rPh>
    <rPh sb="28" eb="32">
      <t>イジカンリ</t>
    </rPh>
    <rPh sb="32" eb="33">
      <t>オヨ</t>
    </rPh>
    <rPh sb="34" eb="37">
      <t>ロウキュウカ</t>
    </rPh>
    <rPh sb="38" eb="39">
      <t>トモナ</t>
    </rPh>
    <rPh sb="40" eb="42">
      <t>コウシン</t>
    </rPh>
    <rPh sb="42" eb="44">
      <t>ヒヨウ</t>
    </rPh>
    <rPh sb="45" eb="47">
      <t>ゾウカ</t>
    </rPh>
    <rPh sb="48" eb="50">
      <t>ミコ</t>
    </rPh>
    <rPh sb="55" eb="57">
      <t>コンゴ</t>
    </rPh>
    <rPh sb="58" eb="59">
      <t>キビ</t>
    </rPh>
    <rPh sb="61" eb="63">
      <t>ザイセイ</t>
    </rPh>
    <rPh sb="63" eb="65">
      <t>ジョウキョウ</t>
    </rPh>
    <rPh sb="66" eb="68">
      <t>ヨソウ</t>
    </rPh>
    <rPh sb="79" eb="81">
      <t>リョウキン</t>
    </rPh>
    <rPh sb="81" eb="83">
      <t>カイテイ</t>
    </rPh>
    <rPh sb="84" eb="86">
      <t>ケントウ</t>
    </rPh>
    <rPh sb="88" eb="90">
      <t>シセツ</t>
    </rPh>
    <rPh sb="90" eb="92">
      <t>コウシン</t>
    </rPh>
    <rPh sb="92" eb="94">
      <t>ヒヨウ</t>
    </rPh>
    <rPh sb="103" eb="104">
      <t>カ</t>
    </rPh>
    <rPh sb="105" eb="107">
      <t>ケイエイ</t>
    </rPh>
    <rPh sb="107" eb="109">
      <t>センリャク</t>
    </rPh>
    <rPh sb="109" eb="110">
      <t>オヨ</t>
    </rPh>
    <rPh sb="122" eb="124">
      <t>カイテイ</t>
    </rPh>
    <rPh sb="125" eb="127">
      <t>シヤ</t>
    </rPh>
    <rPh sb="128" eb="131">
      <t>コウリツテキ</t>
    </rPh>
    <rPh sb="132" eb="135">
      <t>チュウチョウキ</t>
    </rPh>
    <rPh sb="135" eb="137">
      <t>ケイカク</t>
    </rPh>
    <rPh sb="138" eb="140">
      <t>ヒツヨウ</t>
    </rPh>
    <phoneticPr fontId="4"/>
  </si>
  <si>
    <r>
      <t xml:space="preserve">経常収支比率に関して、給水人口の減少等による給水収益の減少や水道施設の更新及び維持管理費の増加があり昨年度と比較して、一般会計繰入金の増加となっている。
また、経常収支比率において100％を切っており、R5年度以降も続く見込みがあることから、適切な料金収入の確保・料金体系の見直しを行い、経営改善に努める必要がある。
企業債残高対給水収益比率に関しては、送水ポンプ場建設並びに同施設電気・配管設備設置工事の資本的支出に充てるため企業債を借り入れたため大きく増加となっている。
有収率に関しては、漏水調査を継続的に行ってきたことが有収率の向上に繋がった。
</t>
    </r>
    <r>
      <rPr>
        <sz val="11"/>
        <color rgb="FFFF0000"/>
        <rFont val="ＭＳ ゴシック"/>
        <family val="3"/>
        <charset val="128"/>
      </rPr>
      <t xml:space="preserve">
</t>
    </r>
    <rPh sb="0" eb="2">
      <t>ケイジョウ</t>
    </rPh>
    <rPh sb="2" eb="4">
      <t>シュウシ</t>
    </rPh>
    <rPh sb="4" eb="6">
      <t>ヒリツ</t>
    </rPh>
    <rPh sb="7" eb="8">
      <t>カン</t>
    </rPh>
    <rPh sb="11" eb="13">
      <t>キュウスイ</t>
    </rPh>
    <rPh sb="13" eb="15">
      <t>ジンコウ</t>
    </rPh>
    <rPh sb="16" eb="18">
      <t>ゲンショウ</t>
    </rPh>
    <rPh sb="18" eb="19">
      <t>トウ</t>
    </rPh>
    <rPh sb="22" eb="24">
      <t>キュウスイ</t>
    </rPh>
    <rPh sb="24" eb="26">
      <t>シュウエキ</t>
    </rPh>
    <rPh sb="27" eb="29">
      <t>ゲンショウ</t>
    </rPh>
    <rPh sb="30" eb="32">
      <t>スイドウ</t>
    </rPh>
    <rPh sb="32" eb="34">
      <t>シセツ</t>
    </rPh>
    <rPh sb="35" eb="37">
      <t>コウシン</t>
    </rPh>
    <rPh sb="37" eb="38">
      <t>オヨ</t>
    </rPh>
    <rPh sb="39" eb="44">
      <t>イジカンリヒ</t>
    </rPh>
    <rPh sb="45" eb="47">
      <t>ゾウカ</t>
    </rPh>
    <rPh sb="50" eb="53">
      <t>サクネンド</t>
    </rPh>
    <rPh sb="54" eb="56">
      <t>ヒカク</t>
    </rPh>
    <rPh sb="59" eb="63">
      <t>イッパンカイケイ</t>
    </rPh>
    <rPh sb="63" eb="66">
      <t>クリイレキン</t>
    </rPh>
    <rPh sb="67" eb="69">
      <t>ゾウカ</t>
    </rPh>
    <rPh sb="81" eb="83">
      <t>ケイジョウ</t>
    </rPh>
    <rPh sb="83" eb="85">
      <t>シュウシ</t>
    </rPh>
    <rPh sb="85" eb="87">
      <t>ヒリツ</t>
    </rPh>
    <rPh sb="96" eb="97">
      <t>キ</t>
    </rPh>
    <rPh sb="104" eb="105">
      <t>ネン</t>
    </rPh>
    <rPh sb="105" eb="106">
      <t>ド</t>
    </rPh>
    <rPh sb="106" eb="108">
      <t>イコウ</t>
    </rPh>
    <rPh sb="109" eb="110">
      <t>ツヅ</t>
    </rPh>
    <rPh sb="111" eb="113">
      <t>ミコ</t>
    </rPh>
    <rPh sb="122" eb="124">
      <t>テキセツ</t>
    </rPh>
    <rPh sb="125" eb="127">
      <t>リョウキン</t>
    </rPh>
    <rPh sb="127" eb="129">
      <t>シュウニュウ</t>
    </rPh>
    <rPh sb="130" eb="132">
      <t>カクホ</t>
    </rPh>
    <rPh sb="133" eb="135">
      <t>リョウキン</t>
    </rPh>
    <rPh sb="135" eb="137">
      <t>タイケイ</t>
    </rPh>
    <rPh sb="138" eb="140">
      <t>ミナオ</t>
    </rPh>
    <rPh sb="142" eb="143">
      <t>オコナ</t>
    </rPh>
    <rPh sb="145" eb="147">
      <t>ケイエイ</t>
    </rPh>
    <rPh sb="147" eb="149">
      <t>カイゼン</t>
    </rPh>
    <rPh sb="150" eb="151">
      <t>ツト</t>
    </rPh>
    <rPh sb="153" eb="155">
      <t>ヒツヨウ</t>
    </rPh>
    <rPh sb="161" eb="164">
      <t>キギョウサイ</t>
    </rPh>
    <rPh sb="164" eb="166">
      <t>ザンダカ</t>
    </rPh>
    <rPh sb="166" eb="167">
      <t>タイ</t>
    </rPh>
    <rPh sb="167" eb="169">
      <t>キュウスイ</t>
    </rPh>
    <rPh sb="169" eb="171">
      <t>シュウエキ</t>
    </rPh>
    <rPh sb="171" eb="173">
      <t>ヒリツ</t>
    </rPh>
    <rPh sb="174" eb="175">
      <t>カン</t>
    </rPh>
    <rPh sb="179" eb="181">
      <t>ソウスイ</t>
    </rPh>
    <rPh sb="184" eb="185">
      <t>ジョウ</t>
    </rPh>
    <rPh sb="185" eb="187">
      <t>ケンセツ</t>
    </rPh>
    <rPh sb="187" eb="188">
      <t>ナラ</t>
    </rPh>
    <rPh sb="190" eb="191">
      <t>ドウ</t>
    </rPh>
    <rPh sb="191" eb="193">
      <t>シセツ</t>
    </rPh>
    <rPh sb="193" eb="195">
      <t>デンキ</t>
    </rPh>
    <rPh sb="196" eb="198">
      <t>ハイカン</t>
    </rPh>
    <rPh sb="198" eb="200">
      <t>セツビ</t>
    </rPh>
    <rPh sb="200" eb="202">
      <t>セッチ</t>
    </rPh>
    <rPh sb="202" eb="204">
      <t>コウジ</t>
    </rPh>
    <rPh sb="216" eb="219">
      <t>キギョウサイ</t>
    </rPh>
    <rPh sb="220" eb="221">
      <t>カ</t>
    </rPh>
    <rPh sb="222" eb="223">
      <t>イ</t>
    </rPh>
    <rPh sb="227" eb="228">
      <t>オオ</t>
    </rPh>
    <rPh sb="230" eb="232">
      <t>ゾウカ</t>
    </rPh>
    <rPh sb="241" eb="244">
      <t>ユウシュウリツ</t>
    </rPh>
    <rPh sb="245" eb="246">
      <t>カン</t>
    </rPh>
    <rPh sb="250" eb="252">
      <t>ロウスイ</t>
    </rPh>
    <rPh sb="252" eb="254">
      <t>チョウサ</t>
    </rPh>
    <rPh sb="255" eb="258">
      <t>ケイゾクテキ</t>
    </rPh>
    <rPh sb="259" eb="260">
      <t>オコナ</t>
    </rPh>
    <rPh sb="267" eb="270">
      <t>ユウシュウリツ</t>
    </rPh>
    <rPh sb="271" eb="273">
      <t>コウジョウ</t>
    </rPh>
    <rPh sb="274" eb="275">
      <t>ツナ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</si>
</sst>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AB-4139-B6FB-DC9902BC17B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0.38</c:v>
                </c:pt>
                <c:pt idx="3">
                  <c:v>0.51</c:v>
                </c:pt>
                <c:pt idx="4">
                  <c:v>0.35</c:v>
                </c:pt>
              </c:numCache>
            </c:numRef>
          </c:val>
          <c:smooth val="0"/>
          <c:extLst>
            <c:ext xmlns:c16="http://schemas.microsoft.com/office/drawing/2014/chart" uri="{C3380CC4-5D6E-409C-BE32-E72D297353CC}">
              <c16:uniqueId val="{00000001-48AB-4139-B6FB-DC9902BC17B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45.43</c:v>
                </c:pt>
                <c:pt idx="1">
                  <c:v>48.08</c:v>
                </c:pt>
                <c:pt idx="2">
                  <c:v>55.48</c:v>
                </c:pt>
                <c:pt idx="3">
                  <c:v>49.95</c:v>
                </c:pt>
                <c:pt idx="4">
                  <c:v>47.22</c:v>
                </c:pt>
              </c:numCache>
            </c:numRef>
          </c:val>
          <c:extLst>
            <c:ext xmlns:c16="http://schemas.microsoft.com/office/drawing/2014/chart" uri="{C3380CC4-5D6E-409C-BE32-E72D297353CC}">
              <c16:uniqueId val="{00000000-0308-45CE-B86F-3DFBBDCD1F3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39.94</c:v>
                </c:pt>
                <c:pt idx="3">
                  <c:v>40.19</c:v>
                </c:pt>
                <c:pt idx="4">
                  <c:v>41.14</c:v>
                </c:pt>
              </c:numCache>
            </c:numRef>
          </c:val>
          <c:smooth val="0"/>
          <c:extLst>
            <c:ext xmlns:c16="http://schemas.microsoft.com/office/drawing/2014/chart" uri="{C3380CC4-5D6E-409C-BE32-E72D297353CC}">
              <c16:uniqueId val="{00000001-0308-45CE-B86F-3DFBBDCD1F3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69.23</c:v>
                </c:pt>
                <c:pt idx="1">
                  <c:v>65.67</c:v>
                </c:pt>
                <c:pt idx="2">
                  <c:v>62.78</c:v>
                </c:pt>
                <c:pt idx="3">
                  <c:v>68.099999999999994</c:v>
                </c:pt>
                <c:pt idx="4">
                  <c:v>71.180000000000007</c:v>
                </c:pt>
              </c:numCache>
            </c:numRef>
          </c:val>
          <c:extLst>
            <c:ext xmlns:c16="http://schemas.microsoft.com/office/drawing/2014/chart" uri="{C3380CC4-5D6E-409C-BE32-E72D297353CC}">
              <c16:uniqueId val="{00000000-4D0F-4B0D-9756-08E42B31C29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69.41</c:v>
                </c:pt>
                <c:pt idx="3">
                  <c:v>71.52</c:v>
                </c:pt>
                <c:pt idx="4">
                  <c:v>70.42</c:v>
                </c:pt>
              </c:numCache>
            </c:numRef>
          </c:val>
          <c:smooth val="0"/>
          <c:extLst>
            <c:ext xmlns:c16="http://schemas.microsoft.com/office/drawing/2014/chart" uri="{C3380CC4-5D6E-409C-BE32-E72D297353CC}">
              <c16:uniqueId val="{00000001-4D0F-4B0D-9756-08E42B31C29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131.49</c:v>
                </c:pt>
                <c:pt idx="1">
                  <c:v>122.15</c:v>
                </c:pt>
                <c:pt idx="2">
                  <c:v>113.11</c:v>
                </c:pt>
                <c:pt idx="3">
                  <c:v>104.69</c:v>
                </c:pt>
                <c:pt idx="4">
                  <c:v>99.25</c:v>
                </c:pt>
              </c:numCache>
            </c:numRef>
          </c:val>
          <c:extLst>
            <c:ext xmlns:c16="http://schemas.microsoft.com/office/drawing/2014/chart" uri="{C3380CC4-5D6E-409C-BE32-E72D297353CC}">
              <c16:uniqueId val="{00000000-3909-4848-8912-1C0B79242E9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114.22</c:v>
                </c:pt>
                <c:pt idx="3">
                  <c:v>108.19</c:v>
                </c:pt>
                <c:pt idx="4">
                  <c:v>106.93</c:v>
                </c:pt>
              </c:numCache>
            </c:numRef>
          </c:val>
          <c:smooth val="0"/>
          <c:extLst>
            <c:ext xmlns:c16="http://schemas.microsoft.com/office/drawing/2014/chart" uri="{C3380CC4-5D6E-409C-BE32-E72D297353CC}">
              <c16:uniqueId val="{00000001-3909-4848-8912-1C0B79242E9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5.87</c:v>
                </c:pt>
                <c:pt idx="1">
                  <c:v>5.56</c:v>
                </c:pt>
                <c:pt idx="2">
                  <c:v>5.94</c:v>
                </c:pt>
                <c:pt idx="3">
                  <c:v>5.93</c:v>
                </c:pt>
                <c:pt idx="4">
                  <c:v>5.35</c:v>
                </c:pt>
              </c:numCache>
            </c:numRef>
          </c:val>
          <c:extLst>
            <c:ext xmlns:c16="http://schemas.microsoft.com/office/drawing/2014/chart" uri="{C3380CC4-5D6E-409C-BE32-E72D297353CC}">
              <c16:uniqueId val="{00000000-D643-4E22-87AC-E26FDE62E3C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53.25</c:v>
                </c:pt>
                <c:pt idx="3">
                  <c:v>53.4</c:v>
                </c:pt>
                <c:pt idx="4">
                  <c:v>52.14</c:v>
                </c:pt>
              </c:numCache>
            </c:numRef>
          </c:val>
          <c:smooth val="0"/>
          <c:extLst>
            <c:ext xmlns:c16="http://schemas.microsoft.com/office/drawing/2014/chart" uri="{C3380CC4-5D6E-409C-BE32-E72D297353CC}">
              <c16:uniqueId val="{00000001-D643-4E22-87AC-E26FDE62E3C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81-41C3-80A8-86469C9382D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23.02</c:v>
                </c:pt>
                <c:pt idx="3">
                  <c:v>21.86</c:v>
                </c:pt>
                <c:pt idx="4">
                  <c:v>21.01</c:v>
                </c:pt>
              </c:numCache>
            </c:numRef>
          </c:val>
          <c:smooth val="0"/>
          <c:extLst>
            <c:ext xmlns:c16="http://schemas.microsoft.com/office/drawing/2014/chart" uri="{C3380CC4-5D6E-409C-BE32-E72D297353CC}">
              <c16:uniqueId val="{00000001-5A81-41C3-80A8-86469C9382D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01-4935-B5F2-7145B8113C0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22.71</c:v>
                </c:pt>
                <c:pt idx="3">
                  <c:v>6.17</c:v>
                </c:pt>
                <c:pt idx="4">
                  <c:v>20.41</c:v>
                </c:pt>
              </c:numCache>
            </c:numRef>
          </c:val>
          <c:smooth val="0"/>
          <c:extLst>
            <c:ext xmlns:c16="http://schemas.microsoft.com/office/drawing/2014/chart" uri="{C3380CC4-5D6E-409C-BE32-E72D297353CC}">
              <c16:uniqueId val="{00000001-2E01-4935-B5F2-7145B8113C0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142.30000000000001</c:v>
                </c:pt>
                <c:pt idx="1">
                  <c:v>153.13</c:v>
                </c:pt>
                <c:pt idx="2">
                  <c:v>167.54</c:v>
                </c:pt>
                <c:pt idx="3">
                  <c:v>184.87</c:v>
                </c:pt>
                <c:pt idx="4">
                  <c:v>206.47</c:v>
                </c:pt>
              </c:numCache>
            </c:numRef>
          </c:val>
          <c:extLst>
            <c:ext xmlns:c16="http://schemas.microsoft.com/office/drawing/2014/chart" uri="{C3380CC4-5D6E-409C-BE32-E72D297353CC}">
              <c16:uniqueId val="{00000000-6588-4A8B-A530-00ED00819D4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381.07</c:v>
                </c:pt>
                <c:pt idx="3">
                  <c:v>367.4</c:v>
                </c:pt>
                <c:pt idx="4">
                  <c:v>345.42</c:v>
                </c:pt>
              </c:numCache>
            </c:numRef>
          </c:val>
          <c:smooth val="0"/>
          <c:extLst>
            <c:ext xmlns:c16="http://schemas.microsoft.com/office/drawing/2014/chart" uri="{C3380CC4-5D6E-409C-BE32-E72D297353CC}">
              <c16:uniqueId val="{00000001-6588-4A8B-A530-00ED00819D4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592.71</c:v>
                </c:pt>
                <c:pt idx="1">
                  <c:v>565.83000000000004</c:v>
                </c:pt>
                <c:pt idx="2">
                  <c:v>560.58000000000004</c:v>
                </c:pt>
                <c:pt idx="3">
                  <c:v>551.27</c:v>
                </c:pt>
                <c:pt idx="4">
                  <c:v>629.55999999999995</c:v>
                </c:pt>
              </c:numCache>
            </c:numRef>
          </c:val>
          <c:extLst>
            <c:ext xmlns:c16="http://schemas.microsoft.com/office/drawing/2014/chart" uri="{C3380CC4-5D6E-409C-BE32-E72D297353CC}">
              <c16:uniqueId val="{00000000-019E-4003-8BE1-C76879FE5F6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556.47</c:v>
                </c:pt>
                <c:pt idx="3">
                  <c:v>564.99</c:v>
                </c:pt>
                <c:pt idx="4">
                  <c:v>631.39</c:v>
                </c:pt>
              </c:numCache>
            </c:numRef>
          </c:val>
          <c:smooth val="0"/>
          <c:extLst>
            <c:ext xmlns:c16="http://schemas.microsoft.com/office/drawing/2014/chart" uri="{C3380CC4-5D6E-409C-BE32-E72D297353CC}">
              <c16:uniqueId val="{00000001-019E-4003-8BE1-C76879FE5F6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93.86</c:v>
                </c:pt>
                <c:pt idx="1">
                  <c:v>97.93</c:v>
                </c:pt>
                <c:pt idx="2">
                  <c:v>90.4</c:v>
                </c:pt>
                <c:pt idx="3">
                  <c:v>86.07</c:v>
                </c:pt>
                <c:pt idx="4">
                  <c:v>86.2</c:v>
                </c:pt>
              </c:numCache>
            </c:numRef>
          </c:val>
          <c:extLst>
            <c:ext xmlns:c16="http://schemas.microsoft.com/office/drawing/2014/chart" uri="{C3380CC4-5D6E-409C-BE32-E72D297353CC}">
              <c16:uniqueId val="{00000000-2722-4E98-83E9-8F193865CFA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78.67</c:v>
                </c:pt>
                <c:pt idx="3">
                  <c:v>80.56</c:v>
                </c:pt>
                <c:pt idx="4">
                  <c:v>76.55</c:v>
                </c:pt>
              </c:numCache>
            </c:numRef>
          </c:val>
          <c:smooth val="0"/>
          <c:extLst>
            <c:ext xmlns:c16="http://schemas.microsoft.com/office/drawing/2014/chart" uri="{C3380CC4-5D6E-409C-BE32-E72D297353CC}">
              <c16:uniqueId val="{00000001-2722-4E98-83E9-8F193865CFA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224.53</c:v>
                </c:pt>
                <c:pt idx="1">
                  <c:v>214.93</c:v>
                </c:pt>
                <c:pt idx="2">
                  <c:v>234.53</c:v>
                </c:pt>
                <c:pt idx="3">
                  <c:v>248.68</c:v>
                </c:pt>
                <c:pt idx="4">
                  <c:v>248.53</c:v>
                </c:pt>
              </c:numCache>
            </c:numRef>
          </c:val>
          <c:extLst>
            <c:ext xmlns:c16="http://schemas.microsoft.com/office/drawing/2014/chart" uri="{C3380CC4-5D6E-409C-BE32-E72D297353CC}">
              <c16:uniqueId val="{00000000-44D7-44C9-80C3-E03A1F78C27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257.95</c:v>
                </c:pt>
                <c:pt idx="3">
                  <c:v>260.87</c:v>
                </c:pt>
                <c:pt idx="4">
                  <c:v>269.25</c:v>
                </c:pt>
              </c:numCache>
            </c:numRef>
          </c:val>
          <c:smooth val="0"/>
          <c:extLst>
            <c:ext xmlns:c16="http://schemas.microsoft.com/office/drawing/2014/chart" uri="{C3380CC4-5D6E-409C-BE32-E72D297353CC}">
              <c16:uniqueId val="{00000001-44D7-44C9-80C3-E03A1F78C27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E5"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青森県　大間町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A9</v>
      </c>
      <c r="X8" s="44"/>
      <c r="Y8" s="44"/>
      <c r="Z8" s="44"/>
      <c r="AA8" s="44"/>
      <c r="AB8" s="44"/>
      <c r="AC8" s="44"/>
      <c r="AD8" s="44" t="str">
        <f>データ!$M$6</f>
        <v>非設置</v>
      </c>
      <c r="AE8" s="44"/>
      <c r="AF8" s="44"/>
      <c r="AG8" s="44"/>
      <c r="AH8" s="44"/>
      <c r="AI8" s="44"/>
      <c r="AJ8" s="44"/>
      <c r="AK8" s="2"/>
      <c r="AL8" s="45">
        <f>データ!$R$6</f>
        <v>4870</v>
      </c>
      <c r="AM8" s="45"/>
      <c r="AN8" s="45"/>
      <c r="AO8" s="45"/>
      <c r="AP8" s="45"/>
      <c r="AQ8" s="45"/>
      <c r="AR8" s="45"/>
      <c r="AS8" s="45"/>
      <c r="AT8" s="46">
        <f>データ!$S$6</f>
        <v>52.09</v>
      </c>
      <c r="AU8" s="47"/>
      <c r="AV8" s="47"/>
      <c r="AW8" s="47"/>
      <c r="AX8" s="47"/>
      <c r="AY8" s="47"/>
      <c r="AZ8" s="47"/>
      <c r="BA8" s="47"/>
      <c r="BB8" s="48">
        <f>データ!$T$6</f>
        <v>93.49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58.65</v>
      </c>
      <c r="J10" s="47"/>
      <c r="K10" s="47"/>
      <c r="L10" s="47"/>
      <c r="M10" s="47"/>
      <c r="N10" s="47"/>
      <c r="O10" s="81"/>
      <c r="P10" s="48">
        <f>データ!$P$6</f>
        <v>99.54</v>
      </c>
      <c r="Q10" s="48"/>
      <c r="R10" s="48"/>
      <c r="S10" s="48"/>
      <c r="T10" s="48"/>
      <c r="U10" s="48"/>
      <c r="V10" s="48"/>
      <c r="W10" s="45">
        <f>データ!$Q$6</f>
        <v>4345</v>
      </c>
      <c r="X10" s="45"/>
      <c r="Y10" s="45"/>
      <c r="Z10" s="45"/>
      <c r="AA10" s="45"/>
      <c r="AB10" s="45"/>
      <c r="AC10" s="45"/>
      <c r="AD10" s="2"/>
      <c r="AE10" s="2"/>
      <c r="AF10" s="2"/>
      <c r="AG10" s="2"/>
      <c r="AH10" s="2"/>
      <c r="AI10" s="2"/>
      <c r="AJ10" s="2"/>
      <c r="AK10" s="2"/>
      <c r="AL10" s="45">
        <f>データ!$U$6</f>
        <v>4795</v>
      </c>
      <c r="AM10" s="45"/>
      <c r="AN10" s="45"/>
      <c r="AO10" s="45"/>
      <c r="AP10" s="45"/>
      <c r="AQ10" s="45"/>
      <c r="AR10" s="45"/>
      <c r="AS10" s="45"/>
      <c r="AT10" s="46">
        <f>データ!$V$6</f>
        <v>9.3000000000000007</v>
      </c>
      <c r="AU10" s="47"/>
      <c r="AV10" s="47"/>
      <c r="AW10" s="47"/>
      <c r="AX10" s="47"/>
      <c r="AY10" s="47"/>
      <c r="AZ10" s="47"/>
      <c r="BA10" s="47"/>
      <c r="BB10" s="48">
        <f>データ!$W$6</f>
        <v>515.59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gyoIzh1SDfRcAa3r7rGNL+Yqe0SRtZjHAttv2Y9gJHCzgJV6fCW/wO/54S59040MbQIHalEpi25r7b/goI7BJA==" saltValue="IJd1whi4pKfjTE9Wb9lIF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24236</v>
      </c>
      <c r="D6" s="20">
        <f t="shared" si="3"/>
        <v>46</v>
      </c>
      <c r="E6" s="20">
        <f t="shared" si="3"/>
        <v>1</v>
      </c>
      <c r="F6" s="20">
        <f t="shared" si="3"/>
        <v>0</v>
      </c>
      <c r="G6" s="20">
        <f t="shared" si="3"/>
        <v>1</v>
      </c>
      <c r="H6" s="20" t="str">
        <f t="shared" si="3"/>
        <v>青森県　大間町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58.65</v>
      </c>
      <c r="P6" s="21">
        <f t="shared" si="3"/>
        <v>99.54</v>
      </c>
      <c r="Q6" s="21">
        <f t="shared" si="3"/>
        <v>4345</v>
      </c>
      <c r="R6" s="21">
        <f t="shared" si="3"/>
        <v>4870</v>
      </c>
      <c r="S6" s="21">
        <f t="shared" si="3"/>
        <v>52.09</v>
      </c>
      <c r="T6" s="21">
        <f t="shared" si="3"/>
        <v>93.49</v>
      </c>
      <c r="U6" s="21">
        <f t="shared" si="3"/>
        <v>4795</v>
      </c>
      <c r="V6" s="21">
        <f t="shared" si="3"/>
        <v>9.3000000000000007</v>
      </c>
      <c r="W6" s="21">
        <f t="shared" si="3"/>
        <v>515.59</v>
      </c>
      <c r="X6" s="22">
        <f>IF(X7="",NA(),X7)</f>
        <v>131.49</v>
      </c>
      <c r="Y6" s="22">
        <f t="shared" ref="Y6:AG6" si="4">IF(Y7="",NA(),Y7)</f>
        <v>122.15</v>
      </c>
      <c r="Z6" s="22">
        <f t="shared" si="4"/>
        <v>113.11</v>
      </c>
      <c r="AA6" s="22">
        <f t="shared" si="4"/>
        <v>104.69</v>
      </c>
      <c r="AB6" s="22">
        <f t="shared" si="4"/>
        <v>99.25</v>
      </c>
      <c r="AC6" s="22">
        <f t="shared" si="4"/>
        <v>103.81</v>
      </c>
      <c r="AD6" s="22">
        <f t="shared" si="4"/>
        <v>104.35</v>
      </c>
      <c r="AE6" s="22">
        <f t="shared" si="4"/>
        <v>114.22</v>
      </c>
      <c r="AF6" s="22">
        <f t="shared" si="4"/>
        <v>108.19</v>
      </c>
      <c r="AG6" s="22">
        <f t="shared" si="4"/>
        <v>106.93</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22.71</v>
      </c>
      <c r="AQ6" s="22">
        <f t="shared" si="5"/>
        <v>6.17</v>
      </c>
      <c r="AR6" s="22">
        <f t="shared" si="5"/>
        <v>20.41</v>
      </c>
      <c r="AS6" s="21" t="str">
        <f>IF(AS7="","",IF(AS7="-","【-】","【"&amp;SUBSTITUTE(TEXT(AS7,"#,##0.00"),"-","△")&amp;"】"))</f>
        <v>【1.34】</v>
      </c>
      <c r="AT6" s="22">
        <f>IF(AT7="",NA(),AT7)</f>
        <v>142.30000000000001</v>
      </c>
      <c r="AU6" s="22">
        <f t="shared" ref="AU6:BC6" si="6">IF(AU7="",NA(),AU7)</f>
        <v>153.13</v>
      </c>
      <c r="AV6" s="22">
        <f t="shared" si="6"/>
        <v>167.54</v>
      </c>
      <c r="AW6" s="22">
        <f t="shared" si="6"/>
        <v>184.87</v>
      </c>
      <c r="AX6" s="22">
        <f t="shared" si="6"/>
        <v>206.47</v>
      </c>
      <c r="AY6" s="22">
        <f t="shared" si="6"/>
        <v>300.14</v>
      </c>
      <c r="AZ6" s="22">
        <f t="shared" si="6"/>
        <v>301.04000000000002</v>
      </c>
      <c r="BA6" s="22">
        <f t="shared" si="6"/>
        <v>381.07</v>
      </c>
      <c r="BB6" s="22">
        <f t="shared" si="6"/>
        <v>367.4</v>
      </c>
      <c r="BC6" s="22">
        <f t="shared" si="6"/>
        <v>345.42</v>
      </c>
      <c r="BD6" s="21" t="str">
        <f>IF(BD7="","",IF(BD7="-","【-】","【"&amp;SUBSTITUTE(TEXT(BD7,"#,##0.00"),"-","△")&amp;"】"))</f>
        <v>【252.29】</v>
      </c>
      <c r="BE6" s="22">
        <f>IF(BE7="",NA(),BE7)</f>
        <v>592.71</v>
      </c>
      <c r="BF6" s="22">
        <f t="shared" ref="BF6:BN6" si="7">IF(BF7="",NA(),BF7)</f>
        <v>565.83000000000004</v>
      </c>
      <c r="BG6" s="22">
        <f t="shared" si="7"/>
        <v>560.58000000000004</v>
      </c>
      <c r="BH6" s="22">
        <f t="shared" si="7"/>
        <v>551.27</v>
      </c>
      <c r="BI6" s="22">
        <f t="shared" si="7"/>
        <v>629.55999999999995</v>
      </c>
      <c r="BJ6" s="22">
        <f t="shared" si="7"/>
        <v>566.65</v>
      </c>
      <c r="BK6" s="22">
        <f t="shared" si="7"/>
        <v>551.62</v>
      </c>
      <c r="BL6" s="22">
        <f t="shared" si="7"/>
        <v>556.47</v>
      </c>
      <c r="BM6" s="22">
        <f t="shared" si="7"/>
        <v>564.99</v>
      </c>
      <c r="BN6" s="22">
        <f t="shared" si="7"/>
        <v>631.39</v>
      </c>
      <c r="BO6" s="21" t="str">
        <f>IF(BO7="","",IF(BO7="-","【-】","【"&amp;SUBSTITUTE(TEXT(BO7,"#,##0.00"),"-","△")&amp;"】"))</f>
        <v>【268.07】</v>
      </c>
      <c r="BP6" s="22">
        <f>IF(BP7="",NA(),BP7)</f>
        <v>93.86</v>
      </c>
      <c r="BQ6" s="22">
        <f t="shared" ref="BQ6:BY6" si="8">IF(BQ7="",NA(),BQ7)</f>
        <v>97.93</v>
      </c>
      <c r="BR6" s="22">
        <f t="shared" si="8"/>
        <v>90.4</v>
      </c>
      <c r="BS6" s="22">
        <f t="shared" si="8"/>
        <v>86.07</v>
      </c>
      <c r="BT6" s="22">
        <f t="shared" si="8"/>
        <v>86.2</v>
      </c>
      <c r="BU6" s="22">
        <f t="shared" si="8"/>
        <v>84.77</v>
      </c>
      <c r="BV6" s="22">
        <f t="shared" si="8"/>
        <v>87.11</v>
      </c>
      <c r="BW6" s="22">
        <f t="shared" si="8"/>
        <v>78.67</v>
      </c>
      <c r="BX6" s="22">
        <f t="shared" si="8"/>
        <v>80.56</v>
      </c>
      <c r="BY6" s="22">
        <f t="shared" si="8"/>
        <v>76.55</v>
      </c>
      <c r="BZ6" s="21" t="str">
        <f>IF(BZ7="","",IF(BZ7="-","【-】","【"&amp;SUBSTITUTE(TEXT(BZ7,"#,##0.00"),"-","△")&amp;"】"))</f>
        <v>【97.47】</v>
      </c>
      <c r="CA6" s="22">
        <f>IF(CA7="",NA(),CA7)</f>
        <v>224.53</v>
      </c>
      <c r="CB6" s="22">
        <f t="shared" ref="CB6:CJ6" si="9">IF(CB7="",NA(),CB7)</f>
        <v>214.93</v>
      </c>
      <c r="CC6" s="22">
        <f t="shared" si="9"/>
        <v>234.53</v>
      </c>
      <c r="CD6" s="22">
        <f t="shared" si="9"/>
        <v>248.68</v>
      </c>
      <c r="CE6" s="22">
        <f t="shared" si="9"/>
        <v>248.53</v>
      </c>
      <c r="CF6" s="22">
        <f t="shared" si="9"/>
        <v>227.27</v>
      </c>
      <c r="CG6" s="22">
        <f t="shared" si="9"/>
        <v>223.98</v>
      </c>
      <c r="CH6" s="22">
        <f t="shared" si="9"/>
        <v>257.95</v>
      </c>
      <c r="CI6" s="22">
        <f t="shared" si="9"/>
        <v>260.87</v>
      </c>
      <c r="CJ6" s="22">
        <f t="shared" si="9"/>
        <v>269.25</v>
      </c>
      <c r="CK6" s="21" t="str">
        <f>IF(CK7="","",IF(CK7="-","【-】","【"&amp;SUBSTITUTE(TEXT(CK7,"#,##0.00"),"-","△")&amp;"】"))</f>
        <v>【174.75】</v>
      </c>
      <c r="CL6" s="22">
        <f>IF(CL7="",NA(),CL7)</f>
        <v>45.43</v>
      </c>
      <c r="CM6" s="22">
        <f t="shared" ref="CM6:CU6" si="10">IF(CM7="",NA(),CM7)</f>
        <v>48.08</v>
      </c>
      <c r="CN6" s="22">
        <f t="shared" si="10"/>
        <v>55.48</v>
      </c>
      <c r="CO6" s="22">
        <f t="shared" si="10"/>
        <v>49.95</v>
      </c>
      <c r="CP6" s="22">
        <f t="shared" si="10"/>
        <v>47.22</v>
      </c>
      <c r="CQ6" s="22">
        <f t="shared" si="10"/>
        <v>50.29</v>
      </c>
      <c r="CR6" s="22">
        <f t="shared" si="10"/>
        <v>49.64</v>
      </c>
      <c r="CS6" s="22">
        <f t="shared" si="10"/>
        <v>39.94</v>
      </c>
      <c r="CT6" s="22">
        <f t="shared" si="10"/>
        <v>40.19</v>
      </c>
      <c r="CU6" s="22">
        <f t="shared" si="10"/>
        <v>41.14</v>
      </c>
      <c r="CV6" s="21" t="str">
        <f>IF(CV7="","",IF(CV7="-","【-】","【"&amp;SUBSTITUTE(TEXT(CV7,"#,##0.00"),"-","△")&amp;"】"))</f>
        <v>【59.97】</v>
      </c>
      <c r="CW6" s="22">
        <f>IF(CW7="",NA(),CW7)</f>
        <v>69.23</v>
      </c>
      <c r="CX6" s="22">
        <f t="shared" ref="CX6:DF6" si="11">IF(CX7="",NA(),CX7)</f>
        <v>65.67</v>
      </c>
      <c r="CY6" s="22">
        <f t="shared" si="11"/>
        <v>62.78</v>
      </c>
      <c r="CZ6" s="22">
        <f t="shared" si="11"/>
        <v>68.099999999999994</v>
      </c>
      <c r="DA6" s="22">
        <f t="shared" si="11"/>
        <v>71.180000000000007</v>
      </c>
      <c r="DB6" s="22">
        <f t="shared" si="11"/>
        <v>77.73</v>
      </c>
      <c r="DC6" s="22">
        <f t="shared" si="11"/>
        <v>78.09</v>
      </c>
      <c r="DD6" s="22">
        <f t="shared" si="11"/>
        <v>69.41</v>
      </c>
      <c r="DE6" s="22">
        <f t="shared" si="11"/>
        <v>71.52</v>
      </c>
      <c r="DF6" s="22">
        <f t="shared" si="11"/>
        <v>70.42</v>
      </c>
      <c r="DG6" s="21" t="str">
        <f>IF(DG7="","",IF(DG7="-","【-】","【"&amp;SUBSTITUTE(TEXT(DG7,"#,##0.00"),"-","△")&amp;"】"))</f>
        <v>【89.76】</v>
      </c>
      <c r="DH6" s="22">
        <f>IF(DH7="",NA(),DH7)</f>
        <v>5.87</v>
      </c>
      <c r="DI6" s="22">
        <f t="shared" ref="DI6:DQ6" si="12">IF(DI7="",NA(),DI7)</f>
        <v>5.56</v>
      </c>
      <c r="DJ6" s="22">
        <f t="shared" si="12"/>
        <v>5.94</v>
      </c>
      <c r="DK6" s="22">
        <f t="shared" si="12"/>
        <v>5.93</v>
      </c>
      <c r="DL6" s="22">
        <f t="shared" si="12"/>
        <v>5.35</v>
      </c>
      <c r="DM6" s="22">
        <f t="shared" si="12"/>
        <v>45.85</v>
      </c>
      <c r="DN6" s="22">
        <f t="shared" si="12"/>
        <v>47.31</v>
      </c>
      <c r="DO6" s="22">
        <f t="shared" si="12"/>
        <v>53.25</v>
      </c>
      <c r="DP6" s="22">
        <f t="shared" si="12"/>
        <v>53.4</v>
      </c>
      <c r="DQ6" s="22">
        <f t="shared" si="12"/>
        <v>52.14</v>
      </c>
      <c r="DR6" s="21" t="str">
        <f>IF(DR7="","",IF(DR7="-","【-】","【"&amp;SUBSTITUTE(TEXT(DR7,"#,##0.00"),"-","△")&amp;"】"))</f>
        <v>【51.51】</v>
      </c>
      <c r="DS6" s="21">
        <f>IF(DS7="",NA(),DS7)</f>
        <v>0</v>
      </c>
      <c r="DT6" s="21">
        <f t="shared" ref="DT6:EB6" si="13">IF(DT7="",NA(),DT7)</f>
        <v>0</v>
      </c>
      <c r="DU6" s="21">
        <f t="shared" si="13"/>
        <v>0</v>
      </c>
      <c r="DV6" s="21">
        <f t="shared" si="13"/>
        <v>0</v>
      </c>
      <c r="DW6" s="21">
        <f t="shared" si="13"/>
        <v>0</v>
      </c>
      <c r="DX6" s="22">
        <f t="shared" si="13"/>
        <v>14.13</v>
      </c>
      <c r="DY6" s="22">
        <f t="shared" si="13"/>
        <v>16.77</v>
      </c>
      <c r="DZ6" s="22">
        <f t="shared" si="13"/>
        <v>23.02</v>
      </c>
      <c r="EA6" s="22">
        <f t="shared" si="13"/>
        <v>21.86</v>
      </c>
      <c r="EB6" s="22">
        <f t="shared" si="13"/>
        <v>21.01</v>
      </c>
      <c r="EC6" s="21" t="str">
        <f>IF(EC7="","",IF(EC7="-","【-】","【"&amp;SUBSTITUTE(TEXT(EC7,"#,##0.00"),"-","△")&amp;"】"))</f>
        <v>【23.75】</v>
      </c>
      <c r="ED6" s="21">
        <f>IF(ED7="",NA(),ED7)</f>
        <v>0</v>
      </c>
      <c r="EE6" s="21">
        <f t="shared" ref="EE6:EM6" si="14">IF(EE7="",NA(),EE7)</f>
        <v>0</v>
      </c>
      <c r="EF6" s="21">
        <f t="shared" si="14"/>
        <v>0</v>
      </c>
      <c r="EG6" s="21">
        <f t="shared" si="14"/>
        <v>0</v>
      </c>
      <c r="EH6" s="21">
        <f t="shared" si="14"/>
        <v>0</v>
      </c>
      <c r="EI6" s="22">
        <f t="shared" si="14"/>
        <v>0.52</v>
      </c>
      <c r="EJ6" s="22">
        <f t="shared" si="14"/>
        <v>0.47</v>
      </c>
      <c r="EK6" s="22">
        <f t="shared" si="14"/>
        <v>0.38</v>
      </c>
      <c r="EL6" s="22">
        <f t="shared" si="14"/>
        <v>0.51</v>
      </c>
      <c r="EM6" s="22">
        <f t="shared" si="14"/>
        <v>0.35</v>
      </c>
      <c r="EN6" s="21" t="str">
        <f>IF(EN7="","",IF(EN7="-","【-】","【"&amp;SUBSTITUTE(TEXT(EN7,"#,##0.00"),"-","△")&amp;"】"))</f>
        <v>【0.67】</v>
      </c>
    </row>
    <row r="7" spans="1:144" s="23" customFormat="1" x14ac:dyDescent="0.15">
      <c r="A7" s="15"/>
      <c r="B7" s="24">
        <v>2022</v>
      </c>
      <c r="C7" s="24">
        <v>24236</v>
      </c>
      <c r="D7" s="24">
        <v>46</v>
      </c>
      <c r="E7" s="24">
        <v>1</v>
      </c>
      <c r="F7" s="24">
        <v>0</v>
      </c>
      <c r="G7" s="24">
        <v>1</v>
      </c>
      <c r="H7" s="24" t="s">
        <v>93</v>
      </c>
      <c r="I7" s="24" t="s">
        <v>94</v>
      </c>
      <c r="J7" s="24" t="s">
        <v>95</v>
      </c>
      <c r="K7" s="24" t="s">
        <v>96</v>
      </c>
      <c r="L7" s="24" t="s">
        <v>97</v>
      </c>
      <c r="M7" s="24" t="s">
        <v>98</v>
      </c>
      <c r="N7" s="25" t="s">
        <v>99</v>
      </c>
      <c r="O7" s="25">
        <v>58.65</v>
      </c>
      <c r="P7" s="25">
        <v>99.54</v>
      </c>
      <c r="Q7" s="25">
        <v>4345</v>
      </c>
      <c r="R7" s="25">
        <v>4870</v>
      </c>
      <c r="S7" s="25">
        <v>52.09</v>
      </c>
      <c r="T7" s="25">
        <v>93.49</v>
      </c>
      <c r="U7" s="25">
        <v>4795</v>
      </c>
      <c r="V7" s="25">
        <v>9.3000000000000007</v>
      </c>
      <c r="W7" s="25">
        <v>515.59</v>
      </c>
      <c r="X7" s="25">
        <v>131.49</v>
      </c>
      <c r="Y7" s="25">
        <v>122.15</v>
      </c>
      <c r="Z7" s="25">
        <v>113.11</v>
      </c>
      <c r="AA7" s="25">
        <v>104.69</v>
      </c>
      <c r="AB7" s="25">
        <v>99.25</v>
      </c>
      <c r="AC7" s="25">
        <v>103.81</v>
      </c>
      <c r="AD7" s="25">
        <v>104.35</v>
      </c>
      <c r="AE7" s="25">
        <v>114.22</v>
      </c>
      <c r="AF7" s="25">
        <v>108.19</v>
      </c>
      <c r="AG7" s="25">
        <v>106.93</v>
      </c>
      <c r="AH7" s="25">
        <v>108.7</v>
      </c>
      <c r="AI7" s="25">
        <v>0</v>
      </c>
      <c r="AJ7" s="25">
        <v>0</v>
      </c>
      <c r="AK7" s="25">
        <v>0</v>
      </c>
      <c r="AL7" s="25">
        <v>0</v>
      </c>
      <c r="AM7" s="25">
        <v>0</v>
      </c>
      <c r="AN7" s="25">
        <v>25.66</v>
      </c>
      <c r="AO7" s="25">
        <v>21.69</v>
      </c>
      <c r="AP7" s="25">
        <v>22.71</v>
      </c>
      <c r="AQ7" s="25">
        <v>6.17</v>
      </c>
      <c r="AR7" s="25">
        <v>20.41</v>
      </c>
      <c r="AS7" s="25">
        <v>1.34</v>
      </c>
      <c r="AT7" s="25">
        <v>142.30000000000001</v>
      </c>
      <c r="AU7" s="25">
        <v>153.13</v>
      </c>
      <c r="AV7" s="25">
        <v>167.54</v>
      </c>
      <c r="AW7" s="25">
        <v>184.87</v>
      </c>
      <c r="AX7" s="25">
        <v>206.47</v>
      </c>
      <c r="AY7" s="25">
        <v>300.14</v>
      </c>
      <c r="AZ7" s="25">
        <v>301.04000000000002</v>
      </c>
      <c r="BA7" s="25">
        <v>381.07</v>
      </c>
      <c r="BB7" s="25">
        <v>367.4</v>
      </c>
      <c r="BC7" s="25">
        <v>345.42</v>
      </c>
      <c r="BD7" s="25">
        <v>252.29</v>
      </c>
      <c r="BE7" s="25">
        <v>592.71</v>
      </c>
      <c r="BF7" s="25">
        <v>565.83000000000004</v>
      </c>
      <c r="BG7" s="25">
        <v>560.58000000000004</v>
      </c>
      <c r="BH7" s="25">
        <v>551.27</v>
      </c>
      <c r="BI7" s="25">
        <v>629.55999999999995</v>
      </c>
      <c r="BJ7" s="25">
        <v>566.65</v>
      </c>
      <c r="BK7" s="25">
        <v>551.62</v>
      </c>
      <c r="BL7" s="25">
        <v>556.47</v>
      </c>
      <c r="BM7" s="25">
        <v>564.99</v>
      </c>
      <c r="BN7" s="25">
        <v>631.39</v>
      </c>
      <c r="BO7" s="25">
        <v>268.07</v>
      </c>
      <c r="BP7" s="25">
        <v>93.86</v>
      </c>
      <c r="BQ7" s="25">
        <v>97.93</v>
      </c>
      <c r="BR7" s="25">
        <v>90.4</v>
      </c>
      <c r="BS7" s="25">
        <v>86.07</v>
      </c>
      <c r="BT7" s="25">
        <v>86.2</v>
      </c>
      <c r="BU7" s="25">
        <v>84.77</v>
      </c>
      <c r="BV7" s="25">
        <v>87.11</v>
      </c>
      <c r="BW7" s="25">
        <v>78.67</v>
      </c>
      <c r="BX7" s="25">
        <v>80.56</v>
      </c>
      <c r="BY7" s="25">
        <v>76.55</v>
      </c>
      <c r="BZ7" s="25">
        <v>97.47</v>
      </c>
      <c r="CA7" s="25">
        <v>224.53</v>
      </c>
      <c r="CB7" s="25">
        <v>214.93</v>
      </c>
      <c r="CC7" s="25">
        <v>234.53</v>
      </c>
      <c r="CD7" s="25">
        <v>248.68</v>
      </c>
      <c r="CE7" s="25">
        <v>248.53</v>
      </c>
      <c r="CF7" s="25">
        <v>227.27</v>
      </c>
      <c r="CG7" s="25">
        <v>223.98</v>
      </c>
      <c r="CH7" s="25">
        <v>257.95</v>
      </c>
      <c r="CI7" s="25">
        <v>260.87</v>
      </c>
      <c r="CJ7" s="25">
        <v>269.25</v>
      </c>
      <c r="CK7" s="25">
        <v>174.75</v>
      </c>
      <c r="CL7" s="25">
        <v>45.43</v>
      </c>
      <c r="CM7" s="25">
        <v>48.08</v>
      </c>
      <c r="CN7" s="25">
        <v>55.48</v>
      </c>
      <c r="CO7" s="25">
        <v>49.95</v>
      </c>
      <c r="CP7" s="25">
        <v>47.22</v>
      </c>
      <c r="CQ7" s="25">
        <v>50.29</v>
      </c>
      <c r="CR7" s="25">
        <v>49.64</v>
      </c>
      <c r="CS7" s="25">
        <v>39.94</v>
      </c>
      <c r="CT7" s="25">
        <v>40.19</v>
      </c>
      <c r="CU7" s="25">
        <v>41.14</v>
      </c>
      <c r="CV7" s="25">
        <v>59.97</v>
      </c>
      <c r="CW7" s="25">
        <v>69.23</v>
      </c>
      <c r="CX7" s="25">
        <v>65.67</v>
      </c>
      <c r="CY7" s="25">
        <v>62.78</v>
      </c>
      <c r="CZ7" s="25">
        <v>68.099999999999994</v>
      </c>
      <c r="DA7" s="25">
        <v>71.180000000000007</v>
      </c>
      <c r="DB7" s="25">
        <v>77.73</v>
      </c>
      <c r="DC7" s="25">
        <v>78.09</v>
      </c>
      <c r="DD7" s="25">
        <v>69.41</v>
      </c>
      <c r="DE7" s="25">
        <v>71.52</v>
      </c>
      <c r="DF7" s="25">
        <v>70.42</v>
      </c>
      <c r="DG7" s="25">
        <v>89.76</v>
      </c>
      <c r="DH7" s="25">
        <v>5.87</v>
      </c>
      <c r="DI7" s="25">
        <v>5.56</v>
      </c>
      <c r="DJ7" s="25">
        <v>5.94</v>
      </c>
      <c r="DK7" s="25">
        <v>5.93</v>
      </c>
      <c r="DL7" s="25">
        <v>5.35</v>
      </c>
      <c r="DM7" s="25">
        <v>45.85</v>
      </c>
      <c r="DN7" s="25">
        <v>47.31</v>
      </c>
      <c r="DO7" s="25">
        <v>53.25</v>
      </c>
      <c r="DP7" s="25">
        <v>53.4</v>
      </c>
      <c r="DQ7" s="25">
        <v>52.14</v>
      </c>
      <c r="DR7" s="25">
        <v>51.51</v>
      </c>
      <c r="DS7" s="25">
        <v>0</v>
      </c>
      <c r="DT7" s="25">
        <v>0</v>
      </c>
      <c r="DU7" s="25">
        <v>0</v>
      </c>
      <c r="DV7" s="25">
        <v>0</v>
      </c>
      <c r="DW7" s="25">
        <v>0</v>
      </c>
      <c r="DX7" s="25">
        <v>14.13</v>
      </c>
      <c r="DY7" s="25">
        <v>16.77</v>
      </c>
      <c r="DZ7" s="25">
        <v>23.02</v>
      </c>
      <c r="EA7" s="25">
        <v>21.86</v>
      </c>
      <c r="EB7" s="25">
        <v>21.01</v>
      </c>
      <c r="EC7" s="25">
        <v>23.75</v>
      </c>
      <c r="ED7" s="25">
        <v>0</v>
      </c>
      <c r="EE7" s="25">
        <v>0</v>
      </c>
      <c r="EF7" s="25">
        <v>0</v>
      </c>
      <c r="EG7" s="25">
        <v>0</v>
      </c>
      <c r="EH7" s="25">
        <v>0</v>
      </c>
      <c r="EI7" s="25">
        <v>0.52</v>
      </c>
      <c r="EJ7" s="25">
        <v>0.47</v>
      </c>
      <c r="EK7" s="25">
        <v>0.38</v>
      </c>
      <c r="EL7" s="25">
        <v>0.51</v>
      </c>
      <c r="EM7" s="25">
        <v>0.35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PC-USER</cp:lastModifiedBy>
  <dcterms:created xsi:type="dcterms:W3CDTF">2023-12-05T00:47:59Z</dcterms:created>
  <dcterms:modified xsi:type="dcterms:W3CDTF">2024-02-06T03:00:31Z</dcterms:modified>
  <cp:category/>
</cp:coreProperties>
</file>