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AI8" i="4" s="1"/>
  <c r="P6" i="5"/>
  <c r="O6" i="5"/>
  <c r="R10" i="4" s="1"/>
  <c r="N6" i="5"/>
  <c r="J10" i="4" s="1"/>
  <c r="M6" i="5"/>
  <c r="L6" i="5"/>
  <c r="Z8" i="4" s="1"/>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B10"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<sst xmlns="http://schemas.openxmlformats.org/spreadsheetml/2006/main" count="217" uniqueCount="107">
  <si>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</si>
  <si>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</si>
  <si>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</si>
  <si>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</si>
  <si>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</si>
  <si>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</si>
  <si>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</si>
  <si>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</si>
  <si>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</si>
  <si>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</si>
  <si>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</si>
  <si>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</si>
  <si>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</si>
  <si>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</si>
  <si>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</si>
  <si>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</si>
  <si>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</si>
  <si>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</si>
  <si>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</si>
  <si>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</si>
  <si>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</si>
  <si>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</si>
  <si>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</si>
  <si>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</si>
  <si>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</si>
  <si>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</si>
  <si>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</si>
  <si>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</si>
  <si>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</si>
  <si>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</si>
  <si>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</si>
  <si>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</si>
  <si>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</si>
  <si>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</si>
  <si>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</si>
  <si>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</si>
  <si>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</si>
  <si>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</si>
  <si>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</si>
  <si>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</si>
  <si>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</si>
  <si>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</si>
  <si>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</si>
  <si>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</si>
  <si>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</si>
  <si>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</si>
  <si>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</si>
  <si>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</si>
  <si>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</si>
  <si>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</si>
  <si>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</si>
  <si>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</si>
  <si>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</si>
  <si>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</si>
  <si>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</si>
  <si>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</si>
  <si>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</si>
  <si>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</si>
  <si>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</si>
  <si>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</si>
  <si>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</si>
  <si>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</si>
  <si>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</si>
  <si>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</si>
  <si>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</si>
  <si>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</si>
  <si>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</si>
  <si>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</si>
  <si>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</si>
  <si>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</si>
  <si>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</si>
  <si>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</si>
  <si>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</si>
  <si>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</si>
  <si>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</si>
  <si>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</si>
  <si>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</si>
  <si>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</si>
  <si>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</si>
  <si>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</si>
  <si>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</si>
  <si>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</si>
  <si>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</si>
  <si>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</si>
  <si>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</si>
  <si>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</si>
  <si>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</si>
  <si>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</si>
  <si>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</si>
  <si>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</si>
  <si>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</si>
  <si>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</si>
  <si>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</si>
  <si>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五所川原市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</si>
  <si>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</si>
  <si>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</si>
  <si>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</si>
  <si>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</si>
  <si>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</si>
  <si>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</si>
  <si>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</si>
  <si>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</si>
  <si>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</si>
  <si>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</si>
  <si>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経常収支比率、料金回収率とも類似団体平均値及び全国平均を上回っており、一般会計からの繰入金も無いため、現時点では給水収益により給水費用を賄えていると言える。
　ただし、有収率は類似団体平均値及び全国平均を下回っていることから、漏水等により給水量が収益に結びついていない地区があることが推察されるため、配水管の調査及び改修が必要である。
　更に、今後人口減に伴う給水収益減や、法定耐用年数を経過する配水管等更新に要する経費増が見込まれることから、アセットマネジメント実施により適切な事業計画を立てると共に、浄水場等施設の在り方等について、収益増に繋がるよう再検証を行うことにより、経営の健全性及び効率性を高めていく必要がある。</t>
    <rPh sb="1" eb="3">
      <t>ケイジョウ</t>
    </rPh>
    <rPh sb="3" eb="5">
      <t>シュウシ</t>
    </rPh>
    <rPh sb="5" eb="7">
      <t>ヒリツ</t>
    </rPh>
    <rPh sb="8" eb="10">
      <t>リョウキン</t>
    </rPh>
    <rPh sb="10" eb="12">
      <t>カイシュウ</t>
    </rPh>
    <rPh sb="12" eb="13">
      <t>リツ</t>
    </rPh>
    <rPh sb="15" eb="17">
      <t>ルイジ</t>
    </rPh>
    <rPh sb="17" eb="19">
      <t>ダンタイ</t>
    </rPh>
    <rPh sb="19" eb="22">
      <t>ヘイキンチ</t>
    </rPh>
    <rPh sb="22" eb="23">
      <t>オヨ</t>
    </rPh>
    <rPh sb="24" eb="26">
      <t>ゼンコク</t>
    </rPh>
    <rPh sb="26" eb="28">
      <t>ヘイキン</t>
    </rPh>
    <rPh sb="29" eb="31">
      <t>ウワマワ</t>
    </rPh>
    <rPh sb="36" eb="38">
      <t>イッパン</t>
    </rPh>
    <rPh sb="38" eb="40">
      <t>カイケイ</t>
    </rPh>
    <rPh sb="43" eb="45">
      <t>クリイレ</t>
    </rPh>
    <rPh sb="45" eb="46">
      <t>キン</t>
    </rPh>
    <rPh sb="47" eb="48">
      <t>ナ</t>
    </rPh>
    <rPh sb="52" eb="55">
      <t>ゲンジテン</t>
    </rPh>
    <rPh sb="57" eb="59">
      <t>キュウスイ</t>
    </rPh>
    <rPh sb="59" eb="61">
      <t>シュウエキ</t>
    </rPh>
    <rPh sb="64" eb="66">
      <t>キュウスイ</t>
    </rPh>
    <rPh sb="66" eb="67">
      <t>ヒ</t>
    </rPh>
    <rPh sb="67" eb="68">
      <t>ヨウ</t>
    </rPh>
    <rPh sb="69" eb="70">
      <t>マカナ</t>
    </rPh>
    <rPh sb="75" eb="76">
      <t>イ</t>
    </rPh>
    <rPh sb="86" eb="87">
      <t>ユウ</t>
    </rPh>
    <rPh sb="87" eb="88">
      <t>シュウ</t>
    </rPh>
    <rPh sb="88" eb="89">
      <t>リツ</t>
    </rPh>
    <rPh sb="90" eb="92">
      <t>ルイジ</t>
    </rPh>
    <rPh sb="92" eb="94">
      <t>ダンタイ</t>
    </rPh>
    <rPh sb="94" eb="97">
      <t>ヘイキンチ</t>
    </rPh>
    <rPh sb="97" eb="98">
      <t>オヨ</t>
    </rPh>
    <rPh sb="99" eb="101">
      <t>ゼンコク</t>
    </rPh>
    <rPh sb="101" eb="103">
      <t>ヘイキン</t>
    </rPh>
    <rPh sb="104" eb="106">
      <t>シタマワ</t>
    </rPh>
    <rPh sb="115" eb="117">
      <t>ロウスイ</t>
    </rPh>
    <rPh sb="117" eb="118">
      <t>トウ</t>
    </rPh>
    <rPh sb="121" eb="123">
      <t>キュウスイ</t>
    </rPh>
    <rPh sb="123" eb="124">
      <t>リョウ</t>
    </rPh>
    <rPh sb="125" eb="127">
      <t>シュウエキ</t>
    </rPh>
    <rPh sb="128" eb="129">
      <t>ムス</t>
    </rPh>
    <rPh sb="136" eb="138">
      <t>チク</t>
    </rPh>
    <rPh sb="144" eb="146">
      <t>スイサツ</t>
    </rPh>
    <rPh sb="152" eb="154">
      <t>ハイスイ</t>
    </rPh>
    <rPh sb="154" eb="155">
      <t>カン</t>
    </rPh>
    <rPh sb="156" eb="158">
      <t>チョウサ</t>
    </rPh>
    <rPh sb="158" eb="159">
      <t>オヨ</t>
    </rPh>
    <rPh sb="160" eb="162">
      <t>カイシュウ</t>
    </rPh>
    <rPh sb="163" eb="165">
      <t>ヒツヨウ</t>
    </rPh>
    <rPh sb="172" eb="173">
      <t>サラ</t>
    </rPh>
    <rPh sb="175" eb="177">
      <t>コンゴ</t>
    </rPh>
    <rPh sb="177" eb="179">
      <t>ジンコウ</t>
    </rPh>
    <rPh sb="179" eb="180">
      <t>ゲン</t>
    </rPh>
    <rPh sb="181" eb="182">
      <t>トモナ</t>
    </rPh>
    <rPh sb="183" eb="185">
      <t>キュウスイ</t>
    </rPh>
    <rPh sb="185" eb="187">
      <t>シュウエキ</t>
    </rPh>
    <rPh sb="187" eb="188">
      <t>ゲン</t>
    </rPh>
    <rPh sb="190" eb="192">
      <t>ホウテイ</t>
    </rPh>
    <rPh sb="192" eb="194">
      <t>タイヨウ</t>
    </rPh>
    <rPh sb="194" eb="196">
      <t>ネンスウ</t>
    </rPh>
    <rPh sb="197" eb="199">
      <t>ケイカ</t>
    </rPh>
    <rPh sb="201" eb="203">
      <t>ハイスイ</t>
    </rPh>
    <rPh sb="203" eb="204">
      <t>カン</t>
    </rPh>
    <rPh sb="204" eb="205">
      <t>トウ</t>
    </rPh>
    <rPh sb="205" eb="207">
      <t>コウシン</t>
    </rPh>
    <rPh sb="208" eb="209">
      <t>ヨウ</t>
    </rPh>
    <rPh sb="211" eb="213">
      <t>ケイヒ</t>
    </rPh>
    <rPh sb="213" eb="214">
      <t>ゾウ</t>
    </rPh>
    <rPh sb="215" eb="217">
      <t>ミコ</t>
    </rPh>
    <rPh sb="235" eb="237">
      <t>ジッシ</t>
    </rPh>
    <rPh sb="240" eb="242">
      <t>テキセツ</t>
    </rPh>
    <rPh sb="243" eb="245">
      <t>ジギョウ</t>
    </rPh>
    <rPh sb="245" eb="247">
      <t>ケイカク</t>
    </rPh>
    <rPh sb="248" eb="249">
      <t>タ</t>
    </rPh>
    <rPh sb="252" eb="253">
      <t>トモ</t>
    </rPh>
    <rPh sb="255" eb="257">
      <t>ジョウスイ</t>
    </rPh>
    <rPh sb="257" eb="258">
      <t>ジョウ</t>
    </rPh>
    <rPh sb="258" eb="259">
      <t>トウ</t>
    </rPh>
    <rPh sb="259" eb="261">
      <t>シセツ</t>
    </rPh>
    <rPh sb="262" eb="263">
      <t>ア</t>
    </rPh>
    <rPh sb="264" eb="265">
      <t>カタ</t>
    </rPh>
    <rPh sb="265" eb="266">
      <t>トウ</t>
    </rPh>
    <rPh sb="271" eb="273">
      <t>シュウエキ</t>
    </rPh>
    <rPh sb="273" eb="274">
      <t>ゾウ</t>
    </rPh>
    <rPh sb="275" eb="276">
      <t>ツナ</t>
    </rPh>
    <rPh sb="280" eb="283">
      <t>サイケンショウ</t>
    </rPh>
    <rPh sb="284" eb="285">
      <t>オコナ</t>
    </rPh>
    <rPh sb="292" eb="294">
      <t>ケイエイ</t>
    </rPh>
    <rPh sb="295" eb="298">
      <t>ケンゼンセイ</t>
    </rPh>
    <rPh sb="298" eb="299">
      <t>オヨ</t>
    </rPh>
    <rPh sb="300" eb="303">
      <t>コウリツセイ</t>
    </rPh>
    <phoneticPr fontId="4"/>
  </si>
  <si>
    <t>　五所川原市公共施設等総合管理計画では、老朽化した配水管の更新に係る費用について、今後30年間で約140億円（年4.7億円）必要であると見込んでいるが、現在の配水管の更新費用は財政収支計画に沿って年3.2億円程となっており、順次更新はしているものの、配水管の老朽化が一層進むことが見込まれる。
　有効な更新投資を行うためにもアセットマネジメントを実施し、計画的に更新を進める必要がある。</t>
    <rPh sb="1" eb="5">
      <t>ゴショガワラ</t>
    </rPh>
    <rPh sb="5" eb="6">
      <t>シ</t>
    </rPh>
    <rPh sb="6" eb="8">
      <t>コウキョウ</t>
    </rPh>
    <rPh sb="8" eb="10">
      <t>シセツ</t>
    </rPh>
    <rPh sb="10" eb="11">
      <t>トウ</t>
    </rPh>
    <rPh sb="11" eb="13">
      <t>ソウゴウ</t>
    </rPh>
    <rPh sb="13" eb="15">
      <t>カンリ</t>
    </rPh>
    <rPh sb="15" eb="17">
      <t>ケイカク</t>
    </rPh>
    <rPh sb="20" eb="22">
      <t>ロウキュウ</t>
    </rPh>
    <rPh sb="22" eb="23">
      <t>カ</t>
    </rPh>
    <rPh sb="25" eb="27">
      <t>ハイスイ</t>
    </rPh>
    <rPh sb="27" eb="28">
      <t>カン</t>
    </rPh>
    <rPh sb="29" eb="31">
      <t>コウシン</t>
    </rPh>
    <rPh sb="32" eb="33">
      <t>カカ</t>
    </rPh>
    <rPh sb="34" eb="35">
      <t>ヒ</t>
    </rPh>
    <rPh sb="35" eb="36">
      <t>ヨウ</t>
    </rPh>
    <rPh sb="41" eb="43">
      <t>コンゴ</t>
    </rPh>
    <rPh sb="45" eb="47">
      <t>ネンカン</t>
    </rPh>
    <rPh sb="48" eb="49">
      <t>ヤク</t>
    </rPh>
    <rPh sb="52" eb="54">
      <t>オクエン</t>
    </rPh>
    <rPh sb="79" eb="81">
      <t>ハイスイ</t>
    </rPh>
    <rPh sb="81" eb="82">
      <t>カン</t>
    </rPh>
    <rPh sb="83" eb="85">
      <t>コウシン</t>
    </rPh>
    <rPh sb="85" eb="86">
      <t>ヒ</t>
    </rPh>
    <rPh sb="86" eb="87">
      <t>ヨウ</t>
    </rPh>
    <rPh sb="88" eb="90">
      <t>ザイセイ</t>
    </rPh>
    <rPh sb="90" eb="92">
      <t>シュウシ</t>
    </rPh>
    <rPh sb="92" eb="94">
      <t>ケイカク</t>
    </rPh>
    <rPh sb="95" eb="96">
      <t>ソ</t>
    </rPh>
    <rPh sb="98" eb="99">
      <t>ネン</t>
    </rPh>
    <rPh sb="102" eb="104">
      <t>オクエン</t>
    </rPh>
    <rPh sb="104" eb="105">
      <t>ホド</t>
    </rPh>
    <rPh sb="112" eb="114">
      <t>ジュンジ</t>
    </rPh>
    <rPh sb="114" eb="116">
      <t>コウシン</t>
    </rPh>
    <rPh sb="125" eb="127">
      <t>ハイスイ</t>
    </rPh>
    <rPh sb="127" eb="128">
      <t>カン</t>
    </rPh>
    <rPh sb="129" eb="132">
      <t>ロウキュウカ</t>
    </rPh>
    <rPh sb="133" eb="135">
      <t>イッソウ</t>
    </rPh>
    <rPh sb="135" eb="136">
      <t>スス</t>
    </rPh>
    <rPh sb="140" eb="142">
      <t>ミコ</t>
    </rPh>
    <rPh sb="149" eb="151">
      <t>ユウコウ</t>
    </rPh>
    <rPh sb="152" eb="154">
      <t>コウシン</t>
    </rPh>
    <rPh sb="154" eb="156">
      <t>トウシ</t>
    </rPh>
    <rPh sb="157" eb="158">
      <t>オコナ</t>
    </rPh>
    <rPh sb="174" eb="176">
      <t>ジッシ</t>
    </rPh>
    <rPh sb="178" eb="181">
      <t>ケイカクテキ</t>
    </rPh>
    <rPh sb="182" eb="184">
      <t>コウシン</t>
    </rPh>
    <rPh sb="185" eb="186">
      <t>スス</t>
    </rPh>
    <rPh sb="188" eb="190">
      <t>ヒツヨウ</t>
    </rPh>
    <phoneticPr fontId="4"/>
  </si>
  <si>
    <t>　現時点では給水収益により給水費用を賄えているが、今後見込まれる人口減に伴う給水収益減対策を講じる必要がある。　
　また、法定耐用年数を経過する配水管の更新は順次行ってきたが、有形固定資産減価償却率が高く、経常収支比率が類似団体及び全国の平均値を超えていることから、結果的に必要な更新投資を先送りしていたことが推察される。
　これらのことから、アセットマネジメントを実施し、適正な更新投資計画を立てると共に、当市水道事業の運営体制を再検証し、有収率向上に資する経営戦略の策定が必要である。</t>
    <rPh sb="1" eb="4">
      <t>ゲンジテン</t>
    </rPh>
    <rPh sb="6" eb="8">
      <t>キュウスイ</t>
    </rPh>
    <rPh sb="8" eb="10">
      <t>シュウエキ</t>
    </rPh>
    <rPh sb="13" eb="15">
      <t>キュウスイ</t>
    </rPh>
    <rPh sb="15" eb="16">
      <t>ヒ</t>
    </rPh>
    <rPh sb="16" eb="17">
      <t>ヨウ</t>
    </rPh>
    <rPh sb="18" eb="19">
      <t>マカナ</t>
    </rPh>
    <rPh sb="25" eb="27">
      <t>コンゴ</t>
    </rPh>
    <rPh sb="27" eb="29">
      <t>ミコ</t>
    </rPh>
    <rPh sb="32" eb="34">
      <t>ジンコウ</t>
    </rPh>
    <rPh sb="34" eb="35">
      <t>ゲン</t>
    </rPh>
    <rPh sb="36" eb="37">
      <t>トモナ</t>
    </rPh>
    <rPh sb="38" eb="40">
      <t>キュウスイ</t>
    </rPh>
    <rPh sb="46" eb="47">
      <t>コウ</t>
    </rPh>
    <rPh sb="49" eb="51">
      <t>ヒツヨウ</t>
    </rPh>
    <rPh sb="81" eb="83">
      <t>ジュンジ</t>
    </rPh>
    <rPh sb="90" eb="92">
      <t>ユウケイ</t>
    </rPh>
    <rPh sb="92" eb="94">
      <t>コテイ</t>
    </rPh>
    <rPh sb="94" eb="96">
      <t>シサン</t>
    </rPh>
    <rPh sb="96" eb="98">
      <t>ゲンカ</t>
    </rPh>
    <rPh sb="98" eb="100">
      <t>ショウキャク</t>
    </rPh>
    <rPh sb="100" eb="101">
      <t>リツ</t>
    </rPh>
    <rPh sb="102" eb="103">
      <t>タカ</t>
    </rPh>
    <rPh sb="105" eb="107">
      <t>ケイジョウ</t>
    </rPh>
    <rPh sb="107" eb="109">
      <t>シュウシ</t>
    </rPh>
    <rPh sb="109" eb="110">
      <t>ヒ</t>
    </rPh>
    <rPh sb="110" eb="111">
      <t>リツ</t>
    </rPh>
    <rPh sb="112" eb="114">
      <t>ルイジ</t>
    </rPh>
    <rPh sb="114" eb="116">
      <t>ダンタイ</t>
    </rPh>
    <rPh sb="116" eb="117">
      <t>オヨ</t>
    </rPh>
    <rPh sb="118" eb="120">
      <t>ゼンコク</t>
    </rPh>
    <rPh sb="121" eb="124">
      <t>ヘイキンチ</t>
    </rPh>
    <rPh sb="125" eb="126">
      <t>コ</t>
    </rPh>
    <rPh sb="135" eb="138">
      <t>ケッカテキ</t>
    </rPh>
    <rPh sb="139" eb="141">
      <t>ヒツヨウ</t>
    </rPh>
    <rPh sb="142" eb="144">
      <t>コウシン</t>
    </rPh>
    <rPh sb="144" eb="146">
      <t>トウシ</t>
    </rPh>
    <rPh sb="147" eb="149">
      <t>サキオク</t>
    </rPh>
    <rPh sb="187" eb="189">
      <t>ジッシ</t>
    </rPh>
    <rPh sb="191" eb="193">
      <t>テキセイ</t>
    </rPh>
    <rPh sb="194" eb="196">
      <t>コウシン</t>
    </rPh>
    <rPh sb="196" eb="198">
      <t>トウシ</t>
    </rPh>
    <rPh sb="198" eb="200">
      <t>ケイカク</t>
    </rPh>
    <rPh sb="201" eb="202">
      <t>タ</t>
    </rPh>
    <rPh sb="205" eb="206">
      <t>トモ</t>
    </rPh>
    <rPh sb="208" eb="209">
      <t>トウ</t>
    </rPh>
    <rPh sb="209" eb="210">
      <t>シ</t>
    </rPh>
    <rPh sb="210" eb="212">
      <t>スイドウ</t>
    </rPh>
    <rPh sb="212" eb="214">
      <t>ジギョウ</t>
    </rPh>
    <rPh sb="215" eb="217">
      <t>ウンエイ</t>
    </rPh>
    <rPh sb="217" eb="219">
      <t>タイセイ</t>
    </rPh>
    <rPh sb="220" eb="223">
      <t>サイケンショウ</t>
    </rPh>
    <rPh sb="225" eb="226">
      <t>ユウ</t>
    </rPh>
    <rPh sb="226" eb="227">
      <t>シュウ</t>
    </rPh>
    <rPh sb="227" eb="228">
      <t>リツ</t>
    </rPh>
    <rPh sb="228" eb="230">
      <t>コウジョウ</t>
    </rPh>
    <rPh sb="231" eb="232">
      <t>シ</t>
    </rPh>
    <rPh sb="234" eb="236">
      <t>ケイエイ</t>
    </rPh>
    <rPh sb="236" eb="238">
      <t>センリャク</t>
    </rPh>
    <rPh sb="239" eb="241">
      <t>サクテイ</t>
    </rPh>
    <rPh sb="242" eb="2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</si>
</sst>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0.98</c:v>
                </c:pt>
                <c:pt idx="1">
                  <c:v>0.35</c:v>
                </c:pt>
                <c:pt idx="2">
                  <c:v>1.58</c:v>
                </c:pt>
                <c:pt idx="3">
                  <c:v>0.82</c:v>
                </c:pt>
                <c:pt idx="4">
                  <c:v>0.75</c:v>
                </c:pt>
              </c:numCache>
            </c:numRef>
          </c:val>
        </c:ser>
        <c:dLbls>
          <c:showLegendKey val="0"/>
          <c:showVal val="0"/>
          <c:showCatName val="0"/>
          <c:showSerName val="0"/>
          <c:showPercent val="0"/>
          <c:showBubbleSize val="0"/>
        </c:dLbls>
        <c:gapWidth val="150"/>
        <c:axId val="103556224"/>
        <c:axId val="1035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03556224"/>
        <c:axId val="103570816"/>
      </c:lineChart>
      <c:dateAx>
        <c:axId val="103556224"/>
        <c:scaling>
          <c:orientation val="minMax"/>
        </c:scaling>
        <c:delete val="1"/>
        <c:axPos val="b"/>
        <c:numFmt formatCode="ge" sourceLinked="1"/>
        <c:majorTickMark val="none"/>
        <c:minorTickMark val="none"/>
        <c:tickLblPos val="none"/>
        <c:crossAx val="103570816"/>
        <c:crosses val="autoZero"/>
        <c:auto val="1"/>
        <c:lblOffset val="100"/>
        <c:baseTimeUnit val="years"/>
      </c:dateAx>
      <c:valAx>
        <c:axId val="1035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52.1</c:v>
                </c:pt>
                <c:pt idx="1">
                  <c:v>52.74</c:v>
                </c:pt>
                <c:pt idx="2">
                  <c:v>52.4</c:v>
                </c:pt>
                <c:pt idx="3">
                  <c:v>52.06</c:v>
                </c:pt>
                <c:pt idx="4">
                  <c:v>51.54</c:v>
                </c:pt>
              </c:numCache>
            </c:numRef>
          </c:val>
        </c:ser>
        <c:dLbls>
          <c:showLegendKey val="0"/>
          <c:showVal val="0"/>
          <c:showCatName val="0"/>
          <c:showSerName val="0"/>
          <c:showPercent val="0"/>
          <c:showBubbleSize val="0"/>
        </c:dLbls>
        <c:gapWidth val="150"/>
        <c:axId val="105345024"/>
        <c:axId val="1053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05345024"/>
        <c:axId val="105346944"/>
      </c:lineChart>
      <c:dateAx>
        <c:axId val="105345024"/>
        <c:scaling>
          <c:orientation val="minMax"/>
        </c:scaling>
        <c:delete val="1"/>
        <c:axPos val="b"/>
        <c:numFmt formatCode="ge" sourceLinked="1"/>
        <c:majorTickMark val="none"/>
        <c:minorTickMark val="none"/>
        <c:tickLblPos val="none"/>
        <c:crossAx val="105346944"/>
        <c:crosses val="autoZero"/>
        <c:auto val="1"/>
        <c:lblOffset val="100"/>
        <c:baseTimeUnit val="years"/>
      </c:dateAx>
      <c:valAx>
        <c:axId val="1053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87.78</c:v>
                </c:pt>
                <c:pt idx="1">
                  <c:v>85.42</c:v>
                </c:pt>
                <c:pt idx="2">
                  <c:v>86.39</c:v>
                </c:pt>
                <c:pt idx="3">
                  <c:v>85.36</c:v>
                </c:pt>
                <c:pt idx="4">
                  <c:v>83.95</c:v>
                </c:pt>
              </c:numCache>
            </c:numRef>
          </c:val>
        </c:ser>
        <c:dLbls>
          <c:showLegendKey val="0"/>
          <c:showVal val="0"/>
          <c:showCatName val="0"/>
          <c:showSerName val="0"/>
          <c:showPercent val="0"/>
          <c:showBubbleSize val="0"/>
        </c:dLbls>
        <c:gapWidth val="150"/>
        <c:axId val="105414016"/>
        <c:axId val="1054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05414016"/>
        <c:axId val="105424384"/>
      </c:lineChart>
      <c:dateAx>
        <c:axId val="105414016"/>
        <c:scaling>
          <c:orientation val="minMax"/>
        </c:scaling>
        <c:delete val="1"/>
        <c:axPos val="b"/>
        <c:numFmt formatCode="ge" sourceLinked="1"/>
        <c:majorTickMark val="none"/>
        <c:minorTickMark val="none"/>
        <c:tickLblPos val="none"/>
        <c:crossAx val="105424384"/>
        <c:crosses val="autoZero"/>
        <c:auto val="1"/>
        <c:lblOffset val="100"/>
        <c:baseTimeUnit val="years"/>
      </c:dateAx>
      <c:valAx>
        <c:axId val="1054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120.78</c:v>
                </c:pt>
                <c:pt idx="1">
                  <c:v>120.6</c:v>
                </c:pt>
                <c:pt idx="2">
                  <c:v>125.86</c:v>
                </c:pt>
                <c:pt idx="3">
                  <c:v>121.85</c:v>
                </c:pt>
                <c:pt idx="4">
                  <c:v>118.71</c:v>
                </c:pt>
              </c:numCache>
            </c:numRef>
          </c:val>
        </c:ser>
        <c:dLbls>
          <c:showLegendKey val="0"/>
          <c:showVal val="0"/>
          <c:showCatName val="0"/>
          <c:showSerName val="0"/>
          <c:showPercent val="0"/>
          <c:showBubbleSize val="0"/>
        </c:dLbls>
        <c:gapWidth val="150"/>
        <c:axId val="104893056"/>
        <c:axId val="1058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04893056"/>
        <c:axId val="105801216"/>
      </c:lineChart>
      <c:dateAx>
        <c:axId val="104893056"/>
        <c:scaling>
          <c:orientation val="minMax"/>
        </c:scaling>
        <c:delete val="1"/>
        <c:axPos val="b"/>
        <c:numFmt formatCode="ge" sourceLinked="1"/>
        <c:majorTickMark val="none"/>
        <c:minorTickMark val="none"/>
        <c:tickLblPos val="none"/>
        <c:crossAx val="105801216"/>
        <c:crosses val="autoZero"/>
        <c:auto val="1"/>
        <c:lblOffset val="100"/>
        <c:baseTimeUnit val="years"/>
      </c:dateAx>
      <c:valAx>
        <c:axId val="105801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8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42.66</c:v>
                </c:pt>
                <c:pt idx="1">
                  <c:v>43.76</c:v>
                </c:pt>
                <c:pt idx="2">
                  <c:v>44.53</c:v>
                </c:pt>
                <c:pt idx="3">
                  <c:v>45.32</c:v>
                </c:pt>
                <c:pt idx="4">
                  <c:v>47.01</c:v>
                </c:pt>
              </c:numCache>
            </c:numRef>
          </c:val>
        </c:ser>
        <c:dLbls>
          <c:showLegendKey val="0"/>
          <c:showVal val="0"/>
          <c:showCatName val="0"/>
          <c:showSerName val="0"/>
          <c:showPercent val="0"/>
          <c:showBubbleSize val="0"/>
        </c:dLbls>
        <c:gapWidth val="150"/>
        <c:axId val="159148288"/>
        <c:axId val="1591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59148288"/>
        <c:axId val="159154944"/>
      </c:lineChart>
      <c:dateAx>
        <c:axId val="159148288"/>
        <c:scaling>
          <c:orientation val="minMax"/>
        </c:scaling>
        <c:delete val="1"/>
        <c:axPos val="b"/>
        <c:numFmt formatCode="ge" sourceLinked="1"/>
        <c:majorTickMark val="none"/>
        <c:minorTickMark val="none"/>
        <c:tickLblPos val="none"/>
        <c:crossAx val="159154944"/>
        <c:crosses val="autoZero"/>
        <c:auto val="1"/>
        <c:lblOffset val="100"/>
        <c:baseTimeUnit val="years"/>
      </c:dateAx>
      <c:valAx>
        <c:axId val="1591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3.47</c:v>
                </c:pt>
                <c:pt idx="1">
                  <c:v>4.9400000000000004</c:v>
                </c:pt>
                <c:pt idx="2">
                  <c:v>5</c:v>
                </c:pt>
                <c:pt idx="3">
                  <c:v>5.71</c:v>
                </c:pt>
                <c:pt idx="4">
                  <c:v>4.75</c:v>
                </c:pt>
              </c:numCache>
            </c:numRef>
          </c:val>
        </c:ser>
        <c:dLbls>
          <c:showLegendKey val="0"/>
          <c:showVal val="0"/>
          <c:showCatName val="0"/>
          <c:showSerName val="0"/>
          <c:showPercent val="0"/>
          <c:showBubbleSize val="0"/>
        </c:dLbls>
        <c:gapWidth val="150"/>
        <c:axId val="161726848"/>
        <c:axId val="1617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61726848"/>
        <c:axId val="161729920"/>
      </c:lineChart>
      <c:dateAx>
        <c:axId val="161726848"/>
        <c:scaling>
          <c:orientation val="minMax"/>
        </c:scaling>
        <c:delete val="1"/>
        <c:axPos val="b"/>
        <c:numFmt formatCode="ge" sourceLinked="1"/>
        <c:majorTickMark val="none"/>
        <c:minorTickMark val="none"/>
        <c:tickLblPos val="none"/>
        <c:crossAx val="161729920"/>
        <c:crosses val="autoZero"/>
        <c:auto val="1"/>
        <c:lblOffset val="100"/>
        <c:baseTimeUnit val="years"/>
      </c:dateAx>
      <c:valAx>
        <c:axId val="1617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768576"/>
        <c:axId val="1617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61768576"/>
        <c:axId val="161770880"/>
      </c:lineChart>
      <c:dateAx>
        <c:axId val="161768576"/>
        <c:scaling>
          <c:orientation val="minMax"/>
        </c:scaling>
        <c:delete val="1"/>
        <c:axPos val="b"/>
        <c:numFmt formatCode="ge" sourceLinked="1"/>
        <c:majorTickMark val="none"/>
        <c:minorTickMark val="none"/>
        <c:tickLblPos val="none"/>
        <c:crossAx val="161770880"/>
        <c:crosses val="autoZero"/>
        <c:auto val="1"/>
        <c:lblOffset val="100"/>
        <c:baseTimeUnit val="years"/>
      </c:dateAx>
      <c:valAx>
        <c:axId val="16177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7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1293.54</c:v>
                </c:pt>
                <c:pt idx="1">
                  <c:v>859.53</c:v>
                </c:pt>
                <c:pt idx="2">
                  <c:v>1140.82</c:v>
                </c:pt>
                <c:pt idx="3">
                  <c:v>1111.72</c:v>
                </c:pt>
                <c:pt idx="4">
                  <c:v>141.53</c:v>
                </c:pt>
              </c:numCache>
            </c:numRef>
          </c:val>
        </c:ser>
        <c:dLbls>
          <c:showLegendKey val="0"/>
          <c:showVal val="0"/>
          <c:showCatName val="0"/>
          <c:showSerName val="0"/>
          <c:showPercent val="0"/>
          <c:showBubbleSize val="0"/>
        </c:dLbls>
        <c:gapWidth val="150"/>
        <c:axId val="162230272"/>
        <c:axId val="1622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62230272"/>
        <c:axId val="162233728"/>
      </c:lineChart>
      <c:dateAx>
        <c:axId val="162230272"/>
        <c:scaling>
          <c:orientation val="minMax"/>
        </c:scaling>
        <c:delete val="1"/>
        <c:axPos val="b"/>
        <c:numFmt formatCode="ge" sourceLinked="1"/>
        <c:majorTickMark val="none"/>
        <c:minorTickMark val="none"/>
        <c:tickLblPos val="none"/>
        <c:crossAx val="162233728"/>
        <c:crosses val="autoZero"/>
        <c:auto val="1"/>
        <c:lblOffset val="100"/>
        <c:baseTimeUnit val="years"/>
      </c:dateAx>
      <c:valAx>
        <c:axId val="16223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2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462.69</c:v>
                </c:pt>
                <c:pt idx="1">
                  <c:v>445.42</c:v>
                </c:pt>
                <c:pt idx="2">
                  <c:v>430.41</c:v>
                </c:pt>
                <c:pt idx="3">
                  <c:v>423.03</c:v>
                </c:pt>
                <c:pt idx="4">
                  <c:v>420.2</c:v>
                </c:pt>
              </c:numCache>
            </c:numRef>
          </c:val>
        </c:ser>
        <c:dLbls>
          <c:showLegendKey val="0"/>
          <c:showVal val="0"/>
          <c:showCatName val="0"/>
          <c:showSerName val="0"/>
          <c:showPercent val="0"/>
          <c:showBubbleSize val="0"/>
        </c:dLbls>
        <c:gapWidth val="150"/>
        <c:axId val="162683136"/>
        <c:axId val="1627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62683136"/>
        <c:axId val="162706176"/>
      </c:lineChart>
      <c:dateAx>
        <c:axId val="162683136"/>
        <c:scaling>
          <c:orientation val="minMax"/>
        </c:scaling>
        <c:delete val="1"/>
        <c:axPos val="b"/>
        <c:numFmt formatCode="ge" sourceLinked="1"/>
        <c:majorTickMark val="none"/>
        <c:minorTickMark val="none"/>
        <c:tickLblPos val="none"/>
        <c:crossAx val="162706176"/>
        <c:crosses val="autoZero"/>
        <c:auto val="1"/>
        <c:lblOffset val="100"/>
        <c:baseTimeUnit val="years"/>
      </c:dateAx>
      <c:valAx>
        <c:axId val="16270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6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118.01</c:v>
                </c:pt>
                <c:pt idx="1">
                  <c:v>118.25</c:v>
                </c:pt>
                <c:pt idx="2">
                  <c:v>122.83</c:v>
                </c:pt>
                <c:pt idx="3">
                  <c:v>118.38</c:v>
                </c:pt>
                <c:pt idx="4">
                  <c:v>116.74</c:v>
                </c:pt>
              </c:numCache>
            </c:numRef>
          </c:val>
        </c:ser>
        <c:dLbls>
          <c:showLegendKey val="0"/>
          <c:showVal val="0"/>
          <c:showCatName val="0"/>
          <c:showSerName val="0"/>
          <c:showPercent val="0"/>
          <c:showBubbleSize val="0"/>
        </c:dLbls>
        <c:gapWidth val="150"/>
        <c:axId val="162854400"/>
        <c:axId val="1628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62854400"/>
        <c:axId val="162869248"/>
      </c:lineChart>
      <c:dateAx>
        <c:axId val="162854400"/>
        <c:scaling>
          <c:orientation val="minMax"/>
        </c:scaling>
        <c:delete val="1"/>
        <c:axPos val="b"/>
        <c:numFmt formatCode="ge" sourceLinked="1"/>
        <c:majorTickMark val="none"/>
        <c:minorTickMark val="none"/>
        <c:tickLblPos val="none"/>
        <c:crossAx val="162869248"/>
        <c:crosses val="autoZero"/>
        <c:auto val="1"/>
        <c:lblOffset val="100"/>
        <c:baseTimeUnit val="years"/>
      </c:dateAx>
      <c:valAx>
        <c:axId val="1628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241.6</c:v>
                </c:pt>
                <c:pt idx="1">
                  <c:v>242.5</c:v>
                </c:pt>
                <c:pt idx="2">
                  <c:v>233.46</c:v>
                </c:pt>
                <c:pt idx="3">
                  <c:v>244.16</c:v>
                </c:pt>
                <c:pt idx="4">
                  <c:v>247.58</c:v>
                </c:pt>
              </c:numCache>
            </c:numRef>
          </c:val>
        </c:ser>
        <c:dLbls>
          <c:showLegendKey val="0"/>
          <c:showVal val="0"/>
          <c:showCatName val="0"/>
          <c:showSerName val="0"/>
          <c:showPercent val="0"/>
          <c:showBubbleSize val="0"/>
        </c:dLbls>
        <c:gapWidth val="150"/>
        <c:axId val="162938880"/>
        <c:axId val="17661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62938880"/>
        <c:axId val="176618496"/>
      </c:lineChart>
      <c:dateAx>
        <c:axId val="162938880"/>
        <c:scaling>
          <c:orientation val="minMax"/>
        </c:scaling>
        <c:delete val="1"/>
        <c:axPos val="b"/>
        <c:numFmt formatCode="ge" sourceLinked="1"/>
        <c:majorTickMark val="none"/>
        <c:minorTickMark val="none"/>
        <c:tickLblPos val="none"/>
        <c:crossAx val="176618496"/>
        <c:crosses val="autoZero"/>
        <c:auto val="1"/>
        <c:lblOffset val="100"/>
        <c:baseTimeUnit val="years"/>
      </c:dateAx>
      <c:valAx>
        <c:axId val="1766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1" zoomScaleNormal="100" workbookViewId="0">
      <selection activeCell="BH82" sqref="BH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五所川原市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58109</v>
      </c>
      <c r="AJ8" s="75"/>
      <c r="AK8" s="75"/>
      <c r="AL8" s="75"/>
      <c r="AM8" s="75"/>
      <c r="AN8" s="75"/>
      <c r="AO8" s="75"/>
      <c r="AP8" s="76"/>
      <c r="AQ8" s="57">
        <f>データ!R6</f>
        <v>404.18</v>
      </c>
      <c r="AR8" s="57"/>
      <c r="AS8" s="57"/>
      <c r="AT8" s="57"/>
      <c r="AU8" s="57"/>
      <c r="AV8" s="57"/>
      <c r="AW8" s="57"/>
      <c r="AX8" s="57"/>
      <c r="AY8" s="57">
        <f>データ!S6</f>
        <v>143.77000000000001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48.22</v>
      </c>
      <c r="K10" s="57"/>
      <c r="L10" s="57"/>
      <c r="M10" s="57"/>
      <c r="N10" s="57"/>
      <c r="O10" s="57"/>
      <c r="P10" s="57"/>
      <c r="Q10" s="57"/>
      <c r="R10" s="57">
        <f>データ!O6</f>
        <v>90.93</v>
      </c>
      <c r="S10" s="57"/>
      <c r="T10" s="57"/>
      <c r="U10" s="57"/>
      <c r="V10" s="57"/>
      <c r="W10" s="57"/>
      <c r="X10" s="57"/>
      <c r="Y10" s="57"/>
      <c r="Z10" s="65">
        <f>データ!P6</f>
        <v>4124</v>
      </c>
      <c r="AA10" s="65"/>
      <c r="AB10" s="65"/>
      <c r="AC10" s="65"/>
      <c r="AD10" s="65"/>
      <c r="AE10" s="65"/>
      <c r="AF10" s="65"/>
      <c r="AG10" s="65"/>
      <c r="AH10" s="2"/>
      <c r="AI10" s="65">
        <f>データ!T6</f>
        <v>52501</v>
      </c>
      <c r="AJ10" s="65"/>
      <c r="AK10" s="65"/>
      <c r="AL10" s="65"/>
      <c r="AM10" s="65"/>
      <c r="AN10" s="65"/>
      <c r="AO10" s="65"/>
      <c r="AP10" s="65"/>
      <c r="AQ10" s="57">
        <f>データ!U6</f>
        <v>292.58</v>
      </c>
      <c r="AR10" s="57"/>
      <c r="AS10" s="57"/>
      <c r="AT10" s="57"/>
      <c r="AU10" s="57"/>
      <c r="AV10" s="57"/>
      <c r="AW10" s="57"/>
      <c r="AX10" s="57"/>
      <c r="AY10" s="57">
        <f>データ!V6</f>
        <v>179.44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22055</v>
      </c>
      <c r="D6" s="31">
        <f t="shared" si="3"/>
        <v>46</v>
      </c>
      <c r="E6" s="31">
        <f t="shared" si="3"/>
        <v>1</v>
      </c>
      <c r="F6" s="31">
        <f t="shared" si="3"/>
        <v>0</v>
      </c>
      <c r="G6" s="31">
        <f t="shared" si="3"/>
        <v>1</v>
      </c>
      <c r="H6" s="31" t="str">
        <f t="shared" si="3"/>
        <v>青森県　五所川原市</v>
      </c>
      <c r="I6" s="31" t="str">
        <f t="shared" si="3"/>
        <v>法適用</v>
      </c>
      <c r="J6" s="31" t="str">
        <f t="shared" si="3"/>
        <v>水道事業</v>
      </c>
      <c r="K6" s="31" t="str">
        <f t="shared" si="3"/>
        <v>末端給水事業</v>
      </c>
      <c r="L6" s="31" t="str">
        <f t="shared" si="3"/>
        <v>A4</v>
      </c>
      <c r="M6" s="32" t="str">
        <f t="shared" si="3"/>
        <v>-</v>
      </c>
      <c r="N6" s="32">
        <f t="shared" si="3"/>
        <v>48.22</v>
      </c>
      <c r="O6" s="32">
        <f t="shared" si="3"/>
        <v>90.93</v>
      </c>
      <c r="P6" s="32">
        <f t="shared" si="3"/>
        <v>4124</v>
      </c>
      <c r="Q6" s="32">
        <f t="shared" si="3"/>
        <v>58109</v>
      </c>
      <c r="R6" s="32">
        <f t="shared" si="3"/>
        <v>404.18</v>
      </c>
      <c r="S6" s="32">
        <f t="shared" si="3"/>
        <v>143.77000000000001</v>
      </c>
      <c r="T6" s="32">
        <f t="shared" si="3"/>
        <v>52501</v>
      </c>
      <c r="U6" s="32">
        <f t="shared" si="3"/>
        <v>292.58</v>
      </c>
      <c r="V6" s="32">
        <f t="shared" si="3"/>
        <v>179.44</v>
      </c>
      <c r="W6" s="33">
        <f>IF(W7="",NA(),W7)</f>
        <v>120.78</v>
      </c>
      <c r="X6" s="33">
        <f t="shared" ref="X6:AF6" si="4">IF(X7="",NA(),X7)</f>
        <v>120.6</v>
      </c>
      <c r="Y6" s="33">
        <f t="shared" si="4"/>
        <v>125.86</v>
      </c>
      <c r="Z6" s="33">
        <f t="shared" si="4"/>
        <v>121.85</v>
      </c>
      <c r="AA6" s="33">
        <f t="shared" si="4"/>
        <v>118.71</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1293.54</v>
      </c>
      <c r="AT6" s="33">
        <f t="shared" ref="AT6:BB6" si="6">IF(AT7="",NA(),AT7)</f>
        <v>859.53</v>
      </c>
      <c r="AU6" s="33">
        <f t="shared" si="6"/>
        <v>1140.82</v>
      </c>
      <c r="AV6" s="33">
        <f t="shared" si="6"/>
        <v>1111.72</v>
      </c>
      <c r="AW6" s="33">
        <f t="shared" si="6"/>
        <v>141.53</v>
      </c>
      <c r="AX6" s="33">
        <f t="shared" si="6"/>
        <v>699.11</v>
      </c>
      <c r="AY6" s="33">
        <f t="shared" si="6"/>
        <v>695.41</v>
      </c>
      <c r="AZ6" s="33">
        <f t="shared" si="6"/>
        <v>701</v>
      </c>
      <c r="BA6" s="33">
        <f t="shared" si="6"/>
        <v>739.59</v>
      </c>
      <c r="BB6" s="33">
        <f t="shared" si="6"/>
        <v>335.95</v>
      </c>
      <c r="BC6" s="32" t="str">
        <f>IF(BC7="","",IF(BC7="-","【-】","【"&amp;SUBSTITUTE(TEXT(BC7,"#,##0.00"),"-","△")&amp;"】"))</f>
        <v>【264.16】</v>
      </c>
      <c r="BD6" s="33">
        <f>IF(BD7="",NA(),BD7)</f>
        <v>462.69</v>
      </c>
      <c r="BE6" s="33">
        <f t="shared" ref="BE6:BM6" si="7">IF(BE7="",NA(),BE7)</f>
        <v>445.42</v>
      </c>
      <c r="BF6" s="33">
        <f t="shared" si="7"/>
        <v>430.41</v>
      </c>
      <c r="BG6" s="33">
        <f t="shared" si="7"/>
        <v>423.03</v>
      </c>
      <c r="BH6" s="33">
        <f t="shared" si="7"/>
        <v>420.2</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118.01</v>
      </c>
      <c r="BP6" s="33">
        <f t="shared" ref="BP6:BX6" si="8">IF(BP7="",NA(),BP7)</f>
        <v>118.25</v>
      </c>
      <c r="BQ6" s="33">
        <f t="shared" si="8"/>
        <v>122.83</v>
      </c>
      <c r="BR6" s="33">
        <f t="shared" si="8"/>
        <v>118.38</v>
      </c>
      <c r="BS6" s="33">
        <f t="shared" si="8"/>
        <v>116.74</v>
      </c>
      <c r="BT6" s="33">
        <f t="shared" si="8"/>
        <v>101.27</v>
      </c>
      <c r="BU6" s="33">
        <f t="shared" si="8"/>
        <v>99.61</v>
      </c>
      <c r="BV6" s="33">
        <f t="shared" si="8"/>
        <v>100.27</v>
      </c>
      <c r="BW6" s="33">
        <f t="shared" si="8"/>
        <v>99.46</v>
      </c>
      <c r="BX6" s="33">
        <f t="shared" si="8"/>
        <v>105.21</v>
      </c>
      <c r="BY6" s="32" t="str">
        <f>IF(BY7="","",IF(BY7="-","【-】","【"&amp;SUBSTITUTE(TEXT(BY7,"#,##0.00"),"-","△")&amp;"】"))</f>
        <v>【104.60】</v>
      </c>
      <c r="BZ6" s="33">
        <f>IF(BZ7="",NA(),BZ7)</f>
        <v>241.6</v>
      </c>
      <c r="CA6" s="33">
        <f t="shared" ref="CA6:CI6" si="9">IF(CA7="",NA(),CA7)</f>
        <v>242.5</v>
      </c>
      <c r="CB6" s="33">
        <f t="shared" si="9"/>
        <v>233.46</v>
      </c>
      <c r="CC6" s="33">
        <f t="shared" si="9"/>
        <v>244.16</v>
      </c>
      <c r="CD6" s="33">
        <f t="shared" si="9"/>
        <v>247.58</v>
      </c>
      <c r="CE6" s="33">
        <f t="shared" si="9"/>
        <v>167.74</v>
      </c>
      <c r="CF6" s="33">
        <f t="shared" si="9"/>
        <v>169.59</v>
      </c>
      <c r="CG6" s="33">
        <f t="shared" si="9"/>
        <v>169.62</v>
      </c>
      <c r="CH6" s="33">
        <f t="shared" si="9"/>
        <v>171.78</v>
      </c>
      <c r="CI6" s="33">
        <f t="shared" si="9"/>
        <v>162.59</v>
      </c>
      <c r="CJ6" s="32" t="str">
        <f>IF(CJ7="","",IF(CJ7="-","【-】","【"&amp;SUBSTITUTE(TEXT(CJ7,"#,##0.00"),"-","△")&amp;"】"))</f>
        <v>【164.21】</v>
      </c>
      <c r="CK6" s="33">
        <f>IF(CK7="",NA(),CK7)</f>
        <v>52.1</v>
      </c>
      <c r="CL6" s="33">
        <f t="shared" ref="CL6:CT6" si="10">IF(CL7="",NA(),CL7)</f>
        <v>52.74</v>
      </c>
      <c r="CM6" s="33">
        <f t="shared" si="10"/>
        <v>52.4</v>
      </c>
      <c r="CN6" s="33">
        <f t="shared" si="10"/>
        <v>52.06</v>
      </c>
      <c r="CO6" s="33">
        <f t="shared" si="10"/>
        <v>51.54</v>
      </c>
      <c r="CP6" s="33">
        <f t="shared" si="10"/>
        <v>60.83</v>
      </c>
      <c r="CQ6" s="33">
        <f t="shared" si="10"/>
        <v>60.04</v>
      </c>
      <c r="CR6" s="33">
        <f t="shared" si="10"/>
        <v>59.88</v>
      </c>
      <c r="CS6" s="33">
        <f t="shared" si="10"/>
        <v>59.68</v>
      </c>
      <c r="CT6" s="33">
        <f t="shared" si="10"/>
        <v>59.17</v>
      </c>
      <c r="CU6" s="32" t="str">
        <f>IF(CU7="","",IF(CU7="-","【-】","【"&amp;SUBSTITUTE(TEXT(CU7,"#,##0.00"),"-","△")&amp;"】"))</f>
        <v>【59.80】</v>
      </c>
      <c r="CV6" s="33">
        <f>IF(CV7="",NA(),CV7)</f>
        <v>87.78</v>
      </c>
      <c r="CW6" s="33">
        <f t="shared" ref="CW6:DE6" si="11">IF(CW7="",NA(),CW7)</f>
        <v>85.42</v>
      </c>
      <c r="CX6" s="33">
        <f t="shared" si="11"/>
        <v>86.39</v>
      </c>
      <c r="CY6" s="33">
        <f t="shared" si="11"/>
        <v>85.36</v>
      </c>
      <c r="CZ6" s="33">
        <f t="shared" si="11"/>
        <v>83.95</v>
      </c>
      <c r="DA6" s="33">
        <f t="shared" si="11"/>
        <v>87.92</v>
      </c>
      <c r="DB6" s="33">
        <f t="shared" si="11"/>
        <v>87.33</v>
      </c>
      <c r="DC6" s="33">
        <f t="shared" si="11"/>
        <v>87.65</v>
      </c>
      <c r="DD6" s="33">
        <f t="shared" si="11"/>
        <v>87.63</v>
      </c>
      <c r="DE6" s="33">
        <f t="shared" si="11"/>
        <v>87.6</v>
      </c>
      <c r="DF6" s="32" t="str">
        <f>IF(DF7="","",IF(DF7="-","【-】","【"&amp;SUBSTITUTE(TEXT(DF7,"#,##0.00"),"-","△")&amp;"】"))</f>
        <v>【89.78】</v>
      </c>
      <c r="DG6" s="33">
        <f>IF(DG7="",NA(),DG7)</f>
        <v>42.66</v>
      </c>
      <c r="DH6" s="33">
        <f t="shared" ref="DH6:DP6" si="12">IF(DH7="",NA(),DH7)</f>
        <v>43.76</v>
      </c>
      <c r="DI6" s="33">
        <f t="shared" si="12"/>
        <v>44.53</v>
      </c>
      <c r="DJ6" s="33">
        <f t="shared" si="12"/>
        <v>45.32</v>
      </c>
      <c r="DK6" s="33">
        <f t="shared" si="12"/>
        <v>47.01</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3.47</v>
      </c>
      <c r="DS6" s="33">
        <f t="shared" ref="DS6:EA6" si="13">IF(DS7="",NA(),DS7)</f>
        <v>4.9400000000000004</v>
      </c>
      <c r="DT6" s="33">
        <f t="shared" si="13"/>
        <v>5</v>
      </c>
      <c r="DU6" s="33">
        <f t="shared" si="13"/>
        <v>5.71</v>
      </c>
      <c r="DV6" s="33">
        <f t="shared" si="13"/>
        <v>4.75</v>
      </c>
      <c r="DW6" s="33">
        <f t="shared" si="13"/>
        <v>6.92</v>
      </c>
      <c r="DX6" s="33">
        <f t="shared" si="13"/>
        <v>7.67</v>
      </c>
      <c r="DY6" s="33">
        <f t="shared" si="13"/>
        <v>8.4</v>
      </c>
      <c r="DZ6" s="33">
        <f t="shared" si="13"/>
        <v>9.7100000000000009</v>
      </c>
      <c r="EA6" s="33">
        <f t="shared" si="13"/>
        <v>10.71</v>
      </c>
      <c r="EB6" s="32" t="str">
        <f>IF(EB7="","",IF(EB7="-","【-】","【"&amp;SUBSTITUTE(TEXT(EB7,"#,##0.00"),"-","△")&amp;"】"))</f>
        <v>【12.42】</v>
      </c>
      <c r="EC6" s="33">
        <f>IF(EC7="",NA(),EC7)</f>
        <v>0.98</v>
      </c>
      <c r="ED6" s="33">
        <f t="shared" ref="ED6:EL6" si="14">IF(ED7="",NA(),ED7)</f>
        <v>0.35</v>
      </c>
      <c r="EE6" s="33">
        <f t="shared" si="14"/>
        <v>1.58</v>
      </c>
      <c r="EF6" s="33">
        <f t="shared" si="14"/>
        <v>0.82</v>
      </c>
      <c r="EG6" s="33">
        <f t="shared" si="14"/>
        <v>0.75</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22055</v>
      </c>
      <c r="D7" s="35">
        <v>46</v>
      </c>
      <c r="E7" s="35">
        <v>1</v>
      </c>
      <c r="F7" s="35">
        <v>0</v>
      </c>
      <c r="G7" s="35">
        <v>1</v>
      </c>
      <c r="H7" s="35" t="s">
        <v>93</v>
      </c>
      <c r="I7" s="35" t="s">
        <v>94</v>
      </c>
      <c r="J7" s="35" t="s">
        <v>95</v>
      </c>
      <c r="K7" s="35" t="s">
        <v>96</v>
      </c>
      <c r="L7" s="35" t="s">
        <v>97</v>
      </c>
      <c r="M7" s="36" t="s">
        <v>98</v>
      </c>
      <c r="N7" s="36">
        <v>48.22</v>
      </c>
      <c r="O7" s="36">
        <v>90.93</v>
      </c>
      <c r="P7" s="36">
        <v>4124</v>
      </c>
      <c r="Q7" s="36">
        <v>58109</v>
      </c>
      <c r="R7" s="36">
        <v>404.18</v>
      </c>
      <c r="S7" s="36">
        <v>143.77000000000001</v>
      </c>
      <c r="T7" s="36">
        <v>52501</v>
      </c>
      <c r="U7" s="36">
        <v>292.58</v>
      </c>
      <c r="V7" s="36">
        <v>179.44</v>
      </c>
      <c r="W7" s="36">
        <v>120.78</v>
      </c>
      <c r="X7" s="36">
        <v>120.6</v>
      </c>
      <c r="Y7" s="36">
        <v>125.86</v>
      </c>
      <c r="Z7" s="36">
        <v>121.85</v>
      </c>
      <c r="AA7" s="36">
        <v>118.71</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1293.54</v>
      </c>
      <c r="AT7" s="36">
        <v>859.53</v>
      </c>
      <c r="AU7" s="36">
        <v>1140.82</v>
      </c>
      <c r="AV7" s="36">
        <v>1111.72</v>
      </c>
      <c r="AW7" s="36">
        <v>141.53</v>
      </c>
      <c r="AX7" s="36">
        <v>699.11</v>
      </c>
      <c r="AY7" s="36">
        <v>695.41</v>
      </c>
      <c r="AZ7" s="36">
        <v>701</v>
      </c>
      <c r="BA7" s="36">
        <v>739.59</v>
      </c>
      <c r="BB7" s="36">
        <v>335.95</v>
      </c>
      <c r="BC7" s="36">
        <v>264.16000000000003</v>
      </c>
      <c r="BD7" s="36">
        <v>462.69</v>
      </c>
      <c r="BE7" s="36">
        <v>445.42</v>
      </c>
      <c r="BF7" s="36">
        <v>430.41</v>
      </c>
      <c r="BG7" s="36">
        <v>423.03</v>
      </c>
      <c r="BH7" s="36">
        <v>420.2</v>
      </c>
      <c r="BI7" s="36">
        <v>339.69</v>
      </c>
      <c r="BJ7" s="36">
        <v>343.45</v>
      </c>
      <c r="BK7" s="36">
        <v>330.99</v>
      </c>
      <c r="BL7" s="36">
        <v>324.08999999999997</v>
      </c>
      <c r="BM7" s="36">
        <v>319.82</v>
      </c>
      <c r="BN7" s="36">
        <v>283.72000000000003</v>
      </c>
      <c r="BO7" s="36">
        <v>118.01</v>
      </c>
      <c r="BP7" s="36">
        <v>118.25</v>
      </c>
      <c r="BQ7" s="36">
        <v>122.83</v>
      </c>
      <c r="BR7" s="36">
        <v>118.38</v>
      </c>
      <c r="BS7" s="36">
        <v>116.74</v>
      </c>
      <c r="BT7" s="36">
        <v>101.27</v>
      </c>
      <c r="BU7" s="36">
        <v>99.61</v>
      </c>
      <c r="BV7" s="36">
        <v>100.27</v>
      </c>
      <c r="BW7" s="36">
        <v>99.46</v>
      </c>
      <c r="BX7" s="36">
        <v>105.21</v>
      </c>
      <c r="BY7" s="36">
        <v>104.6</v>
      </c>
      <c r="BZ7" s="36">
        <v>241.6</v>
      </c>
      <c r="CA7" s="36">
        <v>242.5</v>
      </c>
      <c r="CB7" s="36">
        <v>233.46</v>
      </c>
      <c r="CC7" s="36">
        <v>244.16</v>
      </c>
      <c r="CD7" s="36">
        <v>247.58</v>
      </c>
      <c r="CE7" s="36">
        <v>167.74</v>
      </c>
      <c r="CF7" s="36">
        <v>169.59</v>
      </c>
      <c r="CG7" s="36">
        <v>169.62</v>
      </c>
      <c r="CH7" s="36">
        <v>171.78</v>
      </c>
      <c r="CI7" s="36">
        <v>162.59</v>
      </c>
      <c r="CJ7" s="36">
        <v>164.21</v>
      </c>
      <c r="CK7" s="36">
        <v>52.1</v>
      </c>
      <c r="CL7" s="36">
        <v>52.74</v>
      </c>
      <c r="CM7" s="36">
        <v>52.4</v>
      </c>
      <c r="CN7" s="36">
        <v>52.06</v>
      </c>
      <c r="CO7" s="36">
        <v>51.54</v>
      </c>
      <c r="CP7" s="36">
        <v>60.83</v>
      </c>
      <c r="CQ7" s="36">
        <v>60.04</v>
      </c>
      <c r="CR7" s="36">
        <v>59.88</v>
      </c>
      <c r="CS7" s="36">
        <v>59.68</v>
      </c>
      <c r="CT7" s="36">
        <v>59.17</v>
      </c>
      <c r="CU7" s="36">
        <v>59.8</v>
      </c>
      <c r="CV7" s="36">
        <v>87.78</v>
      </c>
      <c r="CW7" s="36">
        <v>85.42</v>
      </c>
      <c r="CX7" s="36">
        <v>86.39</v>
      </c>
      <c r="CY7" s="36">
        <v>85.36</v>
      </c>
      <c r="CZ7" s="36">
        <v>83.95</v>
      </c>
      <c r="DA7" s="36">
        <v>87.92</v>
      </c>
      <c r="DB7" s="36">
        <v>87.33</v>
      </c>
      <c r="DC7" s="36">
        <v>87.65</v>
      </c>
      <c r="DD7" s="36">
        <v>87.63</v>
      </c>
      <c r="DE7" s="36">
        <v>87.6</v>
      </c>
      <c r="DF7" s="36">
        <v>89.78</v>
      </c>
      <c r="DG7" s="36">
        <v>42.66</v>
      </c>
      <c r="DH7" s="36">
        <v>43.76</v>
      </c>
      <c r="DI7" s="36">
        <v>44.53</v>
      </c>
      <c r="DJ7" s="36">
        <v>45.32</v>
      </c>
      <c r="DK7" s="36">
        <v>47.01</v>
      </c>
      <c r="DL7" s="36">
        <v>36.700000000000003</v>
      </c>
      <c r="DM7" s="36">
        <v>37.71</v>
      </c>
      <c r="DN7" s="36">
        <v>38.69</v>
      </c>
      <c r="DO7" s="36">
        <v>39.65</v>
      </c>
      <c r="DP7" s="36">
        <v>45.25</v>
      </c>
      <c r="DQ7" s="36">
        <v>46.31</v>
      </c>
      <c r="DR7" s="36">
        <v>3.47</v>
      </c>
      <c r="DS7" s="36">
        <v>4.9400000000000004</v>
      </c>
      <c r="DT7" s="36">
        <v>5</v>
      </c>
      <c r="DU7" s="36">
        <v>5.71</v>
      </c>
      <c r="DV7" s="36">
        <v>4.75</v>
      </c>
      <c r="DW7" s="36">
        <v>6.92</v>
      </c>
      <c r="DX7" s="36">
        <v>7.67</v>
      </c>
      <c r="DY7" s="36">
        <v>8.4</v>
      </c>
      <c r="DZ7" s="36">
        <v>9.7100000000000009</v>
      </c>
      <c r="EA7" s="36">
        <v>10.71</v>
      </c>
      <c r="EB7" s="36">
        <v>12.42</v>
      </c>
      <c r="EC7" s="36">
        <v>0.98</v>
      </c>
      <c r="ED7" s="36">
        <v>0.35</v>
      </c>
      <c r="EE7" s="36">
        <v>1.58</v>
      </c>
      <c r="EF7" s="36">
        <v>0.82</v>
      </c>
      <c r="EG7" s="36">
        <v>0.75</v>
      </c>
      <c r="EH7" s="36">
        <v>0.82</v>
      </c>
      <c r="EI7" s="36">
        <v>0.84</v>
      </c>
      <c r="EJ7" s="36">
        <v>0.78</v>
      </c>
      <c r="EK7" s="36">
        <v>0.83</v>
      </c>
      <c r="EL7" s="36">
        <v>0.72</v>
      </c>
      <c r="EM7" s="36">
        <v>0.78</v>
      </c>
    </row>
    <row r="8" spans="1:143" ht="13.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2016-02-12T06:37:28Z</cp:lastPrinted>
  <dcterms:created xsi:type="dcterms:W3CDTF">2016-02-03T07:12:53Z</dcterms:created>
  <dcterms:modified xsi:type="dcterms:W3CDTF">2016-02-12T06:37:31Z</dcterms:modified>
  <cp:category/>
</cp:coreProperties>
</file>