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workbookProtection workbookPassword="B501" lockStructure="1"/>
  <bookViews>
    <workbookView xWindow="240" yWindow="60" windowWidth="14940" windowHeight="7875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AQ10" i="4" s="1"/>
  <c r="T6" i="5"/>
  <c r="AI10" i="4" s="1"/>
  <c r="S6" i="5"/>
  <c r="R6" i="5"/>
  <c r="Q6" i="5"/>
  <c r="AI8" i="4" s="1"/>
  <c r="P6" i="5"/>
  <c r="Z10" i="4" s="1"/>
  <c r="O6" i="5"/>
  <c r="N6" i="5"/>
  <c r="J10" i="4" s="1"/>
  <c r="M6" i="5"/>
  <c r="B10" i="4" s="1"/>
  <c r="L6" i="5"/>
  <c r="Z8" i="4" s="1"/>
  <c r="K6" i="5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R10" i="4"/>
  <c r="AY8" i="4"/>
  <c r="AQ8" i="4"/>
  <c r="R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<sst xmlns="http://schemas.openxmlformats.org/spreadsheetml/2006/main" count="217" uniqueCount="107">
  <si>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</si>
  <si>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</si>
  <si>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</si>
  <si>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</si>
  <si>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</si>
  <si>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</si>
  <si>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</si>
  <si>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</si>
  <si>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</si>
  <si>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</si>
  <si>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</si>
  <si>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</si>
  <si>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</si>
  <si>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</si>
  <si>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</si>
  <si>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</si>
  <si>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</si>
  <si>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</si>
  <si>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</si>
  <si>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</si>
  <si>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</si>
  <si>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</si>
  <si>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</si>
  <si>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</si>
  <si>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</si>
  <si>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</si>
  <si>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</si>
  <si>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</si>
  <si>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</si>
  <si>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</si>
  <si>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</si>
  <si>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</si>
  <si>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</si>
  <si>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</si>
  <si>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</si>
  <si>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</si>
  <si>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</si>
  <si>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</si>
  <si>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</si>
  <si>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</si>
  <si>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</si>
  <si>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</si>
  <si>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</si>
  <si>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</si>
  <si>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</si>
  <si>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</si>
  <si>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</si>
  <si>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</si>
  <si>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</si>
  <si>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</si>
  <si>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</si>
  <si>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</si>
  <si>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</si>
  <si>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</si>
  <si>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</si>
  <si>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</si>
  <si>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</si>
  <si>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</si>
  <si>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</si>
  <si>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</si>
  <si>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</si>
  <si>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</si>
  <si>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</si>
  <si>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</si>
  <si>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</si>
  <si>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</si>
  <si>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</si>
  <si>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</si>
  <si>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</si>
  <si>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</si>
  <si>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</si>
  <si>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</si>
  <si>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</si>
  <si>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</si>
  <si>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</si>
  <si>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</si>
  <si>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</si>
  <si>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</si>
  <si>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</si>
  <si>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</si>
  <si>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</si>
  <si>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</si>
  <si>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</si>
  <si>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</si>
  <si>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</si>
  <si>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</si>
  <si>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</si>
  <si>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</si>
  <si>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</si>
  <si>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</si>
  <si>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</si>
  <si>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</si>
  <si>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</si>
  <si>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青森県　藤崎町</t>
  </si>
  <si>
    <t>法適用</t>
  </si>
  <si>
    <t>水道事業</t>
  </si>
  <si>
    <t>末端給水事業</t>
  </si>
  <si>
    <t>A6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</si>
  <si>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</si>
  <si>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</si>
  <si>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</si>
  <si>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</si>
  <si>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</si>
  <si>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</si>
  <si>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平成26年度において、遊休資産の解体工事を行ったため、経常費用が増加し、経常収支比率の減少、料金回収率の減少、給水原価の増加となった。
　今後予定している解体工事はないため、料金収入で賄うことができ、経営は健全であるといえる。
　また、施設利用率及び有収率も全国平均を上回っているため、効率的な経営ができているといえる。</t>
    <rPh sb="1" eb="3">
      <t>ヘイセイ</t>
    </rPh>
    <rPh sb="5" eb="7">
      <t>ネンド</t>
    </rPh>
    <rPh sb="12" eb="14">
      <t>ユウキュウ</t>
    </rPh>
    <rPh sb="14" eb="16">
      <t>シサン</t>
    </rPh>
    <rPh sb="17" eb="19">
      <t>カイタイ</t>
    </rPh>
    <rPh sb="19" eb="21">
      <t>コウジ</t>
    </rPh>
    <rPh sb="22" eb="23">
      <t>オコナ</t>
    </rPh>
    <rPh sb="28" eb="30">
      <t>ケイジョウ</t>
    </rPh>
    <rPh sb="30" eb="32">
      <t>ヒヨウ</t>
    </rPh>
    <rPh sb="33" eb="35">
      <t>ゾウカ</t>
    </rPh>
    <rPh sb="37" eb="39">
      <t>ケイジョウ</t>
    </rPh>
    <rPh sb="39" eb="41">
      <t>シュウシ</t>
    </rPh>
    <rPh sb="41" eb="43">
      <t>ヒリツ</t>
    </rPh>
    <rPh sb="44" eb="46">
      <t>ゲンショウ</t>
    </rPh>
    <rPh sb="47" eb="49">
      <t>リョウキン</t>
    </rPh>
    <rPh sb="49" eb="52">
      <t>カイシュウリツ</t>
    </rPh>
    <rPh sb="53" eb="55">
      <t>ゲンショウ</t>
    </rPh>
    <rPh sb="56" eb="58">
      <t>キュウスイ</t>
    </rPh>
    <rPh sb="58" eb="60">
      <t>ゲンカ</t>
    </rPh>
    <rPh sb="61" eb="63">
      <t>ゾウカ</t>
    </rPh>
    <rPh sb="70" eb="72">
      <t>コンゴ</t>
    </rPh>
    <rPh sb="72" eb="74">
      <t>ヨテイ</t>
    </rPh>
    <rPh sb="78" eb="80">
      <t>カイタイ</t>
    </rPh>
    <rPh sb="80" eb="82">
      <t>コウジ</t>
    </rPh>
    <rPh sb="88" eb="90">
      <t>リョウキン</t>
    </rPh>
    <rPh sb="90" eb="92">
      <t>シュウニュウ</t>
    </rPh>
    <rPh sb="93" eb="94">
      <t>マカナ</t>
    </rPh>
    <rPh sb="101" eb="103">
      <t>ケイエイ</t>
    </rPh>
    <rPh sb="104" eb="106">
      <t>ケンゼン</t>
    </rPh>
    <rPh sb="119" eb="121">
      <t>シセツ</t>
    </rPh>
    <rPh sb="121" eb="124">
      <t>リヨウリツ</t>
    </rPh>
    <rPh sb="124" eb="125">
      <t>オヨ</t>
    </rPh>
    <phoneticPr fontId="4"/>
  </si>
  <si>
    <t>　現時点で耐用年数を過ぎた管路は無いものの、管路更新計画を策定し、実施する必要がある。
　平成27年度に藤崎町水道ビジョン、アセットマネジメント計画を策定中である。</t>
    <rPh sb="1" eb="4">
      <t>ゲンジテン</t>
    </rPh>
    <rPh sb="5" eb="7">
      <t>タイヨウ</t>
    </rPh>
    <rPh sb="7" eb="9">
      <t>ネンスウ</t>
    </rPh>
    <rPh sb="10" eb="11">
      <t>ス</t>
    </rPh>
    <rPh sb="13" eb="15">
      <t>カンロ</t>
    </rPh>
    <rPh sb="16" eb="17">
      <t>ナ</t>
    </rPh>
    <rPh sb="22" eb="24">
      <t>カンロ</t>
    </rPh>
    <rPh sb="24" eb="26">
      <t>コウシン</t>
    </rPh>
    <rPh sb="26" eb="28">
      <t>ケイカク</t>
    </rPh>
    <rPh sb="29" eb="31">
      <t>サクテイ</t>
    </rPh>
    <rPh sb="33" eb="35">
      <t>ジッシ</t>
    </rPh>
    <rPh sb="37" eb="39">
      <t>ヒツヨウ</t>
    </rPh>
    <rPh sb="45" eb="47">
      <t>ヘイセイ</t>
    </rPh>
    <rPh sb="49" eb="51">
      <t>ネンド</t>
    </rPh>
    <rPh sb="52" eb="55">
      <t>フジサキマチ</t>
    </rPh>
    <rPh sb="55" eb="57">
      <t>スイドウ</t>
    </rPh>
    <rPh sb="72" eb="74">
      <t>ケイカク</t>
    </rPh>
    <rPh sb="75" eb="77">
      <t>サクテイ</t>
    </rPh>
    <rPh sb="77" eb="78">
      <t>ナカ</t>
    </rPh>
    <phoneticPr fontId="4"/>
  </si>
  <si>
    <t>　平成27年度策定中の藤崎町水道ビジョン、アセットマネジメント計画を基に、管路更新計画を策定し、後年の費用を算出した上で、水道料金の見直しを検討する。
　現時点では、経営面及び施設の老朽化の状況での問題点は無いといえる。</t>
    <rPh sb="1" eb="3">
      <t>ヘイセイ</t>
    </rPh>
    <rPh sb="5" eb="7">
      <t>ネンド</t>
    </rPh>
    <rPh sb="7" eb="9">
      <t>サクテイ</t>
    </rPh>
    <rPh sb="9" eb="10">
      <t>ナカ</t>
    </rPh>
    <rPh sb="11" eb="14">
      <t>フジサキマチ</t>
    </rPh>
    <rPh sb="14" eb="16">
      <t>スイドウ</t>
    </rPh>
    <rPh sb="31" eb="33">
      <t>ケイカク</t>
    </rPh>
    <rPh sb="34" eb="35">
      <t>モト</t>
    </rPh>
    <rPh sb="37" eb="39">
      <t>カンロ</t>
    </rPh>
    <rPh sb="39" eb="41">
      <t>コウシン</t>
    </rPh>
    <rPh sb="41" eb="43">
      <t>ケイカク</t>
    </rPh>
    <rPh sb="44" eb="46">
      <t>サクテイ</t>
    </rPh>
    <rPh sb="48" eb="50">
      <t>コウネン</t>
    </rPh>
    <rPh sb="51" eb="53">
      <t>ヒヨウ</t>
    </rPh>
    <rPh sb="54" eb="56">
      <t>サンシュツ</t>
    </rPh>
    <rPh sb="58" eb="59">
      <t>ウエ</t>
    </rPh>
    <rPh sb="61" eb="63">
      <t>スイドウ</t>
    </rPh>
    <rPh sb="63" eb="65">
      <t>リョウキン</t>
    </rPh>
    <rPh sb="66" eb="68">
      <t>ミナオ</t>
    </rPh>
    <rPh sb="70" eb="72">
      <t>ケントウ</t>
    </rPh>
    <rPh sb="77" eb="80">
      <t>ゲンジテン</t>
    </rPh>
    <rPh sb="83" eb="85">
      <t>ケイエイ</t>
    </rPh>
    <rPh sb="85" eb="86">
      <t>メン</t>
    </rPh>
    <rPh sb="86" eb="87">
      <t>オヨ</t>
    </rPh>
    <rPh sb="88" eb="90">
      <t>シセツ</t>
    </rPh>
    <rPh sb="91" eb="94">
      <t>ロウキュウカ</t>
    </rPh>
    <rPh sb="95" eb="97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</si>
</sst>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1"/>
          <c:y val="0.1580694566902853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985800"/>
        <c:axId val="202986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0.79</c:v>
                </c:pt>
                <c:pt idx="1">
                  <c:v>0.78</c:v>
                </c:pt>
                <c:pt idx="2">
                  <c:v>0.67</c:v>
                </c:pt>
                <c:pt idx="3">
                  <c:v>0.67</c:v>
                </c:pt>
                <c:pt idx="4">
                  <c:v>0.66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985800"/>
        <c:axId val="202986184"/>
      </c:lineChart>
      <c:dateAx>
        <c:axId val="202985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986184"/>
        <c:crosses val="autoZero"/>
        <c:auto val="1"/>
        <c:lblOffset val="100"/>
        <c:baseTimeUnit val="years"/>
      </c:dateAx>
      <c:valAx>
        <c:axId val="202986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985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99" l="0.70000000000000062" r="0.70000000000000062" t="0.750000000000012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62.96</c:v>
                </c:pt>
                <c:pt idx="1">
                  <c:v>61.47</c:v>
                </c:pt>
                <c:pt idx="2">
                  <c:v>62.94</c:v>
                </c:pt>
                <c:pt idx="3">
                  <c:v>62.18</c:v>
                </c:pt>
                <c:pt idx="4">
                  <c:v>61.28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973352"/>
        <c:axId val="24197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56.8</c:v>
                </c:pt>
                <c:pt idx="1">
                  <c:v>55.84</c:v>
                </c:pt>
                <c:pt idx="2">
                  <c:v>55.68</c:v>
                </c:pt>
                <c:pt idx="3">
                  <c:v>55.64</c:v>
                </c:pt>
                <c:pt idx="4">
                  <c:v>55.13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73352"/>
        <c:axId val="241973744"/>
      </c:lineChart>
      <c:dateAx>
        <c:axId val="241973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973744"/>
        <c:crosses val="autoZero"/>
        <c:auto val="1"/>
        <c:lblOffset val="100"/>
        <c:baseTimeUnit val="years"/>
      </c:dateAx>
      <c:valAx>
        <c:axId val="24197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1973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90.82</c:v>
                </c:pt>
                <c:pt idx="1">
                  <c:v>90.64</c:v>
                </c:pt>
                <c:pt idx="2">
                  <c:v>89.02</c:v>
                </c:pt>
                <c:pt idx="3">
                  <c:v>88.66</c:v>
                </c:pt>
                <c:pt idx="4">
                  <c:v>89.83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974920"/>
        <c:axId val="241975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83.67</c:v>
                </c:pt>
                <c:pt idx="1">
                  <c:v>83.11</c:v>
                </c:pt>
                <c:pt idx="2">
                  <c:v>83.18</c:v>
                </c:pt>
                <c:pt idx="3">
                  <c:v>83.09</c:v>
                </c:pt>
                <c:pt idx="4">
                  <c:v>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74920"/>
        <c:axId val="241975312"/>
      </c:lineChart>
      <c:dateAx>
        <c:axId val="241974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975312"/>
        <c:crosses val="autoZero"/>
        <c:auto val="1"/>
        <c:lblOffset val="100"/>
        <c:baseTimeUnit val="years"/>
      </c:dateAx>
      <c:valAx>
        <c:axId val="241975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1974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111.87</c:v>
                </c:pt>
                <c:pt idx="1">
                  <c:v>111.38</c:v>
                </c:pt>
                <c:pt idx="2">
                  <c:v>111.14</c:v>
                </c:pt>
                <c:pt idx="3">
                  <c:v>107.63</c:v>
                </c:pt>
                <c:pt idx="4">
                  <c:v>95.28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787768"/>
        <c:axId val="241788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108.96</c:v>
                </c:pt>
                <c:pt idx="1">
                  <c:v>107.37</c:v>
                </c:pt>
                <c:pt idx="2">
                  <c:v>107.57</c:v>
                </c:pt>
                <c:pt idx="3">
                  <c:v>106.55</c:v>
                </c:pt>
                <c:pt idx="4">
                  <c:v>110.01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787768"/>
        <c:axId val="241788152"/>
      </c:lineChart>
      <c:dateAx>
        <c:axId val="241787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788152"/>
        <c:crosses val="autoZero"/>
        <c:auto val="1"/>
        <c:lblOffset val="100"/>
        <c:baseTimeUnit val="years"/>
      </c:dateAx>
      <c:valAx>
        <c:axId val="2417881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1787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46.96</c:v>
                </c:pt>
                <c:pt idx="1">
                  <c:v>48.96</c:v>
                </c:pt>
                <c:pt idx="2">
                  <c:v>50.92</c:v>
                </c:pt>
                <c:pt idx="3">
                  <c:v>52.25</c:v>
                </c:pt>
                <c:pt idx="4">
                  <c:v>59.12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799184"/>
        <c:axId val="241799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36.21</c:v>
                </c:pt>
                <c:pt idx="1">
                  <c:v>37.090000000000003</c:v>
                </c:pt>
                <c:pt idx="2">
                  <c:v>38.07</c:v>
                </c:pt>
                <c:pt idx="3">
                  <c:v>39.06</c:v>
                </c:pt>
                <c:pt idx="4">
                  <c:v>46.66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799184"/>
        <c:axId val="241799576"/>
      </c:lineChart>
      <c:dateAx>
        <c:axId val="241799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799576"/>
        <c:crosses val="autoZero"/>
        <c:auto val="1"/>
        <c:lblOffset val="100"/>
        <c:baseTimeUnit val="years"/>
      </c:dateAx>
      <c:valAx>
        <c:axId val="241799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1799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9"/>
          <c:y val="0.1580694566902852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800752"/>
        <c:axId val="241801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6.46</c:v>
                </c:pt>
                <c:pt idx="1">
                  <c:v>6.63</c:v>
                </c:pt>
                <c:pt idx="2">
                  <c:v>7.73</c:v>
                </c:pt>
                <c:pt idx="3">
                  <c:v>8.8699999999999992</c:v>
                </c:pt>
                <c:pt idx="4">
                  <c:v>9.85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800752"/>
        <c:axId val="241801144"/>
      </c:lineChart>
      <c:dateAx>
        <c:axId val="241800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801144"/>
        <c:crosses val="autoZero"/>
        <c:auto val="1"/>
        <c:lblOffset val="100"/>
        <c:baseTimeUnit val="years"/>
      </c:dateAx>
      <c:valAx>
        <c:axId val="241801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1800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88" l="0.70000000000000062" r="0.70000000000000062" t="0.750000000000012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802320"/>
        <c:axId val="241802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7.45</c:v>
                </c:pt>
                <c:pt idx="1">
                  <c:v>8.5</c:v>
                </c:pt>
                <c:pt idx="2">
                  <c:v>9.34</c:v>
                </c:pt>
                <c:pt idx="3">
                  <c:v>9.56</c:v>
                </c:pt>
                <c:pt idx="4">
                  <c:v>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802320"/>
        <c:axId val="241802712"/>
      </c:lineChart>
      <c:dateAx>
        <c:axId val="241802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802712"/>
        <c:crosses val="autoZero"/>
        <c:auto val="1"/>
        <c:lblOffset val="100"/>
        <c:baseTimeUnit val="years"/>
      </c:dateAx>
      <c:valAx>
        <c:axId val="2418027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1802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644.62</c:v>
                </c:pt>
                <c:pt idx="1">
                  <c:v>599.77</c:v>
                </c:pt>
                <c:pt idx="2">
                  <c:v>753.62</c:v>
                </c:pt>
                <c:pt idx="3">
                  <c:v>602.88</c:v>
                </c:pt>
                <c:pt idx="4">
                  <c:v>181.56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803888"/>
        <c:axId val="241804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969.16</c:v>
                </c:pt>
                <c:pt idx="1">
                  <c:v>995.5</c:v>
                </c:pt>
                <c:pt idx="2">
                  <c:v>915.5</c:v>
                </c:pt>
                <c:pt idx="3">
                  <c:v>963.24</c:v>
                </c:pt>
                <c:pt idx="4">
                  <c:v>381.53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803888"/>
        <c:axId val="241804280"/>
      </c:lineChart>
      <c:dateAx>
        <c:axId val="241803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804280"/>
        <c:crosses val="autoZero"/>
        <c:auto val="1"/>
        <c:lblOffset val="100"/>
        <c:baseTimeUnit val="years"/>
      </c:dateAx>
      <c:valAx>
        <c:axId val="2418042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1803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371.88</c:v>
                </c:pt>
                <c:pt idx="1">
                  <c:v>340.57</c:v>
                </c:pt>
                <c:pt idx="2">
                  <c:v>309.57</c:v>
                </c:pt>
                <c:pt idx="3">
                  <c:v>286.01</c:v>
                </c:pt>
                <c:pt idx="4">
                  <c:v>268.52999999999997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805456"/>
        <c:axId val="241805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421.66</c:v>
                </c:pt>
                <c:pt idx="1">
                  <c:v>414.59</c:v>
                </c:pt>
                <c:pt idx="2">
                  <c:v>404.78</c:v>
                </c:pt>
                <c:pt idx="3">
                  <c:v>400.38</c:v>
                </c:pt>
                <c:pt idx="4">
                  <c:v>393.27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805456"/>
        <c:axId val="241805848"/>
      </c:lineChart>
      <c:dateAx>
        <c:axId val="241805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805848"/>
        <c:crosses val="autoZero"/>
        <c:auto val="1"/>
        <c:lblOffset val="100"/>
        <c:baseTimeUnit val="years"/>
      </c:dateAx>
      <c:valAx>
        <c:axId val="2418058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1805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110.14</c:v>
                </c:pt>
                <c:pt idx="1">
                  <c:v>109.63</c:v>
                </c:pt>
                <c:pt idx="2">
                  <c:v>108.38</c:v>
                </c:pt>
                <c:pt idx="3">
                  <c:v>106.71</c:v>
                </c:pt>
                <c:pt idx="4">
                  <c:v>94.24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970216"/>
        <c:axId val="24197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99.51</c:v>
                </c:pt>
                <c:pt idx="1">
                  <c:v>97.71</c:v>
                </c:pt>
                <c:pt idx="2">
                  <c:v>98.07</c:v>
                </c:pt>
                <c:pt idx="3">
                  <c:v>96.56</c:v>
                </c:pt>
                <c:pt idx="4">
                  <c:v>100.47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70216"/>
        <c:axId val="241970608"/>
      </c:lineChart>
      <c:dateAx>
        <c:axId val="241970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970608"/>
        <c:crosses val="autoZero"/>
        <c:auto val="1"/>
        <c:lblOffset val="100"/>
        <c:baseTimeUnit val="years"/>
      </c:dateAx>
      <c:valAx>
        <c:axId val="241970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1970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235.12</c:v>
                </c:pt>
                <c:pt idx="1">
                  <c:v>236.97</c:v>
                </c:pt>
                <c:pt idx="2">
                  <c:v>239.75</c:v>
                </c:pt>
                <c:pt idx="3">
                  <c:v>244.51</c:v>
                </c:pt>
                <c:pt idx="4">
                  <c:v>277.26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971784"/>
        <c:axId val="241972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171.34</c:v>
                </c:pt>
                <c:pt idx="1">
                  <c:v>173.56</c:v>
                </c:pt>
                <c:pt idx="2">
                  <c:v>172.26</c:v>
                </c:pt>
                <c:pt idx="3">
                  <c:v>177.14</c:v>
                </c:pt>
                <c:pt idx="4">
                  <c:v>169.82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971784"/>
        <c:axId val="241972176"/>
      </c:lineChart>
      <c:dateAx>
        <c:axId val="241971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1972176"/>
        <c:crosses val="autoZero"/>
        <c:auto val="1"/>
        <c:lblOffset val="100"/>
        <c:baseTimeUnit val="years"/>
      </c:dateAx>
      <c:valAx>
        <c:axId val="241972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1971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G64" zoomScaleNormal="100" workbookViewId="0">
      <selection activeCell="BL83" sqref="BL8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青森県　藤崎町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9" t="s">
        <v>1</v>
      </c>
      <c r="C7" s="80"/>
      <c r="D7" s="80"/>
      <c r="E7" s="80"/>
      <c r="F7" s="80"/>
      <c r="G7" s="80"/>
      <c r="H7" s="80"/>
      <c r="I7" s="81"/>
      <c r="J7" s="79" t="s">
        <v>2</v>
      </c>
      <c r="K7" s="80"/>
      <c r="L7" s="80"/>
      <c r="M7" s="80"/>
      <c r="N7" s="80"/>
      <c r="O7" s="80"/>
      <c r="P7" s="80"/>
      <c r="Q7" s="81"/>
      <c r="R7" s="79" t="s">
        <v>3</v>
      </c>
      <c r="S7" s="80"/>
      <c r="T7" s="80"/>
      <c r="U7" s="80"/>
      <c r="V7" s="80"/>
      <c r="W7" s="80"/>
      <c r="X7" s="80"/>
      <c r="Y7" s="81"/>
      <c r="Z7" s="79" t="s">
        <v>4</v>
      </c>
      <c r="AA7" s="80"/>
      <c r="AB7" s="80"/>
      <c r="AC7" s="80"/>
      <c r="AD7" s="80"/>
      <c r="AE7" s="80"/>
      <c r="AF7" s="80"/>
      <c r="AG7" s="81"/>
      <c r="AH7" s="3"/>
      <c r="AI7" s="79" t="s">
        <v>5</v>
      </c>
      <c r="AJ7" s="80"/>
      <c r="AK7" s="80"/>
      <c r="AL7" s="80"/>
      <c r="AM7" s="80"/>
      <c r="AN7" s="80"/>
      <c r="AO7" s="80"/>
      <c r="AP7" s="81"/>
      <c r="AQ7" s="68" t="s">
        <v>6</v>
      </c>
      <c r="AR7" s="68"/>
      <c r="AS7" s="68"/>
      <c r="AT7" s="68"/>
      <c r="AU7" s="68"/>
      <c r="AV7" s="68"/>
      <c r="AW7" s="68"/>
      <c r="AX7" s="68"/>
      <c r="AY7" s="68" t="s">
        <v>7</v>
      </c>
      <c r="AZ7" s="68"/>
      <c r="BA7" s="68"/>
      <c r="BB7" s="68"/>
      <c r="BC7" s="68"/>
      <c r="BD7" s="68"/>
      <c r="BE7" s="68"/>
      <c r="BF7" s="68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1" t="str">
        <f>データ!I6</f>
        <v>法適用</v>
      </c>
      <c r="C8" s="72"/>
      <c r="D8" s="72"/>
      <c r="E8" s="72"/>
      <c r="F8" s="72"/>
      <c r="G8" s="72"/>
      <c r="H8" s="72"/>
      <c r="I8" s="73"/>
      <c r="J8" s="71" t="str">
        <f>データ!J6</f>
        <v>水道事業</v>
      </c>
      <c r="K8" s="72"/>
      <c r="L8" s="72"/>
      <c r="M8" s="72"/>
      <c r="N8" s="72"/>
      <c r="O8" s="72"/>
      <c r="P8" s="72"/>
      <c r="Q8" s="73"/>
      <c r="R8" s="71" t="str">
        <f>データ!K6</f>
        <v>末端給水事業</v>
      </c>
      <c r="S8" s="72"/>
      <c r="T8" s="72"/>
      <c r="U8" s="72"/>
      <c r="V8" s="72"/>
      <c r="W8" s="72"/>
      <c r="X8" s="72"/>
      <c r="Y8" s="73"/>
      <c r="Z8" s="71" t="str">
        <f>データ!L6</f>
        <v>A6</v>
      </c>
      <c r="AA8" s="72"/>
      <c r="AB8" s="72"/>
      <c r="AC8" s="72"/>
      <c r="AD8" s="72"/>
      <c r="AE8" s="72"/>
      <c r="AF8" s="72"/>
      <c r="AG8" s="73"/>
      <c r="AH8" s="3"/>
      <c r="AI8" s="74">
        <f>データ!Q6</f>
        <v>15609</v>
      </c>
      <c r="AJ8" s="75"/>
      <c r="AK8" s="75"/>
      <c r="AL8" s="75"/>
      <c r="AM8" s="75"/>
      <c r="AN8" s="75"/>
      <c r="AO8" s="75"/>
      <c r="AP8" s="76"/>
      <c r="AQ8" s="57">
        <f>データ!R6</f>
        <v>37.29</v>
      </c>
      <c r="AR8" s="57"/>
      <c r="AS8" s="57"/>
      <c r="AT8" s="57"/>
      <c r="AU8" s="57"/>
      <c r="AV8" s="57"/>
      <c r="AW8" s="57"/>
      <c r="AX8" s="57"/>
      <c r="AY8" s="57">
        <f>データ!S6</f>
        <v>418.58</v>
      </c>
      <c r="AZ8" s="57"/>
      <c r="BA8" s="57"/>
      <c r="BB8" s="57"/>
      <c r="BC8" s="57"/>
      <c r="BD8" s="57"/>
      <c r="BE8" s="57"/>
      <c r="BF8" s="57"/>
      <c r="BG8" s="3"/>
      <c r="BH8" s="3"/>
      <c r="BI8" s="3"/>
      <c r="BJ8" s="3"/>
      <c r="BK8" s="3"/>
      <c r="BL8" s="66" t="s">
        <v>9</v>
      </c>
      <c r="BM8" s="67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8" t="s">
        <v>11</v>
      </c>
      <c r="C9" s="68"/>
      <c r="D9" s="68"/>
      <c r="E9" s="68"/>
      <c r="F9" s="68"/>
      <c r="G9" s="68"/>
      <c r="H9" s="68"/>
      <c r="I9" s="68"/>
      <c r="J9" s="68" t="s">
        <v>12</v>
      </c>
      <c r="K9" s="68"/>
      <c r="L9" s="68"/>
      <c r="M9" s="68"/>
      <c r="N9" s="68"/>
      <c r="O9" s="68"/>
      <c r="P9" s="68"/>
      <c r="Q9" s="68"/>
      <c r="R9" s="68" t="s">
        <v>13</v>
      </c>
      <c r="S9" s="68"/>
      <c r="T9" s="68"/>
      <c r="U9" s="68"/>
      <c r="V9" s="68"/>
      <c r="W9" s="68"/>
      <c r="X9" s="68"/>
      <c r="Y9" s="68"/>
      <c r="Z9" s="68" t="s">
        <v>14</v>
      </c>
      <c r="AA9" s="68"/>
      <c r="AB9" s="68"/>
      <c r="AC9" s="68"/>
      <c r="AD9" s="68"/>
      <c r="AE9" s="68"/>
      <c r="AF9" s="68"/>
      <c r="AG9" s="68"/>
      <c r="AH9" s="3"/>
      <c r="AI9" s="68" t="s">
        <v>15</v>
      </c>
      <c r="AJ9" s="68"/>
      <c r="AK9" s="68"/>
      <c r="AL9" s="68"/>
      <c r="AM9" s="68"/>
      <c r="AN9" s="68"/>
      <c r="AO9" s="68"/>
      <c r="AP9" s="68"/>
      <c r="AQ9" s="68" t="s">
        <v>16</v>
      </c>
      <c r="AR9" s="68"/>
      <c r="AS9" s="68"/>
      <c r="AT9" s="68"/>
      <c r="AU9" s="68"/>
      <c r="AV9" s="68"/>
      <c r="AW9" s="68"/>
      <c r="AX9" s="68"/>
      <c r="AY9" s="68" t="s">
        <v>17</v>
      </c>
      <c r="AZ9" s="68"/>
      <c r="BA9" s="68"/>
      <c r="BB9" s="68"/>
      <c r="BC9" s="68"/>
      <c r="BD9" s="68"/>
      <c r="BE9" s="68"/>
      <c r="BF9" s="68"/>
      <c r="BG9" s="3"/>
      <c r="BH9" s="3"/>
      <c r="BI9" s="3"/>
      <c r="BJ9" s="3"/>
      <c r="BK9" s="3"/>
      <c r="BL9" s="69" t="s">
        <v>18</v>
      </c>
      <c r="BM9" s="7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7" t="str">
        <f>データ!M6</f>
        <v>-</v>
      </c>
      <c r="C10" s="57"/>
      <c r="D10" s="57"/>
      <c r="E10" s="57"/>
      <c r="F10" s="57"/>
      <c r="G10" s="57"/>
      <c r="H10" s="57"/>
      <c r="I10" s="57"/>
      <c r="J10" s="57">
        <f>データ!N6</f>
        <v>56.99</v>
      </c>
      <c r="K10" s="57"/>
      <c r="L10" s="57"/>
      <c r="M10" s="57"/>
      <c r="N10" s="57"/>
      <c r="O10" s="57"/>
      <c r="P10" s="57"/>
      <c r="Q10" s="57"/>
      <c r="R10" s="57">
        <f>データ!O6</f>
        <v>99.78</v>
      </c>
      <c r="S10" s="57"/>
      <c r="T10" s="57"/>
      <c r="U10" s="57"/>
      <c r="V10" s="57"/>
      <c r="W10" s="57"/>
      <c r="X10" s="57"/>
      <c r="Y10" s="57"/>
      <c r="Z10" s="65">
        <f>データ!P6</f>
        <v>5267</v>
      </c>
      <c r="AA10" s="65"/>
      <c r="AB10" s="65"/>
      <c r="AC10" s="65"/>
      <c r="AD10" s="65"/>
      <c r="AE10" s="65"/>
      <c r="AF10" s="65"/>
      <c r="AG10" s="65"/>
      <c r="AH10" s="2"/>
      <c r="AI10" s="65">
        <f>データ!T6</f>
        <v>15525</v>
      </c>
      <c r="AJ10" s="65"/>
      <c r="AK10" s="65"/>
      <c r="AL10" s="65"/>
      <c r="AM10" s="65"/>
      <c r="AN10" s="65"/>
      <c r="AO10" s="65"/>
      <c r="AP10" s="65"/>
      <c r="AQ10" s="57">
        <f>データ!U6</f>
        <v>37.26</v>
      </c>
      <c r="AR10" s="57"/>
      <c r="AS10" s="57"/>
      <c r="AT10" s="57"/>
      <c r="AU10" s="57"/>
      <c r="AV10" s="57"/>
      <c r="AW10" s="57"/>
      <c r="AX10" s="57"/>
      <c r="AY10" s="57">
        <f>データ!V6</f>
        <v>416.67</v>
      </c>
      <c r="AZ10" s="57"/>
      <c r="BA10" s="57"/>
      <c r="BB10" s="57"/>
      <c r="BC10" s="57"/>
      <c r="BD10" s="57"/>
      <c r="BE10" s="57"/>
      <c r="BF10" s="57"/>
      <c r="BG10" s="2"/>
      <c r="BH10" s="2"/>
      <c r="BI10" s="2"/>
      <c r="BJ10" s="2"/>
      <c r="BK10" s="2"/>
      <c r="BL10" s="58" t="s">
        <v>20</v>
      </c>
      <c r="BM10" s="59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22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>
      <c r="A14" s="2"/>
      <c r="B14" s="62" t="s">
        <v>23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1" t="s">
        <v>24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104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>
      <c r="A34" s="2"/>
      <c r="B34" s="16"/>
      <c r="C34" s="53" t="s">
        <v>25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26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27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28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7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9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29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105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16"/>
      <c r="C56" s="53" t="s">
        <v>30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31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32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33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54" t="s">
        <v>34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7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9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35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106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36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37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38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23612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青森県　藤崎町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A6</v>
      </c>
      <c r="M6" s="32" t="str">
        <f t="shared" si="3"/>
        <v>-</v>
      </c>
      <c r="N6" s="32">
        <f t="shared" si="3"/>
        <v>56.99</v>
      </c>
      <c r="O6" s="32">
        <f t="shared" si="3"/>
        <v>99.78</v>
      </c>
      <c r="P6" s="32">
        <f t="shared" si="3"/>
        <v>5267</v>
      </c>
      <c r="Q6" s="32">
        <f t="shared" si="3"/>
        <v>15609</v>
      </c>
      <c r="R6" s="32">
        <f t="shared" si="3"/>
        <v>37.29</v>
      </c>
      <c r="S6" s="32">
        <f t="shared" si="3"/>
        <v>418.58</v>
      </c>
      <c r="T6" s="32">
        <f t="shared" si="3"/>
        <v>15525</v>
      </c>
      <c r="U6" s="32">
        <f t="shared" si="3"/>
        <v>37.26</v>
      </c>
      <c r="V6" s="32">
        <f t="shared" si="3"/>
        <v>416.67</v>
      </c>
      <c r="W6" s="33">
        <f>IF(W7="",NA(),W7)</f>
        <v>111.87</v>
      </c>
      <c r="X6" s="33">
        <f t="shared" ref="X6:AF6" si="4">IF(X7="",NA(),X7)</f>
        <v>111.38</v>
      </c>
      <c r="Y6" s="33">
        <f t="shared" si="4"/>
        <v>111.14</v>
      </c>
      <c r="Z6" s="33">
        <f t="shared" si="4"/>
        <v>107.63</v>
      </c>
      <c r="AA6" s="33">
        <f t="shared" si="4"/>
        <v>95.28</v>
      </c>
      <c r="AB6" s="33">
        <f t="shared" si="4"/>
        <v>108.96</v>
      </c>
      <c r="AC6" s="33">
        <f t="shared" si="4"/>
        <v>107.37</v>
      </c>
      <c r="AD6" s="33">
        <f t="shared" si="4"/>
        <v>107.57</v>
      </c>
      <c r="AE6" s="33">
        <f t="shared" si="4"/>
        <v>106.55</v>
      </c>
      <c r="AF6" s="33">
        <f t="shared" si="4"/>
        <v>110.01</v>
      </c>
      <c r="AG6" s="32" t="str">
        <f>IF(AG7="","",IF(AG7="-","【-】","【"&amp;SUBSTITUTE(TEXT(AG7,"#,##0.00"),"-","△")&amp;"】"))</f>
        <v>【113.03】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7.45</v>
      </c>
      <c r="AN6" s="33">
        <f t="shared" si="5"/>
        <v>8.5</v>
      </c>
      <c r="AO6" s="33">
        <f t="shared" si="5"/>
        <v>9.34</v>
      </c>
      <c r="AP6" s="33">
        <f t="shared" si="5"/>
        <v>9.56</v>
      </c>
      <c r="AQ6" s="33">
        <f t="shared" si="5"/>
        <v>2.8</v>
      </c>
      <c r="AR6" s="32" t="str">
        <f>IF(AR7="","",IF(AR7="-","【-】","【"&amp;SUBSTITUTE(TEXT(AR7,"#,##0.00"),"-","△")&amp;"】"))</f>
        <v>【0.81】</v>
      </c>
      <c r="AS6" s="33">
        <f>IF(AS7="",NA(),AS7)</f>
        <v>644.62</v>
      </c>
      <c r="AT6" s="33">
        <f t="shared" ref="AT6:BB6" si="6">IF(AT7="",NA(),AT7)</f>
        <v>599.77</v>
      </c>
      <c r="AU6" s="33">
        <f t="shared" si="6"/>
        <v>753.62</v>
      </c>
      <c r="AV6" s="33">
        <f t="shared" si="6"/>
        <v>602.88</v>
      </c>
      <c r="AW6" s="33">
        <f t="shared" si="6"/>
        <v>181.56</v>
      </c>
      <c r="AX6" s="33">
        <f t="shared" si="6"/>
        <v>969.16</v>
      </c>
      <c r="AY6" s="33">
        <f t="shared" si="6"/>
        <v>995.5</v>
      </c>
      <c r="AZ6" s="33">
        <f t="shared" si="6"/>
        <v>915.5</v>
      </c>
      <c r="BA6" s="33">
        <f t="shared" si="6"/>
        <v>963.24</v>
      </c>
      <c r="BB6" s="33">
        <f t="shared" si="6"/>
        <v>381.53</v>
      </c>
      <c r="BC6" s="32" t="str">
        <f>IF(BC7="","",IF(BC7="-","【-】","【"&amp;SUBSTITUTE(TEXT(BC7,"#,##0.00"),"-","△")&amp;"】"))</f>
        <v>【264.16】</v>
      </c>
      <c r="BD6" s="33">
        <f>IF(BD7="",NA(),BD7)</f>
        <v>371.88</v>
      </c>
      <c r="BE6" s="33">
        <f t="shared" ref="BE6:BM6" si="7">IF(BE7="",NA(),BE7)</f>
        <v>340.57</v>
      </c>
      <c r="BF6" s="33">
        <f t="shared" si="7"/>
        <v>309.57</v>
      </c>
      <c r="BG6" s="33">
        <f t="shared" si="7"/>
        <v>286.01</v>
      </c>
      <c r="BH6" s="33">
        <f t="shared" si="7"/>
        <v>268.52999999999997</v>
      </c>
      <c r="BI6" s="33">
        <f t="shared" si="7"/>
        <v>421.66</v>
      </c>
      <c r="BJ6" s="33">
        <f t="shared" si="7"/>
        <v>414.59</v>
      </c>
      <c r="BK6" s="33">
        <f t="shared" si="7"/>
        <v>404.78</v>
      </c>
      <c r="BL6" s="33">
        <f t="shared" si="7"/>
        <v>400.38</v>
      </c>
      <c r="BM6" s="33">
        <f t="shared" si="7"/>
        <v>393.27</v>
      </c>
      <c r="BN6" s="32" t="str">
        <f>IF(BN7="","",IF(BN7="-","【-】","【"&amp;SUBSTITUTE(TEXT(BN7,"#,##0.00"),"-","△")&amp;"】"))</f>
        <v>【283.72】</v>
      </c>
      <c r="BO6" s="33">
        <f>IF(BO7="",NA(),BO7)</f>
        <v>110.14</v>
      </c>
      <c r="BP6" s="33">
        <f t="shared" ref="BP6:BX6" si="8">IF(BP7="",NA(),BP7)</f>
        <v>109.63</v>
      </c>
      <c r="BQ6" s="33">
        <f t="shared" si="8"/>
        <v>108.38</v>
      </c>
      <c r="BR6" s="33">
        <f t="shared" si="8"/>
        <v>106.71</v>
      </c>
      <c r="BS6" s="33">
        <f t="shared" si="8"/>
        <v>94.24</v>
      </c>
      <c r="BT6" s="33">
        <f t="shared" si="8"/>
        <v>99.51</v>
      </c>
      <c r="BU6" s="33">
        <f t="shared" si="8"/>
        <v>97.71</v>
      </c>
      <c r="BV6" s="33">
        <f t="shared" si="8"/>
        <v>98.07</v>
      </c>
      <c r="BW6" s="33">
        <f t="shared" si="8"/>
        <v>96.56</v>
      </c>
      <c r="BX6" s="33">
        <f t="shared" si="8"/>
        <v>100.47</v>
      </c>
      <c r="BY6" s="32" t="str">
        <f>IF(BY7="","",IF(BY7="-","【-】","【"&amp;SUBSTITUTE(TEXT(BY7,"#,##0.00"),"-","△")&amp;"】"))</f>
        <v>【104.60】</v>
      </c>
      <c r="BZ6" s="33">
        <f>IF(BZ7="",NA(),BZ7)</f>
        <v>235.12</v>
      </c>
      <c r="CA6" s="33">
        <f t="shared" ref="CA6:CI6" si="9">IF(CA7="",NA(),CA7)</f>
        <v>236.97</v>
      </c>
      <c r="CB6" s="33">
        <f t="shared" si="9"/>
        <v>239.75</v>
      </c>
      <c r="CC6" s="33">
        <f t="shared" si="9"/>
        <v>244.51</v>
      </c>
      <c r="CD6" s="33">
        <f t="shared" si="9"/>
        <v>277.26</v>
      </c>
      <c r="CE6" s="33">
        <f t="shared" si="9"/>
        <v>171.34</v>
      </c>
      <c r="CF6" s="33">
        <f t="shared" si="9"/>
        <v>173.56</v>
      </c>
      <c r="CG6" s="33">
        <f t="shared" si="9"/>
        <v>172.26</v>
      </c>
      <c r="CH6" s="33">
        <f t="shared" si="9"/>
        <v>177.14</v>
      </c>
      <c r="CI6" s="33">
        <f t="shared" si="9"/>
        <v>169.82</v>
      </c>
      <c r="CJ6" s="32" t="str">
        <f>IF(CJ7="","",IF(CJ7="-","【-】","【"&amp;SUBSTITUTE(TEXT(CJ7,"#,##0.00"),"-","△")&amp;"】"))</f>
        <v>【164.21】</v>
      </c>
      <c r="CK6" s="33">
        <f>IF(CK7="",NA(),CK7)</f>
        <v>62.96</v>
      </c>
      <c r="CL6" s="33">
        <f t="shared" ref="CL6:CT6" si="10">IF(CL7="",NA(),CL7)</f>
        <v>61.47</v>
      </c>
      <c r="CM6" s="33">
        <f t="shared" si="10"/>
        <v>62.94</v>
      </c>
      <c r="CN6" s="33">
        <f t="shared" si="10"/>
        <v>62.18</v>
      </c>
      <c r="CO6" s="33">
        <f t="shared" si="10"/>
        <v>61.28</v>
      </c>
      <c r="CP6" s="33">
        <f t="shared" si="10"/>
        <v>56.8</v>
      </c>
      <c r="CQ6" s="33">
        <f t="shared" si="10"/>
        <v>55.84</v>
      </c>
      <c r="CR6" s="33">
        <f t="shared" si="10"/>
        <v>55.68</v>
      </c>
      <c r="CS6" s="33">
        <f t="shared" si="10"/>
        <v>55.64</v>
      </c>
      <c r="CT6" s="33">
        <f t="shared" si="10"/>
        <v>55.13</v>
      </c>
      <c r="CU6" s="32" t="str">
        <f>IF(CU7="","",IF(CU7="-","【-】","【"&amp;SUBSTITUTE(TEXT(CU7,"#,##0.00"),"-","△")&amp;"】"))</f>
        <v>【59.80】</v>
      </c>
      <c r="CV6" s="33">
        <f>IF(CV7="",NA(),CV7)</f>
        <v>90.82</v>
      </c>
      <c r="CW6" s="33">
        <f t="shared" ref="CW6:DE6" si="11">IF(CW7="",NA(),CW7)</f>
        <v>90.64</v>
      </c>
      <c r="CX6" s="33">
        <f t="shared" si="11"/>
        <v>89.02</v>
      </c>
      <c r="CY6" s="33">
        <f t="shared" si="11"/>
        <v>88.66</v>
      </c>
      <c r="CZ6" s="33">
        <f t="shared" si="11"/>
        <v>89.83</v>
      </c>
      <c r="DA6" s="33">
        <f t="shared" si="11"/>
        <v>83.67</v>
      </c>
      <c r="DB6" s="33">
        <f t="shared" si="11"/>
        <v>83.11</v>
      </c>
      <c r="DC6" s="33">
        <f t="shared" si="11"/>
        <v>83.18</v>
      </c>
      <c r="DD6" s="33">
        <f t="shared" si="11"/>
        <v>83.09</v>
      </c>
      <c r="DE6" s="33">
        <f t="shared" si="11"/>
        <v>83</v>
      </c>
      <c r="DF6" s="32" t="str">
        <f>IF(DF7="","",IF(DF7="-","【-】","【"&amp;SUBSTITUTE(TEXT(DF7,"#,##0.00"),"-","△")&amp;"】"))</f>
        <v>【89.78】</v>
      </c>
      <c r="DG6" s="33">
        <f>IF(DG7="",NA(),DG7)</f>
        <v>46.96</v>
      </c>
      <c r="DH6" s="33">
        <f t="shared" ref="DH6:DP6" si="12">IF(DH7="",NA(),DH7)</f>
        <v>48.96</v>
      </c>
      <c r="DI6" s="33">
        <f t="shared" si="12"/>
        <v>50.92</v>
      </c>
      <c r="DJ6" s="33">
        <f t="shared" si="12"/>
        <v>52.25</v>
      </c>
      <c r="DK6" s="33">
        <f t="shared" si="12"/>
        <v>59.12</v>
      </c>
      <c r="DL6" s="33">
        <f t="shared" si="12"/>
        <v>36.21</v>
      </c>
      <c r="DM6" s="33">
        <f t="shared" si="12"/>
        <v>37.090000000000003</v>
      </c>
      <c r="DN6" s="33">
        <f t="shared" si="12"/>
        <v>38.07</v>
      </c>
      <c r="DO6" s="33">
        <f t="shared" si="12"/>
        <v>39.06</v>
      </c>
      <c r="DP6" s="33">
        <f t="shared" si="12"/>
        <v>46.66</v>
      </c>
      <c r="DQ6" s="32" t="str">
        <f>IF(DQ7="","",IF(DQ7="-","【-】","【"&amp;SUBSTITUTE(TEXT(DQ7,"#,##0.00"),"-","△")&amp;"】"))</f>
        <v>【46.31】</v>
      </c>
      <c r="DR6" s="32">
        <f>IF(DR7="",NA(),DR7)</f>
        <v>0</v>
      </c>
      <c r="DS6" s="32">
        <f t="shared" ref="DS6:EA6" si="13">IF(DS7="",NA(),DS7)</f>
        <v>0</v>
      </c>
      <c r="DT6" s="32">
        <f t="shared" si="13"/>
        <v>0</v>
      </c>
      <c r="DU6" s="32">
        <f t="shared" si="13"/>
        <v>0</v>
      </c>
      <c r="DV6" s="32">
        <f t="shared" si="13"/>
        <v>0</v>
      </c>
      <c r="DW6" s="33">
        <f t="shared" si="13"/>
        <v>6.46</v>
      </c>
      <c r="DX6" s="33">
        <f t="shared" si="13"/>
        <v>6.63</v>
      </c>
      <c r="DY6" s="33">
        <f t="shared" si="13"/>
        <v>7.73</v>
      </c>
      <c r="DZ6" s="33">
        <f t="shared" si="13"/>
        <v>8.8699999999999992</v>
      </c>
      <c r="EA6" s="33">
        <f t="shared" si="13"/>
        <v>9.85</v>
      </c>
      <c r="EB6" s="32" t="str">
        <f>IF(EB7="","",IF(EB7="-","【-】","【"&amp;SUBSTITUTE(TEXT(EB7,"#,##0.00"),"-","△")&amp;"】"))</f>
        <v>【12.42】</v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0.79</v>
      </c>
      <c r="EI6" s="33">
        <f t="shared" si="14"/>
        <v>0.78</v>
      </c>
      <c r="EJ6" s="33">
        <f t="shared" si="14"/>
        <v>0.67</v>
      </c>
      <c r="EK6" s="33">
        <f t="shared" si="14"/>
        <v>0.67</v>
      </c>
      <c r="EL6" s="33">
        <f t="shared" si="14"/>
        <v>0.66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23612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56.99</v>
      </c>
      <c r="O7" s="36">
        <v>99.78</v>
      </c>
      <c r="P7" s="36">
        <v>5267</v>
      </c>
      <c r="Q7" s="36">
        <v>15609</v>
      </c>
      <c r="R7" s="36">
        <v>37.29</v>
      </c>
      <c r="S7" s="36">
        <v>418.58</v>
      </c>
      <c r="T7" s="36">
        <v>15525</v>
      </c>
      <c r="U7" s="36">
        <v>37.26</v>
      </c>
      <c r="V7" s="36">
        <v>416.67</v>
      </c>
      <c r="W7" s="36">
        <v>111.87</v>
      </c>
      <c r="X7" s="36">
        <v>111.38</v>
      </c>
      <c r="Y7" s="36">
        <v>111.14</v>
      </c>
      <c r="Z7" s="36">
        <v>107.63</v>
      </c>
      <c r="AA7" s="36">
        <v>95.28</v>
      </c>
      <c r="AB7" s="36">
        <v>108.96</v>
      </c>
      <c r="AC7" s="36">
        <v>107.37</v>
      </c>
      <c r="AD7" s="36">
        <v>107.57</v>
      </c>
      <c r="AE7" s="36">
        <v>106.55</v>
      </c>
      <c r="AF7" s="36">
        <v>110.01</v>
      </c>
      <c r="AG7" s="36">
        <v>113.03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7.45</v>
      </c>
      <c r="AN7" s="36">
        <v>8.5</v>
      </c>
      <c r="AO7" s="36">
        <v>9.34</v>
      </c>
      <c r="AP7" s="36">
        <v>9.56</v>
      </c>
      <c r="AQ7" s="36">
        <v>2.8</v>
      </c>
      <c r="AR7" s="36">
        <v>0.81</v>
      </c>
      <c r="AS7" s="36">
        <v>644.62</v>
      </c>
      <c r="AT7" s="36">
        <v>599.77</v>
      </c>
      <c r="AU7" s="36">
        <v>753.62</v>
      </c>
      <c r="AV7" s="36">
        <v>602.88</v>
      </c>
      <c r="AW7" s="36">
        <v>181.56</v>
      </c>
      <c r="AX7" s="36">
        <v>969.16</v>
      </c>
      <c r="AY7" s="36">
        <v>995.5</v>
      </c>
      <c r="AZ7" s="36">
        <v>915.5</v>
      </c>
      <c r="BA7" s="36">
        <v>963.24</v>
      </c>
      <c r="BB7" s="36">
        <v>381.53</v>
      </c>
      <c r="BC7" s="36">
        <v>264.16000000000003</v>
      </c>
      <c r="BD7" s="36">
        <v>371.88</v>
      </c>
      <c r="BE7" s="36">
        <v>340.57</v>
      </c>
      <c r="BF7" s="36">
        <v>309.57</v>
      </c>
      <c r="BG7" s="36">
        <v>286.01</v>
      </c>
      <c r="BH7" s="36">
        <v>268.52999999999997</v>
      </c>
      <c r="BI7" s="36">
        <v>421.66</v>
      </c>
      <c r="BJ7" s="36">
        <v>414.59</v>
      </c>
      <c r="BK7" s="36">
        <v>404.78</v>
      </c>
      <c r="BL7" s="36">
        <v>400.38</v>
      </c>
      <c r="BM7" s="36">
        <v>393.27</v>
      </c>
      <c r="BN7" s="36">
        <v>283.72000000000003</v>
      </c>
      <c r="BO7" s="36">
        <v>110.14</v>
      </c>
      <c r="BP7" s="36">
        <v>109.63</v>
      </c>
      <c r="BQ7" s="36">
        <v>108.38</v>
      </c>
      <c r="BR7" s="36">
        <v>106.71</v>
      </c>
      <c r="BS7" s="36">
        <v>94.24</v>
      </c>
      <c r="BT7" s="36">
        <v>99.51</v>
      </c>
      <c r="BU7" s="36">
        <v>97.71</v>
      </c>
      <c r="BV7" s="36">
        <v>98.07</v>
      </c>
      <c r="BW7" s="36">
        <v>96.56</v>
      </c>
      <c r="BX7" s="36">
        <v>100.47</v>
      </c>
      <c r="BY7" s="36">
        <v>104.6</v>
      </c>
      <c r="BZ7" s="36">
        <v>235.12</v>
      </c>
      <c r="CA7" s="36">
        <v>236.97</v>
      </c>
      <c r="CB7" s="36">
        <v>239.75</v>
      </c>
      <c r="CC7" s="36">
        <v>244.51</v>
      </c>
      <c r="CD7" s="36">
        <v>277.26</v>
      </c>
      <c r="CE7" s="36">
        <v>171.34</v>
      </c>
      <c r="CF7" s="36">
        <v>173.56</v>
      </c>
      <c r="CG7" s="36">
        <v>172.26</v>
      </c>
      <c r="CH7" s="36">
        <v>177.14</v>
      </c>
      <c r="CI7" s="36">
        <v>169.82</v>
      </c>
      <c r="CJ7" s="36">
        <v>164.21</v>
      </c>
      <c r="CK7" s="36">
        <v>62.96</v>
      </c>
      <c r="CL7" s="36">
        <v>61.47</v>
      </c>
      <c r="CM7" s="36">
        <v>62.94</v>
      </c>
      <c r="CN7" s="36">
        <v>62.18</v>
      </c>
      <c r="CO7" s="36">
        <v>61.28</v>
      </c>
      <c r="CP7" s="36">
        <v>56.8</v>
      </c>
      <c r="CQ7" s="36">
        <v>55.84</v>
      </c>
      <c r="CR7" s="36">
        <v>55.68</v>
      </c>
      <c r="CS7" s="36">
        <v>55.64</v>
      </c>
      <c r="CT7" s="36">
        <v>55.13</v>
      </c>
      <c r="CU7" s="36">
        <v>59.8</v>
      </c>
      <c r="CV7" s="36">
        <v>90.82</v>
      </c>
      <c r="CW7" s="36">
        <v>90.64</v>
      </c>
      <c r="CX7" s="36">
        <v>89.02</v>
      </c>
      <c r="CY7" s="36">
        <v>88.66</v>
      </c>
      <c r="CZ7" s="36">
        <v>89.83</v>
      </c>
      <c r="DA7" s="36">
        <v>83.67</v>
      </c>
      <c r="DB7" s="36">
        <v>83.11</v>
      </c>
      <c r="DC7" s="36">
        <v>83.18</v>
      </c>
      <c r="DD7" s="36">
        <v>83.09</v>
      </c>
      <c r="DE7" s="36">
        <v>83</v>
      </c>
      <c r="DF7" s="36">
        <v>89.78</v>
      </c>
      <c r="DG7" s="36">
        <v>46.96</v>
      </c>
      <c r="DH7" s="36">
        <v>48.96</v>
      </c>
      <c r="DI7" s="36">
        <v>50.92</v>
      </c>
      <c r="DJ7" s="36">
        <v>52.25</v>
      </c>
      <c r="DK7" s="36">
        <v>59.12</v>
      </c>
      <c r="DL7" s="36">
        <v>36.21</v>
      </c>
      <c r="DM7" s="36">
        <v>37.090000000000003</v>
      </c>
      <c r="DN7" s="36">
        <v>38.07</v>
      </c>
      <c r="DO7" s="36">
        <v>39.06</v>
      </c>
      <c r="DP7" s="36">
        <v>46.66</v>
      </c>
      <c r="DQ7" s="36">
        <v>46.31</v>
      </c>
      <c r="DR7" s="36">
        <v>0</v>
      </c>
      <c r="DS7" s="36">
        <v>0</v>
      </c>
      <c r="DT7" s="36">
        <v>0</v>
      </c>
      <c r="DU7" s="36">
        <v>0</v>
      </c>
      <c r="DV7" s="36">
        <v>0</v>
      </c>
      <c r="DW7" s="36">
        <v>6.46</v>
      </c>
      <c r="DX7" s="36">
        <v>6.63</v>
      </c>
      <c r="DY7" s="36">
        <v>7.73</v>
      </c>
      <c r="DZ7" s="36">
        <v>8.8699999999999992</v>
      </c>
      <c r="EA7" s="36">
        <v>9.85</v>
      </c>
      <c r="EB7" s="36">
        <v>12.42</v>
      </c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0.79</v>
      </c>
      <c r="EI7" s="36">
        <v>0.78</v>
      </c>
      <c r="EJ7" s="36">
        <v>0.67</v>
      </c>
      <c r="EK7" s="36">
        <v>0.67</v>
      </c>
      <c r="EL7" s="36">
        <v>0.66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JOHO</cp:lastModifiedBy>
  <cp:lastPrinted>2016-02-15T01:31:27Z</cp:lastPrinted>
  <dcterms:created xsi:type="dcterms:W3CDTF">2016-02-03T07:13:01Z</dcterms:created>
  <dcterms:modified xsi:type="dcterms:W3CDTF">2016-02-18T01:48:35Z</dcterms:modified>
  <cp:category/>
</cp:coreProperties>
</file>