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-15" windowWidth="10245" windowHeight="804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<sst xmlns="http://schemas.openxmlformats.org/spreadsheetml/2006/main" count="217" uniqueCount="107">
  <si>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</si>
  <si>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</si>
  <si>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</si>
  <si>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</si>
  <si>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</si>
  <si>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</si>
  <si>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</si>
  <si>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</si>
  <si>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</si>
  <si>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</si>
  <si>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</si>
  <si>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</si>
  <si>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</si>
  <si>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</si>
  <si>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</si>
  <si>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</si>
  <si>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</si>
  <si>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</si>
  <si>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</si>
  <si>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</si>
  <si>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</si>
  <si>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</si>
  <si>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</si>
  <si>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</si>
  <si>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</si>
  <si>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</si>
  <si>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</si>
  <si>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</si>
  <si>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</si>
  <si>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</si>
  <si>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</si>
  <si>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</si>
  <si>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</si>
  <si>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</si>
  <si>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</si>
  <si>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</si>
  <si>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</si>
  <si>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</si>
  <si>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</si>
  <si>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</si>
  <si>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</si>
  <si>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</si>
  <si>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</si>
  <si>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</si>
  <si>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</si>
  <si>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</si>
  <si>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</si>
  <si>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</si>
  <si>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</si>
  <si>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</si>
  <si>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</si>
  <si>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</si>
  <si>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</si>
  <si>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</si>
  <si>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</si>
  <si>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</si>
  <si>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</si>
  <si>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</si>
  <si>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</si>
  <si>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</si>
  <si>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</si>
  <si>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</si>
  <si>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</si>
  <si>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</si>
  <si>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</si>
  <si>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</si>
  <si>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</si>
  <si>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</si>
  <si>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</si>
  <si>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</si>
  <si>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</si>
  <si>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</si>
  <si>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</si>
  <si>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</si>
  <si>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</si>
  <si>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</si>
  <si>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</si>
  <si>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</si>
  <si>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</si>
  <si>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</si>
  <si>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</si>
  <si>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</si>
  <si>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</si>
  <si>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</si>
  <si>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</si>
  <si>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</si>
  <si>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</si>
  <si>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</si>
  <si>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</si>
  <si>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</si>
  <si>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</si>
  <si>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</si>
  <si>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</si>
  <si>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東通村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</si>
  <si>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</si>
  <si>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</si>
  <si>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</si>
  <si>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</si>
  <si>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</si>
  <si>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</si>
  <si>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</si>
  <si>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</si>
  <si>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</si>
  <si>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</si>
  <si>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将来の施設・管路の更新が間近に迫っている状況から鑑みると、更新財源の確保が重要な課題となっており、中長期的な経営計画の策定が急務となっている。
　また、将来計画と合わせて、料金の見直しや建設改良積立金・内部留保資金の蓄積を進め、経営事業体の骨格を強固にし、施設等の更新に備える。</t>
    <phoneticPr fontId="4"/>
  </si>
  <si>
    <t xml:space="preserve">
　収益については、一般会計繰入金（基準額）が収益全体の約半分を占めており、将来的な人口減少等により増収は見込めない状況であります。
　費用については、高資本（減価償却費・企業債利息）ではあるものの、企業債の補償金免除繰上償還や施設運転の効率化により、経費の節減が図られており、黒字を維持している状況であります。</t>
    <phoneticPr fontId="4"/>
  </si>
  <si>
    <t xml:space="preserve">
　上水道事業の創設当初に布設した管路の更新時期が１０数年後に訪れます。
　経営状況から鑑み、更新財源の確保は重要な課題となっており、施設の更新や耐震化等、中長期的な事業計画を策定し取り組まなければならない。</t>
    <rPh sb="31" eb="32">
      <t>オトズ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</si>
</sst>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18784"/>
        <c:axId val="6972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18784"/>
        <c:axId val="69720704"/>
      </c:lineChart>
      <c:dateAx>
        <c:axId val="6971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720704"/>
        <c:crosses val="autoZero"/>
        <c:auto val="1"/>
        <c:lblOffset val="100"/>
        <c:baseTimeUnit val="years"/>
      </c:dateAx>
      <c:valAx>
        <c:axId val="6972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71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45.92</c:v>
                </c:pt>
                <c:pt idx="1">
                  <c:v>54.76</c:v>
                </c:pt>
                <c:pt idx="2">
                  <c:v>40.93</c:v>
                </c:pt>
                <c:pt idx="3">
                  <c:v>38.01</c:v>
                </c:pt>
                <c:pt idx="4">
                  <c:v>68.53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34816"/>
        <c:axId val="7243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34816"/>
        <c:axId val="72436736"/>
      </c:lineChart>
      <c:dateAx>
        <c:axId val="7243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436736"/>
        <c:crosses val="autoZero"/>
        <c:auto val="1"/>
        <c:lblOffset val="100"/>
        <c:baseTimeUnit val="years"/>
      </c:dateAx>
      <c:valAx>
        <c:axId val="7243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43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80.97</c:v>
                </c:pt>
                <c:pt idx="1">
                  <c:v>73.7</c:v>
                </c:pt>
                <c:pt idx="2">
                  <c:v>81.680000000000007</c:v>
                </c:pt>
                <c:pt idx="3">
                  <c:v>81.63</c:v>
                </c:pt>
                <c:pt idx="4">
                  <c:v>78.430000000000007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71296"/>
        <c:axId val="7247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71296"/>
        <c:axId val="72473216"/>
      </c:lineChart>
      <c:dateAx>
        <c:axId val="7247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473216"/>
        <c:crosses val="autoZero"/>
        <c:auto val="1"/>
        <c:lblOffset val="100"/>
        <c:baseTimeUnit val="years"/>
      </c:dateAx>
      <c:valAx>
        <c:axId val="7247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47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110.17</c:v>
                </c:pt>
                <c:pt idx="1">
                  <c:v>111.45</c:v>
                </c:pt>
                <c:pt idx="2">
                  <c:v>102.08</c:v>
                </c:pt>
                <c:pt idx="3">
                  <c:v>102</c:v>
                </c:pt>
                <c:pt idx="4">
                  <c:v>103.21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29536"/>
        <c:axId val="717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9536"/>
        <c:axId val="71731456"/>
      </c:lineChart>
      <c:dateAx>
        <c:axId val="7172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731456"/>
        <c:crosses val="autoZero"/>
        <c:auto val="1"/>
        <c:lblOffset val="100"/>
        <c:baseTimeUnit val="years"/>
      </c:dateAx>
      <c:valAx>
        <c:axId val="71731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72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34.119999999999997</c:v>
                </c:pt>
                <c:pt idx="1">
                  <c:v>35.57</c:v>
                </c:pt>
                <c:pt idx="2">
                  <c:v>37.340000000000003</c:v>
                </c:pt>
                <c:pt idx="3">
                  <c:v>38.770000000000003</c:v>
                </c:pt>
                <c:pt idx="4">
                  <c:v>46.98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4400"/>
        <c:axId val="7229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4400"/>
        <c:axId val="72296320"/>
      </c:lineChart>
      <c:dateAx>
        <c:axId val="722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6320"/>
        <c:crosses val="autoZero"/>
        <c:auto val="1"/>
        <c:lblOffset val="100"/>
        <c:baseTimeUnit val="years"/>
      </c:dateAx>
      <c:valAx>
        <c:axId val="7229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9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30624"/>
        <c:axId val="7234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30624"/>
        <c:axId val="72340992"/>
      </c:lineChart>
      <c:dateAx>
        <c:axId val="7233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340992"/>
        <c:crosses val="autoZero"/>
        <c:auto val="1"/>
        <c:lblOffset val="100"/>
        <c:baseTimeUnit val="years"/>
      </c:dateAx>
      <c:valAx>
        <c:axId val="7234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3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47936"/>
        <c:axId val="7184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47936"/>
        <c:axId val="71849856"/>
      </c:lineChart>
      <c:dateAx>
        <c:axId val="7184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849856"/>
        <c:crosses val="autoZero"/>
        <c:auto val="1"/>
        <c:lblOffset val="100"/>
        <c:baseTimeUnit val="years"/>
      </c:dateAx>
      <c:valAx>
        <c:axId val="71849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84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1664.21</c:v>
                </c:pt>
                <c:pt idx="1">
                  <c:v>1534.9</c:v>
                </c:pt>
                <c:pt idx="2">
                  <c:v>905.35</c:v>
                </c:pt>
                <c:pt idx="3">
                  <c:v>948.42</c:v>
                </c:pt>
                <c:pt idx="4">
                  <c:v>32.56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75968"/>
        <c:axId val="7189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5968"/>
        <c:axId val="71894528"/>
      </c:lineChart>
      <c:dateAx>
        <c:axId val="7187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894528"/>
        <c:crosses val="autoZero"/>
        <c:auto val="1"/>
        <c:lblOffset val="100"/>
        <c:baseTimeUnit val="years"/>
      </c:dateAx>
      <c:valAx>
        <c:axId val="71894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87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2262.59</c:v>
                </c:pt>
                <c:pt idx="1">
                  <c:v>2094.5500000000002</c:v>
                </c:pt>
                <c:pt idx="2">
                  <c:v>2091.23</c:v>
                </c:pt>
                <c:pt idx="3">
                  <c:v>2028.51</c:v>
                </c:pt>
                <c:pt idx="4">
                  <c:v>1886.6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16544"/>
        <c:axId val="7193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16544"/>
        <c:axId val="71935104"/>
      </c:lineChart>
      <c:dateAx>
        <c:axId val="7191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935104"/>
        <c:crosses val="autoZero"/>
        <c:auto val="1"/>
        <c:lblOffset val="100"/>
        <c:baseTimeUnit val="years"/>
      </c:dateAx>
      <c:valAx>
        <c:axId val="71935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91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47.41</c:v>
                </c:pt>
                <c:pt idx="1">
                  <c:v>49.5</c:v>
                </c:pt>
                <c:pt idx="2">
                  <c:v>47.11</c:v>
                </c:pt>
                <c:pt idx="3">
                  <c:v>47.05</c:v>
                </c:pt>
                <c:pt idx="4">
                  <c:v>50.71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70816"/>
        <c:axId val="7237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70816"/>
        <c:axId val="72377088"/>
      </c:lineChart>
      <c:dateAx>
        <c:axId val="7237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377088"/>
        <c:crosses val="autoZero"/>
        <c:auto val="1"/>
        <c:lblOffset val="100"/>
        <c:baseTimeUnit val="years"/>
      </c:dateAx>
      <c:valAx>
        <c:axId val="7237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7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491.44</c:v>
                </c:pt>
                <c:pt idx="1">
                  <c:v>473.29</c:v>
                </c:pt>
                <c:pt idx="2">
                  <c:v>505.82</c:v>
                </c:pt>
                <c:pt idx="3">
                  <c:v>511.14</c:v>
                </c:pt>
                <c:pt idx="4">
                  <c:v>476.84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98720"/>
        <c:axId val="7240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98720"/>
        <c:axId val="72404992"/>
      </c:lineChart>
      <c:dateAx>
        <c:axId val="7239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404992"/>
        <c:crosses val="autoZero"/>
        <c:auto val="1"/>
        <c:lblOffset val="100"/>
        <c:baseTimeUnit val="years"/>
      </c:dateAx>
      <c:valAx>
        <c:axId val="7240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9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W57" zoomScaleNormal="100" workbookViewId="0">
      <selection activeCell="CC71" sqref="CC7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青森県　東通村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6978</v>
      </c>
      <c r="AJ8" s="56"/>
      <c r="AK8" s="56"/>
      <c r="AL8" s="56"/>
      <c r="AM8" s="56"/>
      <c r="AN8" s="56"/>
      <c r="AO8" s="56"/>
      <c r="AP8" s="57"/>
      <c r="AQ8" s="47">
        <f>データ!R6</f>
        <v>295.27</v>
      </c>
      <c r="AR8" s="47"/>
      <c r="AS8" s="47"/>
      <c r="AT8" s="47"/>
      <c r="AU8" s="47"/>
      <c r="AV8" s="47"/>
      <c r="AW8" s="47"/>
      <c r="AX8" s="47"/>
      <c r="AY8" s="47">
        <f>データ!S6</f>
        <v>23.63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37.590000000000003</v>
      </c>
      <c r="K10" s="47"/>
      <c r="L10" s="47"/>
      <c r="M10" s="47"/>
      <c r="N10" s="47"/>
      <c r="O10" s="47"/>
      <c r="P10" s="47"/>
      <c r="Q10" s="47"/>
      <c r="R10" s="47">
        <f>データ!O6</f>
        <v>97.78</v>
      </c>
      <c r="S10" s="47"/>
      <c r="T10" s="47"/>
      <c r="U10" s="47"/>
      <c r="V10" s="47"/>
      <c r="W10" s="47"/>
      <c r="X10" s="47"/>
      <c r="Y10" s="47"/>
      <c r="Z10" s="78">
        <f>データ!P6</f>
        <v>4449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6783</v>
      </c>
      <c r="AJ10" s="78"/>
      <c r="AK10" s="78"/>
      <c r="AL10" s="78"/>
      <c r="AM10" s="78"/>
      <c r="AN10" s="78"/>
      <c r="AO10" s="78"/>
      <c r="AP10" s="78"/>
      <c r="AQ10" s="47">
        <f>データ!U6</f>
        <v>78.5</v>
      </c>
      <c r="AR10" s="47"/>
      <c r="AS10" s="47"/>
      <c r="AT10" s="47"/>
      <c r="AU10" s="47"/>
      <c r="AV10" s="47"/>
      <c r="AW10" s="47"/>
      <c r="AX10" s="47"/>
      <c r="AY10" s="47">
        <f>データ!V6</f>
        <v>86.41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24244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東通村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37.590000000000003</v>
      </c>
      <c r="O6" s="32">
        <f t="shared" si="3"/>
        <v>97.78</v>
      </c>
      <c r="P6" s="32">
        <f t="shared" si="3"/>
        <v>4449</v>
      </c>
      <c r="Q6" s="32">
        <f t="shared" si="3"/>
        <v>6978</v>
      </c>
      <c r="R6" s="32">
        <f t="shared" si="3"/>
        <v>295.27</v>
      </c>
      <c r="S6" s="32">
        <f t="shared" si="3"/>
        <v>23.63</v>
      </c>
      <c r="T6" s="32">
        <f t="shared" si="3"/>
        <v>6783</v>
      </c>
      <c r="U6" s="32">
        <f t="shared" si="3"/>
        <v>78.5</v>
      </c>
      <c r="V6" s="32">
        <f t="shared" si="3"/>
        <v>86.41</v>
      </c>
      <c r="W6" s="33">
        <f>IF(W7="",NA(),W7)</f>
        <v>110.17</v>
      </c>
      <c r="X6" s="33">
        <f t="shared" ref="X6:AF6" si="4">IF(X7="",NA(),X7)</f>
        <v>111.45</v>
      </c>
      <c r="Y6" s="33">
        <f t="shared" si="4"/>
        <v>102.08</v>
      </c>
      <c r="Z6" s="33">
        <f t="shared" si="4"/>
        <v>102</v>
      </c>
      <c r="AA6" s="33">
        <f t="shared" si="4"/>
        <v>103.21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1664.21</v>
      </c>
      <c r="AT6" s="33">
        <f t="shared" ref="AT6:BB6" si="6">IF(AT7="",NA(),AT7)</f>
        <v>1534.9</v>
      </c>
      <c r="AU6" s="33">
        <f t="shared" si="6"/>
        <v>905.35</v>
      </c>
      <c r="AV6" s="33">
        <f t="shared" si="6"/>
        <v>948.42</v>
      </c>
      <c r="AW6" s="33">
        <f t="shared" si="6"/>
        <v>32.56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2262.59</v>
      </c>
      <c r="BE6" s="33">
        <f t="shared" ref="BE6:BM6" si="7">IF(BE7="",NA(),BE7)</f>
        <v>2094.5500000000002</v>
      </c>
      <c r="BF6" s="33">
        <f t="shared" si="7"/>
        <v>2091.23</v>
      </c>
      <c r="BG6" s="33">
        <f t="shared" si="7"/>
        <v>2028.51</v>
      </c>
      <c r="BH6" s="33">
        <f t="shared" si="7"/>
        <v>1886.6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47.41</v>
      </c>
      <c r="BP6" s="33">
        <f t="shared" ref="BP6:BX6" si="8">IF(BP7="",NA(),BP7)</f>
        <v>49.5</v>
      </c>
      <c r="BQ6" s="33">
        <f t="shared" si="8"/>
        <v>47.11</v>
      </c>
      <c r="BR6" s="33">
        <f t="shared" si="8"/>
        <v>47.05</v>
      </c>
      <c r="BS6" s="33">
        <f t="shared" si="8"/>
        <v>50.71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491.44</v>
      </c>
      <c r="CA6" s="33">
        <f t="shared" ref="CA6:CI6" si="9">IF(CA7="",NA(),CA7)</f>
        <v>473.29</v>
      </c>
      <c r="CB6" s="33">
        <f t="shared" si="9"/>
        <v>505.82</v>
      </c>
      <c r="CC6" s="33">
        <f t="shared" si="9"/>
        <v>511.14</v>
      </c>
      <c r="CD6" s="33">
        <f t="shared" si="9"/>
        <v>476.84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45.92</v>
      </c>
      <c r="CL6" s="33">
        <f t="shared" ref="CL6:CT6" si="10">IF(CL7="",NA(),CL7)</f>
        <v>54.76</v>
      </c>
      <c r="CM6" s="33">
        <f t="shared" si="10"/>
        <v>40.93</v>
      </c>
      <c r="CN6" s="33">
        <f t="shared" si="10"/>
        <v>38.01</v>
      </c>
      <c r="CO6" s="33">
        <f t="shared" si="10"/>
        <v>68.53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80.97</v>
      </c>
      <c r="CW6" s="33">
        <f t="shared" ref="CW6:DE6" si="11">IF(CW7="",NA(),CW7)</f>
        <v>73.7</v>
      </c>
      <c r="CX6" s="33">
        <f t="shared" si="11"/>
        <v>81.680000000000007</v>
      </c>
      <c r="CY6" s="33">
        <f t="shared" si="11"/>
        <v>81.63</v>
      </c>
      <c r="CZ6" s="33">
        <f t="shared" si="11"/>
        <v>78.430000000000007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34.119999999999997</v>
      </c>
      <c r="DH6" s="33">
        <f t="shared" ref="DH6:DP6" si="12">IF(DH7="",NA(),DH7)</f>
        <v>35.57</v>
      </c>
      <c r="DI6" s="33">
        <f t="shared" si="12"/>
        <v>37.340000000000003</v>
      </c>
      <c r="DJ6" s="33">
        <f t="shared" si="12"/>
        <v>38.770000000000003</v>
      </c>
      <c r="DK6" s="33">
        <f t="shared" si="12"/>
        <v>46.98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24244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37.590000000000003</v>
      </c>
      <c r="O7" s="36">
        <v>97.78</v>
      </c>
      <c r="P7" s="36">
        <v>4449</v>
      </c>
      <c r="Q7" s="36">
        <v>6978</v>
      </c>
      <c r="R7" s="36">
        <v>295.27</v>
      </c>
      <c r="S7" s="36">
        <v>23.63</v>
      </c>
      <c r="T7" s="36">
        <v>6783</v>
      </c>
      <c r="U7" s="36">
        <v>78.5</v>
      </c>
      <c r="V7" s="36">
        <v>86.41</v>
      </c>
      <c r="W7" s="36">
        <v>110.17</v>
      </c>
      <c r="X7" s="36">
        <v>111.45</v>
      </c>
      <c r="Y7" s="36">
        <v>102.08</v>
      </c>
      <c r="Z7" s="36">
        <v>102</v>
      </c>
      <c r="AA7" s="36">
        <v>103.21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1664.21</v>
      </c>
      <c r="AT7" s="36">
        <v>1534.9</v>
      </c>
      <c r="AU7" s="36">
        <v>905.35</v>
      </c>
      <c r="AV7" s="36">
        <v>948.42</v>
      </c>
      <c r="AW7" s="36">
        <v>32.56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2262.59</v>
      </c>
      <c r="BE7" s="36">
        <v>2094.5500000000002</v>
      </c>
      <c r="BF7" s="36">
        <v>2091.23</v>
      </c>
      <c r="BG7" s="36">
        <v>2028.51</v>
      </c>
      <c r="BH7" s="36">
        <v>1886.6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47.41</v>
      </c>
      <c r="BP7" s="36">
        <v>49.5</v>
      </c>
      <c r="BQ7" s="36">
        <v>47.11</v>
      </c>
      <c r="BR7" s="36">
        <v>47.05</v>
      </c>
      <c r="BS7" s="36">
        <v>50.71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491.44</v>
      </c>
      <c r="CA7" s="36">
        <v>473.29</v>
      </c>
      <c r="CB7" s="36">
        <v>505.82</v>
      </c>
      <c r="CC7" s="36">
        <v>511.14</v>
      </c>
      <c r="CD7" s="36">
        <v>476.84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45.92</v>
      </c>
      <c r="CL7" s="36">
        <v>54.76</v>
      </c>
      <c r="CM7" s="36">
        <v>40.93</v>
      </c>
      <c r="CN7" s="36">
        <v>38.01</v>
      </c>
      <c r="CO7" s="36">
        <v>68.53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80.97</v>
      </c>
      <c r="CW7" s="36">
        <v>73.7</v>
      </c>
      <c r="CX7" s="36">
        <v>81.680000000000007</v>
      </c>
      <c r="CY7" s="36">
        <v>81.63</v>
      </c>
      <c r="CZ7" s="36">
        <v>78.430000000000007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34.119999999999997</v>
      </c>
      <c r="DH7" s="36">
        <v>35.57</v>
      </c>
      <c r="DI7" s="36">
        <v>37.340000000000003</v>
      </c>
      <c r="DJ7" s="36">
        <v>38.770000000000003</v>
      </c>
      <c r="DK7" s="36">
        <v>46.98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2016-02-03T07:13:11Z</dcterms:created>
  <dcterms:modified xsi:type="dcterms:W3CDTF">2016-02-18T08:11:29Z</dcterms:modified>
  <cp:category/>
</cp:coreProperties>
</file>