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<sst xmlns="http://schemas.openxmlformats.org/spreadsheetml/2006/main" count="221" uniqueCount="111">
  <si>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</si>
  <si>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</si>
  <si>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</si>
  <si>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</si>
  <si>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</si>
  <si>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</si>
  <si>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</si>
  <si>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</si>
  <si>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</si>
  <si>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</si>
  <si>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</si>
  <si>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</si>
  <si>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</si>
  <si>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</si>
  <si>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</si>
  <si>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</si>
  <si>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</si>
  <si>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</si>
  <si>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</si>
  <si>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</si>
  <si>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</si>
  <si>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</si>
  <si>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</si>
  <si>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</si>
  <si>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</si>
  <si>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</si>
  <si>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</si>
  <si>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</si>
  <si>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</si>
  <si>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</si>
  <si>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</si>
  <si>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</si>
  <si>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</si>
  <si>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</si>
  <si>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</si>
  <si>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</si>
  <si>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</si>
  <si>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</si>
  <si>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</si>
  <si>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</si>
  <si>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</si>
  <si>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</si>
  <si>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</si>
  <si>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</si>
  <si>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</si>
  <si>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</si>
  <si>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</si>
  <si>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</si>
  <si>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</si>
  <si>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</si>
  <si>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</si>
  <si>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</si>
  <si>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</si>
  <si>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</si>
  <si>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</si>
  <si>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</si>
  <si>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</si>
  <si>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</si>
  <si>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</si>
  <si>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</si>
  <si>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</si>
  <si>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</si>
  <si>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</si>
  <si>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</si>
  <si>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</si>
  <si>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</si>
  <si>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</si>
  <si>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</si>
  <si>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</si>
  <si>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</si>
  <si>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</si>
  <si>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</si>
  <si>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</si>
  <si>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</si>
  <si>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</si>
  <si>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</si>
  <si>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</si>
  <si>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</si>
  <si>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</si>
  <si>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</si>
  <si>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</si>
  <si>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</si>
  <si>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</si>
  <si>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</si>
  <si>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</si>
  <si>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</si>
  <si>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</si>
  <si>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</si>
  <si>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</si>
  <si>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</si>
  <si>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</si>
  <si>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</si>
  <si>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</si>
  <si>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</si>
  <si>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</si>
  <si>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</si>
  <si>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階上町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</si>
  <si>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</si>
  <si>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</si>
  <si>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</si>
  <si>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</si>
  <si>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</si>
  <si>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</si>
  <si>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</si>
  <si>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</si>
  <si>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</si>
  <si>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</si>
  <si>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</si>
  <si>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収益的収支比率は100％未満で赤字となっている。
　接続率が低いため、類似団体と比較して、汚水処理原価は40.15円高く、経費回収率は7.94ポイント、施設利用率は7.52ポイント、水洗化率は14.34ポイント、いずれも低い状況である。
　平均値に近づけるため、未接続者への接続促進や維持管理費・汚水処理費等経費削減に努める。
</t>
    <rPh sb="1" eb="4">
      <t>シュウエキテキ</t>
    </rPh>
    <rPh sb="4" eb="6">
      <t>シュウシ</t>
    </rPh>
    <rPh sb="6" eb="8">
      <t>ヒリツ</t>
    </rPh>
    <rPh sb="13" eb="15">
      <t>ミマン</t>
    </rPh>
    <rPh sb="16" eb="18">
      <t>アカジ</t>
    </rPh>
    <rPh sb="36" eb="38">
      <t>ルイジ</t>
    </rPh>
    <rPh sb="38" eb="40">
      <t>ダンタイ</t>
    </rPh>
    <rPh sb="41" eb="43">
      <t>ヒカク</t>
    </rPh>
    <rPh sb="46" eb="48">
      <t>オスイ</t>
    </rPh>
    <rPh sb="48" eb="50">
      <t>ショリ</t>
    </rPh>
    <rPh sb="58" eb="59">
      <t>エン</t>
    </rPh>
    <rPh sb="59" eb="60">
      <t>タカ</t>
    </rPh>
    <rPh sb="62" eb="64">
      <t>ケイヒ</t>
    </rPh>
    <rPh sb="64" eb="66">
      <t>カイシュウ</t>
    </rPh>
    <rPh sb="66" eb="67">
      <t>リツ</t>
    </rPh>
    <rPh sb="77" eb="79">
      <t>シセツ</t>
    </rPh>
    <rPh sb="79" eb="82">
      <t>リヨウリツ</t>
    </rPh>
    <rPh sb="92" eb="95">
      <t>スイセンカ</t>
    </rPh>
    <rPh sb="95" eb="96">
      <t>リツ</t>
    </rPh>
    <rPh sb="111" eb="112">
      <t>ヒク</t>
    </rPh>
    <rPh sb="113" eb="115">
      <t>ジョウキョウ</t>
    </rPh>
    <rPh sb="121" eb="123">
      <t>ヘイキン</t>
    </rPh>
    <rPh sb="123" eb="124">
      <t>チ</t>
    </rPh>
    <rPh sb="125" eb="126">
      <t>チカ</t>
    </rPh>
    <rPh sb="132" eb="135">
      <t>ミセツゾク</t>
    </rPh>
    <rPh sb="135" eb="136">
      <t>シャ</t>
    </rPh>
    <rPh sb="138" eb="140">
      <t>セツゾク</t>
    </rPh>
    <rPh sb="140" eb="142">
      <t>ソクシン</t>
    </rPh>
    <rPh sb="143" eb="145">
      <t>イジ</t>
    </rPh>
    <rPh sb="145" eb="147">
      <t>カンリ</t>
    </rPh>
    <rPh sb="147" eb="148">
      <t>ヒ</t>
    </rPh>
    <rPh sb="149" eb="151">
      <t>オスイ</t>
    </rPh>
    <rPh sb="151" eb="153">
      <t>ショリ</t>
    </rPh>
    <rPh sb="153" eb="154">
      <t>ヒ</t>
    </rPh>
    <rPh sb="154" eb="155">
      <t>トウ</t>
    </rPh>
    <rPh sb="155" eb="157">
      <t>ケイヒ</t>
    </rPh>
    <rPh sb="157" eb="159">
      <t>サクゲン</t>
    </rPh>
    <rPh sb="160" eb="161">
      <t>ツト</t>
    </rPh>
    <phoneticPr fontId="4"/>
  </si>
  <si>
    <r>
      <t>　H23.3.11の震災の影響を受け、処理施設内の電気機器を入替えし、その後は特に大規模な更新はしていない。
　</t>
    </r>
    <r>
      <rPr>
        <sz val="11"/>
        <rFont val="ＭＳ ゴシック"/>
        <family val="3"/>
        <charset val="128"/>
      </rPr>
      <t>管渠については、15年以上経過、処理施設、ポンプは17～18年経過しており老朽化が進んでいる。</t>
    </r>
    <rPh sb="10" eb="12">
      <t>シンサイ</t>
    </rPh>
    <rPh sb="13" eb="15">
      <t>エイキョウ</t>
    </rPh>
    <rPh sb="16" eb="17">
      <t>ウ</t>
    </rPh>
    <rPh sb="19" eb="21">
      <t>ショリ</t>
    </rPh>
    <rPh sb="21" eb="23">
      <t>シセツ</t>
    </rPh>
    <rPh sb="23" eb="24">
      <t>ナイ</t>
    </rPh>
    <rPh sb="25" eb="27">
      <t>デンキ</t>
    </rPh>
    <rPh sb="27" eb="29">
      <t>キキ</t>
    </rPh>
    <rPh sb="30" eb="32">
      <t>イレカ</t>
    </rPh>
    <rPh sb="37" eb="38">
      <t>ゴ</t>
    </rPh>
    <rPh sb="39" eb="40">
      <t>トク</t>
    </rPh>
    <rPh sb="41" eb="44">
      <t>ダイキボ</t>
    </rPh>
    <rPh sb="45" eb="47">
      <t>コウシン</t>
    </rPh>
    <rPh sb="56" eb="58">
      <t>カンキョ</t>
    </rPh>
    <rPh sb="66" eb="67">
      <t>ネン</t>
    </rPh>
    <rPh sb="67" eb="69">
      <t>イジョウ</t>
    </rPh>
    <rPh sb="69" eb="71">
      <t>ケイカ</t>
    </rPh>
    <rPh sb="72" eb="74">
      <t>ショリ</t>
    </rPh>
    <rPh sb="74" eb="76">
      <t>シセツ</t>
    </rPh>
    <rPh sb="86" eb="87">
      <t>ネン</t>
    </rPh>
    <rPh sb="87" eb="89">
      <t>ケイカ</t>
    </rPh>
    <rPh sb="93" eb="96">
      <t>ロウキュウカ</t>
    </rPh>
    <rPh sb="97" eb="98">
      <t>スス</t>
    </rPh>
    <phoneticPr fontId="4"/>
  </si>
  <si>
    <t>　整備完了済みであり、今後はさらなる接続推進と適正な料金改正をしながら健全な事業経営を目指す。
　老朽化対策については、施設等の管理台帳の整備をしながら必要に応じて計画的に更新していく。</t>
    <rPh sb="1" eb="3">
      <t>セイビ</t>
    </rPh>
    <rPh sb="3" eb="5">
      <t>カンリョウ</t>
    </rPh>
    <rPh sb="5" eb="6">
      <t>ズミ</t>
    </rPh>
    <rPh sb="11" eb="13">
      <t>コンゴ</t>
    </rPh>
    <rPh sb="18" eb="20">
      <t>セツゾク</t>
    </rPh>
    <rPh sb="20" eb="22">
      <t>スイシン</t>
    </rPh>
    <rPh sb="23" eb="25">
      <t>テキセイ</t>
    </rPh>
    <rPh sb="26" eb="28">
      <t>リョウキン</t>
    </rPh>
    <rPh sb="28" eb="30">
      <t>カイセイ</t>
    </rPh>
    <rPh sb="35" eb="37">
      <t>ケンゼン</t>
    </rPh>
    <rPh sb="38" eb="40">
      <t>ジギョウ</t>
    </rPh>
    <rPh sb="40" eb="42">
      <t>ケイエイ</t>
    </rPh>
    <rPh sb="43" eb="45">
      <t>メザ</t>
    </rPh>
    <rPh sb="49" eb="52">
      <t>ロウキュウカ</t>
    </rPh>
    <rPh sb="52" eb="54">
      <t>タイサク</t>
    </rPh>
    <rPh sb="60" eb="62">
      <t>シセツ</t>
    </rPh>
    <rPh sb="62" eb="63">
      <t>トウ</t>
    </rPh>
    <rPh sb="64" eb="66">
      <t>カンリ</t>
    </rPh>
    <rPh sb="66" eb="68">
      <t>ダイチョウ</t>
    </rPh>
    <rPh sb="69" eb="71">
      <t>セイビ</t>
    </rPh>
    <rPh sb="76" eb="78">
      <t>ヒツヨウ</t>
    </rPh>
    <rPh sb="79" eb="80">
      <t>オウ</t>
    </rPh>
    <rPh sb="82" eb="85">
      <t>ケイカクテキ</t>
    </rPh>
    <rPh sb="86" eb="88">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</si>
</sst>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5222656"/>
        <c:axId val="23673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0.05</c:v>
                </c:pt>
              </c:numCache>
            </c:numRef>
          </c:val>
          <c:smooth val="0"/>
        </c:ser>
        <c:dLbls>
          <c:showLegendKey val="0"/>
          <c:showVal val="0"/>
          <c:showCatName val="0"/>
          <c:showSerName val="0"/>
          <c:showPercent val="0"/>
          <c:showBubbleSize val="0"/>
        </c:dLbls>
        <c:marker val="1"/>
        <c:smooth val="0"/>
        <c:axId val="225222656"/>
        <c:axId val="236733568"/>
      </c:lineChart>
      <c:dateAx>
        <c:axId val="225222656"/>
        <c:scaling>
          <c:orientation val="minMax"/>
        </c:scaling>
        <c:delete val="1"/>
        <c:axPos val="b"/>
        <c:numFmt formatCode="ge" sourceLinked="1"/>
        <c:majorTickMark val="none"/>
        <c:minorTickMark val="none"/>
        <c:tickLblPos val="none"/>
        <c:crossAx val="236733568"/>
        <c:crosses val="autoZero"/>
        <c:auto val="1"/>
        <c:lblOffset val="100"/>
        <c:baseTimeUnit val="years"/>
      </c:dateAx>
      <c:valAx>
        <c:axId val="23673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2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32.159999999999997</c:v>
                </c:pt>
                <c:pt idx="1">
                  <c:v>33.04</c:v>
                </c:pt>
                <c:pt idx="2">
                  <c:v>32.159999999999997</c:v>
                </c:pt>
                <c:pt idx="3">
                  <c:v>32.159999999999997</c:v>
                </c:pt>
                <c:pt idx="4">
                  <c:v>32.159999999999997</c:v>
                </c:pt>
              </c:numCache>
            </c:numRef>
          </c:val>
        </c:ser>
        <c:dLbls>
          <c:showLegendKey val="0"/>
          <c:showVal val="0"/>
          <c:showCatName val="0"/>
          <c:showSerName val="0"/>
          <c:showPercent val="0"/>
          <c:showBubbleSize val="0"/>
        </c:dLbls>
        <c:gapWidth val="150"/>
        <c:axId val="161488256"/>
        <c:axId val="16149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39.68</c:v>
                </c:pt>
              </c:numCache>
            </c:numRef>
          </c:val>
          <c:smooth val="0"/>
        </c:ser>
        <c:dLbls>
          <c:showLegendKey val="0"/>
          <c:showVal val="0"/>
          <c:showCatName val="0"/>
          <c:showSerName val="0"/>
          <c:showPercent val="0"/>
          <c:showBubbleSize val="0"/>
        </c:dLbls>
        <c:marker val="1"/>
        <c:smooth val="0"/>
        <c:axId val="161488256"/>
        <c:axId val="161498624"/>
      </c:lineChart>
      <c:dateAx>
        <c:axId val="161488256"/>
        <c:scaling>
          <c:orientation val="minMax"/>
        </c:scaling>
        <c:delete val="1"/>
        <c:axPos val="b"/>
        <c:numFmt formatCode="ge" sourceLinked="1"/>
        <c:majorTickMark val="none"/>
        <c:minorTickMark val="none"/>
        <c:tickLblPos val="none"/>
        <c:crossAx val="161498624"/>
        <c:crosses val="autoZero"/>
        <c:auto val="1"/>
        <c:lblOffset val="100"/>
        <c:baseTimeUnit val="years"/>
      </c:dateAx>
      <c:valAx>
        <c:axId val="1614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54.99</c:v>
                </c:pt>
                <c:pt idx="1">
                  <c:v>53.5</c:v>
                </c:pt>
                <c:pt idx="2">
                  <c:v>66.430000000000007</c:v>
                </c:pt>
                <c:pt idx="3">
                  <c:v>69.66</c:v>
                </c:pt>
                <c:pt idx="4">
                  <c:v>69.61</c:v>
                </c:pt>
              </c:numCache>
            </c:numRef>
          </c:val>
        </c:ser>
        <c:dLbls>
          <c:showLegendKey val="0"/>
          <c:showVal val="0"/>
          <c:showCatName val="0"/>
          <c:showSerName val="0"/>
          <c:showPercent val="0"/>
          <c:showBubbleSize val="0"/>
        </c:dLbls>
        <c:gapWidth val="150"/>
        <c:axId val="161516544"/>
        <c:axId val="1615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83.95</c:v>
                </c:pt>
              </c:numCache>
            </c:numRef>
          </c:val>
          <c:smooth val="0"/>
        </c:ser>
        <c:dLbls>
          <c:showLegendKey val="0"/>
          <c:showVal val="0"/>
          <c:showCatName val="0"/>
          <c:showSerName val="0"/>
          <c:showPercent val="0"/>
          <c:showBubbleSize val="0"/>
        </c:dLbls>
        <c:marker val="1"/>
        <c:smooth val="0"/>
        <c:axId val="161516544"/>
        <c:axId val="161522816"/>
      </c:lineChart>
      <c:dateAx>
        <c:axId val="161516544"/>
        <c:scaling>
          <c:orientation val="minMax"/>
        </c:scaling>
        <c:delete val="1"/>
        <c:axPos val="b"/>
        <c:numFmt formatCode="ge" sourceLinked="1"/>
        <c:majorTickMark val="none"/>
        <c:minorTickMark val="none"/>
        <c:tickLblPos val="none"/>
        <c:crossAx val="161522816"/>
        <c:crosses val="autoZero"/>
        <c:auto val="1"/>
        <c:lblOffset val="100"/>
        <c:baseTimeUnit val="years"/>
      </c:dateAx>
      <c:valAx>
        <c:axId val="1615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86.96</c:v>
                </c:pt>
                <c:pt idx="1">
                  <c:v>90.1</c:v>
                </c:pt>
                <c:pt idx="2">
                  <c:v>90.16</c:v>
                </c:pt>
                <c:pt idx="3">
                  <c:v>90.31</c:v>
                </c:pt>
                <c:pt idx="4">
                  <c:v>89.3</c:v>
                </c:pt>
              </c:numCache>
            </c:numRef>
          </c:val>
        </c:ser>
        <c:dLbls>
          <c:showLegendKey val="0"/>
          <c:showVal val="0"/>
          <c:showCatName val="0"/>
          <c:showSerName val="0"/>
          <c:showPercent val="0"/>
          <c:showBubbleSize val="0"/>
        </c:dLbls>
        <c:gapWidth val="150"/>
        <c:axId val="236993152"/>
        <c:axId val="23750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993152"/>
        <c:axId val="237503616"/>
      </c:lineChart>
      <c:dateAx>
        <c:axId val="236993152"/>
        <c:scaling>
          <c:orientation val="minMax"/>
        </c:scaling>
        <c:delete val="1"/>
        <c:axPos val="b"/>
        <c:numFmt formatCode="ge" sourceLinked="1"/>
        <c:majorTickMark val="none"/>
        <c:minorTickMark val="none"/>
        <c:tickLblPos val="none"/>
        <c:crossAx val="237503616"/>
        <c:crosses val="autoZero"/>
        <c:auto val="1"/>
        <c:lblOffset val="100"/>
        <c:baseTimeUnit val="years"/>
      </c:dateAx>
      <c:valAx>
        <c:axId val="2375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130496"/>
        <c:axId val="2509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130496"/>
        <c:axId val="250937344"/>
      </c:lineChart>
      <c:dateAx>
        <c:axId val="239130496"/>
        <c:scaling>
          <c:orientation val="minMax"/>
        </c:scaling>
        <c:delete val="1"/>
        <c:axPos val="b"/>
        <c:numFmt formatCode="ge" sourceLinked="1"/>
        <c:majorTickMark val="none"/>
        <c:minorTickMark val="none"/>
        <c:tickLblPos val="none"/>
        <c:crossAx val="250937344"/>
        <c:crosses val="autoZero"/>
        <c:auto val="1"/>
        <c:lblOffset val="100"/>
        <c:baseTimeUnit val="years"/>
      </c:dateAx>
      <c:valAx>
        <c:axId val="2509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1364864"/>
        <c:axId val="2513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364864"/>
        <c:axId val="251384192"/>
      </c:lineChart>
      <c:dateAx>
        <c:axId val="251364864"/>
        <c:scaling>
          <c:orientation val="minMax"/>
        </c:scaling>
        <c:delete val="1"/>
        <c:axPos val="b"/>
        <c:numFmt formatCode="ge" sourceLinked="1"/>
        <c:majorTickMark val="none"/>
        <c:minorTickMark val="none"/>
        <c:tickLblPos val="none"/>
        <c:crossAx val="251384192"/>
        <c:crosses val="autoZero"/>
        <c:auto val="1"/>
        <c:lblOffset val="100"/>
        <c:baseTimeUnit val="years"/>
      </c:dateAx>
      <c:valAx>
        <c:axId val="2513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3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2361728"/>
        <c:axId val="2562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361728"/>
        <c:axId val="256258816"/>
      </c:lineChart>
      <c:dateAx>
        <c:axId val="252361728"/>
        <c:scaling>
          <c:orientation val="minMax"/>
        </c:scaling>
        <c:delete val="1"/>
        <c:axPos val="b"/>
        <c:numFmt formatCode="ge" sourceLinked="1"/>
        <c:majorTickMark val="none"/>
        <c:minorTickMark val="none"/>
        <c:tickLblPos val="none"/>
        <c:crossAx val="256258816"/>
        <c:crosses val="autoZero"/>
        <c:auto val="1"/>
        <c:lblOffset val="100"/>
        <c:baseTimeUnit val="years"/>
      </c:dateAx>
      <c:valAx>
        <c:axId val="2562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3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403712"/>
        <c:axId val="2564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403712"/>
        <c:axId val="256467328"/>
      </c:lineChart>
      <c:dateAx>
        <c:axId val="256403712"/>
        <c:scaling>
          <c:orientation val="minMax"/>
        </c:scaling>
        <c:delete val="1"/>
        <c:axPos val="b"/>
        <c:numFmt formatCode="ge" sourceLinked="1"/>
        <c:majorTickMark val="none"/>
        <c:minorTickMark val="none"/>
        <c:tickLblPos val="none"/>
        <c:crossAx val="256467328"/>
        <c:crosses val="autoZero"/>
        <c:auto val="1"/>
        <c:lblOffset val="100"/>
        <c:baseTimeUnit val="years"/>
      </c:dateAx>
      <c:valAx>
        <c:axId val="2564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0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1240.03</c:v>
                </c:pt>
                <c:pt idx="1">
                  <c:v>1241.8399999999999</c:v>
                </c:pt>
                <c:pt idx="2">
                  <c:v>1164.7</c:v>
                </c:pt>
                <c:pt idx="3">
                  <c:v>1101.1300000000001</c:v>
                </c:pt>
                <c:pt idx="4">
                  <c:v>869.92</c:v>
                </c:pt>
              </c:numCache>
            </c:numRef>
          </c:val>
        </c:ser>
        <c:dLbls>
          <c:showLegendKey val="0"/>
          <c:showVal val="0"/>
          <c:showCatName val="0"/>
          <c:showSerName val="0"/>
          <c:showPercent val="0"/>
          <c:showBubbleSize val="0"/>
        </c:dLbls>
        <c:gapWidth val="150"/>
        <c:axId val="261588480"/>
        <c:axId val="2619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830.5</c:v>
                </c:pt>
              </c:numCache>
            </c:numRef>
          </c:val>
          <c:smooth val="0"/>
        </c:ser>
        <c:dLbls>
          <c:showLegendKey val="0"/>
          <c:showVal val="0"/>
          <c:showCatName val="0"/>
          <c:showSerName val="0"/>
          <c:showPercent val="0"/>
          <c:showBubbleSize val="0"/>
        </c:dLbls>
        <c:marker val="1"/>
        <c:smooth val="0"/>
        <c:axId val="261588480"/>
        <c:axId val="261955584"/>
      </c:lineChart>
      <c:dateAx>
        <c:axId val="261588480"/>
        <c:scaling>
          <c:orientation val="minMax"/>
        </c:scaling>
        <c:delete val="1"/>
        <c:axPos val="b"/>
        <c:numFmt formatCode="ge" sourceLinked="1"/>
        <c:majorTickMark val="none"/>
        <c:minorTickMark val="none"/>
        <c:tickLblPos val="none"/>
        <c:crossAx val="261955584"/>
        <c:crosses val="autoZero"/>
        <c:auto val="1"/>
        <c:lblOffset val="100"/>
        <c:baseTimeUnit val="years"/>
      </c:dateAx>
      <c:valAx>
        <c:axId val="2619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5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36.64</c:v>
                </c:pt>
                <c:pt idx="1">
                  <c:v>27.5</c:v>
                </c:pt>
                <c:pt idx="2">
                  <c:v>26.26</c:v>
                </c:pt>
                <c:pt idx="3">
                  <c:v>25.66</c:v>
                </c:pt>
                <c:pt idx="4">
                  <c:v>35.72</c:v>
                </c:pt>
              </c:numCache>
            </c:numRef>
          </c:val>
        </c:ser>
        <c:dLbls>
          <c:showLegendKey val="0"/>
          <c:showVal val="0"/>
          <c:showCatName val="0"/>
          <c:showSerName val="0"/>
          <c:showPercent val="0"/>
          <c:showBubbleSize val="0"/>
        </c:dLbls>
        <c:gapWidth val="150"/>
        <c:axId val="263848704"/>
        <c:axId val="2638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43.66</c:v>
                </c:pt>
              </c:numCache>
            </c:numRef>
          </c:val>
          <c:smooth val="0"/>
        </c:ser>
        <c:dLbls>
          <c:showLegendKey val="0"/>
          <c:showVal val="0"/>
          <c:showCatName val="0"/>
          <c:showSerName val="0"/>
          <c:showPercent val="0"/>
          <c:showBubbleSize val="0"/>
        </c:dLbls>
        <c:marker val="1"/>
        <c:smooth val="0"/>
        <c:axId val="263848704"/>
        <c:axId val="263850624"/>
      </c:lineChart>
      <c:dateAx>
        <c:axId val="263848704"/>
        <c:scaling>
          <c:orientation val="minMax"/>
        </c:scaling>
        <c:delete val="1"/>
        <c:axPos val="b"/>
        <c:numFmt formatCode="ge" sourceLinked="1"/>
        <c:majorTickMark val="none"/>
        <c:minorTickMark val="none"/>
        <c:tickLblPos val="none"/>
        <c:crossAx val="263850624"/>
        <c:crosses val="autoZero"/>
        <c:auto val="1"/>
        <c:lblOffset val="100"/>
        <c:baseTimeUnit val="years"/>
      </c:dateAx>
      <c:valAx>
        <c:axId val="2638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8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371.49</c:v>
                </c:pt>
                <c:pt idx="1">
                  <c:v>492.95</c:v>
                </c:pt>
                <c:pt idx="2">
                  <c:v>515.37</c:v>
                </c:pt>
                <c:pt idx="3">
                  <c:v>526.91</c:v>
                </c:pt>
                <c:pt idx="4">
                  <c:v>422.24</c:v>
                </c:pt>
              </c:numCache>
            </c:numRef>
          </c:val>
        </c:ser>
        <c:dLbls>
          <c:showLegendKey val="0"/>
          <c:showVal val="0"/>
          <c:showCatName val="0"/>
          <c:showSerName val="0"/>
          <c:showPercent val="0"/>
          <c:showBubbleSize val="0"/>
        </c:dLbls>
        <c:gapWidth val="150"/>
        <c:axId val="274717696"/>
        <c:axId val="29840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382.09</c:v>
                </c:pt>
              </c:numCache>
            </c:numRef>
          </c:val>
          <c:smooth val="0"/>
        </c:ser>
        <c:dLbls>
          <c:showLegendKey val="0"/>
          <c:showVal val="0"/>
          <c:showCatName val="0"/>
          <c:showSerName val="0"/>
          <c:showPercent val="0"/>
          <c:showBubbleSize val="0"/>
        </c:dLbls>
        <c:marker val="1"/>
        <c:smooth val="0"/>
        <c:axId val="274717696"/>
        <c:axId val="298402944"/>
      </c:lineChart>
      <c:dateAx>
        <c:axId val="274717696"/>
        <c:scaling>
          <c:orientation val="minMax"/>
        </c:scaling>
        <c:delete val="1"/>
        <c:axPos val="b"/>
        <c:numFmt formatCode="ge" sourceLinked="1"/>
        <c:majorTickMark val="none"/>
        <c:minorTickMark val="none"/>
        <c:tickLblPos val="none"/>
        <c:crossAx val="298402944"/>
        <c:crosses val="autoZero"/>
        <c:auto val="1"/>
        <c:lblOffset val="100"/>
        <c:baseTimeUnit val="years"/>
      </c:dateAx>
      <c:valAx>
        <c:axId val="2984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7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U1" zoomScaleNormal="100" workbookViewId="0">
      <selection activeCell="BZ6" sqref="BZ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階上町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14128</v>
      </c>
      <c r="AM8" s="64"/>
      <c r="AN8" s="64"/>
      <c r="AO8" s="64"/>
      <c r="AP8" s="64"/>
      <c r="AQ8" s="64"/>
      <c r="AR8" s="64"/>
      <c r="AS8" s="64"/>
      <c r="AT8" s="63">
        <f>データ!S6</f>
        <v>94.01</v>
      </c>
      <c r="AU8" s="63"/>
      <c r="AV8" s="63"/>
      <c r="AW8" s="63"/>
      <c r="AX8" s="63"/>
      <c r="AY8" s="63"/>
      <c r="AZ8" s="63"/>
      <c r="BA8" s="63"/>
      <c r="BB8" s="63">
        <f>データ!T6</f>
        <v>150.28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5.8</v>
      </c>
      <c r="Q10" s="63"/>
      <c r="R10" s="63"/>
      <c r="S10" s="63"/>
      <c r="T10" s="63"/>
      <c r="U10" s="63"/>
      <c r="V10" s="63"/>
      <c r="W10" s="63">
        <f>データ!P6</f>
        <v>90.79</v>
      </c>
      <c r="X10" s="63"/>
      <c r="Y10" s="63"/>
      <c r="Z10" s="63"/>
      <c r="AA10" s="63"/>
      <c r="AB10" s="63"/>
      <c r="AC10" s="63"/>
      <c r="AD10" s="64">
        <f>データ!Q6</f>
        <v>2948</v>
      </c>
      <c r="AE10" s="64"/>
      <c r="AF10" s="64"/>
      <c r="AG10" s="64"/>
      <c r="AH10" s="64"/>
      <c r="AI10" s="64"/>
      <c r="AJ10" s="64"/>
      <c r="AK10" s="2"/>
      <c r="AL10" s="64">
        <f>データ!U6</f>
        <v>816</v>
      </c>
      <c r="AM10" s="64"/>
      <c r="AN10" s="64"/>
      <c r="AO10" s="64"/>
      <c r="AP10" s="64"/>
      <c r="AQ10" s="64"/>
      <c r="AR10" s="64"/>
      <c r="AS10" s="64"/>
      <c r="AT10" s="63">
        <f>データ!V6</f>
        <v>1.17</v>
      </c>
      <c r="AU10" s="63"/>
      <c r="AV10" s="63"/>
      <c r="AW10" s="63"/>
      <c r="AX10" s="63"/>
      <c r="AY10" s="63"/>
      <c r="AZ10" s="63"/>
      <c r="BA10" s="63"/>
      <c r="BB10" s="63">
        <f>データ!W6</f>
        <v>697.44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24465</v>
      </c>
      <c r="D6" s="31">
        <f t="shared" si="3"/>
        <v>47</v>
      </c>
      <c r="E6" s="31">
        <f t="shared" si="3"/>
        <v>17</v>
      </c>
      <c r="F6" s="31">
        <f t="shared" si="3"/>
        <v>6</v>
      </c>
      <c r="G6" s="31">
        <f t="shared" si="3"/>
        <v>0</v>
      </c>
      <c r="H6" s="31" t="str">
        <f t="shared" si="3"/>
        <v>青森県　階上町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5.8</v>
      </c>
      <c r="P6" s="32">
        <f t="shared" si="3"/>
        <v>90.79</v>
      </c>
      <c r="Q6" s="32">
        <f t="shared" si="3"/>
        <v>2948</v>
      </c>
      <c r="R6" s="32">
        <f t="shared" si="3"/>
        <v>14128</v>
      </c>
      <c r="S6" s="32">
        <f t="shared" si="3"/>
        <v>94.01</v>
      </c>
      <c r="T6" s="32">
        <f t="shared" si="3"/>
        <v>150.28</v>
      </c>
      <c r="U6" s="32">
        <f t="shared" si="3"/>
        <v>816</v>
      </c>
      <c r="V6" s="32">
        <f t="shared" si="3"/>
        <v>1.17</v>
      </c>
      <c r="W6" s="32">
        <f t="shared" si="3"/>
        <v>697.44</v>
      </c>
      <c r="X6" s="33">
        <f>IF(X7="",NA(),X7)</f>
        <v>86.96</v>
      </c>
      <c r="Y6" s="33">
        <f t="shared" ref="Y6:AG6" si="4">IF(Y7="",NA(),Y7)</f>
        <v>90.1</v>
      </c>
      <c r="Z6" s="33">
        <f t="shared" si="4"/>
        <v>90.16</v>
      </c>
      <c r="AA6" s="33">
        <f t="shared" si="4"/>
        <v>90.31</v>
      </c>
      <c r="AB6" s="33">
        <f t="shared" si="4"/>
        <v>89.3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1240.03</v>
      </c>
      <c r="BF6" s="33">
        <f t="shared" ref="BF6:BN6" si="7">IF(BF7="",NA(),BF7)</f>
        <v>1241.8399999999999</v>
      </c>
      <c r="BG6" s="33">
        <f t="shared" si="7"/>
        <v>1164.7</v>
      </c>
      <c r="BH6" s="33">
        <f t="shared" si="7"/>
        <v>1101.1300000000001</v>
      </c>
      <c r="BI6" s="33">
        <f t="shared" si="7"/>
        <v>869.92</v>
      </c>
      <c r="BJ6" s="33">
        <f t="shared" si="7"/>
        <v>1546.01</v>
      </c>
      <c r="BK6" s="33">
        <f t="shared" si="7"/>
        <v>1723.1</v>
      </c>
      <c r="BL6" s="33">
        <f t="shared" si="7"/>
        <v>1665.33</v>
      </c>
      <c r="BM6" s="33">
        <f t="shared" si="7"/>
        <v>1716.47</v>
      </c>
      <c r="BN6" s="33">
        <f t="shared" si="7"/>
        <v>830.5</v>
      </c>
      <c r="BO6" s="32" t="str">
        <f>IF(BO7="","",IF(BO7="-","【-】","【"&amp;SUBSTITUTE(TEXT(BO7,"#,##0.00"),"-","△")&amp;"】"))</f>
        <v>【1,078.58】</v>
      </c>
      <c r="BP6" s="33">
        <f>IF(BP7="",NA(),BP7)</f>
        <v>36.64</v>
      </c>
      <c r="BQ6" s="33">
        <f t="shared" ref="BQ6:BY6" si="8">IF(BQ7="",NA(),BQ7)</f>
        <v>27.5</v>
      </c>
      <c r="BR6" s="33">
        <f t="shared" si="8"/>
        <v>26.26</v>
      </c>
      <c r="BS6" s="33">
        <f t="shared" si="8"/>
        <v>25.66</v>
      </c>
      <c r="BT6" s="33">
        <f t="shared" si="8"/>
        <v>35.72</v>
      </c>
      <c r="BU6" s="33">
        <f t="shared" si="8"/>
        <v>38.049999999999997</v>
      </c>
      <c r="BV6" s="33">
        <f t="shared" si="8"/>
        <v>35.909999999999997</v>
      </c>
      <c r="BW6" s="33">
        <f t="shared" si="8"/>
        <v>37.92</v>
      </c>
      <c r="BX6" s="33">
        <f t="shared" si="8"/>
        <v>35.049999999999997</v>
      </c>
      <c r="BY6" s="33">
        <f t="shared" si="8"/>
        <v>43.66</v>
      </c>
      <c r="BZ6" s="32" t="str">
        <f>IF(BZ7="","",IF(BZ7="-","【-】","【"&amp;SUBSTITUTE(TEXT(BZ7,"#,##0.00"),"-","△")&amp;"】"))</f>
        <v>【40.39】</v>
      </c>
      <c r="CA6" s="33">
        <f>IF(CA7="",NA(),CA7)</f>
        <v>371.49</v>
      </c>
      <c r="CB6" s="33">
        <f t="shared" ref="CB6:CJ6" si="9">IF(CB7="",NA(),CB7)</f>
        <v>492.95</v>
      </c>
      <c r="CC6" s="33">
        <f t="shared" si="9"/>
        <v>515.37</v>
      </c>
      <c r="CD6" s="33">
        <f t="shared" si="9"/>
        <v>526.91</v>
      </c>
      <c r="CE6" s="33">
        <f t="shared" si="9"/>
        <v>422.24</v>
      </c>
      <c r="CF6" s="33">
        <f t="shared" si="9"/>
        <v>438.41</v>
      </c>
      <c r="CG6" s="33">
        <f t="shared" si="9"/>
        <v>459.38</v>
      </c>
      <c r="CH6" s="33">
        <f t="shared" si="9"/>
        <v>438.71</v>
      </c>
      <c r="CI6" s="33">
        <f t="shared" si="9"/>
        <v>463.38</v>
      </c>
      <c r="CJ6" s="33">
        <f t="shared" si="9"/>
        <v>382.09</v>
      </c>
      <c r="CK6" s="32" t="str">
        <f>IF(CK7="","",IF(CK7="-","【-】","【"&amp;SUBSTITUTE(TEXT(CK7,"#,##0.00"),"-","△")&amp;"】"))</f>
        <v>【419.50】</v>
      </c>
      <c r="CL6" s="33">
        <f>IF(CL7="",NA(),CL7)</f>
        <v>32.159999999999997</v>
      </c>
      <c r="CM6" s="33">
        <f t="shared" ref="CM6:CU6" si="10">IF(CM7="",NA(),CM7)</f>
        <v>33.04</v>
      </c>
      <c r="CN6" s="33">
        <f t="shared" si="10"/>
        <v>32.159999999999997</v>
      </c>
      <c r="CO6" s="33">
        <f t="shared" si="10"/>
        <v>32.159999999999997</v>
      </c>
      <c r="CP6" s="33">
        <f t="shared" si="10"/>
        <v>32.159999999999997</v>
      </c>
      <c r="CQ6" s="33">
        <f t="shared" si="10"/>
        <v>31.9</v>
      </c>
      <c r="CR6" s="33">
        <f t="shared" si="10"/>
        <v>32.04</v>
      </c>
      <c r="CS6" s="33">
        <f t="shared" si="10"/>
        <v>33.81</v>
      </c>
      <c r="CT6" s="33">
        <f t="shared" si="10"/>
        <v>31.37</v>
      </c>
      <c r="CU6" s="33">
        <f t="shared" si="10"/>
        <v>39.68</v>
      </c>
      <c r="CV6" s="32" t="str">
        <f>IF(CV7="","",IF(CV7="-","【-】","【"&amp;SUBSTITUTE(TEXT(CV7,"#,##0.00"),"-","△")&amp;"】"))</f>
        <v>【35.64】</v>
      </c>
      <c r="CW6" s="33">
        <f>IF(CW7="",NA(),CW7)</f>
        <v>54.99</v>
      </c>
      <c r="CX6" s="33">
        <f t="shared" ref="CX6:DF6" si="11">IF(CX7="",NA(),CX7)</f>
        <v>53.5</v>
      </c>
      <c r="CY6" s="33">
        <f t="shared" si="11"/>
        <v>66.430000000000007</v>
      </c>
      <c r="CZ6" s="33">
        <f t="shared" si="11"/>
        <v>69.66</v>
      </c>
      <c r="DA6" s="33">
        <f t="shared" si="11"/>
        <v>69.61</v>
      </c>
      <c r="DB6" s="33">
        <f t="shared" si="11"/>
        <v>69.69</v>
      </c>
      <c r="DC6" s="33">
        <f t="shared" si="11"/>
        <v>68.86</v>
      </c>
      <c r="DD6" s="33">
        <f t="shared" si="11"/>
        <v>68.7</v>
      </c>
      <c r="DE6" s="33">
        <f t="shared" si="11"/>
        <v>67.38</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0.05</v>
      </c>
      <c r="EN6" s="32" t="str">
        <f>IF(EN7="","",IF(EN7="-","【-】","【"&amp;SUBSTITUTE(TEXT(EN7,"#,##0.00"),"-","△")&amp;"】"))</f>
        <v>【0.14】</v>
      </c>
    </row>
    <row r="7" spans="1:144" s="34" customFormat="1">
      <c r="A7" s="26"/>
      <c r="B7" s="35">
        <v>2014</v>
      </c>
      <c r="C7" s="35">
        <v>24465</v>
      </c>
      <c r="D7" s="35">
        <v>47</v>
      </c>
      <c r="E7" s="35">
        <v>17</v>
      </c>
      <c r="F7" s="35">
        <v>6</v>
      </c>
      <c r="G7" s="35">
        <v>0</v>
      </c>
      <c r="H7" s="35" t="s">
        <v>96</v>
      </c>
      <c r="I7" s="35" t="s">
        <v>97</v>
      </c>
      <c r="J7" s="35" t="s">
        <v>98</v>
      </c>
      <c r="K7" s="35" t="s">
        <v>99</v>
      </c>
      <c r="L7" s="35" t="s">
        <v>100</v>
      </c>
      <c r="M7" s="36" t="s">
        <v>101</v>
      </c>
      <c r="N7" s="36" t="s">
        <v>102</v>
      </c>
      <c r="O7" s="36">
        <v>5.8</v>
      </c>
      <c r="P7" s="36">
        <v>90.79</v>
      </c>
      <c r="Q7" s="36">
        <v>2948</v>
      </c>
      <c r="R7" s="36">
        <v>14128</v>
      </c>
      <c r="S7" s="36">
        <v>94.01</v>
      </c>
      <c r="T7" s="36">
        <v>150.28</v>
      </c>
      <c r="U7" s="36">
        <v>816</v>
      </c>
      <c r="V7" s="36">
        <v>1.17</v>
      </c>
      <c r="W7" s="36">
        <v>697.44</v>
      </c>
      <c r="X7" s="36">
        <v>86.96</v>
      </c>
      <c r="Y7" s="36">
        <v>90.1</v>
      </c>
      <c r="Z7" s="36">
        <v>90.16</v>
      </c>
      <c r="AA7" s="36">
        <v>90.31</v>
      </c>
      <c r="AB7" s="36">
        <v>89.3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1240.03</v>
      </c>
      <c r="BF7" s="36">
        <v>1241.8399999999999</v>
      </c>
      <c r="BG7" s="36">
        <v>1164.7</v>
      </c>
      <c r="BH7" s="36">
        <v>1101.1300000000001</v>
      </c>
      <c r="BI7" s="36">
        <v>869.92</v>
      </c>
      <c r="BJ7" s="36">
        <v>1546.01</v>
      </c>
      <c r="BK7" s="36">
        <v>1723.1</v>
      </c>
      <c r="BL7" s="36">
        <v>1665.33</v>
      </c>
      <c r="BM7" s="36">
        <v>1716.47</v>
      </c>
      <c r="BN7" s="36">
        <v>830.5</v>
      </c>
      <c r="BO7" s="36">
        <v>1078.58</v>
      </c>
      <c r="BP7" s="36">
        <v>36.64</v>
      </c>
      <c r="BQ7" s="36">
        <v>27.5</v>
      </c>
      <c r="BR7" s="36">
        <v>26.26</v>
      </c>
      <c r="BS7" s="36">
        <v>25.66</v>
      </c>
      <c r="BT7" s="36">
        <v>35.72</v>
      </c>
      <c r="BU7" s="36">
        <v>38.049999999999997</v>
      </c>
      <c r="BV7" s="36">
        <v>35.909999999999997</v>
      </c>
      <c r="BW7" s="36">
        <v>37.92</v>
      </c>
      <c r="BX7" s="36">
        <v>35.049999999999997</v>
      </c>
      <c r="BY7" s="36">
        <v>43.66</v>
      </c>
      <c r="BZ7" s="36">
        <v>40.39</v>
      </c>
      <c r="CA7" s="36">
        <v>371.49</v>
      </c>
      <c r="CB7" s="36">
        <v>492.95</v>
      </c>
      <c r="CC7" s="36">
        <v>515.37</v>
      </c>
      <c r="CD7" s="36">
        <v>526.91</v>
      </c>
      <c r="CE7" s="36">
        <v>422.24</v>
      </c>
      <c r="CF7" s="36">
        <v>438.41</v>
      </c>
      <c r="CG7" s="36">
        <v>459.38</v>
      </c>
      <c r="CH7" s="36">
        <v>438.71</v>
      </c>
      <c r="CI7" s="36">
        <v>463.38</v>
      </c>
      <c r="CJ7" s="36">
        <v>382.09</v>
      </c>
      <c r="CK7" s="36">
        <v>419.5</v>
      </c>
      <c r="CL7" s="36">
        <v>32.159999999999997</v>
      </c>
      <c r="CM7" s="36">
        <v>33.04</v>
      </c>
      <c r="CN7" s="36">
        <v>32.159999999999997</v>
      </c>
      <c r="CO7" s="36">
        <v>32.159999999999997</v>
      </c>
      <c r="CP7" s="36">
        <v>32.159999999999997</v>
      </c>
      <c r="CQ7" s="36">
        <v>31.9</v>
      </c>
      <c r="CR7" s="36">
        <v>32.04</v>
      </c>
      <c r="CS7" s="36">
        <v>33.81</v>
      </c>
      <c r="CT7" s="36">
        <v>31.37</v>
      </c>
      <c r="CU7" s="36">
        <v>39.68</v>
      </c>
      <c r="CV7" s="36">
        <v>35.64</v>
      </c>
      <c r="CW7" s="36">
        <v>54.99</v>
      </c>
      <c r="CX7" s="36">
        <v>53.5</v>
      </c>
      <c r="CY7" s="36">
        <v>66.430000000000007</v>
      </c>
      <c r="CZ7" s="36">
        <v>69.66</v>
      </c>
      <c r="DA7" s="36">
        <v>69.61</v>
      </c>
      <c r="DB7" s="36">
        <v>69.69</v>
      </c>
      <c r="DC7" s="36">
        <v>68.86</v>
      </c>
      <c r="DD7" s="36">
        <v>68.7</v>
      </c>
      <c r="DE7" s="36">
        <v>67.38</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0.05</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2016-02-16T06:13:19Z</cp:lastPrinted>
  <dcterms:created xsi:type="dcterms:W3CDTF">2016-02-03T09:20:01Z</dcterms:created>
  <dcterms:modified xsi:type="dcterms:W3CDTF">2016-02-23T08:36:30Z</dcterms:modified>
  <cp:category/>
</cp:coreProperties>
</file>