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職員フォルダ\一戸準逸\27財務担当\27年度財務担当\県関係\経営比較分析表\"/>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R10" i="4" s="1"/>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AY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<sst xmlns="http://schemas.openxmlformats.org/spreadsheetml/2006/main" count="220" uniqueCount="107">
  <si>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</si>
  <si>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</si>
  <si>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</si>
  <si>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</si>
  <si>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</si>
  <si>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</si>
  <si>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</si>
  <si>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</si>
  <si>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</si>
  <si>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</si>
  <si>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</si>
  <si>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</si>
  <si>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</si>
  <si>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</si>
  <si>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</si>
  <si>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</si>
  <si>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</si>
  <si>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</si>
  <si>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</si>
  <si>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</si>
  <si>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</si>
  <si>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</si>
  <si>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</si>
  <si>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</si>
  <si>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</si>
  <si>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</si>
  <si>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</si>
  <si>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</si>
  <si>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</si>
  <si>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</si>
  <si>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</si>
  <si>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</si>
  <si>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</si>
  <si>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</si>
  <si>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</si>
  <si>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</si>
  <si>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</si>
  <si>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</si>
  <si>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</si>
  <si>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</si>
  <si>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</si>
  <si>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</si>
  <si>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</si>
  <si>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</si>
  <si>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</si>
  <si>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</si>
  <si>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</si>
  <si>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</si>
  <si>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</si>
  <si>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</si>
  <si>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</si>
  <si>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</si>
  <si>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</si>
  <si>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</si>
  <si>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</si>
  <si>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</si>
  <si>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</si>
  <si>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</si>
  <si>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</si>
  <si>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</si>
  <si>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</si>
  <si>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</si>
  <si>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</si>
  <si>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</si>
  <si>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</si>
  <si>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</si>
  <si>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</si>
  <si>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</si>
  <si>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</si>
  <si>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</si>
  <si>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</si>
  <si>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</si>
  <si>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</si>
  <si>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</si>
  <si>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</si>
  <si>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</si>
  <si>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</si>
  <si>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</si>
  <si>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</si>
  <si>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</si>
  <si>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</si>
  <si>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</si>
  <si>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</si>
  <si>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</si>
  <si>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</si>
  <si>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</si>
  <si>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</si>
  <si>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</si>
  <si>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</si>
  <si>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</si>
  <si>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</si>
  <si>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</si>
  <si>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</si>
  <si>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津軽広域水道企業団</t>
  </si>
  <si>
    <t>法適用</t>
  </si>
  <si>
    <t>水道事業</t>
  </si>
  <si>
    <t>用水供給事業</t>
  </si>
  <si>
    <t>B</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</si>
  <si>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</si>
  <si>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</si>
  <si>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</si>
  <si>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</si>
  <si>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</si>
  <si>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</si>
  <si>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経常収支比率、料金回収率、有収率はそれぞれ高いが、施設利用率が低いのは構成市町村の水需要に左右されるためである。</t>
    <rPh sb="0" eb="2">
      <t>ケイジョウ</t>
    </rPh>
    <rPh sb="2" eb="4">
      <t>シュウシ</t>
    </rPh>
    <rPh sb="4" eb="6">
      <t>ヒリツ</t>
    </rPh>
    <rPh sb="7" eb="9">
      <t>リョウキン</t>
    </rPh>
    <rPh sb="9" eb="11">
      <t>カイシュウ</t>
    </rPh>
    <rPh sb="11" eb="12">
      <t>リツ</t>
    </rPh>
    <rPh sb="13" eb="14">
      <t>ユウ</t>
    </rPh>
    <rPh sb="14" eb="16">
      <t>シュウリツ</t>
    </rPh>
    <rPh sb="21" eb="22">
      <t>タカ</t>
    </rPh>
    <rPh sb="25" eb="27">
      <t>シセツ</t>
    </rPh>
    <rPh sb="27" eb="29">
      <t>リヨウ</t>
    </rPh>
    <rPh sb="29" eb="30">
      <t>リツ</t>
    </rPh>
    <rPh sb="31" eb="32">
      <t>ヒク</t>
    </rPh>
    <rPh sb="35" eb="37">
      <t>コウセイ</t>
    </rPh>
    <rPh sb="37" eb="40">
      <t>シチョウソン</t>
    </rPh>
    <rPh sb="41" eb="42">
      <t>ミズ</t>
    </rPh>
    <rPh sb="42" eb="44">
      <t>ジュヨウ</t>
    </rPh>
    <rPh sb="45" eb="47">
      <t>サユウ</t>
    </rPh>
    <phoneticPr fontId="4"/>
  </si>
  <si>
    <t>管路経年化率、管路更新率については、まだ耐用年数が残っているので管路の更新は行っていないが、水道管を更新する際の検討をしなければならない。（各市町村へ水道用水を供給しているため）</t>
    <rPh sb="0" eb="2">
      <t>カンロ</t>
    </rPh>
    <rPh sb="2" eb="5">
      <t>ケイネンカ</t>
    </rPh>
    <rPh sb="5" eb="6">
      <t>リツ</t>
    </rPh>
    <rPh sb="7" eb="9">
      <t>カンロ</t>
    </rPh>
    <rPh sb="9" eb="11">
      <t>コウシン</t>
    </rPh>
    <rPh sb="11" eb="12">
      <t>リツ</t>
    </rPh>
    <rPh sb="20" eb="22">
      <t>タイヨウ</t>
    </rPh>
    <rPh sb="22" eb="24">
      <t>ネンスウ</t>
    </rPh>
    <rPh sb="25" eb="26">
      <t>ノコ</t>
    </rPh>
    <rPh sb="32" eb="34">
      <t>カンロ</t>
    </rPh>
    <rPh sb="35" eb="37">
      <t>コウシン</t>
    </rPh>
    <rPh sb="38" eb="39">
      <t>オコナ</t>
    </rPh>
    <rPh sb="46" eb="49">
      <t>スイドウカン</t>
    </rPh>
    <rPh sb="50" eb="52">
      <t>コウシン</t>
    </rPh>
    <rPh sb="54" eb="55">
      <t>サイ</t>
    </rPh>
    <rPh sb="56" eb="58">
      <t>ケントウ</t>
    </rPh>
    <rPh sb="70" eb="74">
      <t>カクシチョウソン</t>
    </rPh>
    <rPh sb="75" eb="77">
      <t>スイドウ</t>
    </rPh>
    <rPh sb="77" eb="79">
      <t>ヨウスイ</t>
    </rPh>
    <rPh sb="80" eb="82">
      <t>キョウキュウ</t>
    </rPh>
    <phoneticPr fontId="4"/>
  </si>
  <si>
    <t>市町村への水道用水供給を行っているので、更新をする際は市町村の住民への影響を考えて行わなければならない。</t>
    <rPh sb="0" eb="3">
      <t>シチョウソン</t>
    </rPh>
    <rPh sb="5" eb="7">
      <t>スイドウ</t>
    </rPh>
    <rPh sb="7" eb="9">
      <t>ヨウスイ</t>
    </rPh>
    <rPh sb="9" eb="11">
      <t>キョウキュウ</t>
    </rPh>
    <rPh sb="12" eb="13">
      <t>オコナ</t>
    </rPh>
    <rPh sb="20" eb="22">
      <t>コウシン</t>
    </rPh>
    <rPh sb="25" eb="26">
      <t>サイ</t>
    </rPh>
    <rPh sb="27" eb="30">
      <t>シチョウソン</t>
    </rPh>
    <rPh sb="31" eb="33">
      <t>ジュウミン</t>
    </rPh>
    <rPh sb="35" eb="37">
      <t>エイキョウ</t>
    </rPh>
    <rPh sb="38" eb="39">
      <t>カンガ</t>
    </rPh>
    <rPh sb="41" eb="4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</si>
</sst>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2316848"/>
        <c:axId val="262317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0.21</c:v>
                </c:pt>
                <c:pt idx="1">
                  <c:v>0.31</c:v>
                </c:pt>
                <c:pt idx="2">
                  <c:v>0.16</c:v>
                </c:pt>
                <c:pt idx="3">
                  <c:v>0.25</c:v>
                </c:pt>
                <c:pt idx="4">
                  <c:v>0.13</c:v>
                </c:pt>
              </c:numCache>
            </c:numRef>
          </c:val>
          <c:smooth val="0"/>
        </c:ser>
        <c:dLbls>
          <c:showLegendKey val="0"/>
          <c:showVal val="0"/>
          <c:showCatName val="0"/>
          <c:showSerName val="0"/>
          <c:showPercent val="0"/>
          <c:showBubbleSize val="0"/>
        </c:dLbls>
        <c:marker val="1"/>
        <c:smooth val="0"/>
        <c:axId val="262316848"/>
        <c:axId val="262317240"/>
      </c:lineChart>
      <c:dateAx>
        <c:axId val="262316848"/>
        <c:scaling>
          <c:orientation val="minMax"/>
        </c:scaling>
        <c:delete val="1"/>
        <c:axPos val="b"/>
        <c:numFmt formatCode="ge" sourceLinked="1"/>
        <c:majorTickMark val="none"/>
        <c:minorTickMark val="none"/>
        <c:tickLblPos val="none"/>
        <c:crossAx val="262317240"/>
        <c:crosses val="autoZero"/>
        <c:auto val="1"/>
        <c:lblOffset val="100"/>
        <c:baseTimeUnit val="years"/>
      </c:dateAx>
      <c:valAx>
        <c:axId val="262317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31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65.290000000000006</c:v>
                </c:pt>
                <c:pt idx="1">
                  <c:v>65.33</c:v>
                </c:pt>
                <c:pt idx="2">
                  <c:v>64.38</c:v>
                </c:pt>
                <c:pt idx="3">
                  <c:v>65.09</c:v>
                </c:pt>
                <c:pt idx="4">
                  <c:v>59.9</c:v>
                </c:pt>
              </c:numCache>
            </c:numRef>
          </c:val>
        </c:ser>
        <c:dLbls>
          <c:showLegendKey val="0"/>
          <c:showVal val="0"/>
          <c:showCatName val="0"/>
          <c:showSerName val="0"/>
          <c:showPercent val="0"/>
          <c:showBubbleSize val="0"/>
        </c:dLbls>
        <c:gapWidth val="150"/>
        <c:axId val="264476112"/>
        <c:axId val="264476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64.150000000000006</c:v>
                </c:pt>
                <c:pt idx="1">
                  <c:v>63.73</c:v>
                </c:pt>
                <c:pt idx="2">
                  <c:v>64.55</c:v>
                </c:pt>
                <c:pt idx="3">
                  <c:v>64.12</c:v>
                </c:pt>
                <c:pt idx="4">
                  <c:v>62.69</c:v>
                </c:pt>
              </c:numCache>
            </c:numRef>
          </c:val>
          <c:smooth val="0"/>
        </c:ser>
        <c:dLbls>
          <c:showLegendKey val="0"/>
          <c:showVal val="0"/>
          <c:showCatName val="0"/>
          <c:showSerName val="0"/>
          <c:showPercent val="0"/>
          <c:showBubbleSize val="0"/>
        </c:dLbls>
        <c:marker val="1"/>
        <c:smooth val="0"/>
        <c:axId val="264476112"/>
        <c:axId val="264476504"/>
      </c:lineChart>
      <c:dateAx>
        <c:axId val="264476112"/>
        <c:scaling>
          <c:orientation val="minMax"/>
        </c:scaling>
        <c:delete val="1"/>
        <c:axPos val="b"/>
        <c:numFmt formatCode="ge" sourceLinked="1"/>
        <c:majorTickMark val="none"/>
        <c:minorTickMark val="none"/>
        <c:tickLblPos val="none"/>
        <c:crossAx val="264476504"/>
        <c:crosses val="autoZero"/>
        <c:auto val="1"/>
        <c:lblOffset val="100"/>
        <c:baseTimeUnit val="years"/>
      </c:dateAx>
      <c:valAx>
        <c:axId val="26447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64477680"/>
        <c:axId val="26447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99.88</c:v>
                </c:pt>
                <c:pt idx="1">
                  <c:v>99.96</c:v>
                </c:pt>
                <c:pt idx="2">
                  <c:v>99.93</c:v>
                </c:pt>
                <c:pt idx="3">
                  <c:v>100.12</c:v>
                </c:pt>
                <c:pt idx="4">
                  <c:v>100.12</c:v>
                </c:pt>
              </c:numCache>
            </c:numRef>
          </c:val>
          <c:smooth val="0"/>
        </c:ser>
        <c:dLbls>
          <c:showLegendKey val="0"/>
          <c:showVal val="0"/>
          <c:showCatName val="0"/>
          <c:showSerName val="0"/>
          <c:showPercent val="0"/>
          <c:showBubbleSize val="0"/>
        </c:dLbls>
        <c:marker val="1"/>
        <c:smooth val="0"/>
        <c:axId val="264477680"/>
        <c:axId val="264478072"/>
      </c:lineChart>
      <c:dateAx>
        <c:axId val="264477680"/>
        <c:scaling>
          <c:orientation val="minMax"/>
        </c:scaling>
        <c:delete val="1"/>
        <c:axPos val="b"/>
        <c:numFmt formatCode="ge" sourceLinked="1"/>
        <c:majorTickMark val="none"/>
        <c:minorTickMark val="none"/>
        <c:tickLblPos val="none"/>
        <c:crossAx val="264478072"/>
        <c:crosses val="autoZero"/>
        <c:auto val="1"/>
        <c:lblOffset val="100"/>
        <c:baseTimeUnit val="years"/>
      </c:dateAx>
      <c:valAx>
        <c:axId val="26447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127.98</c:v>
                </c:pt>
                <c:pt idx="1">
                  <c:v>133.78</c:v>
                </c:pt>
                <c:pt idx="2">
                  <c:v>126.32</c:v>
                </c:pt>
                <c:pt idx="3">
                  <c:v>132.82</c:v>
                </c:pt>
                <c:pt idx="4">
                  <c:v>126.99</c:v>
                </c:pt>
              </c:numCache>
            </c:numRef>
          </c:val>
        </c:ser>
        <c:dLbls>
          <c:showLegendKey val="0"/>
          <c:showVal val="0"/>
          <c:showCatName val="0"/>
          <c:showSerName val="0"/>
          <c:showPercent val="0"/>
          <c:showBubbleSize val="0"/>
        </c:dLbls>
        <c:gapWidth val="150"/>
        <c:axId val="263995944"/>
        <c:axId val="26399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112.1</c:v>
                </c:pt>
                <c:pt idx="1">
                  <c:v>111.78</c:v>
                </c:pt>
                <c:pt idx="2">
                  <c:v>113.16</c:v>
                </c:pt>
                <c:pt idx="3">
                  <c:v>113.88</c:v>
                </c:pt>
                <c:pt idx="4">
                  <c:v>113.47</c:v>
                </c:pt>
              </c:numCache>
            </c:numRef>
          </c:val>
          <c:smooth val="0"/>
        </c:ser>
        <c:dLbls>
          <c:showLegendKey val="0"/>
          <c:showVal val="0"/>
          <c:showCatName val="0"/>
          <c:showSerName val="0"/>
          <c:showPercent val="0"/>
          <c:showBubbleSize val="0"/>
        </c:dLbls>
        <c:marker val="1"/>
        <c:smooth val="0"/>
        <c:axId val="263995944"/>
        <c:axId val="263996336"/>
      </c:lineChart>
      <c:dateAx>
        <c:axId val="263995944"/>
        <c:scaling>
          <c:orientation val="minMax"/>
        </c:scaling>
        <c:delete val="1"/>
        <c:axPos val="b"/>
        <c:numFmt formatCode="ge" sourceLinked="1"/>
        <c:majorTickMark val="none"/>
        <c:minorTickMark val="none"/>
        <c:tickLblPos val="none"/>
        <c:crossAx val="263996336"/>
        <c:crosses val="autoZero"/>
        <c:auto val="1"/>
        <c:lblOffset val="100"/>
        <c:baseTimeUnit val="years"/>
      </c:dateAx>
      <c:valAx>
        <c:axId val="26399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399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40.700000000000003</c:v>
                </c:pt>
                <c:pt idx="1">
                  <c:v>41.78</c:v>
                </c:pt>
                <c:pt idx="2">
                  <c:v>43.23</c:v>
                </c:pt>
                <c:pt idx="3">
                  <c:v>43.99</c:v>
                </c:pt>
                <c:pt idx="4">
                  <c:v>59.61</c:v>
                </c:pt>
              </c:numCache>
            </c:numRef>
          </c:val>
        </c:ser>
        <c:dLbls>
          <c:showLegendKey val="0"/>
          <c:showVal val="0"/>
          <c:showCatName val="0"/>
          <c:showSerName val="0"/>
          <c:showPercent val="0"/>
          <c:showBubbleSize val="0"/>
        </c:dLbls>
        <c:gapWidth val="150"/>
        <c:axId val="263997512"/>
        <c:axId val="26399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36.57</c:v>
                </c:pt>
                <c:pt idx="1">
                  <c:v>37.549999999999997</c:v>
                </c:pt>
                <c:pt idx="2">
                  <c:v>38.86</c:v>
                </c:pt>
                <c:pt idx="3">
                  <c:v>39.81</c:v>
                </c:pt>
                <c:pt idx="4">
                  <c:v>51.44</c:v>
                </c:pt>
              </c:numCache>
            </c:numRef>
          </c:val>
          <c:smooth val="0"/>
        </c:ser>
        <c:dLbls>
          <c:showLegendKey val="0"/>
          <c:showVal val="0"/>
          <c:showCatName val="0"/>
          <c:showSerName val="0"/>
          <c:showPercent val="0"/>
          <c:showBubbleSize val="0"/>
        </c:dLbls>
        <c:marker val="1"/>
        <c:smooth val="0"/>
        <c:axId val="263997512"/>
        <c:axId val="263997904"/>
      </c:lineChart>
      <c:dateAx>
        <c:axId val="263997512"/>
        <c:scaling>
          <c:orientation val="minMax"/>
        </c:scaling>
        <c:delete val="1"/>
        <c:axPos val="b"/>
        <c:numFmt formatCode="ge" sourceLinked="1"/>
        <c:majorTickMark val="none"/>
        <c:minorTickMark val="none"/>
        <c:tickLblPos val="none"/>
        <c:crossAx val="263997904"/>
        <c:crosses val="autoZero"/>
        <c:auto val="1"/>
        <c:lblOffset val="100"/>
        <c:baseTimeUnit val="years"/>
      </c:dateAx>
      <c:valAx>
        <c:axId val="26399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99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220776"/>
        <c:axId val="26422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5.27</c:v>
                </c:pt>
                <c:pt idx="1">
                  <c:v>9.98</c:v>
                </c:pt>
                <c:pt idx="2">
                  <c:v>12.13</c:v>
                </c:pt>
                <c:pt idx="3">
                  <c:v>13.72</c:v>
                </c:pt>
                <c:pt idx="4">
                  <c:v>16.77</c:v>
                </c:pt>
              </c:numCache>
            </c:numRef>
          </c:val>
          <c:smooth val="0"/>
        </c:ser>
        <c:dLbls>
          <c:showLegendKey val="0"/>
          <c:showVal val="0"/>
          <c:showCatName val="0"/>
          <c:showSerName val="0"/>
          <c:showPercent val="0"/>
          <c:showBubbleSize val="0"/>
        </c:dLbls>
        <c:marker val="1"/>
        <c:smooth val="0"/>
        <c:axId val="264220776"/>
        <c:axId val="264221168"/>
      </c:lineChart>
      <c:dateAx>
        <c:axId val="264220776"/>
        <c:scaling>
          <c:orientation val="minMax"/>
        </c:scaling>
        <c:delete val="1"/>
        <c:axPos val="b"/>
        <c:numFmt formatCode="ge" sourceLinked="1"/>
        <c:majorTickMark val="none"/>
        <c:minorTickMark val="none"/>
        <c:tickLblPos val="none"/>
        <c:crossAx val="264221168"/>
        <c:crosses val="autoZero"/>
        <c:auto val="1"/>
        <c:lblOffset val="100"/>
        <c:baseTimeUnit val="years"/>
      </c:dateAx>
      <c:valAx>
        <c:axId val="26422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220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4222344"/>
        <c:axId val="26422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25.58</c:v>
                </c:pt>
                <c:pt idx="1">
                  <c:v>25.8</c:v>
                </c:pt>
                <c:pt idx="2">
                  <c:v>23.57</c:v>
                </c:pt>
                <c:pt idx="3">
                  <c:v>21.34</c:v>
                </c:pt>
                <c:pt idx="4">
                  <c:v>16.89</c:v>
                </c:pt>
              </c:numCache>
            </c:numRef>
          </c:val>
          <c:smooth val="0"/>
        </c:ser>
        <c:dLbls>
          <c:showLegendKey val="0"/>
          <c:showVal val="0"/>
          <c:showCatName val="0"/>
          <c:showSerName val="0"/>
          <c:showPercent val="0"/>
          <c:showBubbleSize val="0"/>
        </c:dLbls>
        <c:marker val="1"/>
        <c:smooth val="0"/>
        <c:axId val="264222344"/>
        <c:axId val="264222736"/>
      </c:lineChart>
      <c:dateAx>
        <c:axId val="264222344"/>
        <c:scaling>
          <c:orientation val="minMax"/>
        </c:scaling>
        <c:delete val="1"/>
        <c:axPos val="b"/>
        <c:numFmt formatCode="ge" sourceLinked="1"/>
        <c:majorTickMark val="none"/>
        <c:minorTickMark val="none"/>
        <c:tickLblPos val="none"/>
        <c:crossAx val="264222736"/>
        <c:crosses val="autoZero"/>
        <c:auto val="1"/>
        <c:lblOffset val="100"/>
        <c:baseTimeUnit val="years"/>
      </c:dateAx>
      <c:valAx>
        <c:axId val="264222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22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1884.92</c:v>
                </c:pt>
                <c:pt idx="1">
                  <c:v>801.61</c:v>
                </c:pt>
                <c:pt idx="2">
                  <c:v>874.88</c:v>
                </c:pt>
                <c:pt idx="3">
                  <c:v>582.59</c:v>
                </c:pt>
                <c:pt idx="4">
                  <c:v>145.12</c:v>
                </c:pt>
              </c:numCache>
            </c:numRef>
          </c:val>
        </c:ser>
        <c:dLbls>
          <c:showLegendKey val="0"/>
          <c:showVal val="0"/>
          <c:showCatName val="0"/>
          <c:showSerName val="0"/>
          <c:showPercent val="0"/>
          <c:showBubbleSize val="0"/>
        </c:dLbls>
        <c:gapWidth val="150"/>
        <c:axId val="264223912"/>
        <c:axId val="26422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669.4</c:v>
                </c:pt>
                <c:pt idx="1">
                  <c:v>720.62</c:v>
                </c:pt>
                <c:pt idx="2">
                  <c:v>654.97</c:v>
                </c:pt>
                <c:pt idx="3">
                  <c:v>634.53</c:v>
                </c:pt>
                <c:pt idx="4">
                  <c:v>200.22</c:v>
                </c:pt>
              </c:numCache>
            </c:numRef>
          </c:val>
          <c:smooth val="0"/>
        </c:ser>
        <c:dLbls>
          <c:showLegendKey val="0"/>
          <c:showVal val="0"/>
          <c:showCatName val="0"/>
          <c:showSerName val="0"/>
          <c:showPercent val="0"/>
          <c:showBubbleSize val="0"/>
        </c:dLbls>
        <c:marker val="1"/>
        <c:smooth val="0"/>
        <c:axId val="264223912"/>
        <c:axId val="264224304"/>
      </c:lineChart>
      <c:dateAx>
        <c:axId val="264223912"/>
        <c:scaling>
          <c:orientation val="minMax"/>
        </c:scaling>
        <c:delete val="1"/>
        <c:axPos val="b"/>
        <c:numFmt formatCode="ge" sourceLinked="1"/>
        <c:majorTickMark val="none"/>
        <c:minorTickMark val="none"/>
        <c:tickLblPos val="none"/>
        <c:crossAx val="264224304"/>
        <c:crosses val="autoZero"/>
        <c:auto val="1"/>
        <c:lblOffset val="100"/>
        <c:baseTimeUnit val="years"/>
      </c:dateAx>
      <c:valAx>
        <c:axId val="26422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223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310.94</c:v>
                </c:pt>
                <c:pt idx="1">
                  <c:v>267.94</c:v>
                </c:pt>
                <c:pt idx="2">
                  <c:v>222.83</c:v>
                </c:pt>
                <c:pt idx="3">
                  <c:v>197.37</c:v>
                </c:pt>
                <c:pt idx="4">
                  <c:v>228.81</c:v>
                </c:pt>
              </c:numCache>
            </c:numRef>
          </c:val>
        </c:ser>
        <c:dLbls>
          <c:showLegendKey val="0"/>
          <c:showVal val="0"/>
          <c:showCatName val="0"/>
          <c:showSerName val="0"/>
          <c:showPercent val="0"/>
          <c:showBubbleSize val="0"/>
        </c:dLbls>
        <c:gapWidth val="150"/>
        <c:axId val="264357920"/>
        <c:axId val="264358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446.65</c:v>
                </c:pt>
                <c:pt idx="1">
                  <c:v>415.99</c:v>
                </c:pt>
                <c:pt idx="2">
                  <c:v>383.75</c:v>
                </c:pt>
                <c:pt idx="3">
                  <c:v>368.94</c:v>
                </c:pt>
                <c:pt idx="4">
                  <c:v>351.06</c:v>
                </c:pt>
              </c:numCache>
            </c:numRef>
          </c:val>
          <c:smooth val="0"/>
        </c:ser>
        <c:dLbls>
          <c:showLegendKey val="0"/>
          <c:showVal val="0"/>
          <c:showCatName val="0"/>
          <c:showSerName val="0"/>
          <c:showPercent val="0"/>
          <c:showBubbleSize val="0"/>
        </c:dLbls>
        <c:marker val="1"/>
        <c:smooth val="0"/>
        <c:axId val="264357920"/>
        <c:axId val="264358312"/>
      </c:lineChart>
      <c:dateAx>
        <c:axId val="264357920"/>
        <c:scaling>
          <c:orientation val="minMax"/>
        </c:scaling>
        <c:delete val="1"/>
        <c:axPos val="b"/>
        <c:numFmt formatCode="ge" sourceLinked="1"/>
        <c:majorTickMark val="none"/>
        <c:minorTickMark val="none"/>
        <c:tickLblPos val="none"/>
        <c:crossAx val="264358312"/>
        <c:crosses val="autoZero"/>
        <c:auto val="1"/>
        <c:lblOffset val="100"/>
        <c:baseTimeUnit val="years"/>
      </c:dateAx>
      <c:valAx>
        <c:axId val="264358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6435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126.03</c:v>
                </c:pt>
                <c:pt idx="1">
                  <c:v>131.66</c:v>
                </c:pt>
                <c:pt idx="2">
                  <c:v>123.78</c:v>
                </c:pt>
                <c:pt idx="3">
                  <c:v>130.65</c:v>
                </c:pt>
                <c:pt idx="4">
                  <c:v>129.27000000000001</c:v>
                </c:pt>
              </c:numCache>
            </c:numRef>
          </c:val>
        </c:ser>
        <c:dLbls>
          <c:showLegendKey val="0"/>
          <c:showVal val="0"/>
          <c:showCatName val="0"/>
          <c:showSerName val="0"/>
          <c:showPercent val="0"/>
          <c:showBubbleSize val="0"/>
        </c:dLbls>
        <c:gapWidth val="150"/>
        <c:axId val="264359488"/>
        <c:axId val="26435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108.75</c:v>
                </c:pt>
                <c:pt idx="1">
                  <c:v>108.61</c:v>
                </c:pt>
                <c:pt idx="2">
                  <c:v>110.39</c:v>
                </c:pt>
                <c:pt idx="3">
                  <c:v>111.12</c:v>
                </c:pt>
                <c:pt idx="4">
                  <c:v>112.92</c:v>
                </c:pt>
              </c:numCache>
            </c:numRef>
          </c:val>
          <c:smooth val="0"/>
        </c:ser>
        <c:dLbls>
          <c:showLegendKey val="0"/>
          <c:showVal val="0"/>
          <c:showCatName val="0"/>
          <c:showSerName val="0"/>
          <c:showPercent val="0"/>
          <c:showBubbleSize val="0"/>
        </c:dLbls>
        <c:marker val="1"/>
        <c:smooth val="0"/>
        <c:axId val="264359488"/>
        <c:axId val="264359880"/>
      </c:lineChart>
      <c:dateAx>
        <c:axId val="264359488"/>
        <c:scaling>
          <c:orientation val="minMax"/>
        </c:scaling>
        <c:delete val="1"/>
        <c:axPos val="b"/>
        <c:numFmt formatCode="ge" sourceLinked="1"/>
        <c:majorTickMark val="none"/>
        <c:minorTickMark val="none"/>
        <c:tickLblPos val="none"/>
        <c:crossAx val="264359880"/>
        <c:crosses val="autoZero"/>
        <c:auto val="1"/>
        <c:lblOffset val="100"/>
        <c:baseTimeUnit val="years"/>
      </c:dateAx>
      <c:valAx>
        <c:axId val="26435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3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71.36</c:v>
                </c:pt>
                <c:pt idx="1">
                  <c:v>68.28</c:v>
                </c:pt>
                <c:pt idx="2">
                  <c:v>73.459999999999994</c:v>
                </c:pt>
                <c:pt idx="3">
                  <c:v>69.010000000000005</c:v>
                </c:pt>
                <c:pt idx="4">
                  <c:v>74.47</c:v>
                </c:pt>
              </c:numCache>
            </c:numRef>
          </c:val>
        </c:ser>
        <c:dLbls>
          <c:showLegendKey val="0"/>
          <c:showVal val="0"/>
          <c:showCatName val="0"/>
          <c:showSerName val="0"/>
          <c:showPercent val="0"/>
          <c:showBubbleSize val="0"/>
        </c:dLbls>
        <c:gapWidth val="150"/>
        <c:axId val="264474544"/>
        <c:axId val="264474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80.38</c:v>
                </c:pt>
                <c:pt idx="1">
                  <c:v>78.760000000000005</c:v>
                </c:pt>
                <c:pt idx="2">
                  <c:v>76.81</c:v>
                </c:pt>
                <c:pt idx="3">
                  <c:v>75.75</c:v>
                </c:pt>
                <c:pt idx="4">
                  <c:v>75.3</c:v>
                </c:pt>
              </c:numCache>
            </c:numRef>
          </c:val>
          <c:smooth val="0"/>
        </c:ser>
        <c:dLbls>
          <c:showLegendKey val="0"/>
          <c:showVal val="0"/>
          <c:showCatName val="0"/>
          <c:showSerName val="0"/>
          <c:showPercent val="0"/>
          <c:showBubbleSize val="0"/>
        </c:dLbls>
        <c:marker val="1"/>
        <c:smooth val="0"/>
        <c:axId val="264474544"/>
        <c:axId val="264474936"/>
      </c:lineChart>
      <c:dateAx>
        <c:axId val="264474544"/>
        <c:scaling>
          <c:orientation val="minMax"/>
        </c:scaling>
        <c:delete val="1"/>
        <c:axPos val="b"/>
        <c:numFmt formatCode="ge" sourceLinked="1"/>
        <c:majorTickMark val="none"/>
        <c:minorTickMark val="none"/>
        <c:tickLblPos val="none"/>
        <c:crossAx val="264474936"/>
        <c:crosses val="autoZero"/>
        <c:auto val="1"/>
        <c:lblOffset val="100"/>
        <c:baseTimeUnit val="years"/>
      </c:dateAx>
      <c:valAx>
        <c:axId val="264474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447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【113.47】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【16.89】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【200.22】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【351.06】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【100.12】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【62.69】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【75.30】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【112.92】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【51.44】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【16.77】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90" zoomScaleNormal="9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津軽広域水道企業団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用水供給事業</v>
      </c>
      <c r="S8" s="72"/>
      <c r="T8" s="72"/>
      <c r="U8" s="72"/>
      <c r="V8" s="72"/>
      <c r="W8" s="72"/>
      <c r="X8" s="72"/>
      <c r="Y8" s="73"/>
      <c r="Z8" s="71" t="str">
        <f>データ!L6</f>
        <v>B</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72.180000000000007</v>
      </c>
      <c r="K10" s="57"/>
      <c r="L10" s="57"/>
      <c r="M10" s="57"/>
      <c r="N10" s="57"/>
      <c r="O10" s="57"/>
      <c r="P10" s="57"/>
      <c r="Q10" s="57"/>
      <c r="R10" s="57">
        <f>データ!O6</f>
        <v>93.03</v>
      </c>
      <c r="S10" s="57"/>
      <c r="T10" s="57"/>
      <c r="U10" s="57"/>
      <c r="V10" s="57"/>
      <c r="W10" s="57"/>
      <c r="X10" s="57"/>
      <c r="Y10" s="57"/>
      <c r="Z10" s="65">
        <f>データ!P6</f>
        <v>0</v>
      </c>
      <c r="AA10" s="65"/>
      <c r="AB10" s="65"/>
      <c r="AC10" s="65"/>
      <c r="AD10" s="65"/>
      <c r="AE10" s="65"/>
      <c r="AF10" s="65"/>
      <c r="AG10" s="65"/>
      <c r="AH10" s="2"/>
      <c r="AI10" s="65">
        <f>データ!T6</f>
        <v>345224</v>
      </c>
      <c r="AJ10" s="65"/>
      <c r="AK10" s="65"/>
      <c r="AL10" s="65"/>
      <c r="AM10" s="65"/>
      <c r="AN10" s="65"/>
      <c r="AO10" s="65"/>
      <c r="AP10" s="65"/>
      <c r="AQ10" s="57">
        <f>データ!U6</f>
        <v>798.3</v>
      </c>
      <c r="AR10" s="57"/>
      <c r="AS10" s="57"/>
      <c r="AT10" s="57"/>
      <c r="AU10" s="57"/>
      <c r="AV10" s="57"/>
      <c r="AW10" s="57"/>
      <c r="AX10" s="57"/>
      <c r="AY10" s="57">
        <f>データ!V6</f>
        <v>432.45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28665</v>
      </c>
      <c r="D6" s="31">
        <f t="shared" si="3"/>
        <v>46</v>
      </c>
      <c r="E6" s="31">
        <f t="shared" si="3"/>
        <v>1</v>
      </c>
      <c r="F6" s="31">
        <f t="shared" si="3"/>
        <v>0</v>
      </c>
      <c r="G6" s="31">
        <f t="shared" si="3"/>
        <v>2</v>
      </c>
      <c r="H6" s="31" t="str">
        <f t="shared" si="3"/>
        <v>青森県　津軽広域水道企業団</v>
      </c>
      <c r="I6" s="31" t="str">
        <f t="shared" si="3"/>
        <v>法適用</v>
      </c>
      <c r="J6" s="31" t="str">
        <f t="shared" si="3"/>
        <v>水道事業</v>
      </c>
      <c r="K6" s="31" t="str">
        <f t="shared" si="3"/>
        <v>用水供給事業</v>
      </c>
      <c r="L6" s="31" t="str">
        <f t="shared" si="3"/>
        <v>B</v>
      </c>
      <c r="M6" s="32" t="str">
        <f t="shared" si="3"/>
        <v>-</v>
      </c>
      <c r="N6" s="32">
        <f t="shared" si="3"/>
        <v>72.180000000000007</v>
      </c>
      <c r="O6" s="32">
        <f t="shared" si="3"/>
        <v>93.03</v>
      </c>
      <c r="P6" s="32">
        <f t="shared" si="3"/>
        <v>0</v>
      </c>
      <c r="Q6" s="32" t="str">
        <f t="shared" si="3"/>
        <v>-</v>
      </c>
      <c r="R6" s="32" t="str">
        <f t="shared" si="3"/>
        <v>-</v>
      </c>
      <c r="S6" s="32" t="str">
        <f t="shared" si="3"/>
        <v>-</v>
      </c>
      <c r="T6" s="32">
        <f t="shared" si="3"/>
        <v>345224</v>
      </c>
      <c r="U6" s="32">
        <f t="shared" si="3"/>
        <v>798.3</v>
      </c>
      <c r="V6" s="32">
        <f t="shared" si="3"/>
        <v>432.45</v>
      </c>
      <c r="W6" s="33">
        <f>IF(W7="",NA(),W7)</f>
        <v>127.98</v>
      </c>
      <c r="X6" s="33">
        <f t="shared" ref="X6:AF6" si="4">IF(X7="",NA(),X7)</f>
        <v>133.78</v>
      </c>
      <c r="Y6" s="33">
        <f t="shared" si="4"/>
        <v>126.32</v>
      </c>
      <c r="Z6" s="33">
        <f t="shared" si="4"/>
        <v>132.82</v>
      </c>
      <c r="AA6" s="33">
        <f t="shared" si="4"/>
        <v>126.99</v>
      </c>
      <c r="AB6" s="33">
        <f t="shared" si="4"/>
        <v>112.1</v>
      </c>
      <c r="AC6" s="33">
        <f t="shared" si="4"/>
        <v>111.78</v>
      </c>
      <c r="AD6" s="33">
        <f t="shared" si="4"/>
        <v>113.16</v>
      </c>
      <c r="AE6" s="33">
        <f t="shared" si="4"/>
        <v>113.88</v>
      </c>
      <c r="AF6" s="33">
        <f t="shared" si="4"/>
        <v>113.47</v>
      </c>
      <c r="AG6" s="32" t="str">
        <f>IF(AG7="","",IF(AG7="-","【-】","【"&amp;SUBSTITUTE(TEXT(AG7,"#,##0.00"),"-","△")&amp;"】"))</f>
        <v>【113.47】</v>
      </c>
      <c r="AH6" s="32">
        <f>IF(AH7="",NA(),AH7)</f>
        <v>0</v>
      </c>
      <c r="AI6" s="32">
        <f t="shared" ref="AI6:AQ6" si="5">IF(AI7="",NA(),AI7)</f>
        <v>0</v>
      </c>
      <c r="AJ6" s="32">
        <f t="shared" si="5"/>
        <v>0</v>
      </c>
      <c r="AK6" s="32">
        <f t="shared" si="5"/>
        <v>0</v>
      </c>
      <c r="AL6" s="32">
        <f t="shared" si="5"/>
        <v>0</v>
      </c>
      <c r="AM6" s="33">
        <f t="shared" si="5"/>
        <v>25.58</v>
      </c>
      <c r="AN6" s="33">
        <f t="shared" si="5"/>
        <v>25.8</v>
      </c>
      <c r="AO6" s="33">
        <f t="shared" si="5"/>
        <v>23.57</v>
      </c>
      <c r="AP6" s="33">
        <f t="shared" si="5"/>
        <v>21.34</v>
      </c>
      <c r="AQ6" s="33">
        <f t="shared" si="5"/>
        <v>16.89</v>
      </c>
      <c r="AR6" s="32" t="str">
        <f>IF(AR7="","",IF(AR7="-","【-】","【"&amp;SUBSTITUTE(TEXT(AR7,"#,##0.00"),"-","△")&amp;"】"))</f>
        <v>【16.89】</v>
      </c>
      <c r="AS6" s="33">
        <f>IF(AS7="",NA(),AS7)</f>
        <v>1884.92</v>
      </c>
      <c r="AT6" s="33">
        <f t="shared" ref="AT6:BB6" si="6">IF(AT7="",NA(),AT7)</f>
        <v>801.61</v>
      </c>
      <c r="AU6" s="33">
        <f t="shared" si="6"/>
        <v>874.88</v>
      </c>
      <c r="AV6" s="33">
        <f t="shared" si="6"/>
        <v>582.59</v>
      </c>
      <c r="AW6" s="33">
        <f t="shared" si="6"/>
        <v>145.12</v>
      </c>
      <c r="AX6" s="33">
        <f t="shared" si="6"/>
        <v>669.4</v>
      </c>
      <c r="AY6" s="33">
        <f t="shared" si="6"/>
        <v>720.62</v>
      </c>
      <c r="AZ6" s="33">
        <f t="shared" si="6"/>
        <v>654.97</v>
      </c>
      <c r="BA6" s="33">
        <f t="shared" si="6"/>
        <v>634.53</v>
      </c>
      <c r="BB6" s="33">
        <f t="shared" si="6"/>
        <v>200.22</v>
      </c>
      <c r="BC6" s="32" t="str">
        <f>IF(BC7="","",IF(BC7="-","【-】","【"&amp;SUBSTITUTE(TEXT(BC7,"#,##0.00"),"-","△")&amp;"】"))</f>
        <v>【200.22】</v>
      </c>
      <c r="BD6" s="33">
        <f>IF(BD7="",NA(),BD7)</f>
        <v>310.94</v>
      </c>
      <c r="BE6" s="33">
        <f t="shared" ref="BE6:BM6" si="7">IF(BE7="",NA(),BE7)</f>
        <v>267.94</v>
      </c>
      <c r="BF6" s="33">
        <f t="shared" si="7"/>
        <v>222.83</v>
      </c>
      <c r="BG6" s="33">
        <f t="shared" si="7"/>
        <v>197.37</v>
      </c>
      <c r="BH6" s="33">
        <f t="shared" si="7"/>
        <v>228.81</v>
      </c>
      <c r="BI6" s="33">
        <f t="shared" si="7"/>
        <v>446.65</v>
      </c>
      <c r="BJ6" s="33">
        <f t="shared" si="7"/>
        <v>415.99</v>
      </c>
      <c r="BK6" s="33">
        <f t="shared" si="7"/>
        <v>383.75</v>
      </c>
      <c r="BL6" s="33">
        <f t="shared" si="7"/>
        <v>368.94</v>
      </c>
      <c r="BM6" s="33">
        <f t="shared" si="7"/>
        <v>351.06</v>
      </c>
      <c r="BN6" s="32" t="str">
        <f>IF(BN7="","",IF(BN7="-","【-】","【"&amp;SUBSTITUTE(TEXT(BN7,"#,##0.00"),"-","△")&amp;"】"))</f>
        <v>【351.06】</v>
      </c>
      <c r="BO6" s="33">
        <f>IF(BO7="",NA(),BO7)</f>
        <v>126.03</v>
      </c>
      <c r="BP6" s="33">
        <f t="shared" ref="BP6:BX6" si="8">IF(BP7="",NA(),BP7)</f>
        <v>131.66</v>
      </c>
      <c r="BQ6" s="33">
        <f t="shared" si="8"/>
        <v>123.78</v>
      </c>
      <c r="BR6" s="33">
        <f t="shared" si="8"/>
        <v>130.65</v>
      </c>
      <c r="BS6" s="33">
        <f t="shared" si="8"/>
        <v>129.27000000000001</v>
      </c>
      <c r="BT6" s="33">
        <f t="shared" si="8"/>
        <v>108.75</v>
      </c>
      <c r="BU6" s="33">
        <f t="shared" si="8"/>
        <v>108.61</v>
      </c>
      <c r="BV6" s="33">
        <f t="shared" si="8"/>
        <v>110.39</v>
      </c>
      <c r="BW6" s="33">
        <f t="shared" si="8"/>
        <v>111.12</v>
      </c>
      <c r="BX6" s="33">
        <f t="shared" si="8"/>
        <v>112.92</v>
      </c>
      <c r="BY6" s="32" t="str">
        <f>IF(BY7="","",IF(BY7="-","【-】","【"&amp;SUBSTITUTE(TEXT(BY7,"#,##0.00"),"-","△")&amp;"】"))</f>
        <v>【112.92】</v>
      </c>
      <c r="BZ6" s="33">
        <f>IF(BZ7="",NA(),BZ7)</f>
        <v>71.36</v>
      </c>
      <c r="CA6" s="33">
        <f t="shared" ref="CA6:CI6" si="9">IF(CA7="",NA(),CA7)</f>
        <v>68.28</v>
      </c>
      <c r="CB6" s="33">
        <f t="shared" si="9"/>
        <v>73.459999999999994</v>
      </c>
      <c r="CC6" s="33">
        <f t="shared" si="9"/>
        <v>69.010000000000005</v>
      </c>
      <c r="CD6" s="33">
        <f t="shared" si="9"/>
        <v>74.47</v>
      </c>
      <c r="CE6" s="33">
        <f t="shared" si="9"/>
        <v>80.38</v>
      </c>
      <c r="CF6" s="33">
        <f t="shared" si="9"/>
        <v>78.760000000000005</v>
      </c>
      <c r="CG6" s="33">
        <f t="shared" si="9"/>
        <v>76.81</v>
      </c>
      <c r="CH6" s="33">
        <f t="shared" si="9"/>
        <v>75.75</v>
      </c>
      <c r="CI6" s="33">
        <f t="shared" si="9"/>
        <v>75.3</v>
      </c>
      <c r="CJ6" s="32" t="str">
        <f>IF(CJ7="","",IF(CJ7="-","【-】","【"&amp;SUBSTITUTE(TEXT(CJ7,"#,##0.00"),"-","△")&amp;"】"))</f>
        <v>【75.30】</v>
      </c>
      <c r="CK6" s="33">
        <f>IF(CK7="",NA(),CK7)</f>
        <v>65.290000000000006</v>
      </c>
      <c r="CL6" s="33">
        <f t="shared" ref="CL6:CT6" si="10">IF(CL7="",NA(),CL7)</f>
        <v>65.33</v>
      </c>
      <c r="CM6" s="33">
        <f t="shared" si="10"/>
        <v>64.38</v>
      </c>
      <c r="CN6" s="33">
        <f t="shared" si="10"/>
        <v>65.09</v>
      </c>
      <c r="CO6" s="33">
        <f t="shared" si="10"/>
        <v>59.9</v>
      </c>
      <c r="CP6" s="33">
        <f t="shared" si="10"/>
        <v>64.150000000000006</v>
      </c>
      <c r="CQ6" s="33">
        <f t="shared" si="10"/>
        <v>63.73</v>
      </c>
      <c r="CR6" s="33">
        <f t="shared" si="10"/>
        <v>64.55</v>
      </c>
      <c r="CS6" s="33">
        <f t="shared" si="10"/>
        <v>64.12</v>
      </c>
      <c r="CT6" s="33">
        <f t="shared" si="10"/>
        <v>62.69</v>
      </c>
      <c r="CU6" s="32" t="str">
        <f>IF(CU7="","",IF(CU7="-","【-】","【"&amp;SUBSTITUTE(TEXT(CU7,"#,##0.00"),"-","△")&amp;"】"))</f>
        <v>【62.69】</v>
      </c>
      <c r="CV6" s="33">
        <f>IF(CV7="",NA(),CV7)</f>
        <v>100</v>
      </c>
      <c r="CW6" s="33">
        <f t="shared" ref="CW6:DE6" si="11">IF(CW7="",NA(),CW7)</f>
        <v>100</v>
      </c>
      <c r="CX6" s="33">
        <f t="shared" si="11"/>
        <v>100</v>
      </c>
      <c r="CY6" s="33">
        <f t="shared" si="11"/>
        <v>100</v>
      </c>
      <c r="CZ6" s="33">
        <f t="shared" si="11"/>
        <v>100</v>
      </c>
      <c r="DA6" s="33">
        <f t="shared" si="11"/>
        <v>99.88</v>
      </c>
      <c r="DB6" s="33">
        <f t="shared" si="11"/>
        <v>99.96</v>
      </c>
      <c r="DC6" s="33">
        <f t="shared" si="11"/>
        <v>99.93</v>
      </c>
      <c r="DD6" s="33">
        <f t="shared" si="11"/>
        <v>100.12</v>
      </c>
      <c r="DE6" s="33">
        <f t="shared" si="11"/>
        <v>100.12</v>
      </c>
      <c r="DF6" s="32" t="str">
        <f>IF(DF7="","",IF(DF7="-","【-】","【"&amp;SUBSTITUTE(TEXT(DF7,"#,##0.00"),"-","△")&amp;"】"))</f>
        <v>【100.12】</v>
      </c>
      <c r="DG6" s="33">
        <f>IF(DG7="",NA(),DG7)</f>
        <v>40.700000000000003</v>
      </c>
      <c r="DH6" s="33">
        <f t="shared" ref="DH6:DP6" si="12">IF(DH7="",NA(),DH7)</f>
        <v>41.78</v>
      </c>
      <c r="DI6" s="33">
        <f t="shared" si="12"/>
        <v>43.23</v>
      </c>
      <c r="DJ6" s="33">
        <f t="shared" si="12"/>
        <v>43.99</v>
      </c>
      <c r="DK6" s="33">
        <f t="shared" si="12"/>
        <v>59.61</v>
      </c>
      <c r="DL6" s="33">
        <f t="shared" si="12"/>
        <v>36.57</v>
      </c>
      <c r="DM6" s="33">
        <f t="shared" si="12"/>
        <v>37.549999999999997</v>
      </c>
      <c r="DN6" s="33">
        <f t="shared" si="12"/>
        <v>38.86</v>
      </c>
      <c r="DO6" s="33">
        <f t="shared" si="12"/>
        <v>39.81</v>
      </c>
      <c r="DP6" s="33">
        <f t="shared" si="12"/>
        <v>51.44</v>
      </c>
      <c r="DQ6" s="32" t="str">
        <f>IF(DQ7="","",IF(DQ7="-","【-】","【"&amp;SUBSTITUTE(TEXT(DQ7,"#,##0.00"),"-","△")&amp;"】"))</f>
        <v>【51.44】</v>
      </c>
      <c r="DR6" s="32">
        <f>IF(DR7="",NA(),DR7)</f>
        <v>0</v>
      </c>
      <c r="DS6" s="32">
        <f t="shared" ref="DS6:EA6" si="13">IF(DS7="",NA(),DS7)</f>
        <v>0</v>
      </c>
      <c r="DT6" s="32">
        <f t="shared" si="13"/>
        <v>0</v>
      </c>
      <c r="DU6" s="32">
        <f t="shared" si="13"/>
        <v>0</v>
      </c>
      <c r="DV6" s="32">
        <f t="shared" si="13"/>
        <v>0</v>
      </c>
      <c r="DW6" s="33">
        <f t="shared" si="13"/>
        <v>5.27</v>
      </c>
      <c r="DX6" s="33">
        <f t="shared" si="13"/>
        <v>9.98</v>
      </c>
      <c r="DY6" s="33">
        <f t="shared" si="13"/>
        <v>12.13</v>
      </c>
      <c r="DZ6" s="33">
        <f t="shared" si="13"/>
        <v>13.72</v>
      </c>
      <c r="EA6" s="33">
        <f t="shared" si="13"/>
        <v>16.77</v>
      </c>
      <c r="EB6" s="32" t="str">
        <f>IF(EB7="","",IF(EB7="-","【-】","【"&amp;SUBSTITUTE(TEXT(EB7,"#,##0.00"),"-","△")&amp;"】"))</f>
        <v>【16.77】</v>
      </c>
      <c r="EC6" s="32">
        <f>IF(EC7="",NA(),EC7)</f>
        <v>0</v>
      </c>
      <c r="ED6" s="32">
        <f t="shared" ref="ED6:EL6" si="14">IF(ED7="",NA(),ED7)</f>
        <v>0</v>
      </c>
      <c r="EE6" s="32">
        <f t="shared" si="14"/>
        <v>0</v>
      </c>
      <c r="EF6" s="32">
        <f t="shared" si="14"/>
        <v>0</v>
      </c>
      <c r="EG6" s="32">
        <f t="shared" si="14"/>
        <v>0</v>
      </c>
      <c r="EH6" s="33">
        <f t="shared" si="14"/>
        <v>0.21</v>
      </c>
      <c r="EI6" s="33">
        <f t="shared" si="14"/>
        <v>0.31</v>
      </c>
      <c r="EJ6" s="33">
        <f t="shared" si="14"/>
        <v>0.16</v>
      </c>
      <c r="EK6" s="33">
        <f t="shared" si="14"/>
        <v>0.25</v>
      </c>
      <c r="EL6" s="33">
        <f t="shared" si="14"/>
        <v>0.13</v>
      </c>
      <c r="EM6" s="32" t="str">
        <f>IF(EM7="","",IF(EM7="-","【-】","【"&amp;SUBSTITUTE(TEXT(EM7,"#,##0.00"),"-","△")&amp;"】"))</f>
        <v>【0.13】</v>
      </c>
    </row>
    <row r="7" spans="1:143" s="34" customFormat="1">
      <c r="A7" s="26"/>
      <c r="B7" s="35">
        <v>2014</v>
      </c>
      <c r="C7" s="35">
        <v>28665</v>
      </c>
      <c r="D7" s="35">
        <v>46</v>
      </c>
      <c r="E7" s="35">
        <v>1</v>
      </c>
      <c r="F7" s="35">
        <v>0</v>
      </c>
      <c r="G7" s="35">
        <v>2</v>
      </c>
      <c r="H7" s="35" t="s">
        <v>93</v>
      </c>
      <c r="I7" s="35" t="s">
        <v>94</v>
      </c>
      <c r="J7" s="35" t="s">
        <v>95</v>
      </c>
      <c r="K7" s="35" t="s">
        <v>96</v>
      </c>
      <c r="L7" s="35" t="s">
        <v>97</v>
      </c>
      <c r="M7" s="36" t="s">
        <v>98</v>
      </c>
      <c r="N7" s="36">
        <v>72.180000000000007</v>
      </c>
      <c r="O7" s="36">
        <v>93.03</v>
      </c>
      <c r="P7" s="36">
        <v>0</v>
      </c>
      <c r="Q7" s="36" t="s">
        <v>98</v>
      </c>
      <c r="R7" s="36" t="s">
        <v>98</v>
      </c>
      <c r="S7" s="36" t="s">
        <v>98</v>
      </c>
      <c r="T7" s="36">
        <v>345224</v>
      </c>
      <c r="U7" s="36">
        <v>798.3</v>
      </c>
      <c r="V7" s="36">
        <v>432.45</v>
      </c>
      <c r="W7" s="36">
        <v>127.98</v>
      </c>
      <c r="X7" s="36">
        <v>133.78</v>
      </c>
      <c r="Y7" s="36">
        <v>126.32</v>
      </c>
      <c r="Z7" s="36">
        <v>132.82</v>
      </c>
      <c r="AA7" s="36">
        <v>126.99</v>
      </c>
      <c r="AB7" s="36">
        <v>112.1</v>
      </c>
      <c r="AC7" s="36">
        <v>111.78</v>
      </c>
      <c r="AD7" s="36">
        <v>113.16</v>
      </c>
      <c r="AE7" s="36">
        <v>113.88</v>
      </c>
      <c r="AF7" s="36">
        <v>113.47</v>
      </c>
      <c r="AG7" s="36">
        <v>113.47</v>
      </c>
      <c r="AH7" s="36">
        <v>0</v>
      </c>
      <c r="AI7" s="36">
        <v>0</v>
      </c>
      <c r="AJ7" s="36">
        <v>0</v>
      </c>
      <c r="AK7" s="36">
        <v>0</v>
      </c>
      <c r="AL7" s="36">
        <v>0</v>
      </c>
      <c r="AM7" s="36">
        <v>25.58</v>
      </c>
      <c r="AN7" s="36">
        <v>25.8</v>
      </c>
      <c r="AO7" s="36">
        <v>23.57</v>
      </c>
      <c r="AP7" s="36">
        <v>21.34</v>
      </c>
      <c r="AQ7" s="36">
        <v>16.89</v>
      </c>
      <c r="AR7" s="36">
        <v>16.89</v>
      </c>
      <c r="AS7" s="36">
        <v>1884.92</v>
      </c>
      <c r="AT7" s="36">
        <v>801.61</v>
      </c>
      <c r="AU7" s="36">
        <v>874.88</v>
      </c>
      <c r="AV7" s="36">
        <v>582.59</v>
      </c>
      <c r="AW7" s="36">
        <v>145.12</v>
      </c>
      <c r="AX7" s="36">
        <v>669.4</v>
      </c>
      <c r="AY7" s="36">
        <v>720.62</v>
      </c>
      <c r="AZ7" s="36">
        <v>654.97</v>
      </c>
      <c r="BA7" s="36">
        <v>634.53</v>
      </c>
      <c r="BB7" s="36">
        <v>200.22</v>
      </c>
      <c r="BC7" s="36">
        <v>200.22</v>
      </c>
      <c r="BD7" s="36">
        <v>310.94</v>
      </c>
      <c r="BE7" s="36">
        <v>267.94</v>
      </c>
      <c r="BF7" s="36">
        <v>222.83</v>
      </c>
      <c r="BG7" s="36">
        <v>197.37</v>
      </c>
      <c r="BH7" s="36">
        <v>228.81</v>
      </c>
      <c r="BI7" s="36">
        <v>446.65</v>
      </c>
      <c r="BJ7" s="36">
        <v>415.99</v>
      </c>
      <c r="BK7" s="36">
        <v>383.75</v>
      </c>
      <c r="BL7" s="36">
        <v>368.94</v>
      </c>
      <c r="BM7" s="36">
        <v>351.06</v>
      </c>
      <c r="BN7" s="36">
        <v>351.06</v>
      </c>
      <c r="BO7" s="36">
        <v>126.03</v>
      </c>
      <c r="BP7" s="36">
        <v>131.66</v>
      </c>
      <c r="BQ7" s="36">
        <v>123.78</v>
      </c>
      <c r="BR7" s="36">
        <v>130.65</v>
      </c>
      <c r="BS7" s="36">
        <v>129.27000000000001</v>
      </c>
      <c r="BT7" s="36">
        <v>108.75</v>
      </c>
      <c r="BU7" s="36">
        <v>108.61</v>
      </c>
      <c r="BV7" s="36">
        <v>110.39</v>
      </c>
      <c r="BW7" s="36">
        <v>111.12</v>
      </c>
      <c r="BX7" s="36">
        <v>112.92</v>
      </c>
      <c r="BY7" s="36">
        <v>112.92</v>
      </c>
      <c r="BZ7" s="36">
        <v>71.36</v>
      </c>
      <c r="CA7" s="36">
        <v>68.28</v>
      </c>
      <c r="CB7" s="36">
        <v>73.459999999999994</v>
      </c>
      <c r="CC7" s="36">
        <v>69.010000000000005</v>
      </c>
      <c r="CD7" s="36">
        <v>74.47</v>
      </c>
      <c r="CE7" s="36">
        <v>80.38</v>
      </c>
      <c r="CF7" s="36">
        <v>78.760000000000005</v>
      </c>
      <c r="CG7" s="36">
        <v>76.81</v>
      </c>
      <c r="CH7" s="36">
        <v>75.75</v>
      </c>
      <c r="CI7" s="36">
        <v>75.3</v>
      </c>
      <c r="CJ7" s="36">
        <v>75.3</v>
      </c>
      <c r="CK7" s="36">
        <v>65.290000000000006</v>
      </c>
      <c r="CL7" s="36">
        <v>65.33</v>
      </c>
      <c r="CM7" s="36">
        <v>64.38</v>
      </c>
      <c r="CN7" s="36">
        <v>65.09</v>
      </c>
      <c r="CO7" s="36">
        <v>59.9</v>
      </c>
      <c r="CP7" s="36">
        <v>64.150000000000006</v>
      </c>
      <c r="CQ7" s="36">
        <v>63.73</v>
      </c>
      <c r="CR7" s="36">
        <v>64.55</v>
      </c>
      <c r="CS7" s="36">
        <v>64.12</v>
      </c>
      <c r="CT7" s="36">
        <v>62.69</v>
      </c>
      <c r="CU7" s="36">
        <v>62.69</v>
      </c>
      <c r="CV7" s="36">
        <v>100</v>
      </c>
      <c r="CW7" s="36">
        <v>100</v>
      </c>
      <c r="CX7" s="36">
        <v>100</v>
      </c>
      <c r="CY7" s="36">
        <v>100</v>
      </c>
      <c r="CZ7" s="36">
        <v>100</v>
      </c>
      <c r="DA7" s="36">
        <v>99.88</v>
      </c>
      <c r="DB7" s="36">
        <v>99.96</v>
      </c>
      <c r="DC7" s="36">
        <v>99.93</v>
      </c>
      <c r="DD7" s="36">
        <v>100.12</v>
      </c>
      <c r="DE7" s="36">
        <v>100.12</v>
      </c>
      <c r="DF7" s="36">
        <v>100.12</v>
      </c>
      <c r="DG7" s="36">
        <v>40.700000000000003</v>
      </c>
      <c r="DH7" s="36">
        <v>41.78</v>
      </c>
      <c r="DI7" s="36">
        <v>43.23</v>
      </c>
      <c r="DJ7" s="36">
        <v>43.99</v>
      </c>
      <c r="DK7" s="36">
        <v>59.61</v>
      </c>
      <c r="DL7" s="36">
        <v>36.57</v>
      </c>
      <c r="DM7" s="36">
        <v>37.549999999999997</v>
      </c>
      <c r="DN7" s="36">
        <v>38.86</v>
      </c>
      <c r="DO7" s="36">
        <v>39.81</v>
      </c>
      <c r="DP7" s="36">
        <v>51.44</v>
      </c>
      <c r="DQ7" s="36">
        <v>51.44</v>
      </c>
      <c r="DR7" s="36">
        <v>0</v>
      </c>
      <c r="DS7" s="36">
        <v>0</v>
      </c>
      <c r="DT7" s="36">
        <v>0</v>
      </c>
      <c r="DU7" s="36">
        <v>0</v>
      </c>
      <c r="DV7" s="36">
        <v>0</v>
      </c>
      <c r="DW7" s="36">
        <v>5.27</v>
      </c>
      <c r="DX7" s="36">
        <v>9.98</v>
      </c>
      <c r="DY7" s="36">
        <v>12.13</v>
      </c>
      <c r="DZ7" s="36">
        <v>13.72</v>
      </c>
      <c r="EA7" s="36">
        <v>16.77</v>
      </c>
      <c r="EB7" s="36">
        <v>16.77</v>
      </c>
      <c r="EC7" s="36">
        <v>0</v>
      </c>
      <c r="ED7" s="36">
        <v>0</v>
      </c>
      <c r="EE7" s="36">
        <v>0</v>
      </c>
      <c r="EF7" s="36">
        <v>0</v>
      </c>
      <c r="EG7" s="36">
        <v>0</v>
      </c>
      <c r="EH7" s="36">
        <v>0.21</v>
      </c>
      <c r="EI7" s="36">
        <v>0.31</v>
      </c>
      <c r="EJ7" s="36">
        <v>0.16</v>
      </c>
      <c r="EK7" s="36">
        <v>0.25</v>
      </c>
      <c r="EL7" s="36">
        <v>0.13</v>
      </c>
      <c r="EM7" s="36">
        <v>0.13</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2016-02-08T10:08:53Z</cp:lastPrinted>
  <dcterms:created xsi:type="dcterms:W3CDTF">2016-01-18T04:39:23Z</dcterms:created>
  <dcterms:modified xsi:type="dcterms:W3CDTF">2016-02-18T05:35:00Z</dcterms:modified>
  <cp:category/>
</cp:coreProperties>
</file>