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9→30（H28財政状況資料集）\02_平成30年5月末公表\05_10月修正\"/>
    </mc:Choice>
  </mc:AlternateContent>
  <bookViews>
    <workbookView xWindow="240" yWindow="6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C36" i="9"/>
  <c r="BE35" i="9"/>
  <c r="BE34" i="9"/>
  <c r="C34" i="9"/>
  <c r="C35" i="9" s="1"/>
  <c r="U34" i="9" l="1"/>
  <c r="U35" i="9" s="1"/>
  <c r="U36" i="9"/>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<sst xmlns="http://schemas.openxmlformats.org/spreadsheetml/2006/main" count="1049" uniqueCount="583">
  <si>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</si>
  <si>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</si>
  <si>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</si>
  <si>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</si>
  <si>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</si>
  <si>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</si>
  <si>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</si>
  <si>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</si>
  <si>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</si>
  <si>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</si>
  <si>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</si>
  <si>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</si>
  <si>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</si>
  <si>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</si>
  <si>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</si>
  <si>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</si>
  <si>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</si>
  <si>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</si>
  <si>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</si>
  <si>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</si>
  <si>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</si>
  <si>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</si>
  <si>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</si>
  <si>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</si>
  <si>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</si>
  <si>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</si>
  <si>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</si>
  <si>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</si>
  <si>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</si>
  <si>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</si>
  <si>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</si>
  <si>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</si>
  <si>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</si>
  <si>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</si>
  <si>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</si>
  <si>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</si>
  <si>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</si>
  <si>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</si>
  <si>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</si>
  <si>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</si>
  <si>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</si>
  <si>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</si>
  <si>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</si>
  <si>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</si>
  <si>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</si>
  <si>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</si>
  <si>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</si>
  <si>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</si>
  <si>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</si>
  <si>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</si>
  <si>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</si>
  <si>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</si>
  <si>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</si>
  <si>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</si>
  <si>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</si>
  <si>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</si>
  <si>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</si>
  <si>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</si>
  <si>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</si>
  <si>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</si>
  <si>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</si>
  <si>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</si>
  <si>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</si>
  <si>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</si>
  <si>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</si>
  <si>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</si>
  <si>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</si>
  <si>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</si>
  <si>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</si>
  <si>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</si>
  <si>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</si>
  <si>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</si>
  <si>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</si>
  <si>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</si>
  <si>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</si>
  <si>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</si>
  <si>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</si>
  <si>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</si>
  <si>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</si>
  <si>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</si>
  <si>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</si>
  <si>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</si>
  <si>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五所川原市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</si>
  <si>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</si>
  <si>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</si>
  <si>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</si>
  <si>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</si>
  <si>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</si>
  <si>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</si>
  <si>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</si>
  <si>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</si>
  <si>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</si>
  <si>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</si>
  <si>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</si>
  <si>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</si>
  <si>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</si>
  <si>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</si>
  <si>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</si>
  <si>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</si>
  <si>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</si>
  <si>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</si>
  <si>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</si>
  <si>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</si>
  <si>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</si>
  <si>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</si>
  <si>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</si>
  <si>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</si>
  <si>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</si>
  <si>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</si>
  <si>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</si>
  <si>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</si>
  <si>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</si>
  <si>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</si>
  <si>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</si>
  <si>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</si>
  <si>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</si>
  <si>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</si>
  <si>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</si>
  <si>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</si>
  <si>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</si>
  <si>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</si>
  <si>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</si>
  <si>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</si>
  <si>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</si>
  <si>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</si>
  <si>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</si>
  <si>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</si>
  <si>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</si>
  <si>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</si>
  <si>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</si>
  <si>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</si>
  <si>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</si>
  <si>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</si>
  <si>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</si>
  <si>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</si>
  <si>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</si>
  <si>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</si>
  <si>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</si>
  <si>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</si>
  <si>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</si>
  <si>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</si>
  <si>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</si>
  <si>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</si>
  <si>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</si>
  <si>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</si>
  <si>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</si>
  <si>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</si>
  <si>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</si>
  <si>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</si>
  <si>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</si>
  <si>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</si>
  <si>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</si>
  <si>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</si>
  <si>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</si>
  <si>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</si>
  <si>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</si>
  <si>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</si>
  <si>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</si>
  <si>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</si>
  <si>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</si>
  <si>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</si>
  <si>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</si>
  <si>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</si>
  <si>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</si>
  <si>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</si>
  <si>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</si>
  <si>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</si>
  <si>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</si>
  <si>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</si>
  <si>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</si>
  <si>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</si>
  <si>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</si>
  <si>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</si>
  <si>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</si>
  <si>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</si>
  <si>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</si>
  <si>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</si>
  <si>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</si>
  <si>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</si>
  <si>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</si>
  <si>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</si>
  <si>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</si>
  <si>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</si>
  <si>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</si>
  <si>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</si>
  <si>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</si>
  <si>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</si>
  <si>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</si>
  <si>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</si>
  <si>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</si>
  <si>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</si>
  <si>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</si>
  <si>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</si>
  <si>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</si>
  <si>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</si>
  <si>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</si>
  <si>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</si>
  <si>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青森県五所川原市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</si>
  <si>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</si>
  <si>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</si>
  <si>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</si>
  <si>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</si>
  <si>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</si>
  <si>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</si>
  <si>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</si>
  <si>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</si>
  <si>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</si>
  <si>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</si>
  <si>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</si>
  <si>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</si>
  <si>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</si>
  <si>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</si>
  <si>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</si>
  <si>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</si>
  <si>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</si>
  <si>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</si>
  <si>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</si>
  <si>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</si>
  <si>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</si>
  <si>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</si>
  <si>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</si>
  <si>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</si>
  <si>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</si>
  <si>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</si>
  <si>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</si>
  <si>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</si>
  <si>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</si>
  <si>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</si>
  <si>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</si>
  <si>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</si>
  <si>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</si>
  <si>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</si>
  <si>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</si>
  <si>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</si>
  <si>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</si>
  <si>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</si>
  <si>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</si>
  <si>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</si>
  <si>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</si>
  <si>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</si>
  <si>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</si>
  <si>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</si>
  <si>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</si>
  <si>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</si>
  <si>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</si>
  <si>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</si>
  <si>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</si>
  <si>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</si>
  <si>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</si>
  <si>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</si>
  <si>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</si>
  <si>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</si>
  <si>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</si>
  <si>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</si>
  <si>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</si>
  <si>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</si>
  <si>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</si>
  <si>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</si>
  <si>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</si>
  <si>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</si>
  <si>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</si>
  <si>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</si>
  <si>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</si>
  <si>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</si>
  <si>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</si>
  <si>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</si>
  <si>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</si>
  <si>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</si>
  <si>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</si>
  <si>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</si>
  <si>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</si>
  <si>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</si>
  <si>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</si>
  <si>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</si>
  <si>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</si>
  <si>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</si>
  <si>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</si>
  <si>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</si>
  <si>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</si>
  <si>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</si>
  <si>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</si>
  <si>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</si>
  <si>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</si>
  <si>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</si>
  <si>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</si>
  <si>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</si>
  <si>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</si>
  <si>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</si>
  <si>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</si>
  <si>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</si>
  <si>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</si>
  <si>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</si>
  <si>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</si>
  <si>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</si>
  <si>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</si>
  <si>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</si>
  <si>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</si>
  <si>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</si>
  <si>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</si>
  <si>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</si>
  <si>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</si>
  <si>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</si>
  <si>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</si>
  <si>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</si>
  <si>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</si>
  <si>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</si>
  <si>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</si>
  <si>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</si>
  <si>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</si>
  <si>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</si>
  <si>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</si>
  <si>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</si>
  <si>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</si>
  <si>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</si>
  <si>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</si>
  <si>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</si>
  <si>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</si>
  <si>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</si>
  <si>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</si>
  <si>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</si>
  <si>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</si>
  <si>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</si>
  <si>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</si>
  <si>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</si>
  <si>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</si>
  <si>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</si>
  <si>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</si>
  <si>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</si>
  <si>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</si>
  <si>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</si>
  <si>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</si>
  <si>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</si>
  <si>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</si>
  <si>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</si>
  <si>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</si>
  <si>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</si>
  <si>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</si>
  <si>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</si>
  <si>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</si>
  <si>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</si>
  <si>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</si>
  <si>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</si>
  <si>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</si>
  <si>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</si>
  <si>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</si>
  <si>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</si>
  <si>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青森県五所川原市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</si>
  <si>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</si>
  <si>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</si>
  <si>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</si>
  <si>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</si>
  <si>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</si>
  <si>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</si>
  <si>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</si>
  <si>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</si>
  <si>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</si>
  <si>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</si>
  <si>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</si>
  <si>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</si>
  <si>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</si>
  <si>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</si>
  <si>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</si>
  <si>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</si>
  <si>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</si>
  <si>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</si>
  <si>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</si>
  <si>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</si>
  <si>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高等看護学院特別会計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</si>
  <si>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</si>
  <si>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</si>
  <si>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</si>
  <si>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</si>
  <si>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</si>
  <si>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</si>
  <si>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</si>
  <si>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</si>
  <si>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</si>
  <si>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</si>
  <si>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</si>
  <si>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</si>
  <si>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</si>
  <si>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</si>
  <si>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国民健康保険医科診療施設勘定特別会計</t>
    <phoneticPr fontId="5"/>
  </si>
  <si>
    <t>国民健康保険歯科診療施設勘定特別会計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</si>
  <si>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</si>
  <si>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</si>
  <si>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</si>
  <si>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</si>
  <si>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</si>
  <si>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</si>
  <si>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</si>
  <si>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</si>
  <si>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</si>
  <si>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</si>
  <si>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</si>
  <si>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</si>
  <si>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</si>
  <si>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</si>
  <si>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</si>
  <si>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</si>
  <si>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</si>
  <si>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</si>
  <si>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</si>
  <si>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</si>
  <si>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</si>
  <si>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</si>
  <si>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</si>
  <si>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</si>
  <si>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</si>
  <si>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</si>
  <si>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</si>
  <si>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</si>
  <si>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</si>
  <si>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</si>
  <si>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</si>
  <si>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</si>
  <si>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</si>
  <si>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</si>
  <si>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</si>
  <si>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</si>
  <si>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</si>
  <si>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</si>
  <si>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</si>
  <si>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</si>
  <si>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</si>
  <si>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</si>
  <si>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</si>
  <si>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</si>
  <si>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</si>
  <si>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</si>
  <si>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</si>
  <si>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</si>
  <si>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</si>
  <si>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</si>
  <si>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</si>
  <si>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</si>
  <si>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</si>
  <si>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</si>
  <si>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</si>
  <si>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</si>
  <si>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</si>
  <si>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</si>
  <si>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</si>
  <si>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</si>
  <si>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</si>
  <si>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</si>
  <si>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</si>
  <si>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</si>
  <si>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</si>
  <si>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</si>
  <si>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</si>
  <si>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</si>
  <si>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</si>
  <si>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</si>
  <si>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</si>
  <si>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</si>
  <si>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</si>
  <si>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</si>
  <si>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</si>
  <si>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</si>
  <si>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</si>
  <si>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</si>
  <si>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</si>
  <si>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</si>
  <si>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</si>
  <si>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</si>
  <si>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</si>
  <si>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</si>
  <si>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</si>
  <si>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</si>
  <si>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</si>
  <si>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</si>
  <si>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</si>
  <si>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</si>
  <si>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</si>
  <si>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</si>
  <si>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</si>
  <si>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</si>
  <si>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</si>
  <si>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</si>
  <si>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</si>
  <si>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</si>
  <si>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</si>
  <si>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</si>
  <si>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</si>
  <si>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</si>
  <si>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</si>
  <si>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</si>
  <si>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</si>
  <si>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</si>
  <si>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</si>
  <si>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</si>
  <si>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</si>
  <si>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</si>
  <si>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</si>
  <si>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</si>
  <si>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</si>
  <si>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</si>
  <si>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</si>
  <si>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</si>
  <si>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</si>
  <si>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</si>
  <si>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</si>
  <si>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</si>
  <si>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</si>
  <si>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</si>
  <si>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</si>
  <si>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</si>
  <si>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</si>
  <si>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</si>
  <si>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</si>
  <si>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</si>
  <si>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</si>
  <si>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</si>
  <si>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</si>
  <si>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</si>
  <si>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</si>
  <si>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</si>
  <si>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</si>
  <si>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</si>
  <si>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</si>
  <si>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</si>
  <si>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</si>
  <si>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</si>
  <si>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</si>
  <si>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</si>
  <si>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5.98</t>
  </si>
  <si>
    <t>▲ 3.71</t>
  </si>
  <si>
    <t>▲ 5.04</t>
  </si>
  <si>
    <t>▲ 0.30</t>
  </si>
  <si>
    <t>▲ 3.10</t>
  </si>
  <si>
    <t>水道事業会計</t>
  </si>
  <si>
    <t>一般会計</t>
  </si>
  <si>
    <t>国民健康保険事業勘定特別会計</t>
  </si>
  <si>
    <t>介護保険特別会計</t>
  </si>
  <si>
    <t>下水道事業会計</t>
  </si>
  <si>
    <t>工業用水道事業会計</t>
  </si>
  <si>
    <t>国民健康保険医科診療施設勘定特別会計</t>
  </si>
  <si>
    <t>高等看護学院特別会計</t>
  </si>
  <si>
    <t>その他会計（赤字）</t>
  </si>
  <si>
    <t>その他会計（黒字）</t>
  </si>
  <si>
    <t>五所川原地区消防事務組合</t>
    <rPh sb="0" eb="4">
      <t>ゴショガワラ</t>
    </rPh>
    <rPh sb="4" eb="6">
      <t>チク</t>
    </rPh>
    <rPh sb="6" eb="8">
      <t>ショウボウ</t>
    </rPh>
    <rPh sb="8" eb="10">
      <t>ジム</t>
    </rPh>
    <rPh sb="10" eb="12">
      <t>クミアイ</t>
    </rPh>
    <phoneticPr fontId="2"/>
  </si>
  <si>
    <t>西北五環境整備事務組合</t>
    <rPh sb="0" eb="2">
      <t>セイホク</t>
    </rPh>
    <rPh sb="2" eb="3">
      <t>ゴ</t>
    </rPh>
    <rPh sb="3" eb="5">
      <t>カンキョウ</t>
    </rPh>
    <rPh sb="5" eb="7">
      <t>セイビ</t>
    </rPh>
    <rPh sb="7" eb="9">
      <t>ジム</t>
    </rPh>
    <rPh sb="9" eb="11">
      <t>クミアイ</t>
    </rPh>
    <phoneticPr fontId="2"/>
  </si>
  <si>
    <t>つがる西北五広域連合</t>
    <rPh sb="3" eb="5">
      <t>セイホク</t>
    </rPh>
    <rPh sb="5" eb="6">
      <t>ゴ</t>
    </rPh>
    <rPh sb="6" eb="8">
      <t>コウイキ</t>
    </rPh>
    <rPh sb="8" eb="10">
      <t>レンゴウ</t>
    </rPh>
    <phoneticPr fontId="2"/>
  </si>
  <si>
    <t>西北五広域福祉事務組合</t>
    <rPh sb="0" eb="2">
      <t>セイホク</t>
    </rPh>
    <rPh sb="2" eb="3">
      <t>ゴ</t>
    </rPh>
    <rPh sb="3" eb="5">
      <t>コウイキ</t>
    </rPh>
    <rPh sb="5" eb="7">
      <t>フクシ</t>
    </rPh>
    <rPh sb="7" eb="9">
      <t>ジム</t>
    </rPh>
    <rPh sb="9" eb="11">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</si>
  <si>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</si>
  <si>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津軽広域水道企業団西北事業部</t>
    <rPh sb="0" eb="2">
      <t>ツガル</t>
    </rPh>
    <rPh sb="2" eb="4">
      <t>コウイキ</t>
    </rPh>
    <rPh sb="4" eb="6">
      <t>スイドウ</t>
    </rPh>
    <rPh sb="6" eb="8">
      <t>キギョウ</t>
    </rPh>
    <rPh sb="8" eb="9">
      <t>ダン</t>
    </rPh>
    <rPh sb="9" eb="11">
      <t>セイホク</t>
    </rPh>
    <rPh sb="11" eb="13">
      <t>ジギョウ</t>
    </rPh>
    <rPh sb="13" eb="14">
      <t>ブ</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</si>
  <si>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</si>
  <si>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</si>
  <si>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t>
    <rPh sb="0" eb="3">
      <t>アオモリケン</t>
    </rPh>
    <rPh sb="3" eb="5">
      <t>コウキ</t>
    </rPh>
    <rPh sb="5" eb="8">
      <t>コウレイシャ</t>
    </rPh>
    <rPh sb="8" eb="10">
      <t>イリョウ</t>
    </rPh>
    <rPh sb="10" eb="12">
      <t>コウイキ</t>
    </rPh>
    <rPh sb="12" eb="14">
      <t>レンゴウ</t>
    </rPh>
    <phoneticPr fontId="2"/>
  </si>
  <si>
    <t>青森県市長会館管理組合</t>
    <rPh sb="0" eb="3">
      <t>アオモリケン</t>
    </rPh>
    <rPh sb="3" eb="6">
      <t>シチョウカイ</t>
    </rPh>
    <rPh sb="6" eb="7">
      <t>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</si>
  <si>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</si>
  <si>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一般会計</t>
    <rPh sb="0" eb="2">
      <t>イッパン</t>
    </rPh>
    <rPh sb="2" eb="4">
      <t>カイケイ</t>
    </rPh>
    <phoneticPr fontId="2"/>
  </si>
  <si>
    <t>病院事業会計</t>
    <rPh sb="0" eb="2">
      <t>ビョウイン</t>
    </rPh>
    <rPh sb="2" eb="4">
      <t>ジギョウ</t>
    </rPh>
    <rPh sb="4" eb="6">
      <t>カイケイ</t>
    </rPh>
    <phoneticPr fontId="2"/>
  </si>
  <si>
    <t>水道事業会計</t>
    <rPh sb="0" eb="2">
      <t>スイドウ</t>
    </rPh>
    <rPh sb="2" eb="4">
      <t>ジギョウ</t>
    </rPh>
    <rPh sb="4" eb="6">
      <t>カイケイ</t>
    </rPh>
    <phoneticPr fontId="2"/>
  </si>
  <si>
    <t>後期高齢者医療事業会計</t>
    <rPh sb="0" eb="2">
      <t>コウキ</t>
    </rPh>
    <rPh sb="2" eb="5">
      <t>コウレイシャ</t>
    </rPh>
    <rPh sb="5" eb="7">
      <t>イリョウ</t>
    </rPh>
    <rPh sb="7" eb="9">
      <t>ジギョウ</t>
    </rPh>
    <rPh sb="9" eb="11">
      <t>カイケイ</t>
    </rPh>
    <phoneticPr fontId="2"/>
  </si>
  <si>
    <t>交通災害共済事業会計</t>
    <rPh sb="0" eb="2">
      <t>コウツウ</t>
    </rPh>
    <rPh sb="2" eb="4">
      <t>サイガイ</t>
    </rPh>
    <rPh sb="4" eb="6">
      <t>キョウサイ</t>
    </rPh>
    <rPh sb="6" eb="8">
      <t>ジギョウ</t>
    </rPh>
    <rPh sb="8" eb="1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</si>
  <si>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</si>
  <si>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</si>
  <si>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</si>
  <si>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</si>
  <si>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</si>
  <si>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</si>
  <si>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</si>
  <si>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</si>
  <si>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</si>
  <si>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五所川原市体育協会</t>
    <rPh sb="0" eb="5">
      <t>ゴショガワラシ</t>
    </rPh>
    <rPh sb="5" eb="7">
      <t>タイイク</t>
    </rPh>
    <rPh sb="7" eb="9">
      <t>キョウカイ</t>
    </rPh>
    <phoneticPr fontId="2"/>
  </si>
  <si>
    <t>出資割合59.5％</t>
    <rPh sb="0" eb="2">
      <t>シュッシ</t>
    </rPh>
    <rPh sb="2" eb="4">
      <t>ワリアイ</t>
    </rPh>
    <phoneticPr fontId="2"/>
  </si>
  <si>
    <t>十三湖環境整備株式会社</t>
    <rPh sb="0" eb="2">
      <t>ジュウサン</t>
    </rPh>
    <rPh sb="2" eb="3">
      <t>コ</t>
    </rPh>
    <rPh sb="3" eb="5">
      <t>カンキョウ</t>
    </rPh>
    <rPh sb="5" eb="7">
      <t>セイビ</t>
    </rPh>
    <rPh sb="7" eb="11">
      <t>カブシキガイシャ</t>
    </rPh>
    <phoneticPr fontId="2"/>
  </si>
  <si>
    <t>出資割合51.9％</t>
    <rPh sb="0" eb="2">
      <t>シュッシ</t>
    </rPh>
    <rPh sb="2" eb="4">
      <t>ワリアイ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</si>
  <si>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</si>
  <si>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</si>
  <si>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</si>
  <si>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</si>
  <si>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</si>
  <si>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</si>
  <si>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</si>
  <si>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</si>
  <si>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</si>
  <si>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</si>
  <si>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</si>
  <si>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</si>
  <si>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を活用した建設事業等の実施により地方債残高が増加傾向にあるが、新規に発行する地方債は交付税算入率の高いものを中心にしているため、将来負担比率はほぼ横ばい、実質公債費比率は減少傾向にある。しかし、いずれも類似団体平均よりも高い水準であり、今後は市役所新庁舎の建設等によりさらに地方債残高が増加する見込みであることから、その他の建設事業等の抑制を図り、公債費負担を減少させ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</si>
</sst>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2635-44D0-90D4-8794395503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59452</c:v>
                </c:pt>
                <c:pt idx="1">
                  <c:v>51275</c:v>
                </c:pt>
                <c:pt idx="2">
                  <c:v>63013</c:v>
                </c:pt>
                <c:pt idx="3">
                  <c:v>103032</c:v>
                </c:pt>
                <c:pt idx="4">
                  <c:v>73796</c:v>
                </c:pt>
              </c:numCache>
            </c:numRef>
          </c:val>
          <c:smooth val="0"/>
          <c:extLst>
            <c:ext xmlns:c16="http://schemas.microsoft.com/office/drawing/2014/chart" uri="{C3380CC4-5D6E-409C-BE32-E72D297353CC}">
              <c16:uniqueId val="{00000001-2635-44D0-90D4-879439550395}"/>
            </c:ext>
          </c:extLst>
        </c:ser>
        <c:dLbls>
          <c:showLegendKey val="0"/>
          <c:showVal val="0"/>
          <c:showCatName val="0"/>
          <c:showSerName val="0"/>
          <c:showPercent val="0"/>
          <c:showBubbleSize val="0"/>
        </c:dLbls>
        <c:marker val="1"/>
        <c:smooth val="0"/>
        <c:axId val="169966208"/>
        <c:axId val="172176128"/>
      </c:lineChart>
      <c:catAx>
        <c:axId val="169966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176128"/>
        <c:crosses val="autoZero"/>
        <c:auto val="1"/>
        <c:lblAlgn val="ctr"/>
        <c:lblOffset val="100"/>
        <c:tickLblSkip val="1"/>
        <c:tickMarkSkip val="1"/>
        <c:noMultiLvlLbl val="0"/>
      </c:catAx>
      <c:valAx>
        <c:axId val="1721761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96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3.48</c:v>
                </c:pt>
                <c:pt idx="1">
                  <c:v>3.68</c:v>
                </c:pt>
                <c:pt idx="2">
                  <c:v>2.57</c:v>
                </c:pt>
                <c:pt idx="3">
                  <c:v>4.18</c:v>
                </c:pt>
                <c:pt idx="4">
                  <c:v>4.4000000000000004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3.73</c:v>
                </c:pt>
                <c:pt idx="1">
                  <c:v>3.31</c:v>
                </c:pt>
                <c:pt idx="2">
                  <c:v>2.97</c:v>
                </c:pt>
                <c:pt idx="3">
                  <c:v>3.58</c:v>
                </c:pt>
                <c:pt idx="4">
                  <c:v>4.62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8390144"/>
        <c:axId val="17839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-5.98</c:v>
                </c:pt>
                <c:pt idx="1">
                  <c:v>-3.71</c:v>
                </c:pt>
                <c:pt idx="2">
                  <c:v>-5.04</c:v>
                </c:pt>
                <c:pt idx="3">
                  <c:v>-0.3</c:v>
                </c:pt>
                <c:pt idx="4">
                  <c:v>-3.1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8390144"/>
        <c:axId val="178392064"/>
      </c:lineChart>
      <c:catAx>
        <c:axId val="1783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392064"/>
        <c:crosses val="autoZero"/>
        <c:auto val="1"/>
        <c:lblAlgn val="ctr"/>
        <c:lblOffset val="100"/>
        <c:tickLblSkip val="1"/>
        <c:tickMarkSkip val="1"/>
        <c:noMultiLvlLbl val="0"/>
      </c:catAx>
      <c:valAx>
        <c:axId val="17839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9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0.22</c:v>
                </c:pt>
                <c:pt idx="2">
                  <c:v>#N/A</c:v>
                </c:pt>
                <c:pt idx="3">
                  <c:v>0.18</c:v>
                </c:pt>
                <c:pt idx="4">
                  <c:v>#N/A</c:v>
                </c:pt>
                <c:pt idx="5">
                  <c:v>0.2</c:v>
                </c:pt>
                <c:pt idx="6">
                  <c:v>#N/A</c:v>
                </c:pt>
                <c:pt idx="7">
                  <c:v>0.24</c:v>
                </c:pt>
                <c:pt idx="8">
                  <c:v>#N/A</c:v>
                </c:pt>
                <c:pt idx="9">
                  <c:v>0.17</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高等看護学院特別会計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0.04</c:v>
                </c:pt>
                <c:pt idx="4">
                  <c:v>#N/A</c:v>
                </c:pt>
                <c:pt idx="5">
                  <c:v>0.02</c:v>
                </c:pt>
                <c:pt idx="6">
                  <c:v>#N/A</c:v>
                </c:pt>
                <c:pt idx="7">
                  <c:v>0.05</c:v>
                </c:pt>
                <c:pt idx="8">
                  <c:v>#N/A</c:v>
                </c:pt>
                <c:pt idx="9">
                  <c:v>0.13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国民健康保険医科診療施設勘定特別会計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0.1</c:v>
                </c:pt>
                <c:pt idx="6">
                  <c:v>#N/A</c:v>
                </c:pt>
                <c:pt idx="7">
                  <c:v>0.26</c:v>
                </c:pt>
                <c:pt idx="8">
                  <c:v>#N/A</c:v>
                </c:pt>
                <c:pt idx="9">
                  <c:v>0.28999999999999998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0.46</c:v>
                </c:pt>
                <c:pt idx="2">
                  <c:v>#N/A</c:v>
                </c:pt>
                <c:pt idx="3">
                  <c:v>0.46</c:v>
                </c:pt>
                <c:pt idx="4">
                  <c:v>#N/A</c:v>
                </c:pt>
                <c:pt idx="5">
                  <c:v>0.54</c:v>
                </c:pt>
                <c:pt idx="6">
                  <c:v>#N/A</c:v>
                </c:pt>
                <c:pt idx="7">
                  <c:v>0.66</c:v>
                </c:pt>
                <c:pt idx="8">
                  <c:v>#N/A</c:v>
                </c:pt>
                <c:pt idx="9">
                  <c:v>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0.61</c:v>
                </c:pt>
                <c:pt idx="4">
                  <c:v>#N/A</c:v>
                </c:pt>
                <c:pt idx="5">
                  <c:v>0.82</c:v>
                </c:pt>
                <c:pt idx="6">
                  <c:v>#N/A</c:v>
                </c:pt>
                <c:pt idx="7">
                  <c:v>1.06</c:v>
                </c:pt>
                <c:pt idx="8">
                  <c:v>#N/A</c:v>
                </c:pt>
                <c:pt idx="9">
                  <c:v>1.17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0.76</c:v>
                </c:pt>
                <c:pt idx="2">
                  <c:v>#N/A</c:v>
                </c:pt>
                <c:pt idx="3">
                  <c:v>0.41</c:v>
                </c:pt>
                <c:pt idx="4">
                  <c:v>#N/A</c:v>
                </c:pt>
                <c:pt idx="5">
                  <c:v>0.37</c:v>
                </c:pt>
                <c:pt idx="6">
                  <c:v>#N/A</c:v>
                </c:pt>
                <c:pt idx="7">
                  <c:v>1.39</c:v>
                </c:pt>
                <c:pt idx="8">
                  <c:v>#N/A</c:v>
                </c:pt>
                <c:pt idx="9">
                  <c:v>1.41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1.68</c:v>
                </c:pt>
                <c:pt idx="2">
                  <c:v>#N/A</c:v>
                </c:pt>
                <c:pt idx="3">
                  <c:v>2</c:v>
                </c:pt>
                <c:pt idx="4">
                  <c:v>#N/A</c:v>
                </c:pt>
                <c:pt idx="5">
                  <c:v>2.06</c:v>
                </c:pt>
                <c:pt idx="6">
                  <c:v>#N/A</c:v>
                </c:pt>
                <c:pt idx="7">
                  <c:v>0.21</c:v>
                </c:pt>
                <c:pt idx="8">
                  <c:v>#N/A</c:v>
                </c:pt>
                <c:pt idx="9">
                  <c:v>1.64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3.44</c:v>
                </c:pt>
                <c:pt idx="2">
                  <c:v>#N/A</c:v>
                </c:pt>
                <c:pt idx="3">
                  <c:v>3.63</c:v>
                </c:pt>
                <c:pt idx="4">
                  <c:v>#N/A</c:v>
                </c:pt>
                <c:pt idx="5">
                  <c:v>2.54</c:v>
                </c:pt>
                <c:pt idx="6">
                  <c:v>#N/A</c:v>
                </c:pt>
                <c:pt idx="7">
                  <c:v>4.12</c:v>
                </c:pt>
                <c:pt idx="8">
                  <c:v>#N/A</c:v>
                </c:pt>
                <c:pt idx="9">
                  <c:v>4.2699999999999996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6.82</c:v>
                </c:pt>
                <c:pt idx="2">
                  <c:v>#N/A</c:v>
                </c:pt>
                <c:pt idx="3">
                  <c:v>6.92</c:v>
                </c:pt>
                <c:pt idx="4">
                  <c:v>#N/A</c:v>
                </c:pt>
                <c:pt idx="5">
                  <c:v>4.8</c:v>
                </c:pt>
                <c:pt idx="6">
                  <c:v>#N/A</c:v>
                </c:pt>
                <c:pt idx="7">
                  <c:v>5.16</c:v>
                </c:pt>
                <c:pt idx="8">
                  <c:v>#N/A</c:v>
                </c:pt>
                <c:pt idx="9">
                  <c:v>6.07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8805376"/>
        <c:axId val="178811264"/>
      </c:barChart>
      <c:catAx>
        <c:axId val="17880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811264"/>
        <c:crosses val="autoZero"/>
        <c:auto val="1"/>
        <c:lblAlgn val="ctr"/>
        <c:lblOffset val="100"/>
        <c:tickLblSkip val="1"/>
        <c:tickMarkSkip val="1"/>
        <c:noMultiLvlLbl val="0"/>
      </c:catAx>
      <c:valAx>
        <c:axId val="17881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805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3228</c:v>
                </c:pt>
                <c:pt idx="5">
                  <c:v>3230</c:v>
                </c:pt>
                <c:pt idx="8">
                  <c:v>3419</c:v>
                </c:pt>
                <c:pt idx="11">
                  <c:v>3403</c:v>
                </c:pt>
                <c:pt idx="14">
                  <c:v>3369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6</c:v>
                </c:pt>
                <c:pt idx="6">
                  <c:v>1</c:v>
                </c:pt>
                <c:pt idx="9">
                  <c:v>2</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57</c:v>
                </c:pt>
                <c:pt idx="3">
                  <c:v>59</c:v>
                </c:pt>
                <c:pt idx="6">
                  <c:v>49</c:v>
                </c:pt>
                <c:pt idx="9">
                  <c:v>41</c:v>
                </c:pt>
                <c:pt idx="12">
                  <c:v>40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236</c:v>
                </c:pt>
                <c:pt idx="3">
                  <c:v>198</c:v>
                </c:pt>
                <c:pt idx="6">
                  <c:v>56</c:v>
                </c:pt>
                <c:pt idx="9">
                  <c:v>162</c:v>
                </c:pt>
                <c:pt idx="12">
                  <c:v>162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439</c:v>
                </c:pt>
                <c:pt idx="3">
                  <c:v>430</c:v>
                </c:pt>
                <c:pt idx="6">
                  <c:v>377</c:v>
                </c:pt>
                <c:pt idx="9">
                  <c:v>355</c:v>
                </c:pt>
                <c:pt idx="12">
                  <c:v>324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4813</c:v>
                </c:pt>
                <c:pt idx="3">
                  <c:v>4636</c:v>
                </c:pt>
                <c:pt idx="6">
                  <c:v>4778</c:v>
                </c:pt>
                <c:pt idx="9">
                  <c:v>4695</c:v>
                </c:pt>
                <c:pt idx="12">
                  <c:v>4654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574272"/>
        <c:axId val="16158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2319</c:v>
                </c:pt>
                <c:pt idx="2">
                  <c:v>#N/A</c:v>
                </c:pt>
                <c:pt idx="3">
                  <c:v>#N/A</c:v>
                </c:pt>
                <c:pt idx="4">
                  <c:v>2099</c:v>
                </c:pt>
                <c:pt idx="5">
                  <c:v>#N/A</c:v>
                </c:pt>
                <c:pt idx="6">
                  <c:v>#N/A</c:v>
                </c:pt>
                <c:pt idx="7">
                  <c:v>1842</c:v>
                </c:pt>
                <c:pt idx="8">
                  <c:v>#N/A</c:v>
                </c:pt>
                <c:pt idx="9">
                  <c:v>#N/A</c:v>
                </c:pt>
                <c:pt idx="10">
                  <c:v>1852</c:v>
                </c:pt>
                <c:pt idx="11">
                  <c:v>#N/A</c:v>
                </c:pt>
                <c:pt idx="12">
                  <c:v>#N/A</c:v>
                </c:pt>
                <c:pt idx="13">
                  <c:v>1812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574272"/>
        <c:axId val="161588736"/>
      </c:lineChart>
      <c:catAx>
        <c:axId val="1615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88736"/>
        <c:crosses val="autoZero"/>
        <c:auto val="1"/>
        <c:lblAlgn val="ctr"/>
        <c:lblOffset val="100"/>
        <c:tickLblSkip val="1"/>
        <c:tickMarkSkip val="1"/>
        <c:noMultiLvlLbl val="0"/>
      </c:catAx>
      <c:valAx>
        <c:axId val="16158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7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31868</c:v>
                </c:pt>
                <c:pt idx="5">
                  <c:v>37025</c:v>
                </c:pt>
                <c:pt idx="8">
                  <c:v>37571</c:v>
                </c:pt>
                <c:pt idx="11">
                  <c:v>37463</c:v>
                </c:pt>
                <c:pt idx="14">
                  <c:v>38713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3130</c:v>
                </c:pt>
                <c:pt idx="5">
                  <c:v>2872</c:v>
                </c:pt>
                <c:pt idx="8">
                  <c:v>2616</c:v>
                </c:pt>
                <c:pt idx="11">
                  <c:v>2612</c:v>
                </c:pt>
                <c:pt idx="14">
                  <c:v>2619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1226</c:v>
                </c:pt>
                <c:pt idx="5">
                  <c:v>1168</c:v>
                </c:pt>
                <c:pt idx="8">
                  <c:v>1175</c:v>
                </c:pt>
                <c:pt idx="11">
                  <c:v>1413</c:v>
                </c:pt>
                <c:pt idx="14">
                  <c:v>1275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346</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3932</c:v>
                </c:pt>
                <c:pt idx="3">
                  <c:v>3585</c:v>
                </c:pt>
                <c:pt idx="6">
                  <c:v>3184</c:v>
                </c:pt>
                <c:pt idx="9">
                  <c:v>2911</c:v>
                </c:pt>
                <c:pt idx="12">
                  <c:v>2759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976</c:v>
                </c:pt>
                <c:pt idx="3">
                  <c:v>2357</c:v>
                </c:pt>
                <c:pt idx="6">
                  <c:v>2457</c:v>
                </c:pt>
                <c:pt idx="9">
                  <c:v>2359</c:v>
                </c:pt>
                <c:pt idx="12">
                  <c:v>2245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6034</c:v>
                </c:pt>
                <c:pt idx="3">
                  <c:v>5814</c:v>
                </c:pt>
                <c:pt idx="6">
                  <c:v>5389</c:v>
                </c:pt>
                <c:pt idx="9">
                  <c:v>5108</c:v>
                </c:pt>
                <c:pt idx="12">
                  <c:v>4874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229</c:v>
                </c:pt>
                <c:pt idx="3">
                  <c:v>171</c:v>
                </c:pt>
                <c:pt idx="6">
                  <c:v>123</c:v>
                </c:pt>
                <c:pt idx="9">
                  <c:v>82</c:v>
                </c:pt>
                <c:pt idx="12">
                  <c:v>42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45364</c:v>
                </c:pt>
                <c:pt idx="3">
                  <c:v>51005</c:v>
                </c:pt>
                <c:pt idx="6">
                  <c:v>50624</c:v>
                </c:pt>
                <c:pt idx="9">
                  <c:v>52351</c:v>
                </c:pt>
                <c:pt idx="12">
                  <c:v>52193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8371584"/>
        <c:axId val="178377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20658</c:v>
                </c:pt>
                <c:pt idx="2">
                  <c:v>#N/A</c:v>
                </c:pt>
                <c:pt idx="3">
                  <c:v>#N/A</c:v>
                </c:pt>
                <c:pt idx="4">
                  <c:v>21868</c:v>
                </c:pt>
                <c:pt idx="5">
                  <c:v>#N/A</c:v>
                </c:pt>
                <c:pt idx="6">
                  <c:v>#N/A</c:v>
                </c:pt>
                <c:pt idx="7">
                  <c:v>20416</c:v>
                </c:pt>
                <c:pt idx="8">
                  <c:v>#N/A</c:v>
                </c:pt>
                <c:pt idx="9">
                  <c:v>#N/A</c:v>
                </c:pt>
                <c:pt idx="10">
                  <c:v>21323</c:v>
                </c:pt>
                <c:pt idx="11">
                  <c:v>#N/A</c:v>
                </c:pt>
                <c:pt idx="12">
                  <c:v>#N/A</c:v>
                </c:pt>
                <c:pt idx="13">
                  <c:v>19506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8371584"/>
        <c:axId val="178377856"/>
      </c:lineChart>
      <c:catAx>
        <c:axId val="1783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8377856"/>
        <c:crosses val="autoZero"/>
        <c:auto val="1"/>
        <c:lblAlgn val="ctr"/>
        <c:lblOffset val="100"/>
        <c:tickLblSkip val="1"/>
        <c:tickMarkSkip val="1"/>
        <c:noMultiLvlLbl val="0"/>
      </c:catAx>
      <c:valAx>
        <c:axId val="17837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7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{71C08148-EA0B-4FF1-B4B3-566604245F28}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{481EBBC2-D9ED-4FB8-B811-BB87FDEA38DB}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{DA972E08-01DB-4C9C-9E53-31FE396A9B9F}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{A35483BA-1157-4149-897A-7C42B9FF9B32}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{57E8CE5E-C192-45B0-9CB9-A10137FE83E1}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{B03DEE79-13AF-40BC-BBB9-C4984FD1DCA7}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{B2E691EA-416E-43CC-9329-9093CC7643E6}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{1BFC298E-FCBD-4387-96FC-1B40E4E5A337}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{988F4575-06A4-40B1-96AC-1943B964B870}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{D8233CA2-ACBB-4CB6-91C8-F67D84F40022}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9175424"/>
        <c:axId val="179177344"/>
      </c:scatterChart>
      <c:valAx>
        <c:axId val="179175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177344"/>
        <c:crosses val="autoZero"/>
        <c:crossBetween val="midCat"/>
      </c:valAx>
      <c:valAx>
        <c:axId val="179177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175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{5DB45413-DEA1-4366-9FF6-9D50B5078129}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{BE204122-A3EF-4523-AFA1-4C9EEBB4B82A}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{9193D3AA-2303-4D14-BED1-278013D5CDA0}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{A761B107-97C7-4F28-88C0-2067585BD4BF}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{E3F611DA-7121-4D8A-9627-57F9A8DC7312}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15.6</c:v>
                </c:pt>
                <c:pt idx="2">
                  <c:v>14.5</c:v>
                </c:pt>
                <c:pt idx="3">
                  <c:v>13.5</c:v>
                </c:pt>
                <c:pt idx="4">
                  <c:v>13.1</c:v>
                </c:pt>
              </c:numCache>
            </c:numRef>
          </c:xVal>
          <c:yVal>
            <c:numRef>
              <c:f>公会計指標分析・財政指標組合せ分析表!$K$73:$O$73</c:f>
              <c:numCache>
                <c:formatCode>#,##0.0;"▲ "#,##0.0</c:formatCode>
                <c:ptCount val="5"/>
                <c:pt idx="0">
                  <c:v>142.80000000000001</c:v>
                </c:pt>
                <c:pt idx="1">
                  <c:v>151.9</c:v>
                </c:pt>
                <c:pt idx="2">
                  <c:v>145.1</c:v>
                </c:pt>
                <c:pt idx="3">
                  <c:v>150.9</c:v>
                </c:pt>
                <c:pt idx="4">
                  <c:v>141.19999999999999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{73D5F295-0054-4209-A340-B17D65999D0B}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{1EE5C77F-791C-4F67-9302-175E1943B446}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625486964608220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{BD71642E-62E7-4130-B8B2-21269EEB33BB}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15605487754523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{C99C6E59-9662-48FC-BD2D-94BF392A0383}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{2AD01CE9-AE84-4F02-BB81-C6902E788783}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9239168"/>
        <c:axId val="179720576"/>
      </c:scatterChart>
      <c:valAx>
        <c:axId val="179239168"/>
        <c:scaling>
          <c:orientation val="minMax"/>
          <c:max val="17.200000000000003"/>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720576"/>
        <c:crosses val="autoZero"/>
        <c:crossBetween val="midCat"/>
      </c:valAx>
      <c:valAx>
        <c:axId val="179720576"/>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239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元利償還金は高い水準で推移しているものの、普通交付税算入率の大きい地方債を活用しているため、算入公債費等も高い水準を維持しており、実質公債費比率の分子は減少傾向にある。平成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年度から本格化している市役所新庁舎建設に伴い、今後の元利償還金は増加する見込みであるため、建設事業の抑制を図るなど、公債費負担を減少させる取組が必要である。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については増加傾向にあるが、交付税算入率の高い地方債を活用していることにより、基準財政需要額算入見込額も増加傾向にあるため、将来負担比率の分子についてはほぼ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今後は市役所新庁舎建設などにより、地方債の現在高が増加する見込みのため、普通交付税算入率の大きい地方債を活用するとともに、新規の建設事業を厳選し、財政の健全化に努める。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56,575
56,484
404.18
31,716,379
30,919,122
743,759
16,893,939
52,192,759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56,575
56,484
404.18
31,716,379
30,919,122
743,759
16,893,939
52,192,759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56,575
56,484
404.18
31,716,379
30,919,122
743,759
16,893,939
52,192,759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56,575
56,484
404.18
31,716,379
30,919,122
743,759
16,893,939
52,192,759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一次産業を中心とした産業構造であることに加え、全国平均を上回る高齢化率であるなど、財政基盤が弱く、類似団体の中でも低順位となっている。引き続き、税の徴収率向上や使用料手数料の見直しなどによる自主財源の確保に努めるとともに、新規採用者抑制等による人件費削減など徹底した歳出抑制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ここ数年、経常収支比率が</a:t>
          </a:r>
          <a:r>
            <a:rPr kumimoji="1" lang="en-US" altLang="ja-JP" sz="1300">
              <a:latin typeface="ＭＳ Ｐゴシック"/>
            </a:rPr>
            <a:t>96</a:t>
          </a:r>
          <a:r>
            <a:rPr kumimoji="1" lang="ja-JP" altLang="en-US" sz="1300">
              <a:latin typeface="ＭＳ Ｐゴシック"/>
            </a:rPr>
            <a:t>％台で推移していたが、合併算定替による普通交付税の段階的減少、生活保護費等の扶助費や公債費の増加などにより、類似団体の中でも低順位となる</a:t>
          </a:r>
          <a:r>
            <a:rPr kumimoji="1" lang="en-US" altLang="ja-JP" sz="1300">
              <a:latin typeface="ＭＳ Ｐゴシック"/>
            </a:rPr>
            <a:t>97.7</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今後も扶助費や新庁舎建設等に伴う公債費の増加が見込まれるため、引き続き自主財源の確保に努めるとともに、一層の行財政改革への取組を推し進め、経常経費の削減に努める。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165523</xdr:rowOff>
    </xdr:from>
    <xdr:to>
      <xdr:col>7</xdr:col>
      <xdr:colOff>152400</xdr:colOff>
      <xdr:row>66</xdr:row>
      <xdr:rowOff>98637</xdr:rowOff>
    </xdr:to>
    <xdr:cxnSp macro="">
      <xdr:nvCxnSpPr>
        <xdr:cNvPr id="131" name="直線コネクタ 130"/>
        <xdr:cNvCxnSpPr/>
      </xdr:nvCxnSpPr>
      <xdr:spPr>
        <a:xfrm>
          <a:off x="4114800" y="1130977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165523</xdr:rowOff>
    </xdr:from>
    <xdr:to>
      <xdr:col>6</xdr:col>
      <xdr:colOff>0</xdr:colOff>
      <xdr:row>66</xdr:row>
      <xdr:rowOff>34290</xdr:rowOff>
    </xdr:to>
    <xdr:cxnSp macro="">
      <xdr:nvCxnSpPr>
        <xdr:cNvPr id="134" name="直線コネクタ 133"/>
        <xdr:cNvCxnSpPr/>
      </xdr:nvCxnSpPr>
      <xdr:spPr>
        <a:xfrm flipV="1">
          <a:off x="3225800" y="1130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141394</xdr:rowOff>
    </xdr:from>
    <xdr:to>
      <xdr:col>4</xdr:col>
      <xdr:colOff>482600</xdr:colOff>
      <xdr:row>66</xdr:row>
      <xdr:rowOff>34290</xdr:rowOff>
    </xdr:to>
    <xdr:cxnSp macro="">
      <xdr:nvCxnSpPr>
        <xdr:cNvPr id="137" name="直線コネクタ 136"/>
        <xdr:cNvCxnSpPr/>
      </xdr:nvCxnSpPr>
      <xdr:spPr>
        <a:xfrm>
          <a:off x="2336800" y="112856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141394</xdr:rowOff>
    </xdr:from>
    <xdr:to>
      <xdr:col>3</xdr:col>
      <xdr:colOff>279400</xdr:colOff>
      <xdr:row>65</xdr:row>
      <xdr:rowOff>149437</xdr:rowOff>
    </xdr:to>
    <xdr:cxnSp macro="">
      <xdr:nvCxnSpPr>
        <xdr:cNvPr id="140" name="直線コネクタ 139"/>
        <xdr:cNvCxnSpPr/>
      </xdr:nvCxnSpPr>
      <xdr:spPr>
        <a:xfrm flipV="1">
          <a:off x="1447800" y="1128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47837</xdr:rowOff>
    </xdr:from>
    <xdr:to>
      <xdr:col>7</xdr:col>
      <xdr:colOff>203200</xdr:colOff>
      <xdr:row>66</xdr:row>
      <xdr:rowOff>149437</xdr:rowOff>
    </xdr:to>
    <xdr:sp macro="" textlink="">
      <xdr:nvSpPr>
        <xdr:cNvPr id="150" name="円/楕円 149"/>
        <xdr:cNvSpPr/>
      </xdr:nvSpPr>
      <xdr:spPr>
        <a:xfrm>
          <a:off x="49022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19914</xdr:rowOff>
    </xdr:from>
    <xdr:ext cx="762000" cy="259045"/>
    <xdr:sp macro="" textlink="">
      <xdr:nvSpPr>
        <xdr:cNvPr id="151" name="財政構造の弾力性該当値テキスト"/>
        <xdr:cNvSpPr txBox="1"/>
      </xdr:nvSpPr>
      <xdr:spPr>
        <a:xfrm>
          <a:off x="5041900" y="1133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114723</xdr:rowOff>
    </xdr:from>
    <xdr:to>
      <xdr:col>6</xdr:col>
      <xdr:colOff>50800</xdr:colOff>
      <xdr:row>66</xdr:row>
      <xdr:rowOff>44873</xdr:rowOff>
    </xdr:to>
    <xdr:sp macro="" textlink="">
      <xdr:nvSpPr>
        <xdr:cNvPr id="152" name="円/楕円 151"/>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29650</xdr:rowOff>
    </xdr:from>
    <xdr:ext cx="736600" cy="259045"/>
    <xdr:sp macro="" textlink="">
      <xdr:nvSpPr>
        <xdr:cNvPr id="153" name="テキスト ボックス 152"/>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4" name="円/楕円 153"/>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5" name="テキスト ボックス 154"/>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90594</xdr:rowOff>
    </xdr:from>
    <xdr:to>
      <xdr:col>3</xdr:col>
      <xdr:colOff>330200</xdr:colOff>
      <xdr:row>66</xdr:row>
      <xdr:rowOff>20744</xdr:rowOff>
    </xdr:to>
    <xdr:sp macro="" textlink="">
      <xdr:nvSpPr>
        <xdr:cNvPr id="156" name="円/楕円 155"/>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5521</xdr:rowOff>
    </xdr:from>
    <xdr:ext cx="762000" cy="259045"/>
    <xdr:sp macro="" textlink="">
      <xdr:nvSpPr>
        <xdr:cNvPr id="157" name="テキスト ボックス 156"/>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98637</xdr:rowOff>
    </xdr:from>
    <xdr:to>
      <xdr:col>2</xdr:col>
      <xdr:colOff>127000</xdr:colOff>
      <xdr:row>66</xdr:row>
      <xdr:rowOff>28787</xdr:rowOff>
    </xdr:to>
    <xdr:sp macro="" textlink="">
      <xdr:nvSpPr>
        <xdr:cNvPr id="158" name="円/楕円 157"/>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13564</xdr:rowOff>
    </xdr:from>
    <xdr:ext cx="762000" cy="259045"/>
    <xdr:sp macro="" textlink="">
      <xdr:nvSpPr>
        <xdr:cNvPr id="159" name="テキスト ボックス 158"/>
        <xdr:cNvSpPr txBox="1"/>
      </xdr:nvSpPr>
      <xdr:spPr>
        <a:xfrm>
          <a:off x="1066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多額の除排雪経費を要しているにも関わらず、類似団体平均水準にあるのは、ごみ処理業務や消防業務を一部事務組合で行っていることが大きな要因である。今後も定員適正化計画に基づく人件費削減や事務事業の見直しなどにより、これらの経費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149155</xdr:rowOff>
    </xdr:from>
    <xdr:to>
      <xdr:col>7</xdr:col>
      <xdr:colOff>152400</xdr:colOff>
      <xdr:row>83</xdr:row>
      <xdr:rowOff>154094</xdr:rowOff>
    </xdr:to>
    <xdr:cxnSp macro="">
      <xdr:nvCxnSpPr>
        <xdr:cNvPr id="194" name="直線コネクタ 193"/>
        <xdr:cNvCxnSpPr/>
      </xdr:nvCxnSpPr>
      <xdr:spPr>
        <a:xfrm>
          <a:off x="4114800" y="14379505"/>
          <a:ext cx="8382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137734</xdr:rowOff>
    </xdr:from>
    <xdr:to>
      <xdr:col>6</xdr:col>
      <xdr:colOff>0</xdr:colOff>
      <xdr:row>83</xdr:row>
      <xdr:rowOff>149155</xdr:rowOff>
    </xdr:to>
    <xdr:cxnSp macro="">
      <xdr:nvCxnSpPr>
        <xdr:cNvPr id="197" name="直線コネクタ 196"/>
        <xdr:cNvCxnSpPr/>
      </xdr:nvCxnSpPr>
      <xdr:spPr>
        <a:xfrm>
          <a:off x="3225800" y="14368084"/>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90536</xdr:rowOff>
    </xdr:from>
    <xdr:to>
      <xdr:col>4</xdr:col>
      <xdr:colOff>482600</xdr:colOff>
      <xdr:row>83</xdr:row>
      <xdr:rowOff>137734</xdr:rowOff>
    </xdr:to>
    <xdr:cxnSp macro="">
      <xdr:nvCxnSpPr>
        <xdr:cNvPr id="200" name="直線コネクタ 199"/>
        <xdr:cNvCxnSpPr/>
      </xdr:nvCxnSpPr>
      <xdr:spPr>
        <a:xfrm>
          <a:off x="2336800" y="14320886"/>
          <a:ext cx="889000" cy="4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90536</xdr:rowOff>
    </xdr:from>
    <xdr:to>
      <xdr:col>3</xdr:col>
      <xdr:colOff>279400</xdr:colOff>
      <xdr:row>83</xdr:row>
      <xdr:rowOff>117618</xdr:rowOff>
    </xdr:to>
    <xdr:cxnSp macro="">
      <xdr:nvCxnSpPr>
        <xdr:cNvPr id="203" name="直線コネクタ 202"/>
        <xdr:cNvCxnSpPr/>
      </xdr:nvCxnSpPr>
      <xdr:spPr>
        <a:xfrm flipV="1">
          <a:off x="1447800" y="14320886"/>
          <a:ext cx="889000" cy="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103294</xdr:rowOff>
    </xdr:from>
    <xdr:to>
      <xdr:col>7</xdr:col>
      <xdr:colOff>203200</xdr:colOff>
      <xdr:row>84</xdr:row>
      <xdr:rowOff>33444</xdr:rowOff>
    </xdr:to>
    <xdr:sp macro="" textlink="">
      <xdr:nvSpPr>
        <xdr:cNvPr id="213" name="円/楕円 212"/>
        <xdr:cNvSpPr/>
      </xdr:nvSpPr>
      <xdr:spPr>
        <a:xfrm>
          <a:off x="4902200" y="143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119821</xdr:rowOff>
    </xdr:from>
    <xdr:ext cx="762000" cy="259045"/>
    <xdr:sp macro="" textlink="">
      <xdr:nvSpPr>
        <xdr:cNvPr id="214" name="人件費・物件費等の状況該当値テキスト"/>
        <xdr:cNvSpPr txBox="1"/>
      </xdr:nvSpPr>
      <xdr:spPr>
        <a:xfrm>
          <a:off x="5041900" y="1417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122,579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98355</xdr:rowOff>
    </xdr:from>
    <xdr:to>
      <xdr:col>6</xdr:col>
      <xdr:colOff>50800</xdr:colOff>
      <xdr:row>84</xdr:row>
      <xdr:rowOff>28505</xdr:rowOff>
    </xdr:to>
    <xdr:sp macro="" textlink="">
      <xdr:nvSpPr>
        <xdr:cNvPr id="215" name="円/楕円 214"/>
        <xdr:cNvSpPr/>
      </xdr:nvSpPr>
      <xdr:spPr>
        <a:xfrm>
          <a:off x="4064000" y="143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38682</xdr:rowOff>
    </xdr:from>
    <xdr:ext cx="736600" cy="259045"/>
    <xdr:sp macro="" textlink="">
      <xdr:nvSpPr>
        <xdr:cNvPr id="216" name="テキスト ボックス 215"/>
        <xdr:cNvSpPr txBox="1"/>
      </xdr:nvSpPr>
      <xdr:spPr>
        <a:xfrm>
          <a:off x="3733800" y="1409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121,965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86934</xdr:rowOff>
    </xdr:from>
    <xdr:to>
      <xdr:col>4</xdr:col>
      <xdr:colOff>533400</xdr:colOff>
      <xdr:row>84</xdr:row>
      <xdr:rowOff>17084</xdr:rowOff>
    </xdr:to>
    <xdr:sp macro="" textlink="">
      <xdr:nvSpPr>
        <xdr:cNvPr id="217" name="円/楕円 216"/>
        <xdr:cNvSpPr/>
      </xdr:nvSpPr>
      <xdr:spPr>
        <a:xfrm>
          <a:off x="3175000" y="143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27261</xdr:rowOff>
    </xdr:from>
    <xdr:ext cx="762000" cy="259045"/>
    <xdr:sp macro="" textlink="">
      <xdr:nvSpPr>
        <xdr:cNvPr id="218" name="テキスト ボックス 217"/>
        <xdr:cNvSpPr txBox="1"/>
      </xdr:nvSpPr>
      <xdr:spPr>
        <a:xfrm>
          <a:off x="2844800" y="1408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120,545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39736</xdr:rowOff>
    </xdr:from>
    <xdr:to>
      <xdr:col>3</xdr:col>
      <xdr:colOff>330200</xdr:colOff>
      <xdr:row>83</xdr:row>
      <xdr:rowOff>141336</xdr:rowOff>
    </xdr:to>
    <xdr:sp macro="" textlink="">
      <xdr:nvSpPr>
        <xdr:cNvPr id="219" name="円/楕円 218"/>
        <xdr:cNvSpPr/>
      </xdr:nvSpPr>
      <xdr:spPr>
        <a:xfrm>
          <a:off x="2286000" y="142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151513</xdr:rowOff>
    </xdr:from>
    <xdr:ext cx="762000" cy="259045"/>
    <xdr:sp macro="" textlink="">
      <xdr:nvSpPr>
        <xdr:cNvPr id="220" name="テキスト ボックス 219"/>
        <xdr:cNvSpPr txBox="1"/>
      </xdr:nvSpPr>
      <xdr:spPr>
        <a:xfrm>
          <a:off x="1955800" y="1403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114,677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66818</xdr:rowOff>
    </xdr:from>
    <xdr:to>
      <xdr:col>2</xdr:col>
      <xdr:colOff>127000</xdr:colOff>
      <xdr:row>83</xdr:row>
      <xdr:rowOff>168418</xdr:rowOff>
    </xdr:to>
    <xdr:sp macro="" textlink="">
      <xdr:nvSpPr>
        <xdr:cNvPr id="221" name="円/楕円 220"/>
        <xdr:cNvSpPr/>
      </xdr:nvSpPr>
      <xdr:spPr>
        <a:xfrm>
          <a:off x="1397000" y="14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7145</xdr:rowOff>
    </xdr:from>
    <xdr:ext cx="762000" cy="259045"/>
    <xdr:sp macro="" textlink="">
      <xdr:nvSpPr>
        <xdr:cNvPr id="222" name="テキスト ボックス 221"/>
        <xdr:cNvSpPr txBox="1"/>
      </xdr:nvSpPr>
      <xdr:spPr>
        <a:xfrm>
          <a:off x="1066800" y="14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近年は類似団体平均を下回る状況で推移している。平成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100</a:t>
          </a:r>
          <a:r>
            <a:rPr kumimoji="1" lang="ja-JP" altLang="en-US" sz="1300">
              <a:latin typeface="ＭＳ Ｐゴシック"/>
            </a:rPr>
            <a:t>を超える数値となっているが、国家公務員の給与削減措置により一時的に数値が上昇したものである。今後もより一層の給与適正化に努める。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75898</xdr:rowOff>
    </xdr:to>
    <xdr:cxnSp macro="">
      <xdr:nvCxnSpPr>
        <xdr:cNvPr id="258" name="直線コネクタ 257"/>
        <xdr:cNvCxnSpPr/>
      </xdr:nvCxnSpPr>
      <xdr:spPr>
        <a:xfrm>
          <a:off x="16179800" y="142947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64407</xdr:rowOff>
    </xdr:to>
    <xdr:cxnSp macro="">
      <xdr:nvCxnSpPr>
        <xdr:cNvPr id="261" name="直線コネクタ 260"/>
        <xdr:cNvCxnSpPr/>
      </xdr:nvCxnSpPr>
      <xdr:spPr>
        <a:xfrm>
          <a:off x="15290800" y="1423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83</xdr:row>
      <xdr:rowOff>6955</xdr:rowOff>
    </xdr:to>
    <xdr:cxnSp macro="">
      <xdr:nvCxnSpPr>
        <xdr:cNvPr id="264" name="直線コネクタ 263"/>
        <xdr:cNvCxnSpPr/>
      </xdr:nvCxnSpPr>
      <xdr:spPr>
        <a:xfrm>
          <a:off x="14401800" y="141913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132443</xdr:rowOff>
    </xdr:from>
    <xdr:to>
      <xdr:col>21</xdr:col>
      <xdr:colOff>0</xdr:colOff>
      <xdr:row>88</xdr:row>
      <xdr:rowOff>0</xdr:rowOff>
    </xdr:to>
    <xdr:cxnSp macro="">
      <xdr:nvCxnSpPr>
        <xdr:cNvPr id="267" name="直線コネクタ 266"/>
        <xdr:cNvCxnSpPr/>
      </xdr:nvCxnSpPr>
      <xdr:spPr>
        <a:xfrm flipV="1">
          <a:off x="13512800" y="14191343"/>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7" name="円/楕円 276"/>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8"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9" name="円/楕円 278"/>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0" name="テキスト ボックス 279"/>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81" name="円/楕円 280"/>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82" name="テキスト ボックス 281"/>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81643</xdr:rowOff>
    </xdr:from>
    <xdr:to>
      <xdr:col>21</xdr:col>
      <xdr:colOff>50800</xdr:colOff>
      <xdr:row>83</xdr:row>
      <xdr:rowOff>11793</xdr:rowOff>
    </xdr:to>
    <xdr:sp macro="" textlink="">
      <xdr:nvSpPr>
        <xdr:cNvPr id="283" name="円/楕円 282"/>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84" name="テキスト ボックス 283"/>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5" name="円/楕円 284"/>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6" name="テキスト ボックス 285"/>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類似団体平均を下回る状況で推移しており、市町村合併時から定員適正化計画に基づき退職補充の新規採用を抑制しながらも、民間委託等の実施及び組織機構の見直しを図りながら行い、合併後</a:t>
          </a:r>
          <a:r>
            <a:rPr kumimoji="1" lang="en-US" altLang="ja-JP" sz="1300">
              <a:latin typeface="ＭＳ Ｐゴシック"/>
            </a:rPr>
            <a:t>10</a:t>
          </a:r>
          <a:r>
            <a:rPr kumimoji="1" lang="ja-JP" altLang="en-US" sz="1300">
              <a:latin typeface="ＭＳ Ｐゴシック"/>
            </a:rPr>
            <a:t>年間で</a:t>
          </a:r>
          <a:r>
            <a:rPr kumimoji="1" lang="en-US" altLang="ja-JP" sz="1300">
              <a:latin typeface="ＭＳ Ｐゴシック"/>
            </a:rPr>
            <a:t>23.7</a:t>
          </a:r>
          <a:r>
            <a:rPr kumimoji="1" lang="ja-JP" altLang="en-US" sz="1300">
              <a:latin typeface="ＭＳ Ｐゴシック"/>
            </a:rPr>
            <a:t>％の削減を行っている。</a:t>
          </a:r>
          <a:endParaRPr kumimoji="1" lang="en-US" altLang="ja-JP" sz="1300">
            <a:latin typeface="ＭＳ Ｐゴシック"/>
          </a:endParaRPr>
        </a:p>
        <a:p>
          <a:r>
            <a:rPr kumimoji="1" lang="ja-JP" altLang="en-US" sz="1300">
              <a:latin typeface="ＭＳ Ｐゴシック"/>
            </a:rPr>
            <a:t>今後も民間委託等の可能性検討及び組織機構の見直し、新規採用を必要最小限とするなど適正な定員管理に努める。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115026</xdr:rowOff>
    </xdr:from>
    <xdr:to>
      <xdr:col>24</xdr:col>
      <xdr:colOff>558800</xdr:colOff>
      <xdr:row>60</xdr:row>
      <xdr:rowOff>119622</xdr:rowOff>
    </xdr:to>
    <xdr:cxnSp macro="">
      <xdr:nvCxnSpPr>
        <xdr:cNvPr id="323" name="直線コネクタ 322"/>
        <xdr:cNvCxnSpPr/>
      </xdr:nvCxnSpPr>
      <xdr:spPr>
        <a:xfrm>
          <a:off x="16179800" y="1040202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98939</xdr:rowOff>
    </xdr:from>
    <xdr:to>
      <xdr:col>23</xdr:col>
      <xdr:colOff>406400</xdr:colOff>
      <xdr:row>60</xdr:row>
      <xdr:rowOff>115026</xdr:rowOff>
    </xdr:to>
    <xdr:cxnSp macro="">
      <xdr:nvCxnSpPr>
        <xdr:cNvPr id="326" name="直線コネクタ 325"/>
        <xdr:cNvCxnSpPr/>
      </xdr:nvCxnSpPr>
      <xdr:spPr>
        <a:xfrm>
          <a:off x="15290800" y="103859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98939</xdr:rowOff>
    </xdr:from>
    <xdr:to>
      <xdr:col>22</xdr:col>
      <xdr:colOff>203200</xdr:colOff>
      <xdr:row>60</xdr:row>
      <xdr:rowOff>103536</xdr:rowOff>
    </xdr:to>
    <xdr:cxnSp macro="">
      <xdr:nvCxnSpPr>
        <xdr:cNvPr id="329" name="直線コネクタ 328"/>
        <xdr:cNvCxnSpPr/>
      </xdr:nvCxnSpPr>
      <xdr:spPr>
        <a:xfrm flipV="1">
          <a:off x="14401800" y="1038593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103536</xdr:rowOff>
    </xdr:from>
    <xdr:to>
      <xdr:col>21</xdr:col>
      <xdr:colOff>0</xdr:colOff>
      <xdr:row>60</xdr:row>
      <xdr:rowOff>113877</xdr:rowOff>
    </xdr:to>
    <xdr:cxnSp macro="">
      <xdr:nvCxnSpPr>
        <xdr:cNvPr id="332" name="直線コネクタ 331"/>
        <xdr:cNvCxnSpPr/>
      </xdr:nvCxnSpPr>
      <xdr:spPr>
        <a:xfrm flipV="1">
          <a:off x="13512800" y="1039053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68822</xdr:rowOff>
    </xdr:from>
    <xdr:to>
      <xdr:col>24</xdr:col>
      <xdr:colOff>609600</xdr:colOff>
      <xdr:row>60</xdr:row>
      <xdr:rowOff>170422</xdr:rowOff>
    </xdr:to>
    <xdr:sp macro="" textlink="">
      <xdr:nvSpPr>
        <xdr:cNvPr id="342" name="円/楕円 341"/>
        <xdr:cNvSpPr/>
      </xdr:nvSpPr>
      <xdr:spPr>
        <a:xfrm>
          <a:off x="169672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85349</xdr:rowOff>
    </xdr:from>
    <xdr:ext cx="762000" cy="259045"/>
    <xdr:sp macro="" textlink="">
      <xdr:nvSpPr>
        <xdr:cNvPr id="343" name="定員管理の状況該当値テキスト"/>
        <xdr:cNvSpPr txBox="1"/>
      </xdr:nvSpPr>
      <xdr:spPr>
        <a:xfrm>
          <a:off x="17106900" y="1020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64226</xdr:rowOff>
    </xdr:from>
    <xdr:to>
      <xdr:col>23</xdr:col>
      <xdr:colOff>457200</xdr:colOff>
      <xdr:row>60</xdr:row>
      <xdr:rowOff>165826</xdr:rowOff>
    </xdr:to>
    <xdr:sp macro="" textlink="">
      <xdr:nvSpPr>
        <xdr:cNvPr id="344" name="円/楕円 343"/>
        <xdr:cNvSpPr/>
      </xdr:nvSpPr>
      <xdr:spPr>
        <a:xfrm>
          <a:off x="16129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4553</xdr:rowOff>
    </xdr:from>
    <xdr:ext cx="736600" cy="259045"/>
    <xdr:sp macro="" textlink="">
      <xdr:nvSpPr>
        <xdr:cNvPr id="345" name="テキスト ボックス 344"/>
        <xdr:cNvSpPr txBox="1"/>
      </xdr:nvSpPr>
      <xdr:spPr>
        <a:xfrm>
          <a:off x="15798800" y="1012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48139</xdr:rowOff>
    </xdr:from>
    <xdr:to>
      <xdr:col>22</xdr:col>
      <xdr:colOff>254000</xdr:colOff>
      <xdr:row>60</xdr:row>
      <xdr:rowOff>149739</xdr:rowOff>
    </xdr:to>
    <xdr:sp macro="" textlink="">
      <xdr:nvSpPr>
        <xdr:cNvPr id="346" name="円/楕円 345"/>
        <xdr:cNvSpPr/>
      </xdr:nvSpPr>
      <xdr:spPr>
        <a:xfrm>
          <a:off x="15240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159916</xdr:rowOff>
    </xdr:from>
    <xdr:ext cx="762000" cy="259045"/>
    <xdr:sp macro="" textlink="">
      <xdr:nvSpPr>
        <xdr:cNvPr id="347" name="テキスト ボックス 346"/>
        <xdr:cNvSpPr txBox="1"/>
      </xdr:nvSpPr>
      <xdr:spPr>
        <a:xfrm>
          <a:off x="14909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52736</xdr:rowOff>
    </xdr:from>
    <xdr:to>
      <xdr:col>21</xdr:col>
      <xdr:colOff>50800</xdr:colOff>
      <xdr:row>60</xdr:row>
      <xdr:rowOff>154336</xdr:rowOff>
    </xdr:to>
    <xdr:sp macro="" textlink="">
      <xdr:nvSpPr>
        <xdr:cNvPr id="348" name="円/楕円 347"/>
        <xdr:cNvSpPr/>
      </xdr:nvSpPr>
      <xdr:spPr>
        <a:xfrm>
          <a:off x="14351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164513</xdr:rowOff>
    </xdr:from>
    <xdr:ext cx="762000" cy="259045"/>
    <xdr:sp macro="" textlink="">
      <xdr:nvSpPr>
        <xdr:cNvPr id="349" name="テキスト ボックス 348"/>
        <xdr:cNvSpPr txBox="1"/>
      </xdr:nvSpPr>
      <xdr:spPr>
        <a:xfrm>
          <a:off x="14020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63077</xdr:rowOff>
    </xdr:from>
    <xdr:to>
      <xdr:col>19</xdr:col>
      <xdr:colOff>533400</xdr:colOff>
      <xdr:row>60</xdr:row>
      <xdr:rowOff>164677</xdr:rowOff>
    </xdr:to>
    <xdr:sp macro="" textlink="">
      <xdr:nvSpPr>
        <xdr:cNvPr id="350" name="円/楕円 349"/>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3404</xdr:rowOff>
    </xdr:from>
    <xdr:ext cx="762000" cy="259045"/>
    <xdr:sp macro="" textlink="">
      <xdr:nvSpPr>
        <xdr:cNvPr id="351" name="テキスト ボックス 350"/>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少傾向にあるものの、依然として類似団体平均を上回り、高い水準にある。本格化している市役所新庁舎建設等により、市債残高は今後増加する見込みであるが、市債の新規発行には普通交付税算入率の大きいものを活用するとともに、組合等の連結実質黒字の維持を図ることで将来負担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123613</xdr:rowOff>
    </xdr:from>
    <xdr:to>
      <xdr:col>24</xdr:col>
      <xdr:colOff>558800</xdr:colOff>
      <xdr:row>43</xdr:row>
      <xdr:rowOff>71120</xdr:rowOff>
    </xdr:to>
    <xdr:cxnSp macro="">
      <xdr:nvCxnSpPr>
        <xdr:cNvPr id="380" name="直線コネクタ 379"/>
        <xdr:cNvCxnSpPr/>
      </xdr:nvCxnSpPr>
      <xdr:spPr>
        <a:xfrm flipV="1">
          <a:off x="17018000" y="6124363"/>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8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82" name="直線コネクタ 38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38540</xdr:rowOff>
    </xdr:from>
    <xdr:ext cx="762000" cy="259045"/>
    <xdr:sp macro="" textlink="">
      <xdr:nvSpPr>
        <xdr:cNvPr id="383"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123613</xdr:rowOff>
    </xdr:from>
    <xdr:to>
      <xdr:col>24</xdr:col>
      <xdr:colOff>647700</xdr:colOff>
      <xdr:row>35</xdr:row>
      <xdr:rowOff>123613</xdr:rowOff>
    </xdr:to>
    <xdr:cxnSp macro="">
      <xdr:nvCxnSpPr>
        <xdr:cNvPr id="384" name="直線コネクタ 383"/>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33444</xdr:rowOff>
    </xdr:from>
    <xdr:to>
      <xdr:col>24</xdr:col>
      <xdr:colOff>558800</xdr:colOff>
      <xdr:row>42</xdr:row>
      <xdr:rowOff>65617</xdr:rowOff>
    </xdr:to>
    <xdr:cxnSp macro="">
      <xdr:nvCxnSpPr>
        <xdr:cNvPr id="385" name="直線コネクタ 384"/>
        <xdr:cNvCxnSpPr/>
      </xdr:nvCxnSpPr>
      <xdr:spPr>
        <a:xfrm flipV="1">
          <a:off x="16179800" y="72343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119397</xdr:rowOff>
    </xdr:from>
    <xdr:ext cx="762000" cy="259045"/>
    <xdr:sp macro="" textlink="">
      <xdr:nvSpPr>
        <xdr:cNvPr id="386"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87" name="フローチャート : 判断 386"/>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146050</xdr:rowOff>
    </xdr:to>
    <xdr:cxnSp macro="">
      <xdr:nvCxnSpPr>
        <xdr:cNvPr id="388" name="直線コネクタ 387"/>
        <xdr:cNvCxnSpPr/>
      </xdr:nvCxnSpPr>
      <xdr:spPr>
        <a:xfrm flipV="1">
          <a:off x="15290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9" name="フローチャート : 判断 388"/>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0" name="テキスト ボックス 389"/>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63077</xdr:rowOff>
    </xdr:to>
    <xdr:cxnSp macro="">
      <xdr:nvCxnSpPr>
        <xdr:cNvPr id="391" name="直線コネクタ 390"/>
        <xdr:cNvCxnSpPr/>
      </xdr:nvCxnSpPr>
      <xdr:spPr>
        <a:xfrm flipV="1">
          <a:off x="14401800" y="73469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151130</xdr:rowOff>
    </xdr:from>
    <xdr:to>
      <xdr:col>22</xdr:col>
      <xdr:colOff>254000</xdr:colOff>
      <xdr:row>40</xdr:row>
      <xdr:rowOff>81280</xdr:rowOff>
    </xdr:to>
    <xdr:sp macro="" textlink="">
      <xdr:nvSpPr>
        <xdr:cNvPr id="392" name="フローチャート : 判断 391"/>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393" name="テキスト ボックス 39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63077</xdr:rowOff>
    </xdr:from>
    <xdr:to>
      <xdr:col>21</xdr:col>
      <xdr:colOff>0</xdr:colOff>
      <xdr:row>43</xdr:row>
      <xdr:rowOff>135467</xdr:rowOff>
    </xdr:to>
    <xdr:cxnSp macro="">
      <xdr:nvCxnSpPr>
        <xdr:cNvPr id="394" name="直線コネクタ 393"/>
        <xdr:cNvCxnSpPr/>
      </xdr:nvCxnSpPr>
      <xdr:spPr>
        <a:xfrm flipV="1">
          <a:off x="13512800" y="743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44027</xdr:rowOff>
    </xdr:from>
    <xdr:to>
      <xdr:col>21</xdr:col>
      <xdr:colOff>50800</xdr:colOff>
      <xdr:row>40</xdr:row>
      <xdr:rowOff>145627</xdr:rowOff>
    </xdr:to>
    <xdr:sp macro="" textlink="">
      <xdr:nvSpPr>
        <xdr:cNvPr id="395" name="フローチャート : 判断 394"/>
        <xdr:cNvSpPr/>
      </xdr:nvSpPr>
      <xdr:spPr>
        <a:xfrm>
          <a:off x="14351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396" name="テキスト ボックス 395"/>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7" name="フローチャート :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98" name="テキスト ボックス 397"/>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154094</xdr:rowOff>
    </xdr:from>
    <xdr:to>
      <xdr:col>24</xdr:col>
      <xdr:colOff>609600</xdr:colOff>
      <xdr:row>42</xdr:row>
      <xdr:rowOff>84244</xdr:rowOff>
    </xdr:to>
    <xdr:sp macro="" textlink="">
      <xdr:nvSpPr>
        <xdr:cNvPr id="404" name="円/楕円 403"/>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126171</xdr:rowOff>
    </xdr:from>
    <xdr:ext cx="762000" cy="259045"/>
    <xdr:sp macro="" textlink="">
      <xdr:nvSpPr>
        <xdr:cNvPr id="405"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6" name="円/楕円 405"/>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7" name="テキスト ボックス 406"/>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08" name="円/楕円 407"/>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09" name="テキスト ボックス 408"/>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12277</xdr:rowOff>
    </xdr:from>
    <xdr:to>
      <xdr:col>21</xdr:col>
      <xdr:colOff>50800</xdr:colOff>
      <xdr:row>43</xdr:row>
      <xdr:rowOff>113877</xdr:rowOff>
    </xdr:to>
    <xdr:sp macro="" textlink="">
      <xdr:nvSpPr>
        <xdr:cNvPr id="410" name="円/楕円 409"/>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98654</xdr:rowOff>
    </xdr:from>
    <xdr:ext cx="762000" cy="259045"/>
    <xdr:sp macro="" textlink="">
      <xdr:nvSpPr>
        <xdr:cNvPr id="411" name="テキスト ボックス 410"/>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12" name="円/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第三セクター、退職手当等への負担見込額の減少や交付税算入率の大きい市債の発行により、比率そのものは減少傾向にあるものの、依然として類似団体平均を上回り、高い水準にある。</a:t>
          </a:r>
          <a:endParaRPr kumimoji="1" lang="en-US" altLang="ja-JP" sz="1300">
            <a:latin typeface="ＭＳ Ｐゴシック"/>
          </a:endParaRPr>
        </a:p>
        <a:p>
          <a:r>
            <a:rPr kumimoji="1" lang="ja-JP" altLang="en-US" sz="1300">
              <a:latin typeface="ＭＳ Ｐゴシック"/>
            </a:rPr>
            <a:t>平成２８年度は借入額が公債費を下回っていたことから比率の減少要因となっているが、本格化している市役所新庁舎建設などにより、市債残高が増加する見込みであり、市債の新規発行には普通交付税算入率の大きいものを活用するとともに、組合等の連結実質黒字の維持を図ることで将来負担の抑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2" name="直線コネクタ 441"/>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3"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4" name="直線コネクタ 443"/>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77385</xdr:rowOff>
    </xdr:from>
    <xdr:to>
      <xdr:col>24</xdr:col>
      <xdr:colOff>558800</xdr:colOff>
      <xdr:row>20</xdr:row>
      <xdr:rowOff>155406</xdr:rowOff>
    </xdr:to>
    <xdr:cxnSp macro="">
      <xdr:nvCxnSpPr>
        <xdr:cNvPr id="447" name="直線コネクタ 446"/>
        <xdr:cNvCxnSpPr/>
      </xdr:nvCxnSpPr>
      <xdr:spPr>
        <a:xfrm flipV="1">
          <a:off x="16179800" y="3506385"/>
          <a:ext cx="8382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8"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9" name="フローチャート : 判断 448"/>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108754</xdr:rowOff>
    </xdr:from>
    <xdr:to>
      <xdr:col>23</xdr:col>
      <xdr:colOff>406400</xdr:colOff>
      <xdr:row>20</xdr:row>
      <xdr:rowOff>155406</xdr:rowOff>
    </xdr:to>
    <xdr:cxnSp macro="">
      <xdr:nvCxnSpPr>
        <xdr:cNvPr id="450" name="直線コネクタ 449"/>
        <xdr:cNvCxnSpPr/>
      </xdr:nvCxnSpPr>
      <xdr:spPr>
        <a:xfrm>
          <a:off x="15290800" y="3537754"/>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51" name="フローチャート : 判断 450"/>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2" name="テキスト ボックス 451"/>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108754</xdr:rowOff>
    </xdr:from>
    <xdr:to>
      <xdr:col>22</xdr:col>
      <xdr:colOff>203200</xdr:colOff>
      <xdr:row>20</xdr:row>
      <xdr:rowOff>163449</xdr:rowOff>
    </xdr:to>
    <xdr:cxnSp macro="">
      <xdr:nvCxnSpPr>
        <xdr:cNvPr id="453" name="直線コネクタ 452"/>
        <xdr:cNvCxnSpPr/>
      </xdr:nvCxnSpPr>
      <xdr:spPr>
        <a:xfrm flipV="1">
          <a:off x="14401800" y="3537754"/>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4" name="フローチャート : 判断 45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5" name="テキスト ボックス 45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90255</xdr:rowOff>
    </xdr:from>
    <xdr:to>
      <xdr:col>21</xdr:col>
      <xdr:colOff>0</xdr:colOff>
      <xdr:row>20</xdr:row>
      <xdr:rowOff>163449</xdr:rowOff>
    </xdr:to>
    <xdr:cxnSp macro="">
      <xdr:nvCxnSpPr>
        <xdr:cNvPr id="456" name="直線コネクタ 455"/>
        <xdr:cNvCxnSpPr/>
      </xdr:nvCxnSpPr>
      <xdr:spPr>
        <a:xfrm>
          <a:off x="13512800" y="3519255"/>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7" name="フローチャート : 判断 45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8" name="テキスト ボックス 45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9" name="フローチャート : 判断 45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60" name="テキスト ボックス 45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26585</xdr:rowOff>
    </xdr:from>
    <xdr:to>
      <xdr:col>24</xdr:col>
      <xdr:colOff>609600</xdr:colOff>
      <xdr:row>20</xdr:row>
      <xdr:rowOff>128185</xdr:rowOff>
    </xdr:to>
    <xdr:sp macro="" textlink="">
      <xdr:nvSpPr>
        <xdr:cNvPr id="466" name="円/楕円 465"/>
        <xdr:cNvSpPr/>
      </xdr:nvSpPr>
      <xdr:spPr>
        <a:xfrm>
          <a:off x="16967200" y="34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170112</xdr:rowOff>
    </xdr:from>
    <xdr:ext cx="762000" cy="259045"/>
    <xdr:sp macro="" textlink="">
      <xdr:nvSpPr>
        <xdr:cNvPr id="467" name="将来負担の状況該当値テキスト"/>
        <xdr:cNvSpPr txBox="1"/>
      </xdr:nvSpPr>
      <xdr:spPr>
        <a:xfrm>
          <a:off x="17106900" y="34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104606</xdr:rowOff>
    </xdr:from>
    <xdr:to>
      <xdr:col>23</xdr:col>
      <xdr:colOff>457200</xdr:colOff>
      <xdr:row>21</xdr:row>
      <xdr:rowOff>34756</xdr:rowOff>
    </xdr:to>
    <xdr:sp macro="" textlink="">
      <xdr:nvSpPr>
        <xdr:cNvPr id="468" name="円/楕円 467"/>
        <xdr:cNvSpPr/>
      </xdr:nvSpPr>
      <xdr:spPr>
        <a:xfrm>
          <a:off x="16129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19533</xdr:rowOff>
    </xdr:from>
    <xdr:ext cx="736600" cy="259045"/>
    <xdr:sp macro="" textlink="">
      <xdr:nvSpPr>
        <xdr:cNvPr id="469" name="テキスト ボックス 468"/>
        <xdr:cNvSpPr txBox="1"/>
      </xdr:nvSpPr>
      <xdr:spPr>
        <a:xfrm>
          <a:off x="15798800" y="361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57954</xdr:rowOff>
    </xdr:from>
    <xdr:to>
      <xdr:col>22</xdr:col>
      <xdr:colOff>254000</xdr:colOff>
      <xdr:row>20</xdr:row>
      <xdr:rowOff>159554</xdr:rowOff>
    </xdr:to>
    <xdr:sp macro="" textlink="">
      <xdr:nvSpPr>
        <xdr:cNvPr id="470" name="円/楕円 469"/>
        <xdr:cNvSpPr/>
      </xdr:nvSpPr>
      <xdr:spPr>
        <a:xfrm>
          <a:off x="15240000" y="34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144331</xdr:rowOff>
    </xdr:from>
    <xdr:ext cx="762000" cy="259045"/>
    <xdr:sp macro="" textlink="">
      <xdr:nvSpPr>
        <xdr:cNvPr id="471" name="テキスト ボックス 470"/>
        <xdr:cNvSpPr txBox="1"/>
      </xdr:nvSpPr>
      <xdr:spPr>
        <a:xfrm>
          <a:off x="14909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112649</xdr:rowOff>
    </xdr:from>
    <xdr:to>
      <xdr:col>21</xdr:col>
      <xdr:colOff>50800</xdr:colOff>
      <xdr:row>21</xdr:row>
      <xdr:rowOff>42799</xdr:rowOff>
    </xdr:to>
    <xdr:sp macro="" textlink="">
      <xdr:nvSpPr>
        <xdr:cNvPr id="472" name="円/楕円 471"/>
        <xdr:cNvSpPr/>
      </xdr:nvSpPr>
      <xdr:spPr>
        <a:xfrm>
          <a:off x="14351000" y="35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27576</xdr:rowOff>
    </xdr:from>
    <xdr:ext cx="762000" cy="259045"/>
    <xdr:sp macro="" textlink="">
      <xdr:nvSpPr>
        <xdr:cNvPr id="473" name="テキスト ボックス 472"/>
        <xdr:cNvSpPr txBox="1"/>
      </xdr:nvSpPr>
      <xdr:spPr>
        <a:xfrm>
          <a:off x="14020800" y="362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39455</xdr:rowOff>
    </xdr:from>
    <xdr:to>
      <xdr:col>19</xdr:col>
      <xdr:colOff>533400</xdr:colOff>
      <xdr:row>20</xdr:row>
      <xdr:rowOff>141055</xdr:rowOff>
    </xdr:to>
    <xdr:sp macro="" textlink="">
      <xdr:nvSpPr>
        <xdr:cNvPr id="474" name="円/楕円 473"/>
        <xdr:cNvSpPr/>
      </xdr:nvSpPr>
      <xdr:spPr>
        <a:xfrm>
          <a:off x="13462000" y="3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125832</xdr:rowOff>
    </xdr:from>
    <xdr:ext cx="762000" cy="259045"/>
    <xdr:sp macro="" textlink="">
      <xdr:nvSpPr>
        <xdr:cNvPr id="475" name="テキスト ボックス 474"/>
        <xdr:cNvSpPr txBox="1"/>
      </xdr:nvSpPr>
      <xdr:spPr>
        <a:xfrm>
          <a:off x="13131800" y="355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56,575
56,484
404.18
31,716,379
30,919,122
743,759
16,893,939
52,192,759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人件費に係る経常収支比率は、類似団体平均と比較して低い水準にある。今後も新規採用者を必要最小限とするなど、適正な定員管理に努めながら人件費の抑制に努める。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127000</xdr:rowOff>
    </xdr:to>
    <xdr:cxnSp macro="">
      <xdr:nvCxnSpPr>
        <xdr:cNvPr id="66" name="直線コネクタ 65"/>
        <xdr:cNvCxnSpPr/>
      </xdr:nvCxnSpPr>
      <xdr:spPr>
        <a:xfrm>
          <a:off x="3987800" y="591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35</xdr:row>
      <xdr:rowOff>24130</xdr:rowOff>
    </xdr:to>
    <xdr:cxnSp macro="">
      <xdr:nvCxnSpPr>
        <xdr:cNvPr id="69" name="直線コネクタ 68"/>
        <xdr:cNvCxnSpPr/>
      </xdr:nvCxnSpPr>
      <xdr:spPr>
        <a:xfrm flipV="1">
          <a:off x="3098800" y="591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24130</xdr:rowOff>
    </xdr:to>
    <xdr:cxnSp macro="">
      <xdr:nvCxnSpPr>
        <xdr:cNvPr id="72" name="直線コネクタ 71"/>
        <xdr:cNvCxnSpPr/>
      </xdr:nvCxnSpPr>
      <xdr:spPr>
        <a:xfrm>
          <a:off x="2209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69850</xdr:rowOff>
    </xdr:to>
    <xdr:cxnSp macro="">
      <xdr:nvCxnSpPr>
        <xdr:cNvPr id="75" name="直線コネクタ 74"/>
        <xdr:cNvCxnSpPr/>
      </xdr:nvCxnSpPr>
      <xdr:spPr>
        <a:xfrm flipV="1">
          <a:off x="1320800" y="600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7" name="円/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9" name="円/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91" name="円/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平成１９年度から事務事業の見直しを進め、徹底した経費削減を図ったことにより、物件費に係る経常収支比率は、類似団体と比較して低い水準にある。平成</a:t>
          </a:r>
          <a:r>
            <a:rPr kumimoji="1" lang="en-US" altLang="ja-JP" sz="1300">
              <a:latin typeface="ＭＳ Ｐゴシック"/>
            </a:rPr>
            <a:t>28</a:t>
          </a:r>
          <a:r>
            <a:rPr kumimoji="1" lang="ja-JP" altLang="en-US" sz="1300">
              <a:latin typeface="ＭＳ Ｐゴシック"/>
            </a:rPr>
            <a:t>年度は新たに建設した給食センターの業務再編等により増加している。</a:t>
          </a:r>
          <a:endParaRPr kumimoji="1" lang="en-US" altLang="ja-JP" sz="1300">
            <a:latin typeface="ＭＳ Ｐゴシック"/>
          </a:endParaRPr>
        </a:p>
        <a:p>
          <a:r>
            <a:rPr kumimoji="1" lang="ja-JP" altLang="en-US" sz="1300">
              <a:latin typeface="ＭＳ Ｐゴシック"/>
            </a:rPr>
            <a:t>今後も引き続き、徹底した内部経費の削減に努める。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53521</xdr:rowOff>
    </xdr:to>
    <xdr:cxnSp macro="">
      <xdr:nvCxnSpPr>
        <xdr:cNvPr id="129" name="直線コネクタ 128"/>
        <xdr:cNvCxnSpPr/>
      </xdr:nvCxnSpPr>
      <xdr:spPr>
        <a:xfrm>
          <a:off x="15671800" y="2559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133531</xdr:rowOff>
    </xdr:from>
    <xdr:to>
      <xdr:col>22</xdr:col>
      <xdr:colOff>565150</xdr:colOff>
      <xdr:row>14</xdr:row>
      <xdr:rowOff>159657</xdr:rowOff>
    </xdr:to>
    <xdr:cxnSp macro="">
      <xdr:nvCxnSpPr>
        <xdr:cNvPr id="132" name="直線コネクタ 131"/>
        <xdr:cNvCxnSpPr/>
      </xdr:nvCxnSpPr>
      <xdr:spPr>
        <a:xfrm>
          <a:off x="14782800" y="2533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133531</xdr:rowOff>
    </xdr:to>
    <xdr:cxnSp macro="">
      <xdr:nvCxnSpPr>
        <xdr:cNvPr id="135" name="直線コネクタ 134"/>
        <xdr:cNvCxnSpPr/>
      </xdr:nvCxnSpPr>
      <xdr:spPr>
        <a:xfrm>
          <a:off x="13893800" y="24946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74749</xdr:rowOff>
    </xdr:from>
    <xdr:to>
      <xdr:col>20</xdr:col>
      <xdr:colOff>158750</xdr:colOff>
      <xdr:row>14</xdr:row>
      <xdr:rowOff>94343</xdr:rowOff>
    </xdr:to>
    <xdr:cxnSp macro="">
      <xdr:nvCxnSpPr>
        <xdr:cNvPr id="138" name="直線コネクタ 137"/>
        <xdr:cNvCxnSpPr/>
      </xdr:nvCxnSpPr>
      <xdr:spPr>
        <a:xfrm>
          <a:off x="13004800" y="2475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0" name="円/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82731</xdr:rowOff>
    </xdr:from>
    <xdr:to>
      <xdr:col>21</xdr:col>
      <xdr:colOff>412750</xdr:colOff>
      <xdr:row>15</xdr:row>
      <xdr:rowOff>12881</xdr:rowOff>
    </xdr:to>
    <xdr:sp macro="" textlink="">
      <xdr:nvSpPr>
        <xdr:cNvPr id="152" name="円/楕円 151"/>
        <xdr:cNvSpPr/>
      </xdr:nvSpPr>
      <xdr:spPr>
        <a:xfrm>
          <a:off x="14732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23058</xdr:rowOff>
    </xdr:from>
    <xdr:ext cx="762000" cy="259045"/>
    <xdr:sp macro="" textlink="">
      <xdr:nvSpPr>
        <xdr:cNvPr id="153" name="テキスト ボックス 152"/>
        <xdr:cNvSpPr txBox="1"/>
      </xdr:nvSpPr>
      <xdr:spPr>
        <a:xfrm>
          <a:off x="14401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4" name="円/楕円 153"/>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5" name="テキスト ボックス 154"/>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23949</xdr:rowOff>
    </xdr:from>
    <xdr:to>
      <xdr:col>19</xdr:col>
      <xdr:colOff>6350</xdr:colOff>
      <xdr:row>14</xdr:row>
      <xdr:rowOff>125549</xdr:rowOff>
    </xdr:to>
    <xdr:sp macro="" textlink="">
      <xdr:nvSpPr>
        <xdr:cNvPr id="156" name="円/楕円 155"/>
        <xdr:cNvSpPr/>
      </xdr:nvSpPr>
      <xdr:spPr>
        <a:xfrm>
          <a:off x="12954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135726</xdr:rowOff>
    </xdr:from>
    <xdr:ext cx="762000" cy="259045"/>
    <xdr:sp macro="" textlink="">
      <xdr:nvSpPr>
        <xdr:cNvPr id="157" name="テキスト ボックス 156"/>
        <xdr:cNvSpPr txBox="1"/>
      </xdr:nvSpPr>
      <xdr:spPr>
        <a:xfrm>
          <a:off x="12623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と比較して高い水準にある。生活保護費や障害福祉サービス費等が年々増加しており、今後もその傾向は続くものと予想されるため、後発医薬品の利用促進等による医療扶助抑制や、各種健康づくり事業による健康寿命の延伸等の取組を行っていくことにより、扶助費の増加を最小限に抑制していくことが必要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130810</xdr:rowOff>
    </xdr:from>
    <xdr:to>
      <xdr:col>7</xdr:col>
      <xdr:colOff>15875</xdr:colOff>
      <xdr:row>56</xdr:row>
      <xdr:rowOff>12700</xdr:rowOff>
    </xdr:to>
    <xdr:cxnSp macro="">
      <xdr:nvCxnSpPr>
        <xdr:cNvPr id="190" name="直線コネクタ 189"/>
        <xdr:cNvCxnSpPr/>
      </xdr:nvCxnSpPr>
      <xdr:spPr>
        <a:xfrm>
          <a:off x="3987800" y="9560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130810</xdr:rowOff>
    </xdr:from>
    <xdr:to>
      <xdr:col>5</xdr:col>
      <xdr:colOff>549275</xdr:colOff>
      <xdr:row>55</xdr:row>
      <xdr:rowOff>146050</xdr:rowOff>
    </xdr:to>
    <xdr:cxnSp macro="">
      <xdr:nvCxnSpPr>
        <xdr:cNvPr id="193" name="直線コネクタ 192"/>
        <xdr:cNvCxnSpPr/>
      </xdr:nvCxnSpPr>
      <xdr:spPr>
        <a:xfrm flipV="1">
          <a:off x="3098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62230</xdr:rowOff>
    </xdr:from>
    <xdr:to>
      <xdr:col>4</xdr:col>
      <xdr:colOff>346075</xdr:colOff>
      <xdr:row>55</xdr:row>
      <xdr:rowOff>146050</xdr:rowOff>
    </xdr:to>
    <xdr:cxnSp macro="">
      <xdr:nvCxnSpPr>
        <xdr:cNvPr id="196" name="直線コネクタ 195"/>
        <xdr:cNvCxnSpPr/>
      </xdr:nvCxnSpPr>
      <xdr:spPr>
        <a:xfrm>
          <a:off x="2209800" y="949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39370</xdr:rowOff>
    </xdr:from>
    <xdr:to>
      <xdr:col>3</xdr:col>
      <xdr:colOff>142875</xdr:colOff>
      <xdr:row>55</xdr:row>
      <xdr:rowOff>62230</xdr:rowOff>
    </xdr:to>
    <xdr:cxnSp macro="">
      <xdr:nvCxnSpPr>
        <xdr:cNvPr id="199" name="直線コネクタ 198"/>
        <xdr:cNvCxnSpPr/>
      </xdr:nvCxnSpPr>
      <xdr:spPr>
        <a:xfrm>
          <a:off x="1320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80010</xdr:rowOff>
    </xdr:from>
    <xdr:to>
      <xdr:col>5</xdr:col>
      <xdr:colOff>600075</xdr:colOff>
      <xdr:row>56</xdr:row>
      <xdr:rowOff>10160</xdr:rowOff>
    </xdr:to>
    <xdr:sp macro="" textlink="">
      <xdr:nvSpPr>
        <xdr:cNvPr id="211" name="円/楕円 210"/>
        <xdr:cNvSpPr/>
      </xdr:nvSpPr>
      <xdr:spPr>
        <a:xfrm>
          <a:off x="3937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166387</xdr:rowOff>
    </xdr:from>
    <xdr:ext cx="736600" cy="259045"/>
    <xdr:sp macro="" textlink="">
      <xdr:nvSpPr>
        <xdr:cNvPr id="212" name="テキスト ボックス 211"/>
        <xdr:cNvSpPr txBox="1"/>
      </xdr:nvSpPr>
      <xdr:spPr>
        <a:xfrm>
          <a:off x="3606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3" name="円/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4" name="テキスト ボックス 213"/>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xdr:rowOff>
    </xdr:from>
    <xdr:to>
      <xdr:col>3</xdr:col>
      <xdr:colOff>193675</xdr:colOff>
      <xdr:row>55</xdr:row>
      <xdr:rowOff>113030</xdr:rowOff>
    </xdr:to>
    <xdr:sp macro="" textlink="">
      <xdr:nvSpPr>
        <xdr:cNvPr id="215" name="円/楕円 214"/>
        <xdr:cNvSpPr/>
      </xdr:nvSpPr>
      <xdr:spPr>
        <a:xfrm>
          <a:off x="2159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97807</xdr:rowOff>
    </xdr:from>
    <xdr:ext cx="762000" cy="259045"/>
    <xdr:sp macro="" textlink="">
      <xdr:nvSpPr>
        <xdr:cNvPr id="216" name="テキスト ボックス 215"/>
        <xdr:cNvSpPr txBox="1"/>
      </xdr:nvSpPr>
      <xdr:spPr>
        <a:xfrm>
          <a:off x="1828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160020</xdr:rowOff>
    </xdr:from>
    <xdr:to>
      <xdr:col>1</xdr:col>
      <xdr:colOff>676275</xdr:colOff>
      <xdr:row>55</xdr:row>
      <xdr:rowOff>90170</xdr:rowOff>
    </xdr:to>
    <xdr:sp macro="" textlink="">
      <xdr:nvSpPr>
        <xdr:cNvPr id="217" name="円/楕円 216"/>
        <xdr:cNvSpPr/>
      </xdr:nvSpPr>
      <xdr:spPr>
        <a:xfrm>
          <a:off x="1270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74947</xdr:rowOff>
    </xdr:from>
    <xdr:ext cx="762000" cy="259045"/>
    <xdr:sp macro="" textlink="">
      <xdr:nvSpPr>
        <xdr:cNvPr id="218" name="テキスト ボックス 217"/>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を下回っている状況にある。特別会計に対する繰出金が多額となっているため、普通会計に加え、特別会計においても事務事業の見直しを図るなど、コスト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157480</xdr:rowOff>
    </xdr:to>
    <xdr:cxnSp macro="">
      <xdr:nvCxnSpPr>
        <xdr:cNvPr id="251" name="直線コネクタ 250"/>
        <xdr:cNvCxnSpPr/>
      </xdr:nvCxnSpPr>
      <xdr:spPr>
        <a:xfrm flipV="1">
          <a:off x="15671800" y="972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157480</xdr:rowOff>
    </xdr:to>
    <xdr:cxnSp macro="">
      <xdr:nvCxnSpPr>
        <xdr:cNvPr id="254" name="直線コネクタ 253"/>
        <xdr:cNvCxnSpPr/>
      </xdr:nvCxnSpPr>
      <xdr:spPr>
        <a:xfrm>
          <a:off x="14782800" y="95986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127000</xdr:rowOff>
    </xdr:to>
    <xdr:cxnSp macro="">
      <xdr:nvCxnSpPr>
        <xdr:cNvPr id="257" name="直線コネクタ 256"/>
        <xdr:cNvCxnSpPr/>
      </xdr:nvCxnSpPr>
      <xdr:spPr>
        <a:xfrm flipV="1">
          <a:off x="13893800" y="95986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127000</xdr:rowOff>
    </xdr:to>
    <xdr:cxnSp macro="">
      <xdr:nvCxnSpPr>
        <xdr:cNvPr id="260" name="直線コネクタ 259"/>
        <xdr:cNvCxnSpPr/>
      </xdr:nvCxnSpPr>
      <xdr:spPr>
        <a:xfrm>
          <a:off x="13004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等に対する負担金や公営企業に対する繰出金等が多額となっているため、類似団体平均よりも高い水準で推移している。消防庁舎や中核病院の建設といった一部事務組合における大型建設事業が終了したため、現在は減少傾向となっているが、今後ごみ焼却施設の改修事業などもあるため、予断を許さない状況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52705</xdr:rowOff>
    </xdr:from>
    <xdr:to>
      <xdr:col>24</xdr:col>
      <xdr:colOff>31750</xdr:colOff>
      <xdr:row>39</xdr:row>
      <xdr:rowOff>104140</xdr:rowOff>
    </xdr:to>
    <xdr:cxnSp macro="">
      <xdr:nvCxnSpPr>
        <xdr:cNvPr id="307" name="直線コネクタ 306"/>
        <xdr:cNvCxnSpPr/>
      </xdr:nvCxnSpPr>
      <xdr:spPr>
        <a:xfrm flipV="1">
          <a:off x="15671800" y="67392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104140</xdr:rowOff>
    </xdr:from>
    <xdr:to>
      <xdr:col>22</xdr:col>
      <xdr:colOff>565150</xdr:colOff>
      <xdr:row>39</xdr:row>
      <xdr:rowOff>127000</xdr:rowOff>
    </xdr:to>
    <xdr:cxnSp macro="">
      <xdr:nvCxnSpPr>
        <xdr:cNvPr id="310" name="直線コネクタ 309"/>
        <xdr:cNvCxnSpPr/>
      </xdr:nvCxnSpPr>
      <xdr:spPr>
        <a:xfrm flipV="1">
          <a:off x="14782800" y="6790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127000</xdr:rowOff>
    </xdr:from>
    <xdr:to>
      <xdr:col>21</xdr:col>
      <xdr:colOff>361950</xdr:colOff>
      <xdr:row>40</xdr:row>
      <xdr:rowOff>1270</xdr:rowOff>
    </xdr:to>
    <xdr:cxnSp macro="">
      <xdr:nvCxnSpPr>
        <xdr:cNvPr id="313" name="直線コネクタ 312"/>
        <xdr:cNvCxnSpPr/>
      </xdr:nvCxnSpPr>
      <xdr:spPr>
        <a:xfrm flipV="1">
          <a:off x="13893800" y="6813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132715</xdr:rowOff>
    </xdr:from>
    <xdr:to>
      <xdr:col>20</xdr:col>
      <xdr:colOff>158750</xdr:colOff>
      <xdr:row>40</xdr:row>
      <xdr:rowOff>1270</xdr:rowOff>
    </xdr:to>
    <xdr:cxnSp macro="">
      <xdr:nvCxnSpPr>
        <xdr:cNvPr id="316" name="直線コネクタ 315"/>
        <xdr:cNvCxnSpPr/>
      </xdr:nvCxnSpPr>
      <xdr:spPr>
        <a:xfrm>
          <a:off x="13004800" y="6819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1905</xdr:rowOff>
    </xdr:from>
    <xdr:to>
      <xdr:col>24</xdr:col>
      <xdr:colOff>82550</xdr:colOff>
      <xdr:row>39</xdr:row>
      <xdr:rowOff>103505</xdr:rowOff>
    </xdr:to>
    <xdr:sp macro="" textlink="">
      <xdr:nvSpPr>
        <xdr:cNvPr id="326" name="円/楕円 325"/>
        <xdr:cNvSpPr/>
      </xdr:nvSpPr>
      <xdr:spPr>
        <a:xfrm>
          <a:off x="164592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145432</xdr:rowOff>
    </xdr:from>
    <xdr:ext cx="762000" cy="259045"/>
    <xdr:sp macro="" textlink="">
      <xdr:nvSpPr>
        <xdr:cNvPr id="327" name="補助費等該当値テキスト"/>
        <xdr:cNvSpPr txBox="1"/>
      </xdr:nvSpPr>
      <xdr:spPr>
        <a:xfrm>
          <a:off x="165989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53340</xdr:rowOff>
    </xdr:from>
    <xdr:to>
      <xdr:col>22</xdr:col>
      <xdr:colOff>615950</xdr:colOff>
      <xdr:row>39</xdr:row>
      <xdr:rowOff>154940</xdr:rowOff>
    </xdr:to>
    <xdr:sp macro="" textlink="">
      <xdr:nvSpPr>
        <xdr:cNvPr id="328" name="円/楕円 327"/>
        <xdr:cNvSpPr/>
      </xdr:nvSpPr>
      <xdr:spPr>
        <a:xfrm>
          <a:off x="15621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139717</xdr:rowOff>
    </xdr:from>
    <xdr:ext cx="736600" cy="259045"/>
    <xdr:sp macro="" textlink="">
      <xdr:nvSpPr>
        <xdr:cNvPr id="329" name="テキスト ボックス 328"/>
        <xdr:cNvSpPr txBox="1"/>
      </xdr:nvSpPr>
      <xdr:spPr>
        <a:xfrm>
          <a:off x="15290800" y="682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76200</xdr:rowOff>
    </xdr:from>
    <xdr:to>
      <xdr:col>21</xdr:col>
      <xdr:colOff>412750</xdr:colOff>
      <xdr:row>40</xdr:row>
      <xdr:rowOff>6350</xdr:rowOff>
    </xdr:to>
    <xdr:sp macro="" textlink="">
      <xdr:nvSpPr>
        <xdr:cNvPr id="330" name="円/楕円 329"/>
        <xdr:cNvSpPr/>
      </xdr:nvSpPr>
      <xdr:spPr>
        <a:xfrm>
          <a:off x="14732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162577</xdr:rowOff>
    </xdr:from>
    <xdr:ext cx="762000" cy="259045"/>
    <xdr:sp macro="" textlink="">
      <xdr:nvSpPr>
        <xdr:cNvPr id="331" name="テキスト ボックス 330"/>
        <xdr:cNvSpPr txBox="1"/>
      </xdr:nvSpPr>
      <xdr:spPr>
        <a:xfrm>
          <a:off x="14401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121920</xdr:rowOff>
    </xdr:from>
    <xdr:to>
      <xdr:col>20</xdr:col>
      <xdr:colOff>209550</xdr:colOff>
      <xdr:row>40</xdr:row>
      <xdr:rowOff>52070</xdr:rowOff>
    </xdr:to>
    <xdr:sp macro="" textlink="">
      <xdr:nvSpPr>
        <xdr:cNvPr id="332" name="円/楕円 331"/>
        <xdr:cNvSpPr/>
      </xdr:nvSpPr>
      <xdr:spPr>
        <a:xfrm>
          <a:off x="13843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36847</xdr:rowOff>
    </xdr:from>
    <xdr:ext cx="762000" cy="259045"/>
    <xdr:sp macro="" textlink="">
      <xdr:nvSpPr>
        <xdr:cNvPr id="333" name="テキスト ボックス 332"/>
        <xdr:cNvSpPr txBox="1"/>
      </xdr:nvSpPr>
      <xdr:spPr>
        <a:xfrm>
          <a:off x="13512800" y="68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81915</xdr:rowOff>
    </xdr:from>
    <xdr:to>
      <xdr:col>19</xdr:col>
      <xdr:colOff>6350</xdr:colOff>
      <xdr:row>40</xdr:row>
      <xdr:rowOff>12065</xdr:rowOff>
    </xdr:to>
    <xdr:sp macro="" textlink="">
      <xdr:nvSpPr>
        <xdr:cNvPr id="334" name="円/楕円 333"/>
        <xdr:cNvSpPr/>
      </xdr:nvSpPr>
      <xdr:spPr>
        <a:xfrm>
          <a:off x="12954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168292</xdr:rowOff>
    </xdr:from>
    <xdr:ext cx="762000" cy="259045"/>
    <xdr:sp macro="" textlink="">
      <xdr:nvSpPr>
        <xdr:cNvPr id="335" name="テキスト ボックス 334"/>
        <xdr:cNvSpPr txBox="1"/>
      </xdr:nvSpPr>
      <xdr:spPr>
        <a:xfrm>
          <a:off x="12623800" y="685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に係る経常収支比率は、類似団体平均を大きく上回っており、高い水準で推移している。中核病院建設、消防庁舎建設、汚泥再生処理施設建設に伴う一部事務組合等の大規模建設事業に対する借入によるものである。また現在、市役所新庁舎建設を行っているところであり、市債残高は今後増加する見込みである。市債の新規発行にあたっては、普通交付税算入率の大きいものを活用するとともに、新規の建設事業を厳選し、市債の新規発行を最小限に抑制していくことが必要であ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51888</xdr:rowOff>
    </xdr:from>
    <xdr:to>
      <xdr:col>7</xdr:col>
      <xdr:colOff>15875</xdr:colOff>
      <xdr:row>80</xdr:row>
      <xdr:rowOff>84545</xdr:rowOff>
    </xdr:to>
    <xdr:cxnSp macro="">
      <xdr:nvCxnSpPr>
        <xdr:cNvPr id="370" name="直線コネクタ 369"/>
        <xdr:cNvCxnSpPr/>
      </xdr:nvCxnSpPr>
      <xdr:spPr>
        <a:xfrm>
          <a:off x="3987800" y="137678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51888</xdr:rowOff>
    </xdr:from>
    <xdr:to>
      <xdr:col>5</xdr:col>
      <xdr:colOff>549275</xdr:colOff>
      <xdr:row>80</xdr:row>
      <xdr:rowOff>117202</xdr:rowOff>
    </xdr:to>
    <xdr:cxnSp macro="">
      <xdr:nvCxnSpPr>
        <xdr:cNvPr id="373" name="直線コネクタ 372"/>
        <xdr:cNvCxnSpPr/>
      </xdr:nvCxnSpPr>
      <xdr:spPr>
        <a:xfrm flipV="1">
          <a:off x="3098800" y="137678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32294</xdr:rowOff>
    </xdr:from>
    <xdr:to>
      <xdr:col>4</xdr:col>
      <xdr:colOff>346075</xdr:colOff>
      <xdr:row>80</xdr:row>
      <xdr:rowOff>117202</xdr:rowOff>
    </xdr:to>
    <xdr:cxnSp macro="">
      <xdr:nvCxnSpPr>
        <xdr:cNvPr id="376" name="直線コネクタ 375"/>
        <xdr:cNvCxnSpPr/>
      </xdr:nvCxnSpPr>
      <xdr:spPr>
        <a:xfrm>
          <a:off x="2209800" y="1374829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32294</xdr:rowOff>
    </xdr:from>
    <xdr:to>
      <xdr:col>3</xdr:col>
      <xdr:colOff>142875</xdr:colOff>
      <xdr:row>80</xdr:row>
      <xdr:rowOff>91077</xdr:rowOff>
    </xdr:to>
    <xdr:cxnSp macro="">
      <xdr:nvCxnSpPr>
        <xdr:cNvPr id="379" name="直線コネクタ 378"/>
        <xdr:cNvCxnSpPr/>
      </xdr:nvCxnSpPr>
      <xdr:spPr>
        <a:xfrm flipV="1">
          <a:off x="1320800" y="137482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33745</xdr:rowOff>
    </xdr:from>
    <xdr:to>
      <xdr:col>7</xdr:col>
      <xdr:colOff>66675</xdr:colOff>
      <xdr:row>80</xdr:row>
      <xdr:rowOff>135345</xdr:rowOff>
    </xdr:to>
    <xdr:sp macro="" textlink="">
      <xdr:nvSpPr>
        <xdr:cNvPr id="389" name="円/楕円 388"/>
        <xdr:cNvSpPr/>
      </xdr:nvSpPr>
      <xdr:spPr>
        <a:xfrm>
          <a:off x="47752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113772</xdr:rowOff>
    </xdr:from>
    <xdr:ext cx="762000" cy="259045"/>
    <xdr:sp macro="" textlink="">
      <xdr:nvSpPr>
        <xdr:cNvPr id="390" name="公債費該当値テキスト"/>
        <xdr:cNvSpPr txBox="1"/>
      </xdr:nvSpPr>
      <xdr:spPr>
        <a:xfrm>
          <a:off x="4914900" y="136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1088</xdr:rowOff>
    </xdr:from>
    <xdr:to>
      <xdr:col>5</xdr:col>
      <xdr:colOff>600075</xdr:colOff>
      <xdr:row>80</xdr:row>
      <xdr:rowOff>102688</xdr:rowOff>
    </xdr:to>
    <xdr:sp macro="" textlink="">
      <xdr:nvSpPr>
        <xdr:cNvPr id="391" name="円/楕円 390"/>
        <xdr:cNvSpPr/>
      </xdr:nvSpPr>
      <xdr:spPr>
        <a:xfrm>
          <a:off x="3937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87465</xdr:rowOff>
    </xdr:from>
    <xdr:ext cx="736600" cy="259045"/>
    <xdr:sp macro="" textlink="">
      <xdr:nvSpPr>
        <xdr:cNvPr id="392" name="テキスト ボックス 391"/>
        <xdr:cNvSpPr txBox="1"/>
      </xdr:nvSpPr>
      <xdr:spPr>
        <a:xfrm>
          <a:off x="3606800" y="1380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66402</xdr:rowOff>
    </xdr:from>
    <xdr:to>
      <xdr:col>4</xdr:col>
      <xdr:colOff>396875</xdr:colOff>
      <xdr:row>80</xdr:row>
      <xdr:rowOff>168002</xdr:rowOff>
    </xdr:to>
    <xdr:sp macro="" textlink="">
      <xdr:nvSpPr>
        <xdr:cNvPr id="393" name="円/楕円 392"/>
        <xdr:cNvSpPr/>
      </xdr:nvSpPr>
      <xdr:spPr>
        <a:xfrm>
          <a:off x="3048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152779</xdr:rowOff>
    </xdr:from>
    <xdr:ext cx="762000" cy="259045"/>
    <xdr:sp macro="" textlink="">
      <xdr:nvSpPr>
        <xdr:cNvPr id="394" name="テキスト ボックス 393"/>
        <xdr:cNvSpPr txBox="1"/>
      </xdr:nvSpPr>
      <xdr:spPr>
        <a:xfrm>
          <a:off x="2717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152944</xdr:rowOff>
    </xdr:from>
    <xdr:to>
      <xdr:col>3</xdr:col>
      <xdr:colOff>193675</xdr:colOff>
      <xdr:row>80</xdr:row>
      <xdr:rowOff>83094</xdr:rowOff>
    </xdr:to>
    <xdr:sp macro="" textlink="">
      <xdr:nvSpPr>
        <xdr:cNvPr id="395" name="円/楕円 394"/>
        <xdr:cNvSpPr/>
      </xdr:nvSpPr>
      <xdr:spPr>
        <a:xfrm>
          <a:off x="2159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67871</xdr:rowOff>
    </xdr:from>
    <xdr:ext cx="762000" cy="259045"/>
    <xdr:sp macro="" textlink="">
      <xdr:nvSpPr>
        <xdr:cNvPr id="396" name="テキスト ボックス 395"/>
        <xdr:cNvSpPr txBox="1"/>
      </xdr:nvSpPr>
      <xdr:spPr>
        <a:xfrm>
          <a:off x="1828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40277</xdr:rowOff>
    </xdr:from>
    <xdr:to>
      <xdr:col>1</xdr:col>
      <xdr:colOff>676275</xdr:colOff>
      <xdr:row>80</xdr:row>
      <xdr:rowOff>141877</xdr:rowOff>
    </xdr:to>
    <xdr:sp macro="" textlink="">
      <xdr:nvSpPr>
        <xdr:cNvPr id="397" name="円/楕円 396"/>
        <xdr:cNvSpPr/>
      </xdr:nvSpPr>
      <xdr:spPr>
        <a:xfrm>
          <a:off x="1270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126654</xdr:rowOff>
    </xdr:from>
    <xdr:ext cx="762000" cy="259045"/>
    <xdr:sp macro="" textlink="">
      <xdr:nvSpPr>
        <xdr:cNvPr id="398" name="テキスト ボックス 397"/>
        <xdr:cNvSpPr txBox="1"/>
      </xdr:nvSpPr>
      <xdr:spPr>
        <a:xfrm>
          <a:off x="939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近年は類似団体平均と同程度で推移している。扶助費が年々増加してきており、今後もその傾向は続くものと予想される。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108713</xdr:rowOff>
    </xdr:to>
    <xdr:cxnSp macro="">
      <xdr:nvCxnSpPr>
        <xdr:cNvPr id="429" name="直線コネクタ 428"/>
        <xdr:cNvCxnSpPr/>
      </xdr:nvCxnSpPr>
      <xdr:spPr>
        <a:xfrm>
          <a:off x="15671800" y="131023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49276</xdr:rowOff>
    </xdr:from>
    <xdr:to>
      <xdr:col>22</xdr:col>
      <xdr:colOff>565150</xdr:colOff>
      <xdr:row>76</xdr:row>
      <xdr:rowOff>72137</xdr:rowOff>
    </xdr:to>
    <xdr:cxnSp macro="">
      <xdr:nvCxnSpPr>
        <xdr:cNvPr id="432" name="直線コネクタ 431"/>
        <xdr:cNvCxnSpPr/>
      </xdr:nvCxnSpPr>
      <xdr:spPr>
        <a:xfrm>
          <a:off x="14782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72137</xdr:rowOff>
    </xdr:to>
    <xdr:cxnSp macro="">
      <xdr:nvCxnSpPr>
        <xdr:cNvPr id="435" name="直線コネクタ 434"/>
        <xdr:cNvCxnSpPr/>
      </xdr:nvCxnSpPr>
      <xdr:spPr>
        <a:xfrm flipV="1">
          <a:off x="13893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72137</xdr:rowOff>
    </xdr:to>
    <xdr:cxnSp macro="">
      <xdr:nvCxnSpPr>
        <xdr:cNvPr id="438" name="直線コネクタ 437"/>
        <xdr:cNvCxnSpPr/>
      </xdr:nvCxnSpPr>
      <xdr:spPr>
        <a:xfrm>
          <a:off x="13004800" y="130657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57913</xdr:rowOff>
    </xdr:from>
    <xdr:to>
      <xdr:col>24</xdr:col>
      <xdr:colOff>82550</xdr:colOff>
      <xdr:row>76</xdr:row>
      <xdr:rowOff>159513</xdr:rowOff>
    </xdr:to>
    <xdr:sp macro="" textlink="">
      <xdr:nvSpPr>
        <xdr:cNvPr id="448" name="円/楕円 447"/>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74439</xdr:rowOff>
    </xdr:from>
    <xdr:ext cx="762000" cy="259045"/>
    <xdr:sp macro="" textlink="">
      <xdr:nvSpPr>
        <xdr:cNvPr id="449"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50" name="円/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51" name="テキスト ボックス 450"/>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169926</xdr:rowOff>
    </xdr:from>
    <xdr:to>
      <xdr:col>21</xdr:col>
      <xdr:colOff>412750</xdr:colOff>
      <xdr:row>76</xdr:row>
      <xdr:rowOff>100076</xdr:rowOff>
    </xdr:to>
    <xdr:sp macro="" textlink="">
      <xdr:nvSpPr>
        <xdr:cNvPr id="452" name="円/楕円 451"/>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110253</xdr:rowOff>
    </xdr:from>
    <xdr:ext cx="762000" cy="259045"/>
    <xdr:sp macro="" textlink="">
      <xdr:nvSpPr>
        <xdr:cNvPr id="453" name="テキスト ボックス 452"/>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4" name="円/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5" name="テキスト ボックス 454"/>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6" name="円/楕円 455"/>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7" name="テキスト ボックス 45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青森県五所川原市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79250</xdr:rowOff>
    </xdr:from>
    <xdr:to>
      <xdr:col>4</xdr:col>
      <xdr:colOff>1117600</xdr:colOff>
      <xdr:row>15</xdr:row>
      <xdr:rowOff>109376</xdr:rowOff>
    </xdr:to>
    <xdr:cxnSp macro="">
      <xdr:nvCxnSpPr>
        <xdr:cNvPr id="52" name="直線コネクタ 51"/>
        <xdr:cNvCxnSpPr/>
      </xdr:nvCxnSpPr>
      <xdr:spPr bwMode="auto">
        <a:xfrm>
          <a:off x="5003800" y="2698625"/>
          <a:ext cx="647700" cy="3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79250</xdr:rowOff>
    </xdr:from>
    <xdr:to>
      <xdr:col>4</xdr:col>
      <xdr:colOff>469900</xdr:colOff>
      <xdr:row>15</xdr:row>
      <xdr:rowOff>131975</xdr:rowOff>
    </xdr:to>
    <xdr:cxnSp macro="">
      <xdr:nvCxnSpPr>
        <xdr:cNvPr id="55" name="直線コネクタ 54"/>
        <xdr:cNvCxnSpPr/>
      </xdr:nvCxnSpPr>
      <xdr:spPr bwMode="auto">
        <a:xfrm flipV="1">
          <a:off x="4305300" y="2698625"/>
          <a:ext cx="698500" cy="5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85781</xdr:rowOff>
    </xdr:from>
    <xdr:to>
      <xdr:col>3</xdr:col>
      <xdr:colOff>904875</xdr:colOff>
      <xdr:row>15</xdr:row>
      <xdr:rowOff>131975</xdr:rowOff>
    </xdr:to>
    <xdr:cxnSp macro="">
      <xdr:nvCxnSpPr>
        <xdr:cNvPr id="58" name="直線コネクタ 57"/>
        <xdr:cNvCxnSpPr/>
      </xdr:nvCxnSpPr>
      <xdr:spPr bwMode="auto">
        <a:xfrm>
          <a:off x="3606800" y="2705156"/>
          <a:ext cx="698500" cy="4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50299</xdr:rowOff>
    </xdr:from>
    <xdr:to>
      <xdr:col>3</xdr:col>
      <xdr:colOff>206375</xdr:colOff>
      <xdr:row>15</xdr:row>
      <xdr:rowOff>85781</xdr:rowOff>
    </xdr:to>
    <xdr:cxnSp macro="">
      <xdr:nvCxnSpPr>
        <xdr:cNvPr id="61" name="直線コネクタ 60"/>
        <xdr:cNvCxnSpPr/>
      </xdr:nvCxnSpPr>
      <xdr:spPr bwMode="auto">
        <a:xfrm>
          <a:off x="2908300" y="2669674"/>
          <a:ext cx="698500" cy="35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58576</xdr:rowOff>
    </xdr:from>
    <xdr:to>
      <xdr:col>5</xdr:col>
      <xdr:colOff>34925</xdr:colOff>
      <xdr:row>15</xdr:row>
      <xdr:rowOff>160176</xdr:rowOff>
    </xdr:to>
    <xdr:sp macro="" textlink="">
      <xdr:nvSpPr>
        <xdr:cNvPr id="71" name="円/楕円 70"/>
        <xdr:cNvSpPr/>
      </xdr:nvSpPr>
      <xdr:spPr bwMode="auto">
        <a:xfrm>
          <a:off x="5600700" y="267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75103</xdr:rowOff>
    </xdr:from>
    <xdr:ext cx="762000" cy="259045"/>
    <xdr:sp macro="" textlink="">
      <xdr:nvSpPr>
        <xdr:cNvPr id="72" name="人口1人当たり決算額の推移該当値テキスト130"/>
        <xdr:cNvSpPr txBox="1"/>
      </xdr:nvSpPr>
      <xdr:spPr>
        <a:xfrm>
          <a:off x="5740400" y="252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93,996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28450</xdr:rowOff>
    </xdr:from>
    <xdr:to>
      <xdr:col>4</xdr:col>
      <xdr:colOff>520700</xdr:colOff>
      <xdr:row>15</xdr:row>
      <xdr:rowOff>130050</xdr:rowOff>
    </xdr:to>
    <xdr:sp macro="" textlink="">
      <xdr:nvSpPr>
        <xdr:cNvPr id="73" name="円/楕円 72"/>
        <xdr:cNvSpPr/>
      </xdr:nvSpPr>
      <xdr:spPr bwMode="auto">
        <a:xfrm>
          <a:off x="4953000" y="264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140227</xdr:rowOff>
    </xdr:from>
    <xdr:ext cx="736600" cy="259045"/>
    <xdr:sp macro="" textlink="">
      <xdr:nvSpPr>
        <xdr:cNvPr id="74" name="テキスト ボックス 73"/>
        <xdr:cNvSpPr txBox="1"/>
      </xdr:nvSpPr>
      <xdr:spPr>
        <a:xfrm>
          <a:off x="4622800" y="241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81175</xdr:rowOff>
    </xdr:from>
    <xdr:to>
      <xdr:col>3</xdr:col>
      <xdr:colOff>955675</xdr:colOff>
      <xdr:row>16</xdr:row>
      <xdr:rowOff>11325</xdr:rowOff>
    </xdr:to>
    <xdr:sp macro="" textlink="">
      <xdr:nvSpPr>
        <xdr:cNvPr id="75" name="円/楕円 74"/>
        <xdr:cNvSpPr/>
      </xdr:nvSpPr>
      <xdr:spPr bwMode="auto">
        <a:xfrm>
          <a:off x="4254500" y="270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21502</xdr:rowOff>
    </xdr:from>
    <xdr:ext cx="762000" cy="259045"/>
    <xdr:sp macro="" textlink="">
      <xdr:nvSpPr>
        <xdr:cNvPr id="76" name="テキスト ボックス 75"/>
        <xdr:cNvSpPr txBox="1"/>
      </xdr:nvSpPr>
      <xdr:spPr>
        <a:xfrm>
          <a:off x="3924300" y="246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92,612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34981</xdr:rowOff>
    </xdr:from>
    <xdr:to>
      <xdr:col>3</xdr:col>
      <xdr:colOff>257175</xdr:colOff>
      <xdr:row>15</xdr:row>
      <xdr:rowOff>136581</xdr:rowOff>
    </xdr:to>
    <xdr:sp macro="" textlink="">
      <xdr:nvSpPr>
        <xdr:cNvPr id="77" name="円/楕円 76"/>
        <xdr:cNvSpPr/>
      </xdr:nvSpPr>
      <xdr:spPr bwMode="auto">
        <a:xfrm>
          <a:off x="3556000" y="265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146758</xdr:rowOff>
    </xdr:from>
    <xdr:ext cx="762000" cy="259045"/>
    <xdr:sp macro="" textlink="">
      <xdr:nvSpPr>
        <xdr:cNvPr id="78" name="テキスト ボックス 77"/>
        <xdr:cNvSpPr txBox="1"/>
      </xdr:nvSpPr>
      <xdr:spPr>
        <a:xfrm>
          <a:off x="3225800" y="24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170949</xdr:rowOff>
    </xdr:from>
    <xdr:to>
      <xdr:col>2</xdr:col>
      <xdr:colOff>692150</xdr:colOff>
      <xdr:row>15</xdr:row>
      <xdr:rowOff>101099</xdr:rowOff>
    </xdr:to>
    <xdr:sp macro="" textlink="">
      <xdr:nvSpPr>
        <xdr:cNvPr id="79" name="円/楕円 78"/>
        <xdr:cNvSpPr/>
      </xdr:nvSpPr>
      <xdr:spPr bwMode="auto">
        <a:xfrm>
          <a:off x="2857500" y="261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111276</xdr:rowOff>
    </xdr:from>
    <xdr:ext cx="762000" cy="259045"/>
    <xdr:sp macro="" textlink="">
      <xdr:nvSpPr>
        <xdr:cNvPr id="80" name="テキスト ボックス 79"/>
        <xdr:cNvSpPr txBox="1"/>
      </xdr:nvSpPr>
      <xdr:spPr>
        <a:xfrm>
          <a:off x="2527300" y="238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131206</xdr:rowOff>
    </xdr:from>
    <xdr:to>
      <xdr:col>4</xdr:col>
      <xdr:colOff>1117600</xdr:colOff>
      <xdr:row>35</xdr:row>
      <xdr:rowOff>137882</xdr:rowOff>
    </xdr:to>
    <xdr:cxnSp macro="">
      <xdr:nvCxnSpPr>
        <xdr:cNvPr id="112" name="直線コネクタ 111"/>
        <xdr:cNvCxnSpPr/>
      </xdr:nvCxnSpPr>
      <xdr:spPr bwMode="auto">
        <a:xfrm>
          <a:off x="5003800" y="6741556"/>
          <a:ext cx="647700" cy="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131206</xdr:rowOff>
    </xdr:from>
    <xdr:to>
      <xdr:col>4</xdr:col>
      <xdr:colOff>469900</xdr:colOff>
      <xdr:row>35</xdr:row>
      <xdr:rowOff>144580</xdr:rowOff>
    </xdr:to>
    <xdr:cxnSp macro="">
      <xdr:nvCxnSpPr>
        <xdr:cNvPr id="115" name="直線コネクタ 114"/>
        <xdr:cNvCxnSpPr/>
      </xdr:nvCxnSpPr>
      <xdr:spPr bwMode="auto">
        <a:xfrm flipV="1">
          <a:off x="4305300" y="6741556"/>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57711</xdr:rowOff>
    </xdr:from>
    <xdr:to>
      <xdr:col>3</xdr:col>
      <xdr:colOff>904875</xdr:colOff>
      <xdr:row>35</xdr:row>
      <xdr:rowOff>144580</xdr:rowOff>
    </xdr:to>
    <xdr:cxnSp macro="">
      <xdr:nvCxnSpPr>
        <xdr:cNvPr id="118" name="直線コネクタ 117"/>
        <xdr:cNvCxnSpPr/>
      </xdr:nvCxnSpPr>
      <xdr:spPr bwMode="auto">
        <a:xfrm>
          <a:off x="3606800" y="6668061"/>
          <a:ext cx="698500" cy="86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317287</xdr:rowOff>
    </xdr:from>
    <xdr:to>
      <xdr:col>3</xdr:col>
      <xdr:colOff>206375</xdr:colOff>
      <xdr:row>35</xdr:row>
      <xdr:rowOff>57711</xdr:rowOff>
    </xdr:to>
    <xdr:cxnSp macro="">
      <xdr:nvCxnSpPr>
        <xdr:cNvPr id="121" name="直線コネクタ 120"/>
        <xdr:cNvCxnSpPr/>
      </xdr:nvCxnSpPr>
      <xdr:spPr bwMode="auto">
        <a:xfrm>
          <a:off x="2908300" y="6584737"/>
          <a:ext cx="698500" cy="8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87082</xdr:rowOff>
    </xdr:from>
    <xdr:to>
      <xdr:col>5</xdr:col>
      <xdr:colOff>34925</xdr:colOff>
      <xdr:row>35</xdr:row>
      <xdr:rowOff>188682</xdr:rowOff>
    </xdr:to>
    <xdr:sp macro="" textlink="">
      <xdr:nvSpPr>
        <xdr:cNvPr id="131" name="円/楕円 130"/>
        <xdr:cNvSpPr/>
      </xdr:nvSpPr>
      <xdr:spPr bwMode="auto">
        <a:xfrm>
          <a:off x="5600700" y="669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275059</xdr:rowOff>
    </xdr:from>
    <xdr:ext cx="762000" cy="259045"/>
    <xdr:sp macro="" textlink="">
      <xdr:nvSpPr>
        <xdr:cNvPr id="132" name="人口1人当たり決算額の推移該当値テキスト445"/>
        <xdr:cNvSpPr txBox="1"/>
      </xdr:nvSpPr>
      <xdr:spPr>
        <a:xfrm>
          <a:off x="5740400" y="65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80406</xdr:rowOff>
    </xdr:from>
    <xdr:to>
      <xdr:col>4</xdr:col>
      <xdr:colOff>520700</xdr:colOff>
      <xdr:row>35</xdr:row>
      <xdr:rowOff>182006</xdr:rowOff>
    </xdr:to>
    <xdr:sp macro="" textlink="">
      <xdr:nvSpPr>
        <xdr:cNvPr id="133" name="円/楕円 132"/>
        <xdr:cNvSpPr/>
      </xdr:nvSpPr>
      <xdr:spPr bwMode="auto">
        <a:xfrm>
          <a:off x="4953000" y="669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192183</xdr:rowOff>
    </xdr:from>
    <xdr:ext cx="736600" cy="259045"/>
    <xdr:sp macro="" textlink="">
      <xdr:nvSpPr>
        <xdr:cNvPr id="134" name="テキスト ボックス 133"/>
        <xdr:cNvSpPr txBox="1"/>
      </xdr:nvSpPr>
      <xdr:spPr>
        <a:xfrm>
          <a:off x="4622800" y="6459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93780</xdr:rowOff>
    </xdr:from>
    <xdr:to>
      <xdr:col>3</xdr:col>
      <xdr:colOff>955675</xdr:colOff>
      <xdr:row>35</xdr:row>
      <xdr:rowOff>195380</xdr:rowOff>
    </xdr:to>
    <xdr:sp macro="" textlink="">
      <xdr:nvSpPr>
        <xdr:cNvPr id="135" name="円/楕円 134"/>
        <xdr:cNvSpPr/>
      </xdr:nvSpPr>
      <xdr:spPr bwMode="auto">
        <a:xfrm>
          <a:off x="4254500" y="67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205557</xdr:rowOff>
    </xdr:from>
    <xdr:ext cx="762000" cy="259045"/>
    <xdr:sp macro="" textlink="">
      <xdr:nvSpPr>
        <xdr:cNvPr id="136" name="テキスト ボックス 135"/>
        <xdr:cNvSpPr txBox="1"/>
      </xdr:nvSpPr>
      <xdr:spPr>
        <a:xfrm>
          <a:off x="3924300" y="647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6911</xdr:rowOff>
    </xdr:from>
    <xdr:to>
      <xdr:col>3</xdr:col>
      <xdr:colOff>257175</xdr:colOff>
      <xdr:row>35</xdr:row>
      <xdr:rowOff>108511</xdr:rowOff>
    </xdr:to>
    <xdr:sp macro="" textlink="">
      <xdr:nvSpPr>
        <xdr:cNvPr id="137" name="円/楕円 136"/>
        <xdr:cNvSpPr/>
      </xdr:nvSpPr>
      <xdr:spPr bwMode="auto">
        <a:xfrm>
          <a:off x="3556000" y="661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118688</xdr:rowOff>
    </xdr:from>
    <xdr:ext cx="762000" cy="259045"/>
    <xdr:sp macro="" textlink="">
      <xdr:nvSpPr>
        <xdr:cNvPr id="138" name="テキスト ボックス 137"/>
        <xdr:cNvSpPr txBox="1"/>
      </xdr:nvSpPr>
      <xdr:spPr>
        <a:xfrm>
          <a:off x="3225800" y="638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266487</xdr:rowOff>
    </xdr:from>
    <xdr:to>
      <xdr:col>2</xdr:col>
      <xdr:colOff>692150</xdr:colOff>
      <xdr:row>35</xdr:row>
      <xdr:rowOff>25187</xdr:rowOff>
    </xdr:to>
    <xdr:sp macro="" textlink="">
      <xdr:nvSpPr>
        <xdr:cNvPr id="139" name="円/楕円 138"/>
        <xdr:cNvSpPr/>
      </xdr:nvSpPr>
      <xdr:spPr bwMode="auto">
        <a:xfrm>
          <a:off x="2857500" y="653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35363</xdr:rowOff>
    </xdr:from>
    <xdr:ext cx="762000" cy="259045"/>
    <xdr:sp macro="" textlink="">
      <xdr:nvSpPr>
        <xdr:cNvPr id="140" name="テキスト ボックス 139"/>
        <xdr:cNvSpPr txBox="1"/>
      </xdr:nvSpPr>
      <xdr:spPr>
        <a:xfrm>
          <a:off x="2527300" y="630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56,575
56,484
404.18
31,716,379
30,919,122
743,759
16,893,939
52,192,759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9093</xdr:rowOff>
    </xdr:from>
    <xdr:to>
      <xdr:col>6</xdr:col>
      <xdr:colOff>511175</xdr:colOff>
      <xdr:row>37</xdr:row>
      <xdr:rowOff>11703</xdr:rowOff>
    </xdr:to>
    <xdr:cxnSp macro="">
      <xdr:nvCxnSpPr>
        <xdr:cNvPr id="61" name="直線コネクタ 60"/>
        <xdr:cNvCxnSpPr/>
      </xdr:nvCxnSpPr>
      <xdr:spPr>
        <a:xfrm flipV="1">
          <a:off x="3797300" y="6352743"/>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134023</xdr:rowOff>
    </xdr:from>
    <xdr:to>
      <xdr:col>5</xdr:col>
      <xdr:colOff>358775</xdr:colOff>
      <xdr:row>37</xdr:row>
      <xdr:rowOff>11703</xdr:rowOff>
    </xdr:to>
    <xdr:cxnSp macro="">
      <xdr:nvCxnSpPr>
        <xdr:cNvPr id="64" name="直線コネクタ 63"/>
        <xdr:cNvCxnSpPr/>
      </xdr:nvCxnSpPr>
      <xdr:spPr>
        <a:xfrm>
          <a:off x="2908300" y="6306223"/>
          <a:ext cx="8890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134023</xdr:rowOff>
    </xdr:from>
    <xdr:to>
      <xdr:col>4</xdr:col>
      <xdr:colOff>155575</xdr:colOff>
      <xdr:row>36</xdr:row>
      <xdr:rowOff>160712</xdr:rowOff>
    </xdr:to>
    <xdr:cxnSp macro="">
      <xdr:nvCxnSpPr>
        <xdr:cNvPr id="67" name="直線コネクタ 66"/>
        <xdr:cNvCxnSpPr/>
      </xdr:nvCxnSpPr>
      <xdr:spPr>
        <a:xfrm flipV="1">
          <a:off x="2019300" y="6306223"/>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107620</xdr:rowOff>
    </xdr:from>
    <xdr:to>
      <xdr:col>2</xdr:col>
      <xdr:colOff>638175</xdr:colOff>
      <xdr:row>36</xdr:row>
      <xdr:rowOff>160712</xdr:rowOff>
    </xdr:to>
    <xdr:cxnSp macro="">
      <xdr:nvCxnSpPr>
        <xdr:cNvPr id="70" name="直線コネクタ 69"/>
        <xdr:cNvCxnSpPr/>
      </xdr:nvCxnSpPr>
      <xdr:spPr>
        <a:xfrm>
          <a:off x="1130300" y="6279820"/>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129743</xdr:rowOff>
    </xdr:from>
    <xdr:to>
      <xdr:col>6</xdr:col>
      <xdr:colOff>561975</xdr:colOff>
      <xdr:row>37</xdr:row>
      <xdr:rowOff>59893</xdr:rowOff>
    </xdr:to>
    <xdr:sp macro="" textlink="">
      <xdr:nvSpPr>
        <xdr:cNvPr id="80" name="円/楕円 79"/>
        <xdr:cNvSpPr/>
      </xdr:nvSpPr>
      <xdr:spPr>
        <a:xfrm>
          <a:off x="4584700" y="63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108170</xdr:rowOff>
    </xdr:from>
    <xdr:ext cx="534377" cy="259045"/>
    <xdr:sp macro="" textlink="">
      <xdr:nvSpPr>
        <xdr:cNvPr id="81" name="人件費該当値テキスト"/>
        <xdr:cNvSpPr txBox="1"/>
      </xdr:nvSpPr>
      <xdr:spPr>
        <a:xfrm>
          <a:off x="4686300" y="62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132353</xdr:rowOff>
    </xdr:from>
    <xdr:to>
      <xdr:col>5</xdr:col>
      <xdr:colOff>409575</xdr:colOff>
      <xdr:row>37</xdr:row>
      <xdr:rowOff>62503</xdr:rowOff>
    </xdr:to>
    <xdr:sp macro="" textlink="">
      <xdr:nvSpPr>
        <xdr:cNvPr id="82" name="円/楕円 81"/>
        <xdr:cNvSpPr/>
      </xdr:nvSpPr>
      <xdr:spPr>
        <a:xfrm>
          <a:off x="3746500" y="63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53630</xdr:rowOff>
    </xdr:from>
    <xdr:ext cx="534377" cy="259045"/>
    <xdr:sp macro="" textlink="">
      <xdr:nvSpPr>
        <xdr:cNvPr id="83" name="テキスト ボックス 82"/>
        <xdr:cNvSpPr txBox="1"/>
      </xdr:nvSpPr>
      <xdr:spPr>
        <a:xfrm>
          <a:off x="3530111" y="639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83223</xdr:rowOff>
    </xdr:from>
    <xdr:to>
      <xdr:col>4</xdr:col>
      <xdr:colOff>206375</xdr:colOff>
      <xdr:row>37</xdr:row>
      <xdr:rowOff>13373</xdr:rowOff>
    </xdr:to>
    <xdr:sp macro="" textlink="">
      <xdr:nvSpPr>
        <xdr:cNvPr id="84" name="円/楕円 83"/>
        <xdr:cNvSpPr/>
      </xdr:nvSpPr>
      <xdr:spPr>
        <a:xfrm>
          <a:off x="2857500" y="62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4500</xdr:rowOff>
    </xdr:from>
    <xdr:ext cx="534377" cy="259045"/>
    <xdr:sp macro="" textlink="">
      <xdr:nvSpPr>
        <xdr:cNvPr id="85" name="テキスト ボックス 84"/>
        <xdr:cNvSpPr txBox="1"/>
      </xdr:nvSpPr>
      <xdr:spPr>
        <a:xfrm>
          <a:off x="2641111" y="63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109912</xdr:rowOff>
    </xdr:from>
    <xdr:to>
      <xdr:col>3</xdr:col>
      <xdr:colOff>3175</xdr:colOff>
      <xdr:row>37</xdr:row>
      <xdr:rowOff>40062</xdr:rowOff>
    </xdr:to>
    <xdr:sp macro="" textlink="">
      <xdr:nvSpPr>
        <xdr:cNvPr id="86" name="円/楕円 85"/>
        <xdr:cNvSpPr/>
      </xdr:nvSpPr>
      <xdr:spPr>
        <a:xfrm>
          <a:off x="1968500" y="62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31189</xdr:rowOff>
    </xdr:from>
    <xdr:ext cx="534377" cy="259045"/>
    <xdr:sp macro="" textlink="">
      <xdr:nvSpPr>
        <xdr:cNvPr id="87" name="テキスト ボックス 86"/>
        <xdr:cNvSpPr txBox="1"/>
      </xdr:nvSpPr>
      <xdr:spPr>
        <a:xfrm>
          <a:off x="1752111" y="637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56820</xdr:rowOff>
    </xdr:from>
    <xdr:to>
      <xdr:col>1</xdr:col>
      <xdr:colOff>485775</xdr:colOff>
      <xdr:row>36</xdr:row>
      <xdr:rowOff>158420</xdr:rowOff>
    </xdr:to>
    <xdr:sp macro="" textlink="">
      <xdr:nvSpPr>
        <xdr:cNvPr id="88" name="円/楕円 87"/>
        <xdr:cNvSpPr/>
      </xdr:nvSpPr>
      <xdr:spPr>
        <a:xfrm>
          <a:off x="1079500" y="62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149547</xdr:rowOff>
    </xdr:from>
    <xdr:ext cx="534377" cy="259045"/>
    <xdr:sp macro="" textlink="">
      <xdr:nvSpPr>
        <xdr:cNvPr id="89" name="テキスト ボックス 88"/>
        <xdr:cNvSpPr txBox="1"/>
      </xdr:nvSpPr>
      <xdr:spPr>
        <a:xfrm>
          <a:off x="863111" y="63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166528</xdr:rowOff>
    </xdr:from>
    <xdr:to>
      <xdr:col>6</xdr:col>
      <xdr:colOff>511175</xdr:colOff>
      <xdr:row>56</xdr:row>
      <xdr:rowOff>44733</xdr:rowOff>
    </xdr:to>
    <xdr:cxnSp macro="">
      <xdr:nvCxnSpPr>
        <xdr:cNvPr id="121" name="直線コネクタ 120"/>
        <xdr:cNvCxnSpPr/>
      </xdr:nvCxnSpPr>
      <xdr:spPr>
        <a:xfrm flipV="1">
          <a:off x="3797300" y="9596278"/>
          <a:ext cx="838200" cy="4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44733</xdr:rowOff>
    </xdr:from>
    <xdr:to>
      <xdr:col>5</xdr:col>
      <xdr:colOff>358775</xdr:colOff>
      <xdr:row>56</xdr:row>
      <xdr:rowOff>96511</xdr:rowOff>
    </xdr:to>
    <xdr:cxnSp macro="">
      <xdr:nvCxnSpPr>
        <xdr:cNvPr id="124" name="直線コネクタ 123"/>
        <xdr:cNvCxnSpPr/>
      </xdr:nvCxnSpPr>
      <xdr:spPr>
        <a:xfrm flipV="1">
          <a:off x="2908300" y="9645933"/>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96511</xdr:rowOff>
    </xdr:from>
    <xdr:to>
      <xdr:col>4</xdr:col>
      <xdr:colOff>155575</xdr:colOff>
      <xdr:row>56</xdr:row>
      <xdr:rowOff>114227</xdr:rowOff>
    </xdr:to>
    <xdr:cxnSp macro="">
      <xdr:nvCxnSpPr>
        <xdr:cNvPr id="127" name="直線コネクタ 126"/>
        <xdr:cNvCxnSpPr/>
      </xdr:nvCxnSpPr>
      <xdr:spPr>
        <a:xfrm flipV="1">
          <a:off x="2019300" y="9697711"/>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114227</xdr:rowOff>
    </xdr:from>
    <xdr:to>
      <xdr:col>2</xdr:col>
      <xdr:colOff>638175</xdr:colOff>
      <xdr:row>56</xdr:row>
      <xdr:rowOff>168046</xdr:rowOff>
    </xdr:to>
    <xdr:cxnSp macro="">
      <xdr:nvCxnSpPr>
        <xdr:cNvPr id="130" name="直線コネクタ 129"/>
        <xdr:cNvCxnSpPr/>
      </xdr:nvCxnSpPr>
      <xdr:spPr>
        <a:xfrm flipV="1">
          <a:off x="1130300" y="9715427"/>
          <a:ext cx="8890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115728</xdr:rowOff>
    </xdr:from>
    <xdr:to>
      <xdr:col>6</xdr:col>
      <xdr:colOff>561975</xdr:colOff>
      <xdr:row>56</xdr:row>
      <xdr:rowOff>45878</xdr:rowOff>
    </xdr:to>
    <xdr:sp macro="" textlink="">
      <xdr:nvSpPr>
        <xdr:cNvPr id="140" name="円/楕円 139"/>
        <xdr:cNvSpPr/>
      </xdr:nvSpPr>
      <xdr:spPr>
        <a:xfrm>
          <a:off x="4584700" y="95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94155</xdr:rowOff>
    </xdr:from>
    <xdr:ext cx="534377" cy="259045"/>
    <xdr:sp macro="" textlink="">
      <xdr:nvSpPr>
        <xdr:cNvPr id="141" name="物件費該当値テキスト"/>
        <xdr:cNvSpPr txBox="1"/>
      </xdr:nvSpPr>
      <xdr:spPr>
        <a:xfrm>
          <a:off x="4686300" y="952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165383</xdr:rowOff>
    </xdr:from>
    <xdr:to>
      <xdr:col>5</xdr:col>
      <xdr:colOff>409575</xdr:colOff>
      <xdr:row>56</xdr:row>
      <xdr:rowOff>95533</xdr:rowOff>
    </xdr:to>
    <xdr:sp macro="" textlink="">
      <xdr:nvSpPr>
        <xdr:cNvPr id="142" name="円/楕円 141"/>
        <xdr:cNvSpPr/>
      </xdr:nvSpPr>
      <xdr:spPr>
        <a:xfrm>
          <a:off x="3746500" y="95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86660</xdr:rowOff>
    </xdr:from>
    <xdr:ext cx="534377" cy="259045"/>
    <xdr:sp macro="" textlink="">
      <xdr:nvSpPr>
        <xdr:cNvPr id="143" name="テキスト ボックス 142"/>
        <xdr:cNvSpPr txBox="1"/>
      </xdr:nvSpPr>
      <xdr:spPr>
        <a:xfrm>
          <a:off x="3530111" y="968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45711</xdr:rowOff>
    </xdr:from>
    <xdr:to>
      <xdr:col>4</xdr:col>
      <xdr:colOff>206375</xdr:colOff>
      <xdr:row>56</xdr:row>
      <xdr:rowOff>147311</xdr:rowOff>
    </xdr:to>
    <xdr:sp macro="" textlink="">
      <xdr:nvSpPr>
        <xdr:cNvPr id="144" name="円/楕円 143"/>
        <xdr:cNvSpPr/>
      </xdr:nvSpPr>
      <xdr:spPr>
        <a:xfrm>
          <a:off x="2857500" y="9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138438</xdr:rowOff>
    </xdr:from>
    <xdr:ext cx="534377" cy="259045"/>
    <xdr:sp macro="" textlink="">
      <xdr:nvSpPr>
        <xdr:cNvPr id="145" name="テキスト ボックス 144"/>
        <xdr:cNvSpPr txBox="1"/>
      </xdr:nvSpPr>
      <xdr:spPr>
        <a:xfrm>
          <a:off x="2641111" y="97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63427</xdr:rowOff>
    </xdr:from>
    <xdr:to>
      <xdr:col>3</xdr:col>
      <xdr:colOff>3175</xdr:colOff>
      <xdr:row>56</xdr:row>
      <xdr:rowOff>165027</xdr:rowOff>
    </xdr:to>
    <xdr:sp macro="" textlink="">
      <xdr:nvSpPr>
        <xdr:cNvPr id="146" name="円/楕円 145"/>
        <xdr:cNvSpPr/>
      </xdr:nvSpPr>
      <xdr:spPr>
        <a:xfrm>
          <a:off x="1968500" y="96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156154</xdr:rowOff>
    </xdr:from>
    <xdr:ext cx="534377" cy="259045"/>
    <xdr:sp macro="" textlink="">
      <xdr:nvSpPr>
        <xdr:cNvPr id="147" name="テキスト ボックス 146"/>
        <xdr:cNvSpPr txBox="1"/>
      </xdr:nvSpPr>
      <xdr:spPr>
        <a:xfrm>
          <a:off x="1752111" y="97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117246</xdr:rowOff>
    </xdr:from>
    <xdr:to>
      <xdr:col>1</xdr:col>
      <xdr:colOff>485775</xdr:colOff>
      <xdr:row>57</xdr:row>
      <xdr:rowOff>47396</xdr:rowOff>
    </xdr:to>
    <xdr:sp macro="" textlink="">
      <xdr:nvSpPr>
        <xdr:cNvPr id="148" name="円/楕円 147"/>
        <xdr:cNvSpPr/>
      </xdr:nvSpPr>
      <xdr:spPr>
        <a:xfrm>
          <a:off x="1079500" y="97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38523</xdr:rowOff>
    </xdr:from>
    <xdr:ext cx="534377" cy="259045"/>
    <xdr:sp macro="" textlink="">
      <xdr:nvSpPr>
        <xdr:cNvPr id="149" name="テキスト ボックス 148"/>
        <xdr:cNvSpPr txBox="1"/>
      </xdr:nvSpPr>
      <xdr:spPr>
        <a:xfrm>
          <a:off x="863111" y="98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34968</xdr:rowOff>
    </xdr:from>
    <xdr:to>
      <xdr:col>6</xdr:col>
      <xdr:colOff>511175</xdr:colOff>
      <xdr:row>77</xdr:row>
      <xdr:rowOff>84705</xdr:rowOff>
    </xdr:to>
    <xdr:cxnSp macro="">
      <xdr:nvCxnSpPr>
        <xdr:cNvPr id="180" name="直線コネクタ 179"/>
        <xdr:cNvCxnSpPr/>
      </xdr:nvCxnSpPr>
      <xdr:spPr>
        <a:xfrm>
          <a:off x="3797300" y="13236618"/>
          <a:ext cx="8382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6066</xdr:rowOff>
    </xdr:from>
    <xdr:to>
      <xdr:col>5</xdr:col>
      <xdr:colOff>358775</xdr:colOff>
      <xdr:row>77</xdr:row>
      <xdr:rowOff>34968</xdr:rowOff>
    </xdr:to>
    <xdr:cxnSp macro="">
      <xdr:nvCxnSpPr>
        <xdr:cNvPr id="183" name="直線コネクタ 182"/>
        <xdr:cNvCxnSpPr/>
      </xdr:nvCxnSpPr>
      <xdr:spPr>
        <a:xfrm>
          <a:off x="2908300" y="13207716"/>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6066</xdr:rowOff>
    </xdr:from>
    <xdr:to>
      <xdr:col>4</xdr:col>
      <xdr:colOff>155575</xdr:colOff>
      <xdr:row>77</xdr:row>
      <xdr:rowOff>102079</xdr:rowOff>
    </xdr:to>
    <xdr:cxnSp macro="">
      <xdr:nvCxnSpPr>
        <xdr:cNvPr id="186" name="直線コネクタ 185"/>
        <xdr:cNvCxnSpPr/>
      </xdr:nvCxnSpPr>
      <xdr:spPr>
        <a:xfrm flipV="1">
          <a:off x="2019300" y="13207716"/>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148419</xdr:rowOff>
    </xdr:from>
    <xdr:to>
      <xdr:col>2</xdr:col>
      <xdr:colOff>638175</xdr:colOff>
      <xdr:row>77</xdr:row>
      <xdr:rowOff>102079</xdr:rowOff>
    </xdr:to>
    <xdr:cxnSp macro="">
      <xdr:nvCxnSpPr>
        <xdr:cNvPr id="189" name="直線コネクタ 188"/>
        <xdr:cNvCxnSpPr/>
      </xdr:nvCxnSpPr>
      <xdr:spPr>
        <a:xfrm>
          <a:off x="1130300" y="13178619"/>
          <a:ext cx="889000" cy="1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33905</xdr:rowOff>
    </xdr:from>
    <xdr:to>
      <xdr:col>6</xdr:col>
      <xdr:colOff>561975</xdr:colOff>
      <xdr:row>77</xdr:row>
      <xdr:rowOff>135505</xdr:rowOff>
    </xdr:to>
    <xdr:sp macro="" textlink="">
      <xdr:nvSpPr>
        <xdr:cNvPr id="199" name="円/楕円 198"/>
        <xdr:cNvSpPr/>
      </xdr:nvSpPr>
      <xdr:spPr>
        <a:xfrm>
          <a:off x="4584700" y="132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56782</xdr:rowOff>
    </xdr:from>
    <xdr:ext cx="534377" cy="259045"/>
    <xdr:sp macro="" textlink="">
      <xdr:nvSpPr>
        <xdr:cNvPr id="200" name="維持補修費該当値テキスト"/>
        <xdr:cNvSpPr txBox="1"/>
      </xdr:nvSpPr>
      <xdr:spPr>
        <a:xfrm>
          <a:off x="4686300" y="1308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155618</xdr:rowOff>
    </xdr:from>
    <xdr:to>
      <xdr:col>5</xdr:col>
      <xdr:colOff>409575</xdr:colOff>
      <xdr:row>77</xdr:row>
      <xdr:rowOff>85768</xdr:rowOff>
    </xdr:to>
    <xdr:sp macro="" textlink="">
      <xdr:nvSpPr>
        <xdr:cNvPr id="201" name="円/楕円 200"/>
        <xdr:cNvSpPr/>
      </xdr:nvSpPr>
      <xdr:spPr>
        <a:xfrm>
          <a:off x="3746500" y="131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102295</xdr:rowOff>
    </xdr:from>
    <xdr:ext cx="534377" cy="259045"/>
    <xdr:sp macro="" textlink="">
      <xdr:nvSpPr>
        <xdr:cNvPr id="202" name="テキスト ボックス 201"/>
        <xdr:cNvSpPr txBox="1"/>
      </xdr:nvSpPr>
      <xdr:spPr>
        <a:xfrm>
          <a:off x="3530111" y="129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126716</xdr:rowOff>
    </xdr:from>
    <xdr:to>
      <xdr:col>4</xdr:col>
      <xdr:colOff>206375</xdr:colOff>
      <xdr:row>77</xdr:row>
      <xdr:rowOff>56866</xdr:rowOff>
    </xdr:to>
    <xdr:sp macro="" textlink="">
      <xdr:nvSpPr>
        <xdr:cNvPr id="203" name="円/楕円 202"/>
        <xdr:cNvSpPr/>
      </xdr:nvSpPr>
      <xdr:spPr>
        <a:xfrm>
          <a:off x="2857500" y="131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73394</xdr:rowOff>
    </xdr:from>
    <xdr:ext cx="534377" cy="259045"/>
    <xdr:sp macro="" textlink="">
      <xdr:nvSpPr>
        <xdr:cNvPr id="204" name="テキスト ボックス 203"/>
        <xdr:cNvSpPr txBox="1"/>
      </xdr:nvSpPr>
      <xdr:spPr>
        <a:xfrm>
          <a:off x="2641111" y="129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51279</xdr:rowOff>
    </xdr:from>
    <xdr:to>
      <xdr:col>3</xdr:col>
      <xdr:colOff>3175</xdr:colOff>
      <xdr:row>77</xdr:row>
      <xdr:rowOff>152879</xdr:rowOff>
    </xdr:to>
    <xdr:sp macro="" textlink="">
      <xdr:nvSpPr>
        <xdr:cNvPr id="205" name="円/楕円 204"/>
        <xdr:cNvSpPr/>
      </xdr:nvSpPr>
      <xdr:spPr>
        <a:xfrm>
          <a:off x="1968500" y="132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169406</xdr:rowOff>
    </xdr:from>
    <xdr:ext cx="534377" cy="259045"/>
    <xdr:sp macro="" textlink="">
      <xdr:nvSpPr>
        <xdr:cNvPr id="206" name="テキスト ボックス 205"/>
        <xdr:cNvSpPr txBox="1"/>
      </xdr:nvSpPr>
      <xdr:spPr>
        <a:xfrm>
          <a:off x="1752111" y="1302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97619</xdr:rowOff>
    </xdr:from>
    <xdr:to>
      <xdr:col>1</xdr:col>
      <xdr:colOff>485775</xdr:colOff>
      <xdr:row>77</xdr:row>
      <xdr:rowOff>27769</xdr:rowOff>
    </xdr:to>
    <xdr:sp macro="" textlink="">
      <xdr:nvSpPr>
        <xdr:cNvPr id="207" name="円/楕円 206"/>
        <xdr:cNvSpPr/>
      </xdr:nvSpPr>
      <xdr:spPr>
        <a:xfrm>
          <a:off x="1079500" y="131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44297</xdr:rowOff>
    </xdr:from>
    <xdr:ext cx="534377" cy="259045"/>
    <xdr:sp macro="" textlink="">
      <xdr:nvSpPr>
        <xdr:cNvPr id="208" name="テキスト ボックス 207"/>
        <xdr:cNvSpPr txBox="1"/>
      </xdr:nvSpPr>
      <xdr:spPr>
        <a:xfrm>
          <a:off x="863111" y="129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147538</xdr:rowOff>
    </xdr:from>
    <xdr:to>
      <xdr:col>6</xdr:col>
      <xdr:colOff>511175</xdr:colOff>
      <xdr:row>93</xdr:row>
      <xdr:rowOff>8581</xdr:rowOff>
    </xdr:to>
    <xdr:cxnSp macro="">
      <xdr:nvCxnSpPr>
        <xdr:cNvPr id="240" name="直線コネクタ 239"/>
        <xdr:cNvCxnSpPr/>
      </xdr:nvCxnSpPr>
      <xdr:spPr>
        <a:xfrm flipV="1">
          <a:off x="3797300" y="15749488"/>
          <a:ext cx="838200" cy="20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8581</xdr:rowOff>
    </xdr:from>
    <xdr:to>
      <xdr:col>5</xdr:col>
      <xdr:colOff>358775</xdr:colOff>
      <xdr:row>93</xdr:row>
      <xdr:rowOff>64996</xdr:rowOff>
    </xdr:to>
    <xdr:cxnSp macro="">
      <xdr:nvCxnSpPr>
        <xdr:cNvPr id="243" name="直線コネクタ 242"/>
        <xdr:cNvCxnSpPr/>
      </xdr:nvCxnSpPr>
      <xdr:spPr>
        <a:xfrm flipV="1">
          <a:off x="2908300" y="15953431"/>
          <a:ext cx="889000" cy="5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64996</xdr:rowOff>
    </xdr:from>
    <xdr:to>
      <xdr:col>4</xdr:col>
      <xdr:colOff>155575</xdr:colOff>
      <xdr:row>94</xdr:row>
      <xdr:rowOff>61486</xdr:rowOff>
    </xdr:to>
    <xdr:cxnSp macro="">
      <xdr:nvCxnSpPr>
        <xdr:cNvPr id="246" name="直線コネクタ 245"/>
        <xdr:cNvCxnSpPr/>
      </xdr:nvCxnSpPr>
      <xdr:spPr>
        <a:xfrm flipV="1">
          <a:off x="2019300" y="16009846"/>
          <a:ext cx="889000" cy="1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61486</xdr:rowOff>
    </xdr:from>
    <xdr:to>
      <xdr:col>2</xdr:col>
      <xdr:colOff>638175</xdr:colOff>
      <xdr:row>94</xdr:row>
      <xdr:rowOff>68393</xdr:rowOff>
    </xdr:to>
    <xdr:cxnSp macro="">
      <xdr:nvCxnSpPr>
        <xdr:cNvPr id="249" name="直線コネクタ 248"/>
        <xdr:cNvCxnSpPr/>
      </xdr:nvCxnSpPr>
      <xdr:spPr>
        <a:xfrm flipV="1">
          <a:off x="1130300" y="16177786"/>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96738</xdr:rowOff>
    </xdr:from>
    <xdr:to>
      <xdr:col>6</xdr:col>
      <xdr:colOff>561975</xdr:colOff>
      <xdr:row>92</xdr:row>
      <xdr:rowOff>26888</xdr:rowOff>
    </xdr:to>
    <xdr:sp macro="" textlink="">
      <xdr:nvSpPr>
        <xdr:cNvPr id="259" name="円/楕円 258"/>
        <xdr:cNvSpPr/>
      </xdr:nvSpPr>
      <xdr:spPr>
        <a:xfrm>
          <a:off x="4584700" y="1569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119615</xdr:rowOff>
    </xdr:from>
    <xdr:ext cx="599010" cy="259045"/>
    <xdr:sp macro="" textlink="">
      <xdr:nvSpPr>
        <xdr:cNvPr id="260" name="扶助費該当値テキスト"/>
        <xdr:cNvSpPr txBox="1"/>
      </xdr:nvSpPr>
      <xdr:spPr>
        <a:xfrm>
          <a:off x="4686300" y="155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141,020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129231</xdr:rowOff>
    </xdr:from>
    <xdr:to>
      <xdr:col>5</xdr:col>
      <xdr:colOff>409575</xdr:colOff>
      <xdr:row>93</xdr:row>
      <xdr:rowOff>59381</xdr:rowOff>
    </xdr:to>
    <xdr:sp macro="" textlink="">
      <xdr:nvSpPr>
        <xdr:cNvPr id="261" name="円/楕円 260"/>
        <xdr:cNvSpPr/>
      </xdr:nvSpPr>
      <xdr:spPr>
        <a:xfrm>
          <a:off x="3746500" y="159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75908</xdr:rowOff>
    </xdr:from>
    <xdr:ext cx="599010" cy="259045"/>
    <xdr:sp macro="" textlink="">
      <xdr:nvSpPr>
        <xdr:cNvPr id="262" name="テキスト ボックス 261"/>
        <xdr:cNvSpPr txBox="1"/>
      </xdr:nvSpPr>
      <xdr:spPr>
        <a:xfrm>
          <a:off x="3497794" y="1567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128,530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14196</xdr:rowOff>
    </xdr:from>
    <xdr:to>
      <xdr:col>4</xdr:col>
      <xdr:colOff>206375</xdr:colOff>
      <xdr:row>93</xdr:row>
      <xdr:rowOff>115796</xdr:rowOff>
    </xdr:to>
    <xdr:sp macro="" textlink="">
      <xdr:nvSpPr>
        <xdr:cNvPr id="263" name="円/楕円 262"/>
        <xdr:cNvSpPr/>
      </xdr:nvSpPr>
      <xdr:spPr>
        <a:xfrm>
          <a:off x="2857500" y="1595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132323</xdr:rowOff>
    </xdr:from>
    <xdr:ext cx="599010" cy="259045"/>
    <xdr:sp macro="" textlink="">
      <xdr:nvSpPr>
        <xdr:cNvPr id="264" name="テキスト ボックス 263"/>
        <xdr:cNvSpPr txBox="1"/>
      </xdr:nvSpPr>
      <xdr:spPr>
        <a:xfrm>
          <a:off x="2608794" y="1573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10686</xdr:rowOff>
    </xdr:from>
    <xdr:to>
      <xdr:col>3</xdr:col>
      <xdr:colOff>3175</xdr:colOff>
      <xdr:row>94</xdr:row>
      <xdr:rowOff>112286</xdr:rowOff>
    </xdr:to>
    <xdr:sp macro="" textlink="">
      <xdr:nvSpPr>
        <xdr:cNvPr id="265" name="円/楕円 264"/>
        <xdr:cNvSpPr/>
      </xdr:nvSpPr>
      <xdr:spPr>
        <a:xfrm>
          <a:off x="1968500" y="16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128813</xdr:rowOff>
    </xdr:from>
    <xdr:ext cx="599010" cy="259045"/>
    <xdr:sp macro="" textlink="">
      <xdr:nvSpPr>
        <xdr:cNvPr id="266" name="テキスト ボックス 265"/>
        <xdr:cNvSpPr txBox="1"/>
      </xdr:nvSpPr>
      <xdr:spPr>
        <a:xfrm>
          <a:off x="1719794" y="1590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114,790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17593</xdr:rowOff>
    </xdr:from>
    <xdr:to>
      <xdr:col>1</xdr:col>
      <xdr:colOff>485775</xdr:colOff>
      <xdr:row>94</xdr:row>
      <xdr:rowOff>119193</xdr:rowOff>
    </xdr:to>
    <xdr:sp macro="" textlink="">
      <xdr:nvSpPr>
        <xdr:cNvPr id="267" name="円/楕円 266"/>
        <xdr:cNvSpPr/>
      </xdr:nvSpPr>
      <xdr:spPr>
        <a:xfrm>
          <a:off x="1079500" y="161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135720</xdr:rowOff>
    </xdr:from>
    <xdr:ext cx="599010" cy="259045"/>
    <xdr:sp macro="" textlink="">
      <xdr:nvSpPr>
        <xdr:cNvPr id="268" name="テキスト ボックス 267"/>
        <xdr:cNvSpPr txBox="1"/>
      </xdr:nvSpPr>
      <xdr:spPr>
        <a:xfrm>
          <a:off x="830794" y="1590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162966</xdr:rowOff>
    </xdr:from>
    <xdr:to>
      <xdr:col>15</xdr:col>
      <xdr:colOff>180975</xdr:colOff>
      <xdr:row>34</xdr:row>
      <xdr:rowOff>16878</xdr:rowOff>
    </xdr:to>
    <xdr:cxnSp macro="">
      <xdr:nvCxnSpPr>
        <xdr:cNvPr id="297" name="直線コネクタ 296"/>
        <xdr:cNvCxnSpPr/>
      </xdr:nvCxnSpPr>
      <xdr:spPr>
        <a:xfrm>
          <a:off x="9639300" y="5820816"/>
          <a:ext cx="8382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162966</xdr:rowOff>
    </xdr:from>
    <xdr:to>
      <xdr:col>14</xdr:col>
      <xdr:colOff>28575</xdr:colOff>
      <xdr:row>34</xdr:row>
      <xdr:rowOff>37465</xdr:rowOff>
    </xdr:to>
    <xdr:cxnSp macro="">
      <xdr:nvCxnSpPr>
        <xdr:cNvPr id="300" name="直線コネクタ 299"/>
        <xdr:cNvCxnSpPr/>
      </xdr:nvCxnSpPr>
      <xdr:spPr>
        <a:xfrm flipV="1">
          <a:off x="8750300" y="5820816"/>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90894</xdr:rowOff>
    </xdr:from>
    <xdr:to>
      <xdr:col>12</xdr:col>
      <xdr:colOff>511175</xdr:colOff>
      <xdr:row>34</xdr:row>
      <xdr:rowOff>37465</xdr:rowOff>
    </xdr:to>
    <xdr:cxnSp macro="">
      <xdr:nvCxnSpPr>
        <xdr:cNvPr id="303" name="直線コネクタ 302"/>
        <xdr:cNvCxnSpPr/>
      </xdr:nvCxnSpPr>
      <xdr:spPr>
        <a:xfrm>
          <a:off x="7861300" y="5577294"/>
          <a:ext cx="889000" cy="28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90602</xdr:rowOff>
    </xdr:from>
    <xdr:to>
      <xdr:col>11</xdr:col>
      <xdr:colOff>307975</xdr:colOff>
      <xdr:row>32</xdr:row>
      <xdr:rowOff>90894</xdr:rowOff>
    </xdr:to>
    <xdr:cxnSp macro="">
      <xdr:nvCxnSpPr>
        <xdr:cNvPr id="306" name="直線コネクタ 305"/>
        <xdr:cNvCxnSpPr/>
      </xdr:nvCxnSpPr>
      <xdr:spPr>
        <a:xfrm>
          <a:off x="6972300" y="5577002"/>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137528</xdr:rowOff>
    </xdr:from>
    <xdr:to>
      <xdr:col>15</xdr:col>
      <xdr:colOff>231775</xdr:colOff>
      <xdr:row>34</xdr:row>
      <xdr:rowOff>67678</xdr:rowOff>
    </xdr:to>
    <xdr:sp macro="" textlink="">
      <xdr:nvSpPr>
        <xdr:cNvPr id="316" name="円/楕円 315"/>
        <xdr:cNvSpPr/>
      </xdr:nvSpPr>
      <xdr:spPr>
        <a:xfrm>
          <a:off x="10426700" y="57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160405</xdr:rowOff>
    </xdr:from>
    <xdr:ext cx="534377" cy="259045"/>
    <xdr:sp macro="" textlink="">
      <xdr:nvSpPr>
        <xdr:cNvPr id="317" name="補助費等該当値テキスト"/>
        <xdr:cNvSpPr txBox="1"/>
      </xdr:nvSpPr>
      <xdr:spPr>
        <a:xfrm>
          <a:off x="10528300" y="56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69,671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112166</xdr:rowOff>
    </xdr:from>
    <xdr:to>
      <xdr:col>14</xdr:col>
      <xdr:colOff>79375</xdr:colOff>
      <xdr:row>34</xdr:row>
      <xdr:rowOff>42316</xdr:rowOff>
    </xdr:to>
    <xdr:sp macro="" textlink="">
      <xdr:nvSpPr>
        <xdr:cNvPr id="318" name="円/楕円 317"/>
        <xdr:cNvSpPr/>
      </xdr:nvSpPr>
      <xdr:spPr>
        <a:xfrm>
          <a:off x="9588500" y="57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58843</xdr:rowOff>
    </xdr:from>
    <xdr:ext cx="534377" cy="259045"/>
    <xdr:sp macro="" textlink="">
      <xdr:nvSpPr>
        <xdr:cNvPr id="319" name="テキスト ボックス 318"/>
        <xdr:cNvSpPr txBox="1"/>
      </xdr:nvSpPr>
      <xdr:spPr>
        <a:xfrm>
          <a:off x="9372111" y="55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158115</xdr:rowOff>
    </xdr:from>
    <xdr:to>
      <xdr:col>12</xdr:col>
      <xdr:colOff>561975</xdr:colOff>
      <xdr:row>34</xdr:row>
      <xdr:rowOff>88265</xdr:rowOff>
    </xdr:to>
    <xdr:sp macro="" textlink="">
      <xdr:nvSpPr>
        <xdr:cNvPr id="320" name="円/楕円 319"/>
        <xdr:cNvSpPr/>
      </xdr:nvSpPr>
      <xdr:spPr>
        <a:xfrm>
          <a:off x="8699500" y="58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104792</xdr:rowOff>
    </xdr:from>
    <xdr:ext cx="534377" cy="259045"/>
    <xdr:sp macro="" textlink="">
      <xdr:nvSpPr>
        <xdr:cNvPr id="321" name="テキスト ボックス 320"/>
        <xdr:cNvSpPr txBox="1"/>
      </xdr:nvSpPr>
      <xdr:spPr>
        <a:xfrm>
          <a:off x="8483111" y="559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40094</xdr:rowOff>
    </xdr:from>
    <xdr:to>
      <xdr:col>11</xdr:col>
      <xdr:colOff>358775</xdr:colOff>
      <xdr:row>32</xdr:row>
      <xdr:rowOff>141694</xdr:rowOff>
    </xdr:to>
    <xdr:sp macro="" textlink="">
      <xdr:nvSpPr>
        <xdr:cNvPr id="322" name="円/楕円 321"/>
        <xdr:cNvSpPr/>
      </xdr:nvSpPr>
      <xdr:spPr>
        <a:xfrm>
          <a:off x="7810500" y="55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158221</xdr:rowOff>
    </xdr:from>
    <xdr:ext cx="534377" cy="259045"/>
    <xdr:sp macro="" textlink="">
      <xdr:nvSpPr>
        <xdr:cNvPr id="323" name="テキスト ボックス 322"/>
        <xdr:cNvSpPr txBox="1"/>
      </xdr:nvSpPr>
      <xdr:spPr>
        <a:xfrm>
          <a:off x="7594111" y="53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39802</xdr:rowOff>
    </xdr:from>
    <xdr:to>
      <xdr:col>10</xdr:col>
      <xdr:colOff>155575</xdr:colOff>
      <xdr:row>32</xdr:row>
      <xdr:rowOff>141402</xdr:rowOff>
    </xdr:to>
    <xdr:sp macro="" textlink="">
      <xdr:nvSpPr>
        <xdr:cNvPr id="324" name="円/楕円 323"/>
        <xdr:cNvSpPr/>
      </xdr:nvSpPr>
      <xdr:spPr>
        <a:xfrm>
          <a:off x="6921500" y="55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157929</xdr:rowOff>
    </xdr:from>
    <xdr:ext cx="534377" cy="259045"/>
    <xdr:sp macro="" textlink="">
      <xdr:nvSpPr>
        <xdr:cNvPr id="325" name="テキスト ボックス 324"/>
        <xdr:cNvSpPr txBox="1"/>
      </xdr:nvSpPr>
      <xdr:spPr>
        <a:xfrm>
          <a:off x="6705111" y="53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116596</xdr:rowOff>
    </xdr:from>
    <xdr:to>
      <xdr:col>15</xdr:col>
      <xdr:colOff>180975</xdr:colOff>
      <xdr:row>55</xdr:row>
      <xdr:rowOff>167925</xdr:rowOff>
    </xdr:to>
    <xdr:cxnSp macro="">
      <xdr:nvCxnSpPr>
        <xdr:cNvPr id="354" name="直線コネクタ 353"/>
        <xdr:cNvCxnSpPr/>
      </xdr:nvCxnSpPr>
      <xdr:spPr>
        <a:xfrm>
          <a:off x="9639300" y="9374896"/>
          <a:ext cx="838200" cy="2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116596</xdr:rowOff>
    </xdr:from>
    <xdr:to>
      <xdr:col>14</xdr:col>
      <xdr:colOff>28575</xdr:colOff>
      <xdr:row>56</xdr:row>
      <xdr:rowOff>78641</xdr:rowOff>
    </xdr:to>
    <xdr:cxnSp macro="">
      <xdr:nvCxnSpPr>
        <xdr:cNvPr id="357" name="直線コネクタ 356"/>
        <xdr:cNvCxnSpPr/>
      </xdr:nvCxnSpPr>
      <xdr:spPr>
        <a:xfrm flipV="1">
          <a:off x="8750300" y="9374896"/>
          <a:ext cx="889000" cy="30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78641</xdr:rowOff>
    </xdr:from>
    <xdr:to>
      <xdr:col>12</xdr:col>
      <xdr:colOff>511175</xdr:colOff>
      <xdr:row>56</xdr:row>
      <xdr:rowOff>168084</xdr:rowOff>
    </xdr:to>
    <xdr:cxnSp macro="">
      <xdr:nvCxnSpPr>
        <xdr:cNvPr id="360" name="直線コネクタ 359"/>
        <xdr:cNvCxnSpPr/>
      </xdr:nvCxnSpPr>
      <xdr:spPr>
        <a:xfrm flipV="1">
          <a:off x="7861300" y="9679841"/>
          <a:ext cx="889000" cy="8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105776</xdr:rowOff>
    </xdr:from>
    <xdr:to>
      <xdr:col>11</xdr:col>
      <xdr:colOff>307975</xdr:colOff>
      <xdr:row>56</xdr:row>
      <xdr:rowOff>168084</xdr:rowOff>
    </xdr:to>
    <xdr:cxnSp macro="">
      <xdr:nvCxnSpPr>
        <xdr:cNvPr id="363" name="直線コネクタ 362"/>
        <xdr:cNvCxnSpPr/>
      </xdr:nvCxnSpPr>
      <xdr:spPr>
        <a:xfrm>
          <a:off x="6972300" y="9706976"/>
          <a:ext cx="889000" cy="6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117125</xdr:rowOff>
    </xdr:from>
    <xdr:to>
      <xdr:col>15</xdr:col>
      <xdr:colOff>231775</xdr:colOff>
      <xdr:row>56</xdr:row>
      <xdr:rowOff>47275</xdr:rowOff>
    </xdr:to>
    <xdr:sp macro="" textlink="">
      <xdr:nvSpPr>
        <xdr:cNvPr id="373" name="円/楕円 372"/>
        <xdr:cNvSpPr/>
      </xdr:nvSpPr>
      <xdr:spPr>
        <a:xfrm>
          <a:off x="10426700" y="95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140002</xdr:rowOff>
    </xdr:from>
    <xdr:ext cx="534377" cy="259045"/>
    <xdr:sp macro="" textlink="">
      <xdr:nvSpPr>
        <xdr:cNvPr id="374" name="普通建設事業費該当値テキスト"/>
        <xdr:cNvSpPr txBox="1"/>
      </xdr:nvSpPr>
      <xdr:spPr>
        <a:xfrm>
          <a:off x="10528300" y="93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73,796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65796</xdr:rowOff>
    </xdr:from>
    <xdr:to>
      <xdr:col>14</xdr:col>
      <xdr:colOff>79375</xdr:colOff>
      <xdr:row>54</xdr:row>
      <xdr:rowOff>167396</xdr:rowOff>
    </xdr:to>
    <xdr:sp macro="" textlink="">
      <xdr:nvSpPr>
        <xdr:cNvPr id="375" name="円/楕円 374"/>
        <xdr:cNvSpPr/>
      </xdr:nvSpPr>
      <xdr:spPr>
        <a:xfrm>
          <a:off x="9588500" y="932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12473</xdr:rowOff>
    </xdr:from>
    <xdr:ext cx="599010" cy="259045"/>
    <xdr:sp macro="" textlink="">
      <xdr:nvSpPr>
        <xdr:cNvPr id="376" name="テキスト ボックス 375"/>
        <xdr:cNvSpPr txBox="1"/>
      </xdr:nvSpPr>
      <xdr:spPr>
        <a:xfrm>
          <a:off x="9339794" y="909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27841</xdr:rowOff>
    </xdr:from>
    <xdr:to>
      <xdr:col>12</xdr:col>
      <xdr:colOff>561975</xdr:colOff>
      <xdr:row>56</xdr:row>
      <xdr:rowOff>129441</xdr:rowOff>
    </xdr:to>
    <xdr:sp macro="" textlink="">
      <xdr:nvSpPr>
        <xdr:cNvPr id="377" name="円/楕円 376"/>
        <xdr:cNvSpPr/>
      </xdr:nvSpPr>
      <xdr:spPr>
        <a:xfrm>
          <a:off x="8699500" y="96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120568</xdr:rowOff>
    </xdr:from>
    <xdr:ext cx="534377" cy="259045"/>
    <xdr:sp macro="" textlink="">
      <xdr:nvSpPr>
        <xdr:cNvPr id="378" name="テキスト ボックス 377"/>
        <xdr:cNvSpPr txBox="1"/>
      </xdr:nvSpPr>
      <xdr:spPr>
        <a:xfrm>
          <a:off x="8483111" y="972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117284</xdr:rowOff>
    </xdr:from>
    <xdr:to>
      <xdr:col>11</xdr:col>
      <xdr:colOff>358775</xdr:colOff>
      <xdr:row>57</xdr:row>
      <xdr:rowOff>47434</xdr:rowOff>
    </xdr:to>
    <xdr:sp macro="" textlink="">
      <xdr:nvSpPr>
        <xdr:cNvPr id="379" name="円/楕円 378"/>
        <xdr:cNvSpPr/>
      </xdr:nvSpPr>
      <xdr:spPr>
        <a:xfrm>
          <a:off x="7810500" y="97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38561</xdr:rowOff>
    </xdr:from>
    <xdr:ext cx="534377" cy="259045"/>
    <xdr:sp macro="" textlink="">
      <xdr:nvSpPr>
        <xdr:cNvPr id="380" name="テキスト ボックス 379"/>
        <xdr:cNvSpPr txBox="1"/>
      </xdr:nvSpPr>
      <xdr:spPr>
        <a:xfrm>
          <a:off x="7594111" y="98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54976</xdr:rowOff>
    </xdr:from>
    <xdr:to>
      <xdr:col>10</xdr:col>
      <xdr:colOff>155575</xdr:colOff>
      <xdr:row>56</xdr:row>
      <xdr:rowOff>156576</xdr:rowOff>
    </xdr:to>
    <xdr:sp macro="" textlink="">
      <xdr:nvSpPr>
        <xdr:cNvPr id="381" name="円/楕円 380"/>
        <xdr:cNvSpPr/>
      </xdr:nvSpPr>
      <xdr:spPr>
        <a:xfrm>
          <a:off x="6921500" y="96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1653</xdr:rowOff>
    </xdr:from>
    <xdr:ext cx="534377" cy="259045"/>
    <xdr:sp macro="" textlink="">
      <xdr:nvSpPr>
        <xdr:cNvPr id="382" name="テキスト ボックス 381"/>
        <xdr:cNvSpPr txBox="1"/>
      </xdr:nvSpPr>
      <xdr:spPr>
        <a:xfrm>
          <a:off x="6705111" y="943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135013</xdr:rowOff>
    </xdr:from>
    <xdr:to>
      <xdr:col>15</xdr:col>
      <xdr:colOff>180340</xdr:colOff>
      <xdr:row>79</xdr:row>
      <xdr:rowOff>98879</xdr:rowOff>
    </xdr:to>
    <xdr:cxnSp macro="">
      <xdr:nvCxnSpPr>
        <xdr:cNvPr id="408" name="直線コネクタ 407"/>
        <xdr:cNvCxnSpPr/>
      </xdr:nvCxnSpPr>
      <xdr:spPr>
        <a:xfrm flipV="1">
          <a:off x="10475595" y="12479413"/>
          <a:ext cx="1270" cy="1164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81690</xdr:rowOff>
    </xdr:from>
    <xdr:ext cx="534377" cy="259045"/>
    <xdr:sp macro="" textlink="">
      <xdr:nvSpPr>
        <xdr:cNvPr id="411" name="普通建設事業費 （ うち新規整備　）最大値テキスト"/>
        <xdr:cNvSpPr txBox="1"/>
      </xdr:nvSpPr>
      <xdr:spPr>
        <a:xfrm>
          <a:off x="10528300" y="122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72</xdr:row>
      <xdr:rowOff>135013</xdr:rowOff>
    </xdr:from>
    <xdr:to>
      <xdr:col>15</xdr:col>
      <xdr:colOff>269875</xdr:colOff>
      <xdr:row>72</xdr:row>
      <xdr:rowOff>135013</xdr:rowOff>
    </xdr:to>
    <xdr:cxnSp macro="">
      <xdr:nvCxnSpPr>
        <xdr:cNvPr id="412" name="直線コネクタ 411"/>
        <xdr:cNvCxnSpPr/>
      </xdr:nvCxnSpPr>
      <xdr:spPr>
        <a:xfrm>
          <a:off x="10388600" y="1247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50219</xdr:rowOff>
    </xdr:from>
    <xdr:to>
      <xdr:col>15</xdr:col>
      <xdr:colOff>180975</xdr:colOff>
      <xdr:row>73</xdr:row>
      <xdr:rowOff>15309</xdr:rowOff>
    </xdr:to>
    <xdr:cxnSp macro="">
      <xdr:nvCxnSpPr>
        <xdr:cNvPr id="413" name="直線コネクタ 412"/>
        <xdr:cNvCxnSpPr/>
      </xdr:nvCxnSpPr>
      <xdr:spPr>
        <a:xfrm>
          <a:off x="9639300" y="12051719"/>
          <a:ext cx="838200" cy="47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31861</xdr:rowOff>
    </xdr:from>
    <xdr:ext cx="534377" cy="259045"/>
    <xdr:sp macro="" textlink="">
      <xdr:nvSpPr>
        <xdr:cNvPr id="414" name="普通建設事業費 （ うち新規整備　）平均値テキスト"/>
        <xdr:cNvSpPr txBox="1"/>
      </xdr:nvSpPr>
      <xdr:spPr>
        <a:xfrm>
          <a:off x="10528300" y="13233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53434</xdr:rowOff>
    </xdr:from>
    <xdr:to>
      <xdr:col>15</xdr:col>
      <xdr:colOff>231775</xdr:colOff>
      <xdr:row>77</xdr:row>
      <xdr:rowOff>155034</xdr:rowOff>
    </xdr:to>
    <xdr:sp macro="" textlink="">
      <xdr:nvSpPr>
        <xdr:cNvPr id="415" name="フローチャート : 判断 414"/>
        <xdr:cNvSpPr/>
      </xdr:nvSpPr>
      <xdr:spPr>
        <a:xfrm>
          <a:off x="104267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50219</xdr:rowOff>
    </xdr:from>
    <xdr:to>
      <xdr:col>14</xdr:col>
      <xdr:colOff>28575</xdr:colOff>
      <xdr:row>78</xdr:row>
      <xdr:rowOff>131944</xdr:rowOff>
    </xdr:to>
    <xdr:cxnSp macro="">
      <xdr:nvCxnSpPr>
        <xdr:cNvPr id="416" name="直線コネクタ 415"/>
        <xdr:cNvCxnSpPr/>
      </xdr:nvCxnSpPr>
      <xdr:spPr>
        <a:xfrm flipV="1">
          <a:off x="8750300" y="12051719"/>
          <a:ext cx="889000" cy="14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144123</xdr:rowOff>
    </xdr:from>
    <xdr:to>
      <xdr:col>14</xdr:col>
      <xdr:colOff>79375</xdr:colOff>
      <xdr:row>75</xdr:row>
      <xdr:rowOff>74273</xdr:rowOff>
    </xdr:to>
    <xdr:sp macro="" textlink="">
      <xdr:nvSpPr>
        <xdr:cNvPr id="417" name="フローチャート : 判断 416"/>
        <xdr:cNvSpPr/>
      </xdr:nvSpPr>
      <xdr:spPr>
        <a:xfrm>
          <a:off x="9588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65400</xdr:rowOff>
    </xdr:from>
    <xdr:ext cx="534377" cy="259045"/>
    <xdr:sp macro="" textlink="">
      <xdr:nvSpPr>
        <xdr:cNvPr id="418" name="テキスト ボックス 417"/>
        <xdr:cNvSpPr txBox="1"/>
      </xdr:nvSpPr>
      <xdr:spPr>
        <a:xfrm>
          <a:off x="9372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104739</xdr:rowOff>
    </xdr:from>
    <xdr:to>
      <xdr:col>12</xdr:col>
      <xdr:colOff>561975</xdr:colOff>
      <xdr:row>77</xdr:row>
      <xdr:rowOff>34889</xdr:rowOff>
    </xdr:to>
    <xdr:sp macro="" textlink="">
      <xdr:nvSpPr>
        <xdr:cNvPr id="419" name="フローチャート : 判断 418"/>
        <xdr:cNvSpPr/>
      </xdr:nvSpPr>
      <xdr:spPr>
        <a:xfrm>
          <a:off x="8699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51416</xdr:rowOff>
    </xdr:from>
    <xdr:ext cx="534377" cy="259045"/>
    <xdr:sp macro="" textlink="">
      <xdr:nvSpPr>
        <xdr:cNvPr id="420" name="テキスト ボックス 419"/>
        <xdr:cNvSpPr txBox="1"/>
      </xdr:nvSpPr>
      <xdr:spPr>
        <a:xfrm>
          <a:off x="8483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135959</xdr:rowOff>
    </xdr:from>
    <xdr:to>
      <xdr:col>15</xdr:col>
      <xdr:colOff>231775</xdr:colOff>
      <xdr:row>73</xdr:row>
      <xdr:rowOff>66109</xdr:rowOff>
    </xdr:to>
    <xdr:sp macro="" textlink="">
      <xdr:nvSpPr>
        <xdr:cNvPr id="426" name="円/楕円 425"/>
        <xdr:cNvSpPr/>
      </xdr:nvSpPr>
      <xdr:spPr>
        <a:xfrm>
          <a:off x="10426700" y="124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50886</xdr:rowOff>
    </xdr:from>
    <xdr:ext cx="534377" cy="259045"/>
    <xdr:sp macro="" textlink="">
      <xdr:nvSpPr>
        <xdr:cNvPr id="427" name="普通建設事業費 （ うち新規整備　）該当値テキスト"/>
        <xdr:cNvSpPr txBox="1"/>
      </xdr:nvSpPr>
      <xdr:spPr>
        <a:xfrm>
          <a:off x="10528300" y="123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68,118</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170869</xdr:rowOff>
    </xdr:from>
    <xdr:to>
      <xdr:col>14</xdr:col>
      <xdr:colOff>79375</xdr:colOff>
      <xdr:row>70</xdr:row>
      <xdr:rowOff>101019</xdr:rowOff>
    </xdr:to>
    <xdr:sp macro="" textlink="">
      <xdr:nvSpPr>
        <xdr:cNvPr id="428" name="円/楕円 427"/>
        <xdr:cNvSpPr/>
      </xdr:nvSpPr>
      <xdr:spPr>
        <a:xfrm>
          <a:off x="9588500" y="120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117546</xdr:rowOff>
    </xdr:from>
    <xdr:ext cx="534377" cy="259045"/>
    <xdr:sp macro="" textlink="">
      <xdr:nvSpPr>
        <xdr:cNvPr id="429" name="テキスト ボックス 428"/>
        <xdr:cNvSpPr txBox="1"/>
      </xdr:nvSpPr>
      <xdr:spPr>
        <a:xfrm>
          <a:off x="9372111" y="117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81144</xdr:rowOff>
    </xdr:from>
    <xdr:to>
      <xdr:col>12</xdr:col>
      <xdr:colOff>561975</xdr:colOff>
      <xdr:row>79</xdr:row>
      <xdr:rowOff>11294</xdr:rowOff>
    </xdr:to>
    <xdr:sp macro="" textlink="">
      <xdr:nvSpPr>
        <xdr:cNvPr id="430" name="円/楕円 429"/>
        <xdr:cNvSpPr/>
      </xdr:nvSpPr>
      <xdr:spPr>
        <a:xfrm>
          <a:off x="8699500" y="134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2421</xdr:rowOff>
    </xdr:from>
    <xdr:ext cx="469744" cy="259045"/>
    <xdr:sp macro="" textlink="">
      <xdr:nvSpPr>
        <xdr:cNvPr id="431" name="テキスト ボックス 430"/>
        <xdr:cNvSpPr txBox="1"/>
      </xdr:nvSpPr>
      <xdr:spPr>
        <a:xfrm>
          <a:off x="8515427" y="1354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5" name="直線コネクタ 454"/>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8"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9" name="直線コネクタ 458"/>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44450</xdr:rowOff>
    </xdr:from>
    <xdr:to>
      <xdr:col>15</xdr:col>
      <xdr:colOff>180975</xdr:colOff>
      <xdr:row>99</xdr:row>
      <xdr:rowOff>44450</xdr:rowOff>
    </xdr:to>
    <xdr:cxnSp macro="">
      <xdr:nvCxnSpPr>
        <xdr:cNvPr id="460" name="直線コネクタ 459"/>
        <xdr:cNvCxnSpPr/>
      </xdr:nvCxnSpPr>
      <xdr:spPr>
        <a:xfrm>
          <a:off x="9639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61"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2" name="フローチャート : 判断 461"/>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89115</xdr:rowOff>
    </xdr:from>
    <xdr:to>
      <xdr:col>14</xdr:col>
      <xdr:colOff>28575</xdr:colOff>
      <xdr:row>99</xdr:row>
      <xdr:rowOff>44450</xdr:rowOff>
    </xdr:to>
    <xdr:cxnSp macro="">
      <xdr:nvCxnSpPr>
        <xdr:cNvPr id="463" name="直線コネクタ 462"/>
        <xdr:cNvCxnSpPr/>
      </xdr:nvCxnSpPr>
      <xdr:spPr>
        <a:xfrm>
          <a:off x="8750300" y="16376865"/>
          <a:ext cx="889000" cy="6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4" name="フローチャート : 判断 463"/>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5" name="テキスト ボックス 464"/>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6" name="フローチャート : 判断 465"/>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7" name="テキスト ボックス 466"/>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73" name="円/楕円 472"/>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80027</xdr:rowOff>
    </xdr:from>
    <xdr:ext cx="249299" cy="259045"/>
    <xdr:sp macro="" textlink="">
      <xdr:nvSpPr>
        <xdr:cNvPr id="474"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75" name="円/楕円 474"/>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76" name="テキスト ボックス 475"/>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38315</xdr:rowOff>
    </xdr:from>
    <xdr:to>
      <xdr:col>12</xdr:col>
      <xdr:colOff>561975</xdr:colOff>
      <xdr:row>95</xdr:row>
      <xdr:rowOff>139915</xdr:rowOff>
    </xdr:to>
    <xdr:sp macro="" textlink="">
      <xdr:nvSpPr>
        <xdr:cNvPr id="477" name="円/楕円 476"/>
        <xdr:cNvSpPr/>
      </xdr:nvSpPr>
      <xdr:spPr>
        <a:xfrm>
          <a:off x="8699500" y="163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156442</xdr:rowOff>
    </xdr:from>
    <xdr:ext cx="534377" cy="259045"/>
    <xdr:sp macro="" textlink="">
      <xdr:nvSpPr>
        <xdr:cNvPr id="478" name="テキスト ボックス 477"/>
        <xdr:cNvSpPr txBox="1"/>
      </xdr:nvSpPr>
      <xdr:spPr>
        <a:xfrm>
          <a:off x="8483111" y="161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500" name="直線コネクタ 499"/>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50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3"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4" name="直線コネクタ 503"/>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91968</xdr:rowOff>
    </xdr:from>
    <xdr:to>
      <xdr:col>23</xdr:col>
      <xdr:colOff>517525</xdr:colOff>
      <xdr:row>38</xdr:row>
      <xdr:rowOff>139700</xdr:rowOff>
    </xdr:to>
    <xdr:cxnSp macro="">
      <xdr:nvCxnSpPr>
        <xdr:cNvPr id="505" name="直線コネクタ 504"/>
        <xdr:cNvCxnSpPr/>
      </xdr:nvCxnSpPr>
      <xdr:spPr>
        <a:xfrm>
          <a:off x="15481300" y="6607068"/>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6"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7" name="フローチャート : 判断 506"/>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91968</xdr:rowOff>
    </xdr:from>
    <xdr:to>
      <xdr:col>22</xdr:col>
      <xdr:colOff>365125</xdr:colOff>
      <xdr:row>38</xdr:row>
      <xdr:rowOff>92471</xdr:rowOff>
    </xdr:to>
    <xdr:cxnSp macro="">
      <xdr:nvCxnSpPr>
        <xdr:cNvPr id="508" name="直線コネクタ 507"/>
        <xdr:cNvCxnSpPr/>
      </xdr:nvCxnSpPr>
      <xdr:spPr>
        <a:xfrm flipV="1">
          <a:off x="14592300" y="660706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9" name="フローチャート : 判断 508"/>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10" name="テキスト ボックス 509"/>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92471</xdr:rowOff>
    </xdr:from>
    <xdr:to>
      <xdr:col>21</xdr:col>
      <xdr:colOff>161925</xdr:colOff>
      <xdr:row>38</xdr:row>
      <xdr:rowOff>125550</xdr:rowOff>
    </xdr:to>
    <xdr:cxnSp macro="">
      <xdr:nvCxnSpPr>
        <xdr:cNvPr id="511" name="直線コネクタ 510"/>
        <xdr:cNvCxnSpPr/>
      </xdr:nvCxnSpPr>
      <xdr:spPr>
        <a:xfrm flipV="1">
          <a:off x="13703300" y="6607571"/>
          <a:ext cx="889000" cy="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2" name="フローチャート : 判断 511"/>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3" name="テキスト ボックス 512"/>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125550</xdr:rowOff>
    </xdr:from>
    <xdr:to>
      <xdr:col>19</xdr:col>
      <xdr:colOff>644525</xdr:colOff>
      <xdr:row>38</xdr:row>
      <xdr:rowOff>139403</xdr:rowOff>
    </xdr:to>
    <xdr:cxnSp macro="">
      <xdr:nvCxnSpPr>
        <xdr:cNvPr id="514" name="直線コネクタ 513"/>
        <xdr:cNvCxnSpPr/>
      </xdr:nvCxnSpPr>
      <xdr:spPr>
        <a:xfrm flipV="1">
          <a:off x="12814300" y="6640650"/>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5" name="フローチャート : 判断 514"/>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6" name="テキスト ボックス 515"/>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7" name="フローチャート : 判断 516"/>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8" name="テキスト ボックス 517"/>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4" name="円/楕円 52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5"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41168</xdr:rowOff>
    </xdr:from>
    <xdr:to>
      <xdr:col>22</xdr:col>
      <xdr:colOff>415925</xdr:colOff>
      <xdr:row>38</xdr:row>
      <xdr:rowOff>142768</xdr:rowOff>
    </xdr:to>
    <xdr:sp macro="" textlink="">
      <xdr:nvSpPr>
        <xdr:cNvPr id="526" name="円/楕円 525"/>
        <xdr:cNvSpPr/>
      </xdr:nvSpPr>
      <xdr:spPr>
        <a:xfrm>
          <a:off x="15430500" y="65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133895</xdr:rowOff>
    </xdr:from>
    <xdr:ext cx="469744" cy="259045"/>
    <xdr:sp macro="" textlink="">
      <xdr:nvSpPr>
        <xdr:cNvPr id="527" name="テキスト ボックス 526"/>
        <xdr:cNvSpPr txBox="1"/>
      </xdr:nvSpPr>
      <xdr:spPr>
        <a:xfrm>
          <a:off x="15246427" y="66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41671</xdr:rowOff>
    </xdr:from>
    <xdr:to>
      <xdr:col>21</xdr:col>
      <xdr:colOff>212725</xdr:colOff>
      <xdr:row>38</xdr:row>
      <xdr:rowOff>143271</xdr:rowOff>
    </xdr:to>
    <xdr:sp macro="" textlink="">
      <xdr:nvSpPr>
        <xdr:cNvPr id="528" name="円/楕円 527"/>
        <xdr:cNvSpPr/>
      </xdr:nvSpPr>
      <xdr:spPr>
        <a:xfrm>
          <a:off x="14541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134398</xdr:rowOff>
    </xdr:from>
    <xdr:ext cx="469744" cy="259045"/>
    <xdr:sp macro="" textlink="">
      <xdr:nvSpPr>
        <xdr:cNvPr id="529" name="テキスト ボックス 528"/>
        <xdr:cNvSpPr txBox="1"/>
      </xdr:nvSpPr>
      <xdr:spPr>
        <a:xfrm>
          <a:off x="14357427" y="66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74750</xdr:rowOff>
    </xdr:from>
    <xdr:to>
      <xdr:col>20</xdr:col>
      <xdr:colOff>9525</xdr:colOff>
      <xdr:row>39</xdr:row>
      <xdr:rowOff>4900</xdr:rowOff>
    </xdr:to>
    <xdr:sp macro="" textlink="">
      <xdr:nvSpPr>
        <xdr:cNvPr id="530" name="円/楕円 529"/>
        <xdr:cNvSpPr/>
      </xdr:nvSpPr>
      <xdr:spPr>
        <a:xfrm>
          <a:off x="13652500" y="65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167477</xdr:rowOff>
    </xdr:from>
    <xdr:ext cx="378565" cy="259045"/>
    <xdr:sp macro="" textlink="">
      <xdr:nvSpPr>
        <xdr:cNvPr id="531" name="テキスト ボックス 530"/>
        <xdr:cNvSpPr txBox="1"/>
      </xdr:nvSpPr>
      <xdr:spPr>
        <a:xfrm>
          <a:off x="13514017" y="668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88603</xdr:rowOff>
    </xdr:from>
    <xdr:to>
      <xdr:col>18</xdr:col>
      <xdr:colOff>492125</xdr:colOff>
      <xdr:row>39</xdr:row>
      <xdr:rowOff>18753</xdr:rowOff>
    </xdr:to>
    <xdr:sp macro="" textlink="">
      <xdr:nvSpPr>
        <xdr:cNvPr id="532" name="円/楕円 531"/>
        <xdr:cNvSpPr/>
      </xdr:nvSpPr>
      <xdr:spPr>
        <a:xfrm>
          <a:off x="12763500" y="66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9880</xdr:rowOff>
    </xdr:from>
    <xdr:ext cx="313932" cy="259045"/>
    <xdr:sp macro="" textlink="">
      <xdr:nvSpPr>
        <xdr:cNvPr id="533" name="テキスト ボックス 532"/>
        <xdr:cNvSpPr txBox="1"/>
      </xdr:nvSpPr>
      <xdr:spPr>
        <a:xfrm>
          <a:off x="12657333" y="6696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6" name="直線コネクタ 605"/>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7"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8" name="直線コネクタ 607"/>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9"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10" name="直線コネクタ 609"/>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28397</xdr:rowOff>
    </xdr:from>
    <xdr:to>
      <xdr:col>23</xdr:col>
      <xdr:colOff>517525</xdr:colOff>
      <xdr:row>73</xdr:row>
      <xdr:rowOff>32321</xdr:rowOff>
    </xdr:to>
    <xdr:cxnSp macro="">
      <xdr:nvCxnSpPr>
        <xdr:cNvPr id="611" name="直線コネクタ 610"/>
        <xdr:cNvCxnSpPr/>
      </xdr:nvCxnSpPr>
      <xdr:spPr>
        <a:xfrm flipV="1">
          <a:off x="15481300" y="12544247"/>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2"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3" name="フローチャート : 判断 612"/>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24308</xdr:rowOff>
    </xdr:from>
    <xdr:to>
      <xdr:col>22</xdr:col>
      <xdr:colOff>365125</xdr:colOff>
      <xdr:row>73</xdr:row>
      <xdr:rowOff>32321</xdr:rowOff>
    </xdr:to>
    <xdr:cxnSp macro="">
      <xdr:nvCxnSpPr>
        <xdr:cNvPr id="614" name="直線コネクタ 613"/>
        <xdr:cNvCxnSpPr/>
      </xdr:nvCxnSpPr>
      <xdr:spPr>
        <a:xfrm>
          <a:off x="14592300" y="12540158"/>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5" name="フローチャート : 判断 614"/>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6" name="テキスト ボックス 615"/>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24308</xdr:rowOff>
    </xdr:from>
    <xdr:to>
      <xdr:col>21</xdr:col>
      <xdr:colOff>161925</xdr:colOff>
      <xdr:row>73</xdr:row>
      <xdr:rowOff>74676</xdr:rowOff>
    </xdr:to>
    <xdr:cxnSp macro="">
      <xdr:nvCxnSpPr>
        <xdr:cNvPr id="617" name="直線コネクタ 616"/>
        <xdr:cNvCxnSpPr/>
      </xdr:nvCxnSpPr>
      <xdr:spPr>
        <a:xfrm flipV="1">
          <a:off x="13703300" y="12540158"/>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8" name="フローチャート : 判断 617"/>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9" name="テキスト ボックス 618"/>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41122</xdr:rowOff>
    </xdr:from>
    <xdr:to>
      <xdr:col>19</xdr:col>
      <xdr:colOff>644525</xdr:colOff>
      <xdr:row>73</xdr:row>
      <xdr:rowOff>74676</xdr:rowOff>
    </xdr:to>
    <xdr:cxnSp macro="">
      <xdr:nvCxnSpPr>
        <xdr:cNvPr id="620" name="直線コネクタ 619"/>
        <xdr:cNvCxnSpPr/>
      </xdr:nvCxnSpPr>
      <xdr:spPr>
        <a:xfrm>
          <a:off x="12814300" y="12556972"/>
          <a:ext cx="889000" cy="3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1" name="フローチャート : 判断 620"/>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2" name="テキスト ボックス 621"/>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3" name="フローチャート : 判断 622"/>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4" name="テキスト ボックス 623"/>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149047</xdr:rowOff>
    </xdr:from>
    <xdr:to>
      <xdr:col>23</xdr:col>
      <xdr:colOff>568325</xdr:colOff>
      <xdr:row>73</xdr:row>
      <xdr:rowOff>79197</xdr:rowOff>
    </xdr:to>
    <xdr:sp macro="" textlink="">
      <xdr:nvSpPr>
        <xdr:cNvPr id="630" name="円/楕円 629"/>
        <xdr:cNvSpPr/>
      </xdr:nvSpPr>
      <xdr:spPr>
        <a:xfrm>
          <a:off x="16268700" y="124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474</xdr:rowOff>
    </xdr:from>
    <xdr:ext cx="534377" cy="259045"/>
    <xdr:sp macro="" textlink="">
      <xdr:nvSpPr>
        <xdr:cNvPr id="631" name="公債費該当値テキスト"/>
        <xdr:cNvSpPr txBox="1"/>
      </xdr:nvSpPr>
      <xdr:spPr>
        <a:xfrm>
          <a:off x="16370300" y="123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82,264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152971</xdr:rowOff>
    </xdr:from>
    <xdr:to>
      <xdr:col>22</xdr:col>
      <xdr:colOff>415925</xdr:colOff>
      <xdr:row>73</xdr:row>
      <xdr:rowOff>83121</xdr:rowOff>
    </xdr:to>
    <xdr:sp macro="" textlink="">
      <xdr:nvSpPr>
        <xdr:cNvPr id="632" name="円/楕円 631"/>
        <xdr:cNvSpPr/>
      </xdr:nvSpPr>
      <xdr:spPr>
        <a:xfrm>
          <a:off x="15430500" y="124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99648</xdr:rowOff>
    </xdr:from>
    <xdr:ext cx="534377" cy="259045"/>
    <xdr:sp macro="" textlink="">
      <xdr:nvSpPr>
        <xdr:cNvPr id="633" name="テキスト ボックス 632"/>
        <xdr:cNvSpPr txBox="1"/>
      </xdr:nvSpPr>
      <xdr:spPr>
        <a:xfrm>
          <a:off x="15214111" y="122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144958</xdr:rowOff>
    </xdr:from>
    <xdr:to>
      <xdr:col>21</xdr:col>
      <xdr:colOff>212725</xdr:colOff>
      <xdr:row>73</xdr:row>
      <xdr:rowOff>75108</xdr:rowOff>
    </xdr:to>
    <xdr:sp macro="" textlink="">
      <xdr:nvSpPr>
        <xdr:cNvPr id="634" name="円/楕円 633"/>
        <xdr:cNvSpPr/>
      </xdr:nvSpPr>
      <xdr:spPr>
        <a:xfrm>
          <a:off x="14541500" y="124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91635</xdr:rowOff>
    </xdr:from>
    <xdr:ext cx="534377" cy="259045"/>
    <xdr:sp macro="" textlink="">
      <xdr:nvSpPr>
        <xdr:cNvPr id="635" name="テキスト ボックス 634"/>
        <xdr:cNvSpPr txBox="1"/>
      </xdr:nvSpPr>
      <xdr:spPr>
        <a:xfrm>
          <a:off x="14325111" y="122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23876</xdr:rowOff>
    </xdr:from>
    <xdr:to>
      <xdr:col>20</xdr:col>
      <xdr:colOff>9525</xdr:colOff>
      <xdr:row>73</xdr:row>
      <xdr:rowOff>125476</xdr:rowOff>
    </xdr:to>
    <xdr:sp macro="" textlink="">
      <xdr:nvSpPr>
        <xdr:cNvPr id="636" name="円/楕円 635"/>
        <xdr:cNvSpPr/>
      </xdr:nvSpPr>
      <xdr:spPr>
        <a:xfrm>
          <a:off x="13652500" y="125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142003</xdr:rowOff>
    </xdr:from>
    <xdr:ext cx="534377" cy="259045"/>
    <xdr:sp macro="" textlink="">
      <xdr:nvSpPr>
        <xdr:cNvPr id="637" name="テキスト ボックス 636"/>
        <xdr:cNvSpPr txBox="1"/>
      </xdr:nvSpPr>
      <xdr:spPr>
        <a:xfrm>
          <a:off x="13436111" y="1231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161772</xdr:rowOff>
    </xdr:from>
    <xdr:to>
      <xdr:col>18</xdr:col>
      <xdr:colOff>492125</xdr:colOff>
      <xdr:row>73</xdr:row>
      <xdr:rowOff>91922</xdr:rowOff>
    </xdr:to>
    <xdr:sp macro="" textlink="">
      <xdr:nvSpPr>
        <xdr:cNvPr id="638" name="円/楕円 637"/>
        <xdr:cNvSpPr/>
      </xdr:nvSpPr>
      <xdr:spPr>
        <a:xfrm>
          <a:off x="12763500" y="125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108449</xdr:rowOff>
    </xdr:from>
    <xdr:ext cx="534377" cy="259045"/>
    <xdr:sp macro="" textlink="">
      <xdr:nvSpPr>
        <xdr:cNvPr id="639" name="テキスト ボックス 638"/>
        <xdr:cNvSpPr txBox="1"/>
      </xdr:nvSpPr>
      <xdr:spPr>
        <a:xfrm>
          <a:off x="12547111" y="12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3" name="直線コネクタ 662"/>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4"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5" name="直線コネクタ 664"/>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6"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7" name="直線コネクタ 666"/>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15850</xdr:rowOff>
    </xdr:from>
    <xdr:to>
      <xdr:col>23</xdr:col>
      <xdr:colOff>517525</xdr:colOff>
      <xdr:row>99</xdr:row>
      <xdr:rowOff>27736</xdr:rowOff>
    </xdr:to>
    <xdr:cxnSp macro="">
      <xdr:nvCxnSpPr>
        <xdr:cNvPr id="668" name="直線コネクタ 667"/>
        <xdr:cNvCxnSpPr/>
      </xdr:nvCxnSpPr>
      <xdr:spPr>
        <a:xfrm>
          <a:off x="15481300" y="16989400"/>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9"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0" name="フローチャート : 判断 669"/>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9627</xdr:rowOff>
    </xdr:from>
    <xdr:to>
      <xdr:col>22</xdr:col>
      <xdr:colOff>365125</xdr:colOff>
      <xdr:row>99</xdr:row>
      <xdr:rowOff>15850</xdr:rowOff>
    </xdr:to>
    <xdr:cxnSp macro="">
      <xdr:nvCxnSpPr>
        <xdr:cNvPr id="671" name="直線コネクタ 670"/>
        <xdr:cNvCxnSpPr/>
      </xdr:nvCxnSpPr>
      <xdr:spPr>
        <a:xfrm>
          <a:off x="14592300" y="16983177"/>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2" name="フローチャート : 判断 671"/>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3" name="テキスト ボックス 672"/>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9627</xdr:rowOff>
    </xdr:from>
    <xdr:to>
      <xdr:col>21</xdr:col>
      <xdr:colOff>161925</xdr:colOff>
      <xdr:row>99</xdr:row>
      <xdr:rowOff>21616</xdr:rowOff>
    </xdr:to>
    <xdr:cxnSp macro="">
      <xdr:nvCxnSpPr>
        <xdr:cNvPr id="674" name="直線コネクタ 673"/>
        <xdr:cNvCxnSpPr/>
      </xdr:nvCxnSpPr>
      <xdr:spPr>
        <a:xfrm flipV="1">
          <a:off x="13703300" y="16983177"/>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5" name="フローチャート : 判断 674"/>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6" name="テキスト ボックス 675"/>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100279</xdr:rowOff>
    </xdr:from>
    <xdr:to>
      <xdr:col>19</xdr:col>
      <xdr:colOff>644525</xdr:colOff>
      <xdr:row>99</xdr:row>
      <xdr:rowOff>21616</xdr:rowOff>
    </xdr:to>
    <xdr:cxnSp macro="">
      <xdr:nvCxnSpPr>
        <xdr:cNvPr id="677" name="直線コネクタ 676"/>
        <xdr:cNvCxnSpPr/>
      </xdr:nvCxnSpPr>
      <xdr:spPr>
        <a:xfrm>
          <a:off x="12814300" y="16902379"/>
          <a:ext cx="889000" cy="9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8" name="フローチャート : 判断 677"/>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9" name="テキスト ボックス 678"/>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0" name="フローチャート : 判断 679"/>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81" name="テキスト ボックス 680"/>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148386</xdr:rowOff>
    </xdr:from>
    <xdr:to>
      <xdr:col>23</xdr:col>
      <xdr:colOff>568325</xdr:colOff>
      <xdr:row>99</xdr:row>
      <xdr:rowOff>78536</xdr:rowOff>
    </xdr:to>
    <xdr:sp macro="" textlink="">
      <xdr:nvSpPr>
        <xdr:cNvPr id="687" name="円/楕円 686"/>
        <xdr:cNvSpPr/>
      </xdr:nvSpPr>
      <xdr:spPr>
        <a:xfrm>
          <a:off x="16268700" y="169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63313</xdr:rowOff>
    </xdr:from>
    <xdr:ext cx="469744" cy="259045"/>
    <xdr:sp macro="" textlink="">
      <xdr:nvSpPr>
        <xdr:cNvPr id="688" name="積立金該当値テキスト"/>
        <xdr:cNvSpPr txBox="1"/>
      </xdr:nvSpPr>
      <xdr:spPr>
        <a:xfrm>
          <a:off x="16370300" y="1686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136500</xdr:rowOff>
    </xdr:from>
    <xdr:to>
      <xdr:col>22</xdr:col>
      <xdr:colOff>415925</xdr:colOff>
      <xdr:row>99</xdr:row>
      <xdr:rowOff>66650</xdr:rowOff>
    </xdr:to>
    <xdr:sp macro="" textlink="">
      <xdr:nvSpPr>
        <xdr:cNvPr id="689" name="円/楕円 688"/>
        <xdr:cNvSpPr/>
      </xdr:nvSpPr>
      <xdr:spPr>
        <a:xfrm>
          <a:off x="15430500" y="169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57777</xdr:rowOff>
    </xdr:from>
    <xdr:ext cx="469744" cy="259045"/>
    <xdr:sp macro="" textlink="">
      <xdr:nvSpPr>
        <xdr:cNvPr id="690" name="テキスト ボックス 689"/>
        <xdr:cNvSpPr txBox="1"/>
      </xdr:nvSpPr>
      <xdr:spPr>
        <a:xfrm>
          <a:off x="15246427" y="170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130277</xdr:rowOff>
    </xdr:from>
    <xdr:to>
      <xdr:col>21</xdr:col>
      <xdr:colOff>212725</xdr:colOff>
      <xdr:row>99</xdr:row>
      <xdr:rowOff>60427</xdr:rowOff>
    </xdr:to>
    <xdr:sp macro="" textlink="">
      <xdr:nvSpPr>
        <xdr:cNvPr id="691" name="円/楕円 690"/>
        <xdr:cNvSpPr/>
      </xdr:nvSpPr>
      <xdr:spPr>
        <a:xfrm>
          <a:off x="14541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51554</xdr:rowOff>
    </xdr:from>
    <xdr:ext cx="469744" cy="259045"/>
    <xdr:sp macro="" textlink="">
      <xdr:nvSpPr>
        <xdr:cNvPr id="692" name="テキスト ボックス 691"/>
        <xdr:cNvSpPr txBox="1"/>
      </xdr:nvSpPr>
      <xdr:spPr>
        <a:xfrm>
          <a:off x="14357427" y="1702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142266</xdr:rowOff>
    </xdr:from>
    <xdr:to>
      <xdr:col>20</xdr:col>
      <xdr:colOff>9525</xdr:colOff>
      <xdr:row>99</xdr:row>
      <xdr:rowOff>72416</xdr:rowOff>
    </xdr:to>
    <xdr:sp macro="" textlink="">
      <xdr:nvSpPr>
        <xdr:cNvPr id="693" name="円/楕円 692"/>
        <xdr:cNvSpPr/>
      </xdr:nvSpPr>
      <xdr:spPr>
        <a:xfrm>
          <a:off x="13652500" y="169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63543</xdr:rowOff>
    </xdr:from>
    <xdr:ext cx="469744" cy="259045"/>
    <xdr:sp macro="" textlink="">
      <xdr:nvSpPr>
        <xdr:cNvPr id="694" name="テキスト ボックス 693"/>
        <xdr:cNvSpPr txBox="1"/>
      </xdr:nvSpPr>
      <xdr:spPr>
        <a:xfrm>
          <a:off x="13468427" y="1703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49479</xdr:rowOff>
    </xdr:from>
    <xdr:to>
      <xdr:col>18</xdr:col>
      <xdr:colOff>492125</xdr:colOff>
      <xdr:row>98</xdr:row>
      <xdr:rowOff>151079</xdr:rowOff>
    </xdr:to>
    <xdr:sp macro="" textlink="">
      <xdr:nvSpPr>
        <xdr:cNvPr id="695" name="円/楕円 694"/>
        <xdr:cNvSpPr/>
      </xdr:nvSpPr>
      <xdr:spPr>
        <a:xfrm>
          <a:off x="12763500" y="168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142206</xdr:rowOff>
    </xdr:from>
    <xdr:ext cx="469744" cy="259045"/>
    <xdr:sp macro="" textlink="">
      <xdr:nvSpPr>
        <xdr:cNvPr id="696" name="テキスト ボックス 695"/>
        <xdr:cNvSpPr txBox="1"/>
      </xdr:nvSpPr>
      <xdr:spPr>
        <a:xfrm>
          <a:off x="12579427" y="169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10" name="テキスト ボックス 70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2" name="テキスト ボックス 71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4" name="テキスト ボックス 71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6" name="テキスト ボックス 71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18" name="テキスト ボックス 717"/>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81293</xdr:rowOff>
    </xdr:from>
    <xdr:to>
      <xdr:col>32</xdr:col>
      <xdr:colOff>186689</xdr:colOff>
      <xdr:row>39</xdr:row>
      <xdr:rowOff>98878</xdr:rowOff>
    </xdr:to>
    <xdr:cxnSp macro="">
      <xdr:nvCxnSpPr>
        <xdr:cNvPr id="722" name="直線コネクタ 721"/>
        <xdr:cNvCxnSpPr/>
      </xdr:nvCxnSpPr>
      <xdr:spPr>
        <a:xfrm flipV="1">
          <a:off x="22159595" y="6596393"/>
          <a:ext cx="1269" cy="18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125420</xdr:rowOff>
    </xdr:from>
    <xdr:ext cx="249299" cy="259045"/>
    <xdr:sp macro="" textlink="">
      <xdr:nvSpPr>
        <xdr:cNvPr id="723" name="投資及び出資金最小値テキスト"/>
        <xdr:cNvSpPr txBox="1"/>
      </xdr:nvSpPr>
      <xdr:spPr>
        <a:xfrm>
          <a:off x="22212300" y="6811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27970</xdr:rowOff>
    </xdr:from>
    <xdr:ext cx="534377" cy="259045"/>
    <xdr:sp macro="" textlink="">
      <xdr:nvSpPr>
        <xdr:cNvPr id="725" name="投資及び出資金最大値テキスト"/>
        <xdr:cNvSpPr txBox="1"/>
      </xdr:nvSpPr>
      <xdr:spPr>
        <a:xfrm>
          <a:off x="22212300" y="63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38</xdr:row>
      <xdr:rowOff>81293</xdr:rowOff>
    </xdr:from>
    <xdr:to>
      <xdr:col>32</xdr:col>
      <xdr:colOff>276225</xdr:colOff>
      <xdr:row>38</xdr:row>
      <xdr:rowOff>81293</xdr:rowOff>
    </xdr:to>
    <xdr:cxnSp macro="">
      <xdr:nvCxnSpPr>
        <xdr:cNvPr id="726" name="直線コネクタ 725"/>
        <xdr:cNvCxnSpPr/>
      </xdr:nvCxnSpPr>
      <xdr:spPr>
        <a:xfrm>
          <a:off x="22072600" y="6596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4255</xdr:rowOff>
    </xdr:from>
    <xdr:to>
      <xdr:col>32</xdr:col>
      <xdr:colOff>187325</xdr:colOff>
      <xdr:row>39</xdr:row>
      <xdr:rowOff>7847</xdr:rowOff>
    </xdr:to>
    <xdr:cxnSp macro="">
      <xdr:nvCxnSpPr>
        <xdr:cNvPr id="727" name="直線コネクタ 726"/>
        <xdr:cNvCxnSpPr/>
      </xdr:nvCxnSpPr>
      <xdr:spPr>
        <a:xfrm flipV="1">
          <a:off x="21323300" y="669080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169870</xdr:rowOff>
    </xdr:from>
    <xdr:ext cx="469744" cy="259045"/>
    <xdr:sp macro="" textlink="">
      <xdr:nvSpPr>
        <xdr:cNvPr id="728" name="投資及び出資金平均値テキスト"/>
        <xdr:cNvSpPr txBox="1"/>
      </xdr:nvSpPr>
      <xdr:spPr>
        <a:xfrm>
          <a:off x="22212300" y="668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19993</xdr:rowOff>
    </xdr:from>
    <xdr:to>
      <xdr:col>32</xdr:col>
      <xdr:colOff>238125</xdr:colOff>
      <xdr:row>39</xdr:row>
      <xdr:rowOff>121593</xdr:rowOff>
    </xdr:to>
    <xdr:sp macro="" textlink="">
      <xdr:nvSpPr>
        <xdr:cNvPr id="729" name="フローチャート : 判断 728"/>
        <xdr:cNvSpPr/>
      </xdr:nvSpPr>
      <xdr:spPr>
        <a:xfrm>
          <a:off x="22110700" y="67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159800</xdr:rowOff>
    </xdr:from>
    <xdr:to>
      <xdr:col>31</xdr:col>
      <xdr:colOff>34925</xdr:colOff>
      <xdr:row>39</xdr:row>
      <xdr:rowOff>7847</xdr:rowOff>
    </xdr:to>
    <xdr:cxnSp macro="">
      <xdr:nvCxnSpPr>
        <xdr:cNvPr id="730" name="直線コネクタ 729"/>
        <xdr:cNvCxnSpPr/>
      </xdr:nvCxnSpPr>
      <xdr:spPr>
        <a:xfrm>
          <a:off x="20434300" y="6674900"/>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18083</xdr:rowOff>
    </xdr:from>
    <xdr:to>
      <xdr:col>31</xdr:col>
      <xdr:colOff>85725</xdr:colOff>
      <xdr:row>39</xdr:row>
      <xdr:rowOff>119683</xdr:rowOff>
    </xdr:to>
    <xdr:sp macro="" textlink="">
      <xdr:nvSpPr>
        <xdr:cNvPr id="731" name="フローチャート : 判断 730"/>
        <xdr:cNvSpPr/>
      </xdr:nvSpPr>
      <xdr:spPr>
        <a:xfrm>
          <a:off x="21272500" y="67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110810</xdr:rowOff>
    </xdr:from>
    <xdr:ext cx="469744" cy="259045"/>
    <xdr:sp macro="" textlink="">
      <xdr:nvSpPr>
        <xdr:cNvPr id="732" name="テキスト ボックス 731"/>
        <xdr:cNvSpPr txBox="1"/>
      </xdr:nvSpPr>
      <xdr:spPr>
        <a:xfrm>
          <a:off x="21088427" y="679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29417</xdr:rowOff>
    </xdr:from>
    <xdr:to>
      <xdr:col>29</xdr:col>
      <xdr:colOff>517525</xdr:colOff>
      <xdr:row>38</xdr:row>
      <xdr:rowOff>159800</xdr:rowOff>
    </xdr:to>
    <xdr:cxnSp macro="">
      <xdr:nvCxnSpPr>
        <xdr:cNvPr id="733" name="直線コネクタ 732"/>
        <xdr:cNvCxnSpPr/>
      </xdr:nvCxnSpPr>
      <xdr:spPr>
        <a:xfrm>
          <a:off x="19545300" y="5172917"/>
          <a:ext cx="889000" cy="150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27749</xdr:rowOff>
    </xdr:from>
    <xdr:to>
      <xdr:col>29</xdr:col>
      <xdr:colOff>568325</xdr:colOff>
      <xdr:row>39</xdr:row>
      <xdr:rowOff>129349</xdr:rowOff>
    </xdr:to>
    <xdr:sp macro="" textlink="">
      <xdr:nvSpPr>
        <xdr:cNvPr id="734" name="フローチャート : 判断 733"/>
        <xdr:cNvSpPr/>
      </xdr:nvSpPr>
      <xdr:spPr>
        <a:xfrm>
          <a:off x="20383500" y="6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120476</xdr:rowOff>
    </xdr:from>
    <xdr:ext cx="469744" cy="259045"/>
    <xdr:sp macro="" textlink="">
      <xdr:nvSpPr>
        <xdr:cNvPr id="735" name="テキスト ボックス 734"/>
        <xdr:cNvSpPr txBox="1"/>
      </xdr:nvSpPr>
      <xdr:spPr>
        <a:xfrm>
          <a:off x="20199427" y="68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29417</xdr:rowOff>
    </xdr:from>
    <xdr:to>
      <xdr:col>28</xdr:col>
      <xdr:colOff>314325</xdr:colOff>
      <xdr:row>36</xdr:row>
      <xdr:rowOff>118408</xdr:rowOff>
    </xdr:to>
    <xdr:cxnSp macro="">
      <xdr:nvCxnSpPr>
        <xdr:cNvPr id="736" name="直線コネクタ 735"/>
        <xdr:cNvCxnSpPr/>
      </xdr:nvCxnSpPr>
      <xdr:spPr>
        <a:xfrm flipV="1">
          <a:off x="18656300" y="5172917"/>
          <a:ext cx="889000" cy="1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20565</xdr:rowOff>
    </xdr:from>
    <xdr:to>
      <xdr:col>28</xdr:col>
      <xdr:colOff>365125</xdr:colOff>
      <xdr:row>39</xdr:row>
      <xdr:rowOff>122165</xdr:rowOff>
    </xdr:to>
    <xdr:sp macro="" textlink="">
      <xdr:nvSpPr>
        <xdr:cNvPr id="737" name="フローチャート : 判断 736"/>
        <xdr:cNvSpPr/>
      </xdr:nvSpPr>
      <xdr:spPr>
        <a:xfrm>
          <a:off x="19494500" y="670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113292</xdr:rowOff>
    </xdr:from>
    <xdr:ext cx="469744" cy="259045"/>
    <xdr:sp macro="" textlink="">
      <xdr:nvSpPr>
        <xdr:cNvPr id="738" name="テキスト ボックス 737"/>
        <xdr:cNvSpPr txBox="1"/>
      </xdr:nvSpPr>
      <xdr:spPr>
        <a:xfrm>
          <a:off x="19310427" y="679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23896</xdr:rowOff>
    </xdr:from>
    <xdr:to>
      <xdr:col>27</xdr:col>
      <xdr:colOff>161925</xdr:colOff>
      <xdr:row>39</xdr:row>
      <xdr:rowOff>125496</xdr:rowOff>
    </xdr:to>
    <xdr:sp macro="" textlink="">
      <xdr:nvSpPr>
        <xdr:cNvPr id="739" name="フローチャート : 判断 738"/>
        <xdr:cNvSpPr/>
      </xdr:nvSpPr>
      <xdr:spPr>
        <a:xfrm>
          <a:off x="18605500" y="671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116623</xdr:rowOff>
    </xdr:from>
    <xdr:ext cx="469744" cy="259045"/>
    <xdr:sp macro="" textlink="">
      <xdr:nvSpPr>
        <xdr:cNvPr id="740" name="テキスト ボックス 739"/>
        <xdr:cNvSpPr txBox="1"/>
      </xdr:nvSpPr>
      <xdr:spPr>
        <a:xfrm>
          <a:off x="18421427" y="680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124905</xdr:rowOff>
    </xdr:from>
    <xdr:to>
      <xdr:col>32</xdr:col>
      <xdr:colOff>238125</xdr:colOff>
      <xdr:row>39</xdr:row>
      <xdr:rowOff>55055</xdr:rowOff>
    </xdr:to>
    <xdr:sp macro="" textlink="">
      <xdr:nvSpPr>
        <xdr:cNvPr id="746" name="円/楕円 745"/>
        <xdr:cNvSpPr/>
      </xdr:nvSpPr>
      <xdr:spPr>
        <a:xfrm>
          <a:off x="221107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154970</xdr:rowOff>
    </xdr:from>
    <xdr:ext cx="469744" cy="259045"/>
    <xdr:sp macro="" textlink="">
      <xdr:nvSpPr>
        <xdr:cNvPr id="747" name="投資及び出資金該当値テキスト"/>
        <xdr:cNvSpPr txBox="1"/>
      </xdr:nvSpPr>
      <xdr:spPr>
        <a:xfrm>
          <a:off x="22212300" y="649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128497</xdr:rowOff>
    </xdr:from>
    <xdr:to>
      <xdr:col>31</xdr:col>
      <xdr:colOff>85725</xdr:colOff>
      <xdr:row>39</xdr:row>
      <xdr:rowOff>58647</xdr:rowOff>
    </xdr:to>
    <xdr:sp macro="" textlink="">
      <xdr:nvSpPr>
        <xdr:cNvPr id="748" name="円/楕円 747"/>
        <xdr:cNvSpPr/>
      </xdr:nvSpPr>
      <xdr:spPr>
        <a:xfrm>
          <a:off x="21272500" y="664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75174</xdr:rowOff>
    </xdr:from>
    <xdr:ext cx="469744" cy="259045"/>
    <xdr:sp macro="" textlink="">
      <xdr:nvSpPr>
        <xdr:cNvPr id="749" name="テキスト ボックス 748"/>
        <xdr:cNvSpPr txBox="1"/>
      </xdr:nvSpPr>
      <xdr:spPr>
        <a:xfrm>
          <a:off x="21088427" y="641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109000</xdr:rowOff>
    </xdr:from>
    <xdr:to>
      <xdr:col>29</xdr:col>
      <xdr:colOff>568325</xdr:colOff>
      <xdr:row>39</xdr:row>
      <xdr:rowOff>39150</xdr:rowOff>
    </xdr:to>
    <xdr:sp macro="" textlink="">
      <xdr:nvSpPr>
        <xdr:cNvPr id="750" name="円/楕円 749"/>
        <xdr:cNvSpPr/>
      </xdr:nvSpPr>
      <xdr:spPr>
        <a:xfrm>
          <a:off x="20383500" y="66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55677</xdr:rowOff>
    </xdr:from>
    <xdr:ext cx="469744" cy="259045"/>
    <xdr:sp macro="" textlink="">
      <xdr:nvSpPr>
        <xdr:cNvPr id="751" name="テキスト ボックス 750"/>
        <xdr:cNvSpPr txBox="1"/>
      </xdr:nvSpPr>
      <xdr:spPr>
        <a:xfrm>
          <a:off x="20199427" y="63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150067</xdr:rowOff>
    </xdr:from>
    <xdr:to>
      <xdr:col>28</xdr:col>
      <xdr:colOff>365125</xdr:colOff>
      <xdr:row>30</xdr:row>
      <xdr:rowOff>80217</xdr:rowOff>
    </xdr:to>
    <xdr:sp macro="" textlink="">
      <xdr:nvSpPr>
        <xdr:cNvPr id="752" name="円/楕円 751"/>
        <xdr:cNvSpPr/>
      </xdr:nvSpPr>
      <xdr:spPr>
        <a:xfrm>
          <a:off x="19494500" y="51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96744</xdr:rowOff>
    </xdr:from>
    <xdr:ext cx="534377" cy="259045"/>
    <xdr:sp macro="" textlink="">
      <xdr:nvSpPr>
        <xdr:cNvPr id="753" name="テキスト ボックス 752"/>
        <xdr:cNvSpPr txBox="1"/>
      </xdr:nvSpPr>
      <xdr:spPr>
        <a:xfrm>
          <a:off x="19278111" y="48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67608</xdr:rowOff>
    </xdr:from>
    <xdr:to>
      <xdr:col>27</xdr:col>
      <xdr:colOff>161925</xdr:colOff>
      <xdr:row>36</xdr:row>
      <xdr:rowOff>169208</xdr:rowOff>
    </xdr:to>
    <xdr:sp macro="" textlink="">
      <xdr:nvSpPr>
        <xdr:cNvPr id="754" name="円/楕円 753"/>
        <xdr:cNvSpPr/>
      </xdr:nvSpPr>
      <xdr:spPr>
        <a:xfrm>
          <a:off x="18605500" y="62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14285</xdr:rowOff>
    </xdr:from>
    <xdr:ext cx="534377" cy="259045"/>
    <xdr:sp macro="" textlink="">
      <xdr:nvSpPr>
        <xdr:cNvPr id="755" name="テキスト ボックス 754"/>
        <xdr:cNvSpPr txBox="1"/>
      </xdr:nvSpPr>
      <xdr:spPr>
        <a:xfrm>
          <a:off x="18389111" y="60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9" name="直線コネクタ 778"/>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2"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3" name="直線コネクタ 782"/>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36906</xdr:rowOff>
    </xdr:from>
    <xdr:to>
      <xdr:col>32</xdr:col>
      <xdr:colOff>187325</xdr:colOff>
      <xdr:row>59</xdr:row>
      <xdr:rowOff>39535</xdr:rowOff>
    </xdr:to>
    <xdr:cxnSp macro="">
      <xdr:nvCxnSpPr>
        <xdr:cNvPr id="784" name="直線コネクタ 783"/>
        <xdr:cNvCxnSpPr/>
      </xdr:nvCxnSpPr>
      <xdr:spPr>
        <a:xfrm>
          <a:off x="21323300" y="10152456"/>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5"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6" name="フローチャート : 判断 785"/>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165227</xdr:rowOff>
    </xdr:from>
    <xdr:to>
      <xdr:col>31</xdr:col>
      <xdr:colOff>34925</xdr:colOff>
      <xdr:row>59</xdr:row>
      <xdr:rowOff>36906</xdr:rowOff>
    </xdr:to>
    <xdr:cxnSp macro="">
      <xdr:nvCxnSpPr>
        <xdr:cNvPr id="787" name="直線コネクタ 786"/>
        <xdr:cNvCxnSpPr/>
      </xdr:nvCxnSpPr>
      <xdr:spPr>
        <a:xfrm>
          <a:off x="20434300" y="1010932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8" name="フローチャート : 判断 787"/>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9" name="テキスト ボックス 788"/>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165227</xdr:rowOff>
    </xdr:from>
    <xdr:to>
      <xdr:col>29</xdr:col>
      <xdr:colOff>517525</xdr:colOff>
      <xdr:row>58</xdr:row>
      <xdr:rowOff>166598</xdr:rowOff>
    </xdr:to>
    <xdr:cxnSp macro="">
      <xdr:nvCxnSpPr>
        <xdr:cNvPr id="790" name="直線コネクタ 789"/>
        <xdr:cNvCxnSpPr/>
      </xdr:nvCxnSpPr>
      <xdr:spPr>
        <a:xfrm flipV="1">
          <a:off x="19545300" y="1010932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91" name="フローチャート : 判断 790"/>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92" name="テキスト ボックス 791"/>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166598</xdr:rowOff>
    </xdr:from>
    <xdr:to>
      <xdr:col>28</xdr:col>
      <xdr:colOff>314325</xdr:colOff>
      <xdr:row>58</xdr:row>
      <xdr:rowOff>166904</xdr:rowOff>
    </xdr:to>
    <xdr:cxnSp macro="">
      <xdr:nvCxnSpPr>
        <xdr:cNvPr id="793" name="直線コネクタ 792"/>
        <xdr:cNvCxnSpPr/>
      </xdr:nvCxnSpPr>
      <xdr:spPr>
        <a:xfrm flipV="1">
          <a:off x="18656300" y="10110698"/>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4" name="フローチャート : 判断 793"/>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5" name="テキスト ボックス 794"/>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6" name="フローチャート : 判断 795"/>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7" name="テキスト ボックス 796"/>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160185</xdr:rowOff>
    </xdr:from>
    <xdr:to>
      <xdr:col>32</xdr:col>
      <xdr:colOff>238125</xdr:colOff>
      <xdr:row>59</xdr:row>
      <xdr:rowOff>90335</xdr:rowOff>
    </xdr:to>
    <xdr:sp macro="" textlink="">
      <xdr:nvSpPr>
        <xdr:cNvPr id="803" name="円/楕円 802"/>
        <xdr:cNvSpPr/>
      </xdr:nvSpPr>
      <xdr:spPr>
        <a:xfrm>
          <a:off x="22110700" y="101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75112</xdr:rowOff>
    </xdr:from>
    <xdr:ext cx="378565" cy="259045"/>
    <xdr:sp macro="" textlink="">
      <xdr:nvSpPr>
        <xdr:cNvPr id="804" name="貸付金該当値テキスト"/>
        <xdr:cNvSpPr txBox="1"/>
      </xdr:nvSpPr>
      <xdr:spPr>
        <a:xfrm>
          <a:off x="22212300" y="10019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157556</xdr:rowOff>
    </xdr:from>
    <xdr:to>
      <xdr:col>31</xdr:col>
      <xdr:colOff>85725</xdr:colOff>
      <xdr:row>59</xdr:row>
      <xdr:rowOff>87706</xdr:rowOff>
    </xdr:to>
    <xdr:sp macro="" textlink="">
      <xdr:nvSpPr>
        <xdr:cNvPr id="805" name="円/楕円 804"/>
        <xdr:cNvSpPr/>
      </xdr:nvSpPr>
      <xdr:spPr>
        <a:xfrm>
          <a:off x="212725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78833</xdr:rowOff>
    </xdr:from>
    <xdr:ext cx="378565" cy="259045"/>
    <xdr:sp macro="" textlink="">
      <xdr:nvSpPr>
        <xdr:cNvPr id="806" name="テキスト ボックス 805"/>
        <xdr:cNvSpPr txBox="1"/>
      </xdr:nvSpPr>
      <xdr:spPr>
        <a:xfrm>
          <a:off x="21134017" y="1019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114427</xdr:rowOff>
    </xdr:from>
    <xdr:to>
      <xdr:col>29</xdr:col>
      <xdr:colOff>568325</xdr:colOff>
      <xdr:row>59</xdr:row>
      <xdr:rowOff>44577</xdr:rowOff>
    </xdr:to>
    <xdr:sp macro="" textlink="">
      <xdr:nvSpPr>
        <xdr:cNvPr id="807" name="円/楕円 806"/>
        <xdr:cNvSpPr/>
      </xdr:nvSpPr>
      <xdr:spPr>
        <a:xfrm>
          <a:off x="20383500" y="100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35704</xdr:rowOff>
    </xdr:from>
    <xdr:ext cx="469744" cy="259045"/>
    <xdr:sp macro="" textlink="">
      <xdr:nvSpPr>
        <xdr:cNvPr id="808" name="テキスト ボックス 807"/>
        <xdr:cNvSpPr txBox="1"/>
      </xdr:nvSpPr>
      <xdr:spPr>
        <a:xfrm>
          <a:off x="20199427"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115798</xdr:rowOff>
    </xdr:from>
    <xdr:to>
      <xdr:col>28</xdr:col>
      <xdr:colOff>365125</xdr:colOff>
      <xdr:row>59</xdr:row>
      <xdr:rowOff>45948</xdr:rowOff>
    </xdr:to>
    <xdr:sp macro="" textlink="">
      <xdr:nvSpPr>
        <xdr:cNvPr id="809" name="円/楕円 808"/>
        <xdr:cNvSpPr/>
      </xdr:nvSpPr>
      <xdr:spPr>
        <a:xfrm>
          <a:off x="19494500" y="100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37075</xdr:rowOff>
    </xdr:from>
    <xdr:ext cx="469744" cy="259045"/>
    <xdr:sp macro="" textlink="">
      <xdr:nvSpPr>
        <xdr:cNvPr id="810" name="テキスト ボックス 809"/>
        <xdr:cNvSpPr txBox="1"/>
      </xdr:nvSpPr>
      <xdr:spPr>
        <a:xfrm>
          <a:off x="19310427" y="101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116104</xdr:rowOff>
    </xdr:from>
    <xdr:to>
      <xdr:col>27</xdr:col>
      <xdr:colOff>161925</xdr:colOff>
      <xdr:row>59</xdr:row>
      <xdr:rowOff>46254</xdr:rowOff>
    </xdr:to>
    <xdr:sp macro="" textlink="">
      <xdr:nvSpPr>
        <xdr:cNvPr id="811" name="円/楕円 810"/>
        <xdr:cNvSpPr/>
      </xdr:nvSpPr>
      <xdr:spPr>
        <a:xfrm>
          <a:off x="186055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37381</xdr:rowOff>
    </xdr:from>
    <xdr:ext cx="469744" cy="259045"/>
    <xdr:sp macro="" textlink="">
      <xdr:nvSpPr>
        <xdr:cNvPr id="812" name="テキスト ボックス 811"/>
        <xdr:cNvSpPr txBox="1"/>
      </xdr:nvSpPr>
      <xdr:spPr>
        <a:xfrm>
          <a:off x="18421427" y="101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7" name="直線コネクタ 836"/>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8"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9" name="直線コネクタ 838"/>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40"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41" name="直線コネクタ 840"/>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82302</xdr:rowOff>
    </xdr:from>
    <xdr:to>
      <xdr:col>32</xdr:col>
      <xdr:colOff>187325</xdr:colOff>
      <xdr:row>76</xdr:row>
      <xdr:rowOff>103924</xdr:rowOff>
    </xdr:to>
    <xdr:cxnSp macro="">
      <xdr:nvCxnSpPr>
        <xdr:cNvPr id="842" name="直線コネクタ 841"/>
        <xdr:cNvCxnSpPr/>
      </xdr:nvCxnSpPr>
      <xdr:spPr>
        <a:xfrm>
          <a:off x="21323300" y="13112502"/>
          <a:ext cx="8382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43"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4" name="フローチャート : 判断 843"/>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82302</xdr:rowOff>
    </xdr:from>
    <xdr:to>
      <xdr:col>31</xdr:col>
      <xdr:colOff>34925</xdr:colOff>
      <xdr:row>76</xdr:row>
      <xdr:rowOff>145910</xdr:rowOff>
    </xdr:to>
    <xdr:cxnSp macro="">
      <xdr:nvCxnSpPr>
        <xdr:cNvPr id="845" name="直線コネクタ 844"/>
        <xdr:cNvCxnSpPr/>
      </xdr:nvCxnSpPr>
      <xdr:spPr>
        <a:xfrm flipV="1">
          <a:off x="20434300" y="13112502"/>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6" name="フローチャート : 判断 845"/>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7" name="テキスト ボックス 846"/>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145910</xdr:rowOff>
    </xdr:from>
    <xdr:to>
      <xdr:col>29</xdr:col>
      <xdr:colOff>517525</xdr:colOff>
      <xdr:row>77</xdr:row>
      <xdr:rowOff>19819</xdr:rowOff>
    </xdr:to>
    <xdr:cxnSp macro="">
      <xdr:nvCxnSpPr>
        <xdr:cNvPr id="848" name="直線コネクタ 847"/>
        <xdr:cNvCxnSpPr/>
      </xdr:nvCxnSpPr>
      <xdr:spPr>
        <a:xfrm flipV="1">
          <a:off x="19545300" y="13176110"/>
          <a:ext cx="889000" cy="4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9" name="フローチャート : 判断 848"/>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0" name="テキスト ボックス 849"/>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166122</xdr:rowOff>
    </xdr:from>
    <xdr:to>
      <xdr:col>28</xdr:col>
      <xdr:colOff>314325</xdr:colOff>
      <xdr:row>77</xdr:row>
      <xdr:rowOff>19819</xdr:rowOff>
    </xdr:to>
    <xdr:cxnSp macro="">
      <xdr:nvCxnSpPr>
        <xdr:cNvPr id="851" name="直線コネクタ 850"/>
        <xdr:cNvCxnSpPr/>
      </xdr:nvCxnSpPr>
      <xdr:spPr>
        <a:xfrm>
          <a:off x="18656300" y="13196322"/>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2" name="フローチャート : 判断 851"/>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3" name="テキスト ボックス 852"/>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4" name="フローチャート : 判断 853"/>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5" name="テキスト ボックス 854"/>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53124</xdr:rowOff>
    </xdr:from>
    <xdr:to>
      <xdr:col>32</xdr:col>
      <xdr:colOff>238125</xdr:colOff>
      <xdr:row>76</xdr:row>
      <xdr:rowOff>154724</xdr:rowOff>
    </xdr:to>
    <xdr:sp macro="" textlink="">
      <xdr:nvSpPr>
        <xdr:cNvPr id="861" name="円/楕円 860"/>
        <xdr:cNvSpPr/>
      </xdr:nvSpPr>
      <xdr:spPr>
        <a:xfrm>
          <a:off x="221107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31551</xdr:rowOff>
    </xdr:from>
    <xdr:ext cx="534377" cy="259045"/>
    <xdr:sp macro="" textlink="">
      <xdr:nvSpPr>
        <xdr:cNvPr id="862" name="繰出金該当値テキスト"/>
        <xdr:cNvSpPr txBox="1"/>
      </xdr:nvSpPr>
      <xdr:spPr>
        <a:xfrm>
          <a:off x="22212300" y="130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43,878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31502</xdr:rowOff>
    </xdr:from>
    <xdr:to>
      <xdr:col>31</xdr:col>
      <xdr:colOff>85725</xdr:colOff>
      <xdr:row>76</xdr:row>
      <xdr:rowOff>133102</xdr:rowOff>
    </xdr:to>
    <xdr:sp macro="" textlink="">
      <xdr:nvSpPr>
        <xdr:cNvPr id="863" name="円/楕円 862"/>
        <xdr:cNvSpPr/>
      </xdr:nvSpPr>
      <xdr:spPr>
        <a:xfrm>
          <a:off x="21272500" y="130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124229</xdr:rowOff>
    </xdr:from>
    <xdr:ext cx="534377" cy="259045"/>
    <xdr:sp macro="" textlink="">
      <xdr:nvSpPr>
        <xdr:cNvPr id="864" name="テキスト ボックス 863"/>
        <xdr:cNvSpPr txBox="1"/>
      </xdr:nvSpPr>
      <xdr:spPr>
        <a:xfrm>
          <a:off x="21056111" y="131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95110</xdr:rowOff>
    </xdr:from>
    <xdr:to>
      <xdr:col>29</xdr:col>
      <xdr:colOff>568325</xdr:colOff>
      <xdr:row>77</xdr:row>
      <xdr:rowOff>25260</xdr:rowOff>
    </xdr:to>
    <xdr:sp macro="" textlink="">
      <xdr:nvSpPr>
        <xdr:cNvPr id="865" name="円/楕円 864"/>
        <xdr:cNvSpPr/>
      </xdr:nvSpPr>
      <xdr:spPr>
        <a:xfrm>
          <a:off x="20383500" y="131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16387</xdr:rowOff>
    </xdr:from>
    <xdr:ext cx="534377" cy="259045"/>
    <xdr:sp macro="" textlink="">
      <xdr:nvSpPr>
        <xdr:cNvPr id="866" name="テキスト ボックス 865"/>
        <xdr:cNvSpPr txBox="1"/>
      </xdr:nvSpPr>
      <xdr:spPr>
        <a:xfrm>
          <a:off x="20167111" y="132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140469</xdr:rowOff>
    </xdr:from>
    <xdr:to>
      <xdr:col>28</xdr:col>
      <xdr:colOff>365125</xdr:colOff>
      <xdr:row>77</xdr:row>
      <xdr:rowOff>70619</xdr:rowOff>
    </xdr:to>
    <xdr:sp macro="" textlink="">
      <xdr:nvSpPr>
        <xdr:cNvPr id="867" name="円/楕円 866"/>
        <xdr:cNvSpPr/>
      </xdr:nvSpPr>
      <xdr:spPr>
        <a:xfrm>
          <a:off x="19494500" y="131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61746</xdr:rowOff>
    </xdr:from>
    <xdr:ext cx="534377" cy="259045"/>
    <xdr:sp macro="" textlink="">
      <xdr:nvSpPr>
        <xdr:cNvPr id="868" name="テキスト ボックス 867"/>
        <xdr:cNvSpPr txBox="1"/>
      </xdr:nvSpPr>
      <xdr:spPr>
        <a:xfrm>
          <a:off x="19278111" y="132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115322</xdr:rowOff>
    </xdr:from>
    <xdr:to>
      <xdr:col>27</xdr:col>
      <xdr:colOff>161925</xdr:colOff>
      <xdr:row>77</xdr:row>
      <xdr:rowOff>45472</xdr:rowOff>
    </xdr:to>
    <xdr:sp macro="" textlink="">
      <xdr:nvSpPr>
        <xdr:cNvPr id="869" name="円/楕円 868"/>
        <xdr:cNvSpPr/>
      </xdr:nvSpPr>
      <xdr:spPr>
        <a:xfrm>
          <a:off x="18605500" y="131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36599</xdr:rowOff>
    </xdr:from>
    <xdr:ext cx="534377" cy="259045"/>
    <xdr:sp macro="" textlink="">
      <xdr:nvSpPr>
        <xdr:cNvPr id="870" name="テキスト ボックス 869"/>
        <xdr:cNvSpPr txBox="1"/>
      </xdr:nvSpPr>
      <xdr:spPr>
        <a:xfrm>
          <a:off x="18389111" y="132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住民一人当たりのコストが最も高いのは扶助費（一人当たり</a:t>
          </a:r>
          <a:r>
            <a:rPr kumimoji="1" lang="en-US" altLang="ja-JP" sz="1300">
              <a:latin typeface="ＭＳ Ｐゴシック"/>
            </a:rPr>
            <a:t>141,020</a:t>
          </a:r>
          <a:r>
            <a:rPr kumimoji="1" lang="ja-JP" altLang="en-US" sz="1300">
              <a:latin typeface="ＭＳ Ｐゴシック"/>
            </a:rPr>
            <a:t>円）であり、類似団体平均（一人当たり</a:t>
          </a:r>
          <a:r>
            <a:rPr kumimoji="1" lang="en-US" altLang="ja-JP" sz="1300">
              <a:latin typeface="ＭＳ Ｐゴシック"/>
            </a:rPr>
            <a:t>93,855</a:t>
          </a:r>
          <a:r>
            <a:rPr kumimoji="1" lang="ja-JP" altLang="en-US" sz="1300">
              <a:latin typeface="ＭＳ Ｐゴシック"/>
            </a:rPr>
            <a:t>円）を大幅に上回っている。生活保護費の増加や障害福祉サービス費の増加によるもののほか、臨時福祉給付金も含まれているため、大幅な増額（前年比</a:t>
          </a:r>
          <a:r>
            <a:rPr kumimoji="1" lang="en-US" altLang="ja-JP" sz="1300">
              <a:latin typeface="ＭＳ Ｐゴシック"/>
            </a:rPr>
            <a:t>12,490</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また、公債費についても住民一人当たりのコストが</a:t>
          </a:r>
          <a:r>
            <a:rPr kumimoji="1" lang="en-US" altLang="ja-JP" sz="1300">
              <a:latin typeface="ＭＳ Ｐゴシック"/>
            </a:rPr>
            <a:t>82,264</a:t>
          </a:r>
          <a:r>
            <a:rPr kumimoji="1" lang="ja-JP" altLang="en-US" sz="1300">
              <a:latin typeface="ＭＳ Ｐゴシック"/>
            </a:rPr>
            <a:t>円と、類似団体平均（</a:t>
          </a:r>
          <a:r>
            <a:rPr kumimoji="1" lang="en-US" altLang="ja-JP" sz="1300">
              <a:latin typeface="ＭＳ Ｐゴシック"/>
            </a:rPr>
            <a:t>55,391</a:t>
          </a:r>
          <a:r>
            <a:rPr kumimoji="1" lang="ja-JP" altLang="en-US" sz="1300">
              <a:latin typeface="ＭＳ Ｐゴシック"/>
            </a:rPr>
            <a:t>円）を大幅に上回っている。現在、市役所新庁舎建設などの大型事業を行っているところであり、今後も高い水準で推移していくものと予想されるため、市債の新規発行にあたっては、普通交付税算入率の大きいものを活用するとともに、新規の建設事業を厳選し、市債の新規発行を最小限に抑制していくことが必要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青森県五所川原市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56,575
56,484
404.18
31,716,379
30,919,122
743,759
16,893,939
52,192,759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141.2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135128</xdr:rowOff>
    </xdr:from>
    <xdr:to>
      <xdr:col>6</xdr:col>
      <xdr:colOff>511175</xdr:colOff>
      <xdr:row>32</xdr:row>
      <xdr:rowOff>136499</xdr:rowOff>
    </xdr:to>
    <xdr:cxnSp macro="">
      <xdr:nvCxnSpPr>
        <xdr:cNvPr id="59" name="直線コネクタ 58"/>
        <xdr:cNvCxnSpPr/>
      </xdr:nvCxnSpPr>
      <xdr:spPr>
        <a:xfrm>
          <a:off x="3797300" y="5450078"/>
          <a:ext cx="838200" cy="17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135128</xdr:rowOff>
    </xdr:from>
    <xdr:to>
      <xdr:col>5</xdr:col>
      <xdr:colOff>358775</xdr:colOff>
      <xdr:row>32</xdr:row>
      <xdr:rowOff>51460</xdr:rowOff>
    </xdr:to>
    <xdr:cxnSp macro="">
      <xdr:nvCxnSpPr>
        <xdr:cNvPr id="62" name="直線コネクタ 61"/>
        <xdr:cNvCxnSpPr/>
      </xdr:nvCxnSpPr>
      <xdr:spPr>
        <a:xfrm flipV="1">
          <a:off x="2908300" y="545007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51460</xdr:rowOff>
    </xdr:from>
    <xdr:to>
      <xdr:col>4</xdr:col>
      <xdr:colOff>155575</xdr:colOff>
      <xdr:row>32</xdr:row>
      <xdr:rowOff>117754</xdr:rowOff>
    </xdr:to>
    <xdr:cxnSp macro="">
      <xdr:nvCxnSpPr>
        <xdr:cNvPr id="65" name="直線コネクタ 64"/>
        <xdr:cNvCxnSpPr/>
      </xdr:nvCxnSpPr>
      <xdr:spPr>
        <a:xfrm flipV="1">
          <a:off x="2019300" y="553786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81636</xdr:rowOff>
    </xdr:from>
    <xdr:to>
      <xdr:col>2</xdr:col>
      <xdr:colOff>638175</xdr:colOff>
      <xdr:row>32</xdr:row>
      <xdr:rowOff>117754</xdr:rowOff>
    </xdr:to>
    <xdr:cxnSp macro="">
      <xdr:nvCxnSpPr>
        <xdr:cNvPr id="68" name="直線コネクタ 67"/>
        <xdr:cNvCxnSpPr/>
      </xdr:nvCxnSpPr>
      <xdr:spPr>
        <a:xfrm>
          <a:off x="1130300" y="5568036"/>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85699</xdr:rowOff>
    </xdr:from>
    <xdr:to>
      <xdr:col>6</xdr:col>
      <xdr:colOff>561975</xdr:colOff>
      <xdr:row>33</xdr:row>
      <xdr:rowOff>15849</xdr:rowOff>
    </xdr:to>
    <xdr:sp macro="" textlink="">
      <xdr:nvSpPr>
        <xdr:cNvPr id="78" name="円/楕円 77"/>
        <xdr:cNvSpPr/>
      </xdr:nvSpPr>
      <xdr:spPr>
        <a:xfrm>
          <a:off x="4584700" y="5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108576</xdr:rowOff>
    </xdr:from>
    <xdr:ext cx="469744" cy="259045"/>
    <xdr:sp macro="" textlink="">
      <xdr:nvSpPr>
        <xdr:cNvPr id="79" name="議会費該当値テキスト"/>
        <xdr:cNvSpPr txBox="1"/>
      </xdr:nvSpPr>
      <xdr:spPr>
        <a:xfrm>
          <a:off x="4686300" y="542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84328</xdr:rowOff>
    </xdr:from>
    <xdr:to>
      <xdr:col>5</xdr:col>
      <xdr:colOff>409575</xdr:colOff>
      <xdr:row>32</xdr:row>
      <xdr:rowOff>14478</xdr:rowOff>
    </xdr:to>
    <xdr:sp macro="" textlink="">
      <xdr:nvSpPr>
        <xdr:cNvPr id="80" name="円/楕円 79"/>
        <xdr:cNvSpPr/>
      </xdr:nvSpPr>
      <xdr:spPr>
        <a:xfrm>
          <a:off x="3746500" y="53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31005</xdr:rowOff>
    </xdr:from>
    <xdr:ext cx="469744" cy="259045"/>
    <xdr:sp macro="" textlink="">
      <xdr:nvSpPr>
        <xdr:cNvPr id="81" name="テキスト ボックス 80"/>
        <xdr:cNvSpPr txBox="1"/>
      </xdr:nvSpPr>
      <xdr:spPr>
        <a:xfrm>
          <a:off x="3562427" y="51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660</xdr:rowOff>
    </xdr:from>
    <xdr:to>
      <xdr:col>4</xdr:col>
      <xdr:colOff>206375</xdr:colOff>
      <xdr:row>32</xdr:row>
      <xdr:rowOff>102260</xdr:rowOff>
    </xdr:to>
    <xdr:sp macro="" textlink="">
      <xdr:nvSpPr>
        <xdr:cNvPr id="82" name="円/楕円 81"/>
        <xdr:cNvSpPr/>
      </xdr:nvSpPr>
      <xdr:spPr>
        <a:xfrm>
          <a:off x="2857500" y="5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118787</xdr:rowOff>
    </xdr:from>
    <xdr:ext cx="469744" cy="259045"/>
    <xdr:sp macro="" textlink="">
      <xdr:nvSpPr>
        <xdr:cNvPr id="83" name="テキスト ボックス 82"/>
        <xdr:cNvSpPr txBox="1"/>
      </xdr:nvSpPr>
      <xdr:spPr>
        <a:xfrm>
          <a:off x="2673427" y="52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66954</xdr:rowOff>
    </xdr:from>
    <xdr:to>
      <xdr:col>3</xdr:col>
      <xdr:colOff>3175</xdr:colOff>
      <xdr:row>32</xdr:row>
      <xdr:rowOff>168554</xdr:rowOff>
    </xdr:to>
    <xdr:sp macro="" textlink="">
      <xdr:nvSpPr>
        <xdr:cNvPr id="84" name="円/楕円 83"/>
        <xdr:cNvSpPr/>
      </xdr:nvSpPr>
      <xdr:spPr>
        <a:xfrm>
          <a:off x="1968500" y="55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13631</xdr:rowOff>
    </xdr:from>
    <xdr:ext cx="469744" cy="259045"/>
    <xdr:sp macro="" textlink="">
      <xdr:nvSpPr>
        <xdr:cNvPr id="85" name="テキスト ボックス 84"/>
        <xdr:cNvSpPr txBox="1"/>
      </xdr:nvSpPr>
      <xdr:spPr>
        <a:xfrm>
          <a:off x="1784427" y="53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30836</xdr:rowOff>
    </xdr:from>
    <xdr:to>
      <xdr:col>1</xdr:col>
      <xdr:colOff>485775</xdr:colOff>
      <xdr:row>32</xdr:row>
      <xdr:rowOff>132436</xdr:rowOff>
    </xdr:to>
    <xdr:sp macro="" textlink="">
      <xdr:nvSpPr>
        <xdr:cNvPr id="86" name="円/楕円 85"/>
        <xdr:cNvSpPr/>
      </xdr:nvSpPr>
      <xdr:spPr>
        <a:xfrm>
          <a:off x="1079500" y="5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148963</xdr:rowOff>
    </xdr:from>
    <xdr:ext cx="469744" cy="259045"/>
    <xdr:sp macro="" textlink="">
      <xdr:nvSpPr>
        <xdr:cNvPr id="87" name="テキスト ボックス 86"/>
        <xdr:cNvSpPr txBox="1"/>
      </xdr:nvSpPr>
      <xdr:spPr>
        <a:xfrm>
          <a:off x="895427" y="529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8027</xdr:rowOff>
    </xdr:from>
    <xdr:to>
      <xdr:col>6</xdr:col>
      <xdr:colOff>511175</xdr:colOff>
      <xdr:row>56</xdr:row>
      <xdr:rowOff>76827</xdr:rowOff>
    </xdr:to>
    <xdr:cxnSp macro="">
      <xdr:nvCxnSpPr>
        <xdr:cNvPr id="116" name="直線コネクタ 115"/>
        <xdr:cNvCxnSpPr/>
      </xdr:nvCxnSpPr>
      <xdr:spPr>
        <a:xfrm flipV="1">
          <a:off x="3797300" y="9609227"/>
          <a:ext cx="838200" cy="6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76827</xdr:rowOff>
    </xdr:from>
    <xdr:to>
      <xdr:col>5</xdr:col>
      <xdr:colOff>358775</xdr:colOff>
      <xdr:row>57</xdr:row>
      <xdr:rowOff>49929</xdr:rowOff>
    </xdr:to>
    <xdr:cxnSp macro="">
      <xdr:nvCxnSpPr>
        <xdr:cNvPr id="119" name="直線コネクタ 118"/>
        <xdr:cNvCxnSpPr/>
      </xdr:nvCxnSpPr>
      <xdr:spPr>
        <a:xfrm flipV="1">
          <a:off x="2908300" y="9678027"/>
          <a:ext cx="8890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117945</xdr:rowOff>
    </xdr:from>
    <xdr:to>
      <xdr:col>4</xdr:col>
      <xdr:colOff>155575</xdr:colOff>
      <xdr:row>57</xdr:row>
      <xdr:rowOff>49929</xdr:rowOff>
    </xdr:to>
    <xdr:cxnSp macro="">
      <xdr:nvCxnSpPr>
        <xdr:cNvPr id="122" name="直線コネクタ 121"/>
        <xdr:cNvCxnSpPr/>
      </xdr:nvCxnSpPr>
      <xdr:spPr>
        <a:xfrm>
          <a:off x="2019300" y="9719145"/>
          <a:ext cx="889000" cy="10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117945</xdr:rowOff>
    </xdr:from>
    <xdr:to>
      <xdr:col>2</xdr:col>
      <xdr:colOff>638175</xdr:colOff>
      <xdr:row>57</xdr:row>
      <xdr:rowOff>24654</xdr:rowOff>
    </xdr:to>
    <xdr:cxnSp macro="">
      <xdr:nvCxnSpPr>
        <xdr:cNvPr id="125" name="直線コネクタ 124"/>
        <xdr:cNvCxnSpPr/>
      </xdr:nvCxnSpPr>
      <xdr:spPr>
        <a:xfrm flipV="1">
          <a:off x="1130300" y="9719145"/>
          <a:ext cx="889000" cy="7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128677</xdr:rowOff>
    </xdr:from>
    <xdr:to>
      <xdr:col>6</xdr:col>
      <xdr:colOff>561975</xdr:colOff>
      <xdr:row>56</xdr:row>
      <xdr:rowOff>58827</xdr:rowOff>
    </xdr:to>
    <xdr:sp macro="" textlink="">
      <xdr:nvSpPr>
        <xdr:cNvPr id="135" name="円/楕円 134"/>
        <xdr:cNvSpPr/>
      </xdr:nvSpPr>
      <xdr:spPr>
        <a:xfrm>
          <a:off x="4584700" y="95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151554</xdr:rowOff>
    </xdr:from>
    <xdr:ext cx="534377" cy="259045"/>
    <xdr:sp macro="" textlink="">
      <xdr:nvSpPr>
        <xdr:cNvPr id="136" name="総務費該当値テキスト"/>
        <xdr:cNvSpPr txBox="1"/>
      </xdr:nvSpPr>
      <xdr:spPr>
        <a:xfrm>
          <a:off x="4686300" y="94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26027</xdr:rowOff>
    </xdr:from>
    <xdr:to>
      <xdr:col>5</xdr:col>
      <xdr:colOff>409575</xdr:colOff>
      <xdr:row>56</xdr:row>
      <xdr:rowOff>127627</xdr:rowOff>
    </xdr:to>
    <xdr:sp macro="" textlink="">
      <xdr:nvSpPr>
        <xdr:cNvPr id="137" name="円/楕円 136"/>
        <xdr:cNvSpPr/>
      </xdr:nvSpPr>
      <xdr:spPr>
        <a:xfrm>
          <a:off x="3746500" y="96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118754</xdr:rowOff>
    </xdr:from>
    <xdr:ext cx="534377" cy="259045"/>
    <xdr:sp macro="" textlink="">
      <xdr:nvSpPr>
        <xdr:cNvPr id="138" name="テキスト ボックス 137"/>
        <xdr:cNvSpPr txBox="1"/>
      </xdr:nvSpPr>
      <xdr:spPr>
        <a:xfrm>
          <a:off x="3530111" y="97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170579</xdr:rowOff>
    </xdr:from>
    <xdr:to>
      <xdr:col>4</xdr:col>
      <xdr:colOff>206375</xdr:colOff>
      <xdr:row>57</xdr:row>
      <xdr:rowOff>100729</xdr:rowOff>
    </xdr:to>
    <xdr:sp macro="" textlink="">
      <xdr:nvSpPr>
        <xdr:cNvPr id="139" name="円/楕円 138"/>
        <xdr:cNvSpPr/>
      </xdr:nvSpPr>
      <xdr:spPr>
        <a:xfrm>
          <a:off x="2857500" y="97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91856</xdr:rowOff>
    </xdr:from>
    <xdr:ext cx="534377" cy="259045"/>
    <xdr:sp macro="" textlink="">
      <xdr:nvSpPr>
        <xdr:cNvPr id="140" name="テキスト ボックス 139"/>
        <xdr:cNvSpPr txBox="1"/>
      </xdr:nvSpPr>
      <xdr:spPr>
        <a:xfrm>
          <a:off x="2641111" y="98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67145</xdr:rowOff>
    </xdr:from>
    <xdr:to>
      <xdr:col>3</xdr:col>
      <xdr:colOff>3175</xdr:colOff>
      <xdr:row>56</xdr:row>
      <xdr:rowOff>168745</xdr:rowOff>
    </xdr:to>
    <xdr:sp macro="" textlink="">
      <xdr:nvSpPr>
        <xdr:cNvPr id="141" name="円/楕円 140"/>
        <xdr:cNvSpPr/>
      </xdr:nvSpPr>
      <xdr:spPr>
        <a:xfrm>
          <a:off x="1968500" y="96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159872</xdr:rowOff>
    </xdr:from>
    <xdr:ext cx="534377" cy="259045"/>
    <xdr:sp macro="" textlink="">
      <xdr:nvSpPr>
        <xdr:cNvPr id="142" name="テキスト ボックス 141"/>
        <xdr:cNvSpPr txBox="1"/>
      </xdr:nvSpPr>
      <xdr:spPr>
        <a:xfrm>
          <a:off x="1752111" y="97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145304</xdr:rowOff>
    </xdr:from>
    <xdr:to>
      <xdr:col>1</xdr:col>
      <xdr:colOff>485775</xdr:colOff>
      <xdr:row>57</xdr:row>
      <xdr:rowOff>75454</xdr:rowOff>
    </xdr:to>
    <xdr:sp macro="" textlink="">
      <xdr:nvSpPr>
        <xdr:cNvPr id="143" name="円/楕円 142"/>
        <xdr:cNvSpPr/>
      </xdr:nvSpPr>
      <xdr:spPr>
        <a:xfrm>
          <a:off x="1079500" y="97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66581</xdr:rowOff>
    </xdr:from>
    <xdr:ext cx="534377" cy="259045"/>
    <xdr:sp macro="" textlink="">
      <xdr:nvSpPr>
        <xdr:cNvPr id="144" name="テキスト ボックス 143"/>
        <xdr:cNvSpPr txBox="1"/>
      </xdr:nvSpPr>
      <xdr:spPr>
        <a:xfrm>
          <a:off x="863111" y="983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65951</xdr:rowOff>
    </xdr:from>
    <xdr:to>
      <xdr:col>6</xdr:col>
      <xdr:colOff>511175</xdr:colOff>
      <xdr:row>74</xdr:row>
      <xdr:rowOff>42926</xdr:rowOff>
    </xdr:to>
    <xdr:cxnSp macro="">
      <xdr:nvCxnSpPr>
        <xdr:cNvPr id="174" name="直線コネクタ 173"/>
        <xdr:cNvCxnSpPr/>
      </xdr:nvCxnSpPr>
      <xdr:spPr>
        <a:xfrm flipV="1">
          <a:off x="3797300" y="12581801"/>
          <a:ext cx="838200" cy="1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42926</xdr:rowOff>
    </xdr:from>
    <xdr:to>
      <xdr:col>5</xdr:col>
      <xdr:colOff>358775</xdr:colOff>
      <xdr:row>74</xdr:row>
      <xdr:rowOff>132080</xdr:rowOff>
    </xdr:to>
    <xdr:cxnSp macro="">
      <xdr:nvCxnSpPr>
        <xdr:cNvPr id="177" name="直線コネクタ 176"/>
        <xdr:cNvCxnSpPr/>
      </xdr:nvCxnSpPr>
      <xdr:spPr>
        <a:xfrm flipV="1">
          <a:off x="2908300" y="1273022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132080</xdr:rowOff>
    </xdr:from>
    <xdr:to>
      <xdr:col>4</xdr:col>
      <xdr:colOff>155575</xdr:colOff>
      <xdr:row>75</xdr:row>
      <xdr:rowOff>59322</xdr:rowOff>
    </xdr:to>
    <xdr:cxnSp macro="">
      <xdr:nvCxnSpPr>
        <xdr:cNvPr id="180" name="直線コネクタ 179"/>
        <xdr:cNvCxnSpPr/>
      </xdr:nvCxnSpPr>
      <xdr:spPr>
        <a:xfrm flipV="1">
          <a:off x="2019300" y="12819380"/>
          <a:ext cx="889000" cy="9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59322</xdr:rowOff>
    </xdr:from>
    <xdr:to>
      <xdr:col>2</xdr:col>
      <xdr:colOff>638175</xdr:colOff>
      <xdr:row>75</xdr:row>
      <xdr:rowOff>128969</xdr:rowOff>
    </xdr:to>
    <xdr:cxnSp macro="">
      <xdr:nvCxnSpPr>
        <xdr:cNvPr id="183" name="直線コネクタ 182"/>
        <xdr:cNvCxnSpPr/>
      </xdr:nvCxnSpPr>
      <xdr:spPr>
        <a:xfrm flipV="1">
          <a:off x="1130300" y="12918072"/>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15151</xdr:rowOff>
    </xdr:from>
    <xdr:to>
      <xdr:col>6</xdr:col>
      <xdr:colOff>561975</xdr:colOff>
      <xdr:row>73</xdr:row>
      <xdr:rowOff>116751</xdr:rowOff>
    </xdr:to>
    <xdr:sp macro="" textlink="">
      <xdr:nvSpPr>
        <xdr:cNvPr id="193" name="円/楕円 192"/>
        <xdr:cNvSpPr/>
      </xdr:nvSpPr>
      <xdr:spPr>
        <a:xfrm>
          <a:off x="4584700" y="12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38028</xdr:rowOff>
    </xdr:from>
    <xdr:ext cx="599010" cy="259045"/>
    <xdr:sp macro="" textlink="">
      <xdr:nvSpPr>
        <xdr:cNvPr id="194" name="民生費該当値テキスト"/>
        <xdr:cNvSpPr txBox="1"/>
      </xdr:nvSpPr>
      <xdr:spPr>
        <a:xfrm>
          <a:off x="4686300" y="1238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199,307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163576</xdr:rowOff>
    </xdr:from>
    <xdr:to>
      <xdr:col>5</xdr:col>
      <xdr:colOff>409575</xdr:colOff>
      <xdr:row>74</xdr:row>
      <xdr:rowOff>93726</xdr:rowOff>
    </xdr:to>
    <xdr:sp macro="" textlink="">
      <xdr:nvSpPr>
        <xdr:cNvPr id="195" name="円/楕円 194"/>
        <xdr:cNvSpPr/>
      </xdr:nvSpPr>
      <xdr:spPr>
        <a:xfrm>
          <a:off x="3746500" y="12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110253</xdr:rowOff>
    </xdr:from>
    <xdr:ext cx="599010" cy="259045"/>
    <xdr:sp macro="" textlink="">
      <xdr:nvSpPr>
        <xdr:cNvPr id="196" name="テキスト ボックス 195"/>
        <xdr:cNvSpPr txBox="1"/>
      </xdr:nvSpPr>
      <xdr:spPr>
        <a:xfrm>
          <a:off x="3497794" y="1245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187,620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81280</xdr:rowOff>
    </xdr:from>
    <xdr:to>
      <xdr:col>4</xdr:col>
      <xdr:colOff>206375</xdr:colOff>
      <xdr:row>75</xdr:row>
      <xdr:rowOff>11430</xdr:rowOff>
    </xdr:to>
    <xdr:sp macro="" textlink="">
      <xdr:nvSpPr>
        <xdr:cNvPr id="197" name="円/楕円 196"/>
        <xdr:cNvSpPr/>
      </xdr:nvSpPr>
      <xdr:spPr>
        <a:xfrm>
          <a:off x="2857500" y="12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27957</xdr:rowOff>
    </xdr:from>
    <xdr:ext cx="599010" cy="259045"/>
    <xdr:sp macro="" textlink="">
      <xdr:nvSpPr>
        <xdr:cNvPr id="198" name="テキスト ボックス 197"/>
        <xdr:cNvSpPr txBox="1"/>
      </xdr:nvSpPr>
      <xdr:spPr>
        <a:xfrm>
          <a:off x="2608794" y="1254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8522</xdr:rowOff>
    </xdr:from>
    <xdr:to>
      <xdr:col>3</xdr:col>
      <xdr:colOff>3175</xdr:colOff>
      <xdr:row>75</xdr:row>
      <xdr:rowOff>110122</xdr:rowOff>
    </xdr:to>
    <xdr:sp macro="" textlink="">
      <xdr:nvSpPr>
        <xdr:cNvPr id="199" name="円/楕円 198"/>
        <xdr:cNvSpPr/>
      </xdr:nvSpPr>
      <xdr:spPr>
        <a:xfrm>
          <a:off x="1968500" y="128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126649</xdr:rowOff>
    </xdr:from>
    <xdr:ext cx="599010" cy="259045"/>
    <xdr:sp macro="" textlink="">
      <xdr:nvSpPr>
        <xdr:cNvPr id="200" name="テキスト ボックス 199"/>
        <xdr:cNvSpPr txBox="1"/>
      </xdr:nvSpPr>
      <xdr:spPr>
        <a:xfrm>
          <a:off x="1719794" y="1264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172,829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78169</xdr:rowOff>
    </xdr:from>
    <xdr:to>
      <xdr:col>1</xdr:col>
      <xdr:colOff>485775</xdr:colOff>
      <xdr:row>76</xdr:row>
      <xdr:rowOff>8319</xdr:rowOff>
    </xdr:to>
    <xdr:sp macro="" textlink="">
      <xdr:nvSpPr>
        <xdr:cNvPr id="201" name="円/楕円 200"/>
        <xdr:cNvSpPr/>
      </xdr:nvSpPr>
      <xdr:spPr>
        <a:xfrm>
          <a:off x="1079500" y="129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24846</xdr:rowOff>
    </xdr:from>
    <xdr:ext cx="599010" cy="259045"/>
    <xdr:sp macro="" textlink="">
      <xdr:nvSpPr>
        <xdr:cNvPr id="202" name="テキスト ボックス 201"/>
        <xdr:cNvSpPr txBox="1"/>
      </xdr:nvSpPr>
      <xdr:spPr>
        <a:xfrm>
          <a:off x="830794" y="1271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46637</xdr:rowOff>
    </xdr:from>
    <xdr:to>
      <xdr:col>6</xdr:col>
      <xdr:colOff>510540</xdr:colOff>
      <xdr:row>98</xdr:row>
      <xdr:rowOff>60289</xdr:rowOff>
    </xdr:to>
    <xdr:cxnSp macro="">
      <xdr:nvCxnSpPr>
        <xdr:cNvPr id="228" name="直線コネクタ 227"/>
        <xdr:cNvCxnSpPr/>
      </xdr:nvCxnSpPr>
      <xdr:spPr>
        <a:xfrm flipV="1">
          <a:off x="4633595" y="15991487"/>
          <a:ext cx="1270" cy="87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64116</xdr:rowOff>
    </xdr:from>
    <xdr:ext cx="534377" cy="259045"/>
    <xdr:sp macro="" textlink="">
      <xdr:nvSpPr>
        <xdr:cNvPr id="229" name="衛生費最小値テキスト"/>
        <xdr:cNvSpPr txBox="1"/>
      </xdr:nvSpPr>
      <xdr:spPr>
        <a:xfrm>
          <a:off x="4686300" y="168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98</xdr:row>
      <xdr:rowOff>60289</xdr:rowOff>
    </xdr:from>
    <xdr:to>
      <xdr:col>6</xdr:col>
      <xdr:colOff>600075</xdr:colOff>
      <xdr:row>98</xdr:row>
      <xdr:rowOff>60289</xdr:rowOff>
    </xdr:to>
    <xdr:cxnSp macro="">
      <xdr:nvCxnSpPr>
        <xdr:cNvPr id="230" name="直線コネクタ 229"/>
        <xdr:cNvCxnSpPr/>
      </xdr:nvCxnSpPr>
      <xdr:spPr>
        <a:xfrm>
          <a:off x="4546600" y="1686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164764</xdr:rowOff>
    </xdr:from>
    <xdr:ext cx="534377" cy="259045"/>
    <xdr:sp macro="" textlink="">
      <xdr:nvSpPr>
        <xdr:cNvPr id="231" name="衛生費最大値テキスト"/>
        <xdr:cNvSpPr txBox="1"/>
      </xdr:nvSpPr>
      <xdr:spPr>
        <a:xfrm>
          <a:off x="4686300" y="1576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93</xdr:row>
      <xdr:rowOff>46637</xdr:rowOff>
    </xdr:from>
    <xdr:to>
      <xdr:col>6</xdr:col>
      <xdr:colOff>600075</xdr:colOff>
      <xdr:row>93</xdr:row>
      <xdr:rowOff>46637</xdr:rowOff>
    </xdr:to>
    <xdr:cxnSp macro="">
      <xdr:nvCxnSpPr>
        <xdr:cNvPr id="232" name="直線コネクタ 231"/>
        <xdr:cNvCxnSpPr/>
      </xdr:nvCxnSpPr>
      <xdr:spPr>
        <a:xfrm>
          <a:off x="4546600" y="1599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93937</xdr:rowOff>
    </xdr:from>
    <xdr:to>
      <xdr:col>6</xdr:col>
      <xdr:colOff>511175</xdr:colOff>
      <xdr:row>96</xdr:row>
      <xdr:rowOff>121749</xdr:rowOff>
    </xdr:to>
    <xdr:cxnSp macro="">
      <xdr:nvCxnSpPr>
        <xdr:cNvPr id="233" name="直線コネクタ 232"/>
        <xdr:cNvCxnSpPr/>
      </xdr:nvCxnSpPr>
      <xdr:spPr>
        <a:xfrm>
          <a:off x="3797300" y="16553137"/>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114636</xdr:rowOff>
    </xdr:from>
    <xdr:ext cx="534377" cy="259045"/>
    <xdr:sp macro="" textlink="">
      <xdr:nvSpPr>
        <xdr:cNvPr id="234" name="衛生費平均値テキスト"/>
        <xdr:cNvSpPr txBox="1"/>
      </xdr:nvSpPr>
      <xdr:spPr>
        <a:xfrm>
          <a:off x="4686300" y="16573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136209</xdr:rowOff>
    </xdr:from>
    <xdr:to>
      <xdr:col>6</xdr:col>
      <xdr:colOff>561975</xdr:colOff>
      <xdr:row>97</xdr:row>
      <xdr:rowOff>66359</xdr:rowOff>
    </xdr:to>
    <xdr:sp macro="" textlink="">
      <xdr:nvSpPr>
        <xdr:cNvPr id="235" name="フローチャート : 判断 234"/>
        <xdr:cNvSpPr/>
      </xdr:nvSpPr>
      <xdr:spPr>
        <a:xfrm>
          <a:off x="45847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93937</xdr:rowOff>
    </xdr:from>
    <xdr:to>
      <xdr:col>5</xdr:col>
      <xdr:colOff>358775</xdr:colOff>
      <xdr:row>96</xdr:row>
      <xdr:rowOff>108556</xdr:rowOff>
    </xdr:to>
    <xdr:cxnSp macro="">
      <xdr:nvCxnSpPr>
        <xdr:cNvPr id="236" name="直線コネクタ 235"/>
        <xdr:cNvCxnSpPr/>
      </xdr:nvCxnSpPr>
      <xdr:spPr>
        <a:xfrm flipV="1">
          <a:off x="2908300" y="16553137"/>
          <a:ext cx="8890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103400</xdr:rowOff>
    </xdr:from>
    <xdr:to>
      <xdr:col>5</xdr:col>
      <xdr:colOff>409575</xdr:colOff>
      <xdr:row>97</xdr:row>
      <xdr:rowOff>33550</xdr:rowOff>
    </xdr:to>
    <xdr:sp macro="" textlink="">
      <xdr:nvSpPr>
        <xdr:cNvPr id="237" name="フローチャート : 判断 236"/>
        <xdr:cNvSpPr/>
      </xdr:nvSpPr>
      <xdr:spPr>
        <a:xfrm>
          <a:off x="37465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24677</xdr:rowOff>
    </xdr:from>
    <xdr:ext cx="534377" cy="259045"/>
    <xdr:sp macro="" textlink="">
      <xdr:nvSpPr>
        <xdr:cNvPr id="238" name="テキスト ボックス 237"/>
        <xdr:cNvSpPr txBox="1"/>
      </xdr:nvSpPr>
      <xdr:spPr>
        <a:xfrm>
          <a:off x="3530111" y="166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153220</xdr:rowOff>
    </xdr:from>
    <xdr:to>
      <xdr:col>4</xdr:col>
      <xdr:colOff>155575</xdr:colOff>
      <xdr:row>96</xdr:row>
      <xdr:rowOff>108556</xdr:rowOff>
    </xdr:to>
    <xdr:cxnSp macro="">
      <xdr:nvCxnSpPr>
        <xdr:cNvPr id="239" name="直線コネクタ 238"/>
        <xdr:cNvCxnSpPr/>
      </xdr:nvCxnSpPr>
      <xdr:spPr>
        <a:xfrm>
          <a:off x="2019300" y="15583720"/>
          <a:ext cx="889000" cy="98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162347</xdr:rowOff>
    </xdr:from>
    <xdr:to>
      <xdr:col>4</xdr:col>
      <xdr:colOff>206375</xdr:colOff>
      <xdr:row>97</xdr:row>
      <xdr:rowOff>92497</xdr:rowOff>
    </xdr:to>
    <xdr:sp macro="" textlink="">
      <xdr:nvSpPr>
        <xdr:cNvPr id="240" name="フローチャート : 判断 239"/>
        <xdr:cNvSpPr/>
      </xdr:nvSpPr>
      <xdr:spPr>
        <a:xfrm>
          <a:off x="2857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83624</xdr:rowOff>
    </xdr:from>
    <xdr:ext cx="534377" cy="259045"/>
    <xdr:sp macro="" textlink="">
      <xdr:nvSpPr>
        <xdr:cNvPr id="241" name="テキスト ボックス 240"/>
        <xdr:cNvSpPr txBox="1"/>
      </xdr:nvSpPr>
      <xdr:spPr>
        <a:xfrm>
          <a:off x="2641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153220</xdr:rowOff>
    </xdr:from>
    <xdr:to>
      <xdr:col>2</xdr:col>
      <xdr:colOff>638175</xdr:colOff>
      <xdr:row>95</xdr:row>
      <xdr:rowOff>83345</xdr:rowOff>
    </xdr:to>
    <xdr:cxnSp macro="">
      <xdr:nvCxnSpPr>
        <xdr:cNvPr id="242" name="直線コネクタ 241"/>
        <xdr:cNvCxnSpPr/>
      </xdr:nvCxnSpPr>
      <xdr:spPr>
        <a:xfrm flipV="1">
          <a:off x="1130300" y="15583720"/>
          <a:ext cx="889000" cy="7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151940</xdr:rowOff>
    </xdr:from>
    <xdr:to>
      <xdr:col>3</xdr:col>
      <xdr:colOff>3175</xdr:colOff>
      <xdr:row>97</xdr:row>
      <xdr:rowOff>82090</xdr:rowOff>
    </xdr:to>
    <xdr:sp macro="" textlink="">
      <xdr:nvSpPr>
        <xdr:cNvPr id="243" name="フローチャート : 判断 242"/>
        <xdr:cNvSpPr/>
      </xdr:nvSpPr>
      <xdr:spPr>
        <a:xfrm>
          <a:off x="1968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73217</xdr:rowOff>
    </xdr:from>
    <xdr:ext cx="534377" cy="259045"/>
    <xdr:sp macro="" textlink="">
      <xdr:nvSpPr>
        <xdr:cNvPr id="244" name="テキスト ボックス 243"/>
        <xdr:cNvSpPr txBox="1"/>
      </xdr:nvSpPr>
      <xdr:spPr>
        <a:xfrm>
          <a:off x="1752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1118</xdr:rowOff>
    </xdr:from>
    <xdr:to>
      <xdr:col>1</xdr:col>
      <xdr:colOff>485775</xdr:colOff>
      <xdr:row>97</xdr:row>
      <xdr:rowOff>102718</xdr:rowOff>
    </xdr:to>
    <xdr:sp macro="" textlink="">
      <xdr:nvSpPr>
        <xdr:cNvPr id="245" name="フローチャート : 判断 244"/>
        <xdr:cNvSpPr/>
      </xdr:nvSpPr>
      <xdr:spPr>
        <a:xfrm>
          <a:off x="1079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93845</xdr:rowOff>
    </xdr:from>
    <xdr:ext cx="534377" cy="259045"/>
    <xdr:sp macro="" textlink="">
      <xdr:nvSpPr>
        <xdr:cNvPr id="246" name="テキスト ボックス 245"/>
        <xdr:cNvSpPr txBox="1"/>
      </xdr:nvSpPr>
      <xdr:spPr>
        <a:xfrm>
          <a:off x="863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70949</xdr:rowOff>
    </xdr:from>
    <xdr:to>
      <xdr:col>6</xdr:col>
      <xdr:colOff>561975</xdr:colOff>
      <xdr:row>97</xdr:row>
      <xdr:rowOff>1099</xdr:rowOff>
    </xdr:to>
    <xdr:sp macro="" textlink="">
      <xdr:nvSpPr>
        <xdr:cNvPr id="252" name="円/楕円 251"/>
        <xdr:cNvSpPr/>
      </xdr:nvSpPr>
      <xdr:spPr>
        <a:xfrm>
          <a:off x="4584700" y="165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93826</xdr:rowOff>
    </xdr:from>
    <xdr:ext cx="534377" cy="259045"/>
    <xdr:sp macro="" textlink="">
      <xdr:nvSpPr>
        <xdr:cNvPr id="253" name="衛生費該当値テキスト"/>
        <xdr:cNvSpPr txBox="1"/>
      </xdr:nvSpPr>
      <xdr:spPr>
        <a:xfrm>
          <a:off x="4686300" y="163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43137</xdr:rowOff>
    </xdr:from>
    <xdr:to>
      <xdr:col>5</xdr:col>
      <xdr:colOff>409575</xdr:colOff>
      <xdr:row>96</xdr:row>
      <xdr:rowOff>144737</xdr:rowOff>
    </xdr:to>
    <xdr:sp macro="" textlink="">
      <xdr:nvSpPr>
        <xdr:cNvPr id="254" name="円/楕円 253"/>
        <xdr:cNvSpPr/>
      </xdr:nvSpPr>
      <xdr:spPr>
        <a:xfrm>
          <a:off x="3746500" y="165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161264</xdr:rowOff>
    </xdr:from>
    <xdr:ext cx="534377" cy="259045"/>
    <xdr:sp macro="" textlink="">
      <xdr:nvSpPr>
        <xdr:cNvPr id="255" name="テキスト ボックス 254"/>
        <xdr:cNvSpPr txBox="1"/>
      </xdr:nvSpPr>
      <xdr:spPr>
        <a:xfrm>
          <a:off x="3530111" y="1627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57756</xdr:rowOff>
    </xdr:from>
    <xdr:to>
      <xdr:col>4</xdr:col>
      <xdr:colOff>206375</xdr:colOff>
      <xdr:row>96</xdr:row>
      <xdr:rowOff>159356</xdr:rowOff>
    </xdr:to>
    <xdr:sp macro="" textlink="">
      <xdr:nvSpPr>
        <xdr:cNvPr id="256" name="円/楕円 255"/>
        <xdr:cNvSpPr/>
      </xdr:nvSpPr>
      <xdr:spPr>
        <a:xfrm>
          <a:off x="2857500" y="165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4433</xdr:rowOff>
    </xdr:from>
    <xdr:ext cx="534377" cy="259045"/>
    <xdr:sp macro="" textlink="">
      <xdr:nvSpPr>
        <xdr:cNvPr id="257" name="テキスト ボックス 256"/>
        <xdr:cNvSpPr txBox="1"/>
      </xdr:nvSpPr>
      <xdr:spPr>
        <a:xfrm>
          <a:off x="2641111" y="162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46,361</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102420</xdr:rowOff>
    </xdr:from>
    <xdr:to>
      <xdr:col>3</xdr:col>
      <xdr:colOff>3175</xdr:colOff>
      <xdr:row>91</xdr:row>
      <xdr:rowOff>32570</xdr:rowOff>
    </xdr:to>
    <xdr:sp macro="" textlink="">
      <xdr:nvSpPr>
        <xdr:cNvPr id="258" name="円/楕円 257"/>
        <xdr:cNvSpPr/>
      </xdr:nvSpPr>
      <xdr:spPr>
        <a:xfrm>
          <a:off x="1968500" y="155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49097</xdr:rowOff>
    </xdr:from>
    <xdr:ext cx="599010" cy="259045"/>
    <xdr:sp macro="" textlink="">
      <xdr:nvSpPr>
        <xdr:cNvPr id="259" name="テキスト ボックス 258"/>
        <xdr:cNvSpPr txBox="1"/>
      </xdr:nvSpPr>
      <xdr:spPr>
        <a:xfrm>
          <a:off x="1719794" y="1530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32545</xdr:rowOff>
    </xdr:from>
    <xdr:to>
      <xdr:col>1</xdr:col>
      <xdr:colOff>485775</xdr:colOff>
      <xdr:row>95</xdr:row>
      <xdr:rowOff>134145</xdr:rowOff>
    </xdr:to>
    <xdr:sp macro="" textlink="">
      <xdr:nvSpPr>
        <xdr:cNvPr id="260" name="円/楕円 259"/>
        <xdr:cNvSpPr/>
      </xdr:nvSpPr>
      <xdr:spPr>
        <a:xfrm>
          <a:off x="1079500" y="163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150672</xdr:rowOff>
    </xdr:from>
    <xdr:ext cx="534377" cy="259045"/>
    <xdr:sp macro="" textlink="">
      <xdr:nvSpPr>
        <xdr:cNvPr id="261" name="テキスト ボックス 260"/>
        <xdr:cNvSpPr txBox="1"/>
      </xdr:nvSpPr>
      <xdr:spPr>
        <a:xfrm>
          <a:off x="863111" y="1609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3" name="直線コネクタ 282"/>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6"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7" name="直線コネクタ 286"/>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125527</xdr:rowOff>
    </xdr:from>
    <xdr:to>
      <xdr:col>15</xdr:col>
      <xdr:colOff>180975</xdr:colOff>
      <xdr:row>37</xdr:row>
      <xdr:rowOff>134671</xdr:rowOff>
    </xdr:to>
    <xdr:cxnSp macro="">
      <xdr:nvCxnSpPr>
        <xdr:cNvPr id="288" name="直線コネクタ 287"/>
        <xdr:cNvCxnSpPr/>
      </xdr:nvCxnSpPr>
      <xdr:spPr>
        <a:xfrm>
          <a:off x="9639300" y="646917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9"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90" name="フローチャート : 判断 289"/>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46660</xdr:rowOff>
    </xdr:from>
    <xdr:to>
      <xdr:col>14</xdr:col>
      <xdr:colOff>28575</xdr:colOff>
      <xdr:row>37</xdr:row>
      <xdr:rowOff>125527</xdr:rowOff>
    </xdr:to>
    <xdr:cxnSp macro="">
      <xdr:nvCxnSpPr>
        <xdr:cNvPr id="291" name="直線コネクタ 290"/>
        <xdr:cNvCxnSpPr/>
      </xdr:nvCxnSpPr>
      <xdr:spPr>
        <a:xfrm>
          <a:off x="8750300" y="6218860"/>
          <a:ext cx="8890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2" name="フローチャート : 判断 291"/>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3" name="テキスト ボックス 292"/>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43002</xdr:rowOff>
    </xdr:from>
    <xdr:to>
      <xdr:col>12</xdr:col>
      <xdr:colOff>511175</xdr:colOff>
      <xdr:row>36</xdr:row>
      <xdr:rowOff>46660</xdr:rowOff>
    </xdr:to>
    <xdr:cxnSp macro="">
      <xdr:nvCxnSpPr>
        <xdr:cNvPr id="294" name="直線コネクタ 293"/>
        <xdr:cNvCxnSpPr/>
      </xdr:nvCxnSpPr>
      <xdr:spPr>
        <a:xfrm>
          <a:off x="7861300" y="621520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5" name="フローチャート : 判断 294"/>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6" name="テキスト ボックス 295"/>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38659</xdr:rowOff>
    </xdr:from>
    <xdr:to>
      <xdr:col>11</xdr:col>
      <xdr:colOff>307975</xdr:colOff>
      <xdr:row>36</xdr:row>
      <xdr:rowOff>43002</xdr:rowOff>
    </xdr:to>
    <xdr:cxnSp macro="">
      <xdr:nvCxnSpPr>
        <xdr:cNvPr id="297" name="直線コネクタ 296"/>
        <xdr:cNvCxnSpPr/>
      </xdr:nvCxnSpPr>
      <xdr:spPr>
        <a:xfrm>
          <a:off x="6972300" y="6039409"/>
          <a:ext cx="8890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8" name="フローチャート : 判断 297"/>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9" name="テキスト ボックス 298"/>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300" name="フローチャート : 判断 299"/>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1" name="テキスト ボックス 300"/>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83871</xdr:rowOff>
    </xdr:from>
    <xdr:to>
      <xdr:col>15</xdr:col>
      <xdr:colOff>231775</xdr:colOff>
      <xdr:row>38</xdr:row>
      <xdr:rowOff>14021</xdr:rowOff>
    </xdr:to>
    <xdr:sp macro="" textlink="">
      <xdr:nvSpPr>
        <xdr:cNvPr id="307" name="円/楕円 306"/>
        <xdr:cNvSpPr/>
      </xdr:nvSpPr>
      <xdr:spPr>
        <a:xfrm>
          <a:off x="104267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106748</xdr:rowOff>
    </xdr:from>
    <xdr:ext cx="378565" cy="259045"/>
    <xdr:sp macro="" textlink="">
      <xdr:nvSpPr>
        <xdr:cNvPr id="308" name="労働費該当値テキスト"/>
        <xdr:cNvSpPr txBox="1"/>
      </xdr:nvSpPr>
      <xdr:spPr>
        <a:xfrm>
          <a:off x="10528300" y="627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74727</xdr:rowOff>
    </xdr:from>
    <xdr:to>
      <xdr:col>14</xdr:col>
      <xdr:colOff>79375</xdr:colOff>
      <xdr:row>38</xdr:row>
      <xdr:rowOff>4877</xdr:rowOff>
    </xdr:to>
    <xdr:sp macro="" textlink="">
      <xdr:nvSpPr>
        <xdr:cNvPr id="309" name="円/楕円 308"/>
        <xdr:cNvSpPr/>
      </xdr:nvSpPr>
      <xdr:spPr>
        <a:xfrm>
          <a:off x="9588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167453</xdr:rowOff>
    </xdr:from>
    <xdr:ext cx="378565" cy="259045"/>
    <xdr:sp macro="" textlink="">
      <xdr:nvSpPr>
        <xdr:cNvPr id="310" name="テキスト ボックス 309"/>
        <xdr:cNvSpPr txBox="1"/>
      </xdr:nvSpPr>
      <xdr:spPr>
        <a:xfrm>
          <a:off x="9450017" y="651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167310</xdr:rowOff>
    </xdr:from>
    <xdr:to>
      <xdr:col>12</xdr:col>
      <xdr:colOff>561975</xdr:colOff>
      <xdr:row>36</xdr:row>
      <xdr:rowOff>97460</xdr:rowOff>
    </xdr:to>
    <xdr:sp macro="" textlink="">
      <xdr:nvSpPr>
        <xdr:cNvPr id="311" name="円/楕円 310"/>
        <xdr:cNvSpPr/>
      </xdr:nvSpPr>
      <xdr:spPr>
        <a:xfrm>
          <a:off x="8699500" y="61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113987</xdr:rowOff>
    </xdr:from>
    <xdr:ext cx="469744" cy="259045"/>
    <xdr:sp macro="" textlink="">
      <xdr:nvSpPr>
        <xdr:cNvPr id="312" name="テキスト ボックス 311"/>
        <xdr:cNvSpPr txBox="1"/>
      </xdr:nvSpPr>
      <xdr:spPr>
        <a:xfrm>
          <a:off x="8515427" y="59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163652</xdr:rowOff>
    </xdr:from>
    <xdr:to>
      <xdr:col>11</xdr:col>
      <xdr:colOff>358775</xdr:colOff>
      <xdr:row>36</xdr:row>
      <xdr:rowOff>93802</xdr:rowOff>
    </xdr:to>
    <xdr:sp macro="" textlink="">
      <xdr:nvSpPr>
        <xdr:cNvPr id="313" name="円/楕円 312"/>
        <xdr:cNvSpPr/>
      </xdr:nvSpPr>
      <xdr:spPr>
        <a:xfrm>
          <a:off x="7810500" y="61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110329</xdr:rowOff>
    </xdr:from>
    <xdr:ext cx="469744" cy="259045"/>
    <xdr:sp macro="" textlink="">
      <xdr:nvSpPr>
        <xdr:cNvPr id="314" name="テキスト ボックス 313"/>
        <xdr:cNvSpPr txBox="1"/>
      </xdr:nvSpPr>
      <xdr:spPr>
        <a:xfrm>
          <a:off x="7626427" y="59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159309</xdr:rowOff>
    </xdr:from>
    <xdr:to>
      <xdr:col>10</xdr:col>
      <xdr:colOff>155575</xdr:colOff>
      <xdr:row>35</xdr:row>
      <xdr:rowOff>89459</xdr:rowOff>
    </xdr:to>
    <xdr:sp macro="" textlink="">
      <xdr:nvSpPr>
        <xdr:cNvPr id="315" name="円/楕円 314"/>
        <xdr:cNvSpPr/>
      </xdr:nvSpPr>
      <xdr:spPr>
        <a:xfrm>
          <a:off x="6921500" y="59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105986</xdr:rowOff>
    </xdr:from>
    <xdr:ext cx="469744" cy="259045"/>
    <xdr:sp macro="" textlink="">
      <xdr:nvSpPr>
        <xdr:cNvPr id="316" name="テキスト ボックス 315"/>
        <xdr:cNvSpPr txBox="1"/>
      </xdr:nvSpPr>
      <xdr:spPr>
        <a:xfrm>
          <a:off x="6737427" y="57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2" name="直線コネクタ 341"/>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3"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4" name="直線コネクタ 343"/>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5"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6" name="直線コネクタ 345"/>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114619</xdr:rowOff>
    </xdr:from>
    <xdr:to>
      <xdr:col>15</xdr:col>
      <xdr:colOff>180975</xdr:colOff>
      <xdr:row>57</xdr:row>
      <xdr:rowOff>128466</xdr:rowOff>
    </xdr:to>
    <xdr:cxnSp macro="">
      <xdr:nvCxnSpPr>
        <xdr:cNvPr id="347" name="直線コネクタ 346"/>
        <xdr:cNvCxnSpPr/>
      </xdr:nvCxnSpPr>
      <xdr:spPr>
        <a:xfrm flipV="1">
          <a:off x="9639300" y="9887269"/>
          <a:ext cx="8382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8"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9" name="フローチャート : 判断 348"/>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128466</xdr:rowOff>
    </xdr:from>
    <xdr:to>
      <xdr:col>14</xdr:col>
      <xdr:colOff>28575</xdr:colOff>
      <xdr:row>57</xdr:row>
      <xdr:rowOff>166953</xdr:rowOff>
    </xdr:to>
    <xdr:cxnSp macro="">
      <xdr:nvCxnSpPr>
        <xdr:cNvPr id="350" name="直線コネクタ 349"/>
        <xdr:cNvCxnSpPr/>
      </xdr:nvCxnSpPr>
      <xdr:spPr>
        <a:xfrm flipV="1">
          <a:off x="8750300" y="9901116"/>
          <a:ext cx="889000" cy="3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1" name="フローチャート : 判断 350"/>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2" name="テキスト ボックス 351"/>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166953</xdr:rowOff>
    </xdr:from>
    <xdr:to>
      <xdr:col>12</xdr:col>
      <xdr:colOff>511175</xdr:colOff>
      <xdr:row>58</xdr:row>
      <xdr:rowOff>11129</xdr:rowOff>
    </xdr:to>
    <xdr:cxnSp macro="">
      <xdr:nvCxnSpPr>
        <xdr:cNvPr id="353" name="直線コネクタ 352"/>
        <xdr:cNvCxnSpPr/>
      </xdr:nvCxnSpPr>
      <xdr:spPr>
        <a:xfrm flipV="1">
          <a:off x="7861300" y="9939603"/>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4" name="フローチャート : 判断 353"/>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5" name="テキスト ボックス 354"/>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106586</xdr:rowOff>
    </xdr:from>
    <xdr:to>
      <xdr:col>11</xdr:col>
      <xdr:colOff>307975</xdr:colOff>
      <xdr:row>58</xdr:row>
      <xdr:rowOff>11129</xdr:rowOff>
    </xdr:to>
    <xdr:cxnSp macro="">
      <xdr:nvCxnSpPr>
        <xdr:cNvPr id="356" name="直線コネクタ 355"/>
        <xdr:cNvCxnSpPr/>
      </xdr:nvCxnSpPr>
      <xdr:spPr>
        <a:xfrm>
          <a:off x="6972300" y="9879236"/>
          <a:ext cx="889000" cy="7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7" name="フローチャート : 判断 356"/>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8" name="テキスト ボックス 357"/>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9" name="フローチャート : 判断 358"/>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60" name="テキスト ボックス 359"/>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63819</xdr:rowOff>
    </xdr:from>
    <xdr:to>
      <xdr:col>15</xdr:col>
      <xdr:colOff>231775</xdr:colOff>
      <xdr:row>57</xdr:row>
      <xdr:rowOff>165419</xdr:rowOff>
    </xdr:to>
    <xdr:sp macro="" textlink="">
      <xdr:nvSpPr>
        <xdr:cNvPr id="366" name="円/楕円 365"/>
        <xdr:cNvSpPr/>
      </xdr:nvSpPr>
      <xdr:spPr>
        <a:xfrm>
          <a:off x="10426700" y="98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42246</xdr:rowOff>
    </xdr:from>
    <xdr:ext cx="534377" cy="259045"/>
    <xdr:sp macro="" textlink="">
      <xdr:nvSpPr>
        <xdr:cNvPr id="367" name="農林水産業費該当値テキスト"/>
        <xdr:cNvSpPr txBox="1"/>
      </xdr:nvSpPr>
      <xdr:spPr>
        <a:xfrm>
          <a:off x="10528300" y="98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77666</xdr:rowOff>
    </xdr:from>
    <xdr:to>
      <xdr:col>14</xdr:col>
      <xdr:colOff>79375</xdr:colOff>
      <xdr:row>58</xdr:row>
      <xdr:rowOff>7816</xdr:rowOff>
    </xdr:to>
    <xdr:sp macro="" textlink="">
      <xdr:nvSpPr>
        <xdr:cNvPr id="368" name="円/楕円 367"/>
        <xdr:cNvSpPr/>
      </xdr:nvSpPr>
      <xdr:spPr>
        <a:xfrm>
          <a:off x="9588500" y="98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170393</xdr:rowOff>
    </xdr:from>
    <xdr:ext cx="534377" cy="259045"/>
    <xdr:sp macro="" textlink="">
      <xdr:nvSpPr>
        <xdr:cNvPr id="369" name="テキスト ボックス 368"/>
        <xdr:cNvSpPr txBox="1"/>
      </xdr:nvSpPr>
      <xdr:spPr>
        <a:xfrm>
          <a:off x="9372111" y="994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116153</xdr:rowOff>
    </xdr:from>
    <xdr:to>
      <xdr:col>12</xdr:col>
      <xdr:colOff>561975</xdr:colOff>
      <xdr:row>58</xdr:row>
      <xdr:rowOff>46303</xdr:rowOff>
    </xdr:to>
    <xdr:sp macro="" textlink="">
      <xdr:nvSpPr>
        <xdr:cNvPr id="370" name="円/楕円 369"/>
        <xdr:cNvSpPr/>
      </xdr:nvSpPr>
      <xdr:spPr>
        <a:xfrm>
          <a:off x="8699500" y="98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62830</xdr:rowOff>
    </xdr:from>
    <xdr:ext cx="534377" cy="259045"/>
    <xdr:sp macro="" textlink="">
      <xdr:nvSpPr>
        <xdr:cNvPr id="371" name="テキスト ボックス 370"/>
        <xdr:cNvSpPr txBox="1"/>
      </xdr:nvSpPr>
      <xdr:spPr>
        <a:xfrm>
          <a:off x="8483111" y="9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131779</xdr:rowOff>
    </xdr:from>
    <xdr:to>
      <xdr:col>11</xdr:col>
      <xdr:colOff>358775</xdr:colOff>
      <xdr:row>58</xdr:row>
      <xdr:rowOff>61929</xdr:rowOff>
    </xdr:to>
    <xdr:sp macro="" textlink="">
      <xdr:nvSpPr>
        <xdr:cNvPr id="372" name="円/楕円 371"/>
        <xdr:cNvSpPr/>
      </xdr:nvSpPr>
      <xdr:spPr>
        <a:xfrm>
          <a:off x="7810500" y="99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78456</xdr:rowOff>
    </xdr:from>
    <xdr:ext cx="534377" cy="259045"/>
    <xdr:sp macro="" textlink="">
      <xdr:nvSpPr>
        <xdr:cNvPr id="373" name="テキスト ボックス 372"/>
        <xdr:cNvSpPr txBox="1"/>
      </xdr:nvSpPr>
      <xdr:spPr>
        <a:xfrm>
          <a:off x="7594111" y="967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55786</xdr:rowOff>
    </xdr:from>
    <xdr:to>
      <xdr:col>10</xdr:col>
      <xdr:colOff>155575</xdr:colOff>
      <xdr:row>57</xdr:row>
      <xdr:rowOff>157386</xdr:rowOff>
    </xdr:to>
    <xdr:sp macro="" textlink="">
      <xdr:nvSpPr>
        <xdr:cNvPr id="374" name="円/楕円 373"/>
        <xdr:cNvSpPr/>
      </xdr:nvSpPr>
      <xdr:spPr>
        <a:xfrm>
          <a:off x="6921500" y="98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2463</xdr:rowOff>
    </xdr:from>
    <xdr:ext cx="534377" cy="259045"/>
    <xdr:sp macro="" textlink="">
      <xdr:nvSpPr>
        <xdr:cNvPr id="375" name="テキスト ボックス 374"/>
        <xdr:cNvSpPr txBox="1"/>
      </xdr:nvSpPr>
      <xdr:spPr>
        <a:xfrm>
          <a:off x="6705111" y="96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1" name="直線コネクタ 400"/>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2"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3" name="直線コネクタ 402"/>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4"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5" name="直線コネクタ 404"/>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8680</xdr:rowOff>
    </xdr:from>
    <xdr:to>
      <xdr:col>15</xdr:col>
      <xdr:colOff>180975</xdr:colOff>
      <xdr:row>78</xdr:row>
      <xdr:rowOff>29449</xdr:rowOff>
    </xdr:to>
    <xdr:cxnSp macro="">
      <xdr:nvCxnSpPr>
        <xdr:cNvPr id="406" name="直線コネクタ 405"/>
        <xdr:cNvCxnSpPr/>
      </xdr:nvCxnSpPr>
      <xdr:spPr>
        <a:xfrm>
          <a:off x="9639300" y="13381780"/>
          <a:ext cx="8382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7"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8" name="フローチャート : 判断 407"/>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8680</xdr:rowOff>
    </xdr:from>
    <xdr:to>
      <xdr:col>14</xdr:col>
      <xdr:colOff>28575</xdr:colOff>
      <xdr:row>78</xdr:row>
      <xdr:rowOff>46856</xdr:rowOff>
    </xdr:to>
    <xdr:cxnSp macro="">
      <xdr:nvCxnSpPr>
        <xdr:cNvPr id="409" name="直線コネクタ 408"/>
        <xdr:cNvCxnSpPr/>
      </xdr:nvCxnSpPr>
      <xdr:spPr>
        <a:xfrm flipV="1">
          <a:off x="8750300" y="13381780"/>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0" name="フローチャート : 判断 409"/>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1" name="テキスト ボックス 410"/>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46856</xdr:rowOff>
    </xdr:from>
    <xdr:to>
      <xdr:col>12</xdr:col>
      <xdr:colOff>511175</xdr:colOff>
      <xdr:row>78</xdr:row>
      <xdr:rowOff>92413</xdr:rowOff>
    </xdr:to>
    <xdr:cxnSp macro="">
      <xdr:nvCxnSpPr>
        <xdr:cNvPr id="412" name="直線コネクタ 411"/>
        <xdr:cNvCxnSpPr/>
      </xdr:nvCxnSpPr>
      <xdr:spPr>
        <a:xfrm flipV="1">
          <a:off x="7861300" y="13419956"/>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3" name="フローチャート : 判断 412"/>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4" name="テキスト ボックス 413"/>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85587</xdr:rowOff>
    </xdr:from>
    <xdr:to>
      <xdr:col>11</xdr:col>
      <xdr:colOff>307975</xdr:colOff>
      <xdr:row>78</xdr:row>
      <xdr:rowOff>92413</xdr:rowOff>
    </xdr:to>
    <xdr:cxnSp macro="">
      <xdr:nvCxnSpPr>
        <xdr:cNvPr id="415" name="直線コネクタ 414"/>
        <xdr:cNvCxnSpPr/>
      </xdr:nvCxnSpPr>
      <xdr:spPr>
        <a:xfrm>
          <a:off x="6972300" y="13458687"/>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6" name="フローチャート : 判断 415"/>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7" name="テキスト ボックス 416"/>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8" name="フローチャート : 判断 417"/>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9" name="テキスト ボックス 418"/>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150099</xdr:rowOff>
    </xdr:from>
    <xdr:to>
      <xdr:col>15</xdr:col>
      <xdr:colOff>231775</xdr:colOff>
      <xdr:row>78</xdr:row>
      <xdr:rowOff>80249</xdr:rowOff>
    </xdr:to>
    <xdr:sp macro="" textlink="">
      <xdr:nvSpPr>
        <xdr:cNvPr id="425" name="円/楕円 424"/>
        <xdr:cNvSpPr/>
      </xdr:nvSpPr>
      <xdr:spPr>
        <a:xfrm>
          <a:off x="10426700" y="133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128526</xdr:rowOff>
    </xdr:from>
    <xdr:ext cx="469744" cy="259045"/>
    <xdr:sp macro="" textlink="">
      <xdr:nvSpPr>
        <xdr:cNvPr id="426" name="商工費該当値テキスト"/>
        <xdr:cNvSpPr txBox="1"/>
      </xdr:nvSpPr>
      <xdr:spPr>
        <a:xfrm>
          <a:off x="10528300" y="1333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129330</xdr:rowOff>
    </xdr:from>
    <xdr:to>
      <xdr:col>14</xdr:col>
      <xdr:colOff>79375</xdr:colOff>
      <xdr:row>78</xdr:row>
      <xdr:rowOff>59480</xdr:rowOff>
    </xdr:to>
    <xdr:sp macro="" textlink="">
      <xdr:nvSpPr>
        <xdr:cNvPr id="427" name="円/楕円 426"/>
        <xdr:cNvSpPr/>
      </xdr:nvSpPr>
      <xdr:spPr>
        <a:xfrm>
          <a:off x="9588500" y="133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50607</xdr:rowOff>
    </xdr:from>
    <xdr:ext cx="469744" cy="259045"/>
    <xdr:sp macro="" textlink="">
      <xdr:nvSpPr>
        <xdr:cNvPr id="428" name="テキスト ボックス 427"/>
        <xdr:cNvSpPr txBox="1"/>
      </xdr:nvSpPr>
      <xdr:spPr>
        <a:xfrm>
          <a:off x="9404427" y="134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167506</xdr:rowOff>
    </xdr:from>
    <xdr:to>
      <xdr:col>12</xdr:col>
      <xdr:colOff>561975</xdr:colOff>
      <xdr:row>78</xdr:row>
      <xdr:rowOff>97656</xdr:rowOff>
    </xdr:to>
    <xdr:sp macro="" textlink="">
      <xdr:nvSpPr>
        <xdr:cNvPr id="429" name="円/楕円 428"/>
        <xdr:cNvSpPr/>
      </xdr:nvSpPr>
      <xdr:spPr>
        <a:xfrm>
          <a:off x="8699500" y="13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88783</xdr:rowOff>
    </xdr:from>
    <xdr:ext cx="469744" cy="259045"/>
    <xdr:sp macro="" textlink="">
      <xdr:nvSpPr>
        <xdr:cNvPr id="430" name="テキスト ボックス 429"/>
        <xdr:cNvSpPr txBox="1"/>
      </xdr:nvSpPr>
      <xdr:spPr>
        <a:xfrm>
          <a:off x="8515427" y="1346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41613</xdr:rowOff>
    </xdr:from>
    <xdr:to>
      <xdr:col>11</xdr:col>
      <xdr:colOff>358775</xdr:colOff>
      <xdr:row>78</xdr:row>
      <xdr:rowOff>143213</xdr:rowOff>
    </xdr:to>
    <xdr:sp macro="" textlink="">
      <xdr:nvSpPr>
        <xdr:cNvPr id="431" name="円/楕円 430"/>
        <xdr:cNvSpPr/>
      </xdr:nvSpPr>
      <xdr:spPr>
        <a:xfrm>
          <a:off x="7810500" y="134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134340</xdr:rowOff>
    </xdr:from>
    <xdr:ext cx="469744" cy="259045"/>
    <xdr:sp macro="" textlink="">
      <xdr:nvSpPr>
        <xdr:cNvPr id="432" name="テキスト ボックス 431"/>
        <xdr:cNvSpPr txBox="1"/>
      </xdr:nvSpPr>
      <xdr:spPr>
        <a:xfrm>
          <a:off x="7626427" y="1350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34787</xdr:rowOff>
    </xdr:from>
    <xdr:to>
      <xdr:col>10</xdr:col>
      <xdr:colOff>155575</xdr:colOff>
      <xdr:row>78</xdr:row>
      <xdr:rowOff>136387</xdr:rowOff>
    </xdr:to>
    <xdr:sp macro="" textlink="">
      <xdr:nvSpPr>
        <xdr:cNvPr id="433" name="円/楕円 432"/>
        <xdr:cNvSpPr/>
      </xdr:nvSpPr>
      <xdr:spPr>
        <a:xfrm>
          <a:off x="6921500" y="13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127514</xdr:rowOff>
    </xdr:from>
    <xdr:ext cx="469744" cy="259045"/>
    <xdr:sp macro="" textlink="">
      <xdr:nvSpPr>
        <xdr:cNvPr id="434" name="テキスト ボックス 433"/>
        <xdr:cNvSpPr txBox="1"/>
      </xdr:nvSpPr>
      <xdr:spPr>
        <a:xfrm>
          <a:off x="6737427" y="13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8" name="直線コネクタ 457"/>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9"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0" name="直線コネクタ 459"/>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1"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2" name="直線コネクタ 461"/>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153124</xdr:rowOff>
    </xdr:from>
    <xdr:to>
      <xdr:col>15</xdr:col>
      <xdr:colOff>180975</xdr:colOff>
      <xdr:row>95</xdr:row>
      <xdr:rowOff>155981</xdr:rowOff>
    </xdr:to>
    <xdr:cxnSp macro="">
      <xdr:nvCxnSpPr>
        <xdr:cNvPr id="463" name="直線コネクタ 462"/>
        <xdr:cNvCxnSpPr/>
      </xdr:nvCxnSpPr>
      <xdr:spPr>
        <a:xfrm>
          <a:off x="9639300" y="1644087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4"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5" name="フローチャート : 判断 464"/>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153124</xdr:rowOff>
    </xdr:from>
    <xdr:to>
      <xdr:col>14</xdr:col>
      <xdr:colOff>28575</xdr:colOff>
      <xdr:row>96</xdr:row>
      <xdr:rowOff>38875</xdr:rowOff>
    </xdr:to>
    <xdr:cxnSp macro="">
      <xdr:nvCxnSpPr>
        <xdr:cNvPr id="466" name="直線コネクタ 465"/>
        <xdr:cNvCxnSpPr/>
      </xdr:nvCxnSpPr>
      <xdr:spPr>
        <a:xfrm flipV="1">
          <a:off x="8750300" y="16440874"/>
          <a:ext cx="889000" cy="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7" name="フローチャート : 判断 466"/>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8" name="テキスト ボックス 467"/>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38875</xdr:rowOff>
    </xdr:from>
    <xdr:to>
      <xdr:col>12</xdr:col>
      <xdr:colOff>511175</xdr:colOff>
      <xdr:row>96</xdr:row>
      <xdr:rowOff>94983</xdr:rowOff>
    </xdr:to>
    <xdr:cxnSp macro="">
      <xdr:nvCxnSpPr>
        <xdr:cNvPr id="469" name="直線コネクタ 468"/>
        <xdr:cNvCxnSpPr/>
      </xdr:nvCxnSpPr>
      <xdr:spPr>
        <a:xfrm flipV="1">
          <a:off x="7861300" y="16498075"/>
          <a:ext cx="889000" cy="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0" name="フローチャート : 判断 469"/>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1" name="テキスト ボックス 470"/>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609</xdr:rowOff>
    </xdr:from>
    <xdr:to>
      <xdr:col>11</xdr:col>
      <xdr:colOff>307975</xdr:colOff>
      <xdr:row>96</xdr:row>
      <xdr:rowOff>94983</xdr:rowOff>
    </xdr:to>
    <xdr:cxnSp macro="">
      <xdr:nvCxnSpPr>
        <xdr:cNvPr id="472" name="直線コネクタ 471"/>
        <xdr:cNvCxnSpPr/>
      </xdr:nvCxnSpPr>
      <xdr:spPr>
        <a:xfrm>
          <a:off x="6972300" y="16459809"/>
          <a:ext cx="889000" cy="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3" name="フローチャート : 判断 472"/>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4" name="テキスト ボックス 473"/>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5" name="フローチャート : 判断 474"/>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6" name="テキスト ボックス 475"/>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105181</xdr:rowOff>
    </xdr:from>
    <xdr:to>
      <xdr:col>15</xdr:col>
      <xdr:colOff>231775</xdr:colOff>
      <xdr:row>96</xdr:row>
      <xdr:rowOff>35331</xdr:rowOff>
    </xdr:to>
    <xdr:sp macro="" textlink="">
      <xdr:nvSpPr>
        <xdr:cNvPr id="482" name="円/楕円 481"/>
        <xdr:cNvSpPr/>
      </xdr:nvSpPr>
      <xdr:spPr>
        <a:xfrm>
          <a:off x="104267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83608</xdr:rowOff>
    </xdr:from>
    <xdr:ext cx="534377" cy="259045"/>
    <xdr:sp macro="" textlink="">
      <xdr:nvSpPr>
        <xdr:cNvPr id="483" name="土木費該当値テキスト"/>
        <xdr:cNvSpPr txBox="1"/>
      </xdr:nvSpPr>
      <xdr:spPr>
        <a:xfrm>
          <a:off x="10528300" y="163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45,218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102324</xdr:rowOff>
    </xdr:from>
    <xdr:to>
      <xdr:col>14</xdr:col>
      <xdr:colOff>79375</xdr:colOff>
      <xdr:row>96</xdr:row>
      <xdr:rowOff>32474</xdr:rowOff>
    </xdr:to>
    <xdr:sp macro="" textlink="">
      <xdr:nvSpPr>
        <xdr:cNvPr id="484" name="円/楕円 483"/>
        <xdr:cNvSpPr/>
      </xdr:nvSpPr>
      <xdr:spPr>
        <a:xfrm>
          <a:off x="9588500" y="163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23601</xdr:rowOff>
    </xdr:from>
    <xdr:ext cx="534377" cy="259045"/>
    <xdr:sp macro="" textlink="">
      <xdr:nvSpPr>
        <xdr:cNvPr id="485" name="テキスト ボックス 484"/>
        <xdr:cNvSpPr txBox="1"/>
      </xdr:nvSpPr>
      <xdr:spPr>
        <a:xfrm>
          <a:off x="9372111" y="164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159525</xdr:rowOff>
    </xdr:from>
    <xdr:to>
      <xdr:col>12</xdr:col>
      <xdr:colOff>561975</xdr:colOff>
      <xdr:row>96</xdr:row>
      <xdr:rowOff>89675</xdr:rowOff>
    </xdr:to>
    <xdr:sp macro="" textlink="">
      <xdr:nvSpPr>
        <xdr:cNvPr id="486" name="円/楕円 485"/>
        <xdr:cNvSpPr/>
      </xdr:nvSpPr>
      <xdr:spPr>
        <a:xfrm>
          <a:off x="8699500" y="164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80802</xdr:rowOff>
    </xdr:from>
    <xdr:ext cx="534377" cy="259045"/>
    <xdr:sp macro="" textlink="">
      <xdr:nvSpPr>
        <xdr:cNvPr id="487" name="テキスト ボックス 486"/>
        <xdr:cNvSpPr txBox="1"/>
      </xdr:nvSpPr>
      <xdr:spPr>
        <a:xfrm>
          <a:off x="8483111" y="165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44183</xdr:rowOff>
    </xdr:from>
    <xdr:to>
      <xdr:col>11</xdr:col>
      <xdr:colOff>358775</xdr:colOff>
      <xdr:row>96</xdr:row>
      <xdr:rowOff>145783</xdr:rowOff>
    </xdr:to>
    <xdr:sp macro="" textlink="">
      <xdr:nvSpPr>
        <xdr:cNvPr id="488" name="円/楕円 487"/>
        <xdr:cNvSpPr/>
      </xdr:nvSpPr>
      <xdr:spPr>
        <a:xfrm>
          <a:off x="7810500" y="16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136910</xdr:rowOff>
    </xdr:from>
    <xdr:ext cx="534377" cy="259045"/>
    <xdr:sp macro="" textlink="">
      <xdr:nvSpPr>
        <xdr:cNvPr id="489" name="テキスト ボックス 488"/>
        <xdr:cNvSpPr txBox="1"/>
      </xdr:nvSpPr>
      <xdr:spPr>
        <a:xfrm>
          <a:off x="7594111" y="165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121259</xdr:rowOff>
    </xdr:from>
    <xdr:to>
      <xdr:col>10</xdr:col>
      <xdr:colOff>155575</xdr:colOff>
      <xdr:row>96</xdr:row>
      <xdr:rowOff>51409</xdr:rowOff>
    </xdr:to>
    <xdr:sp macro="" textlink="">
      <xdr:nvSpPr>
        <xdr:cNvPr id="490" name="円/楕円 489"/>
        <xdr:cNvSpPr/>
      </xdr:nvSpPr>
      <xdr:spPr>
        <a:xfrm>
          <a:off x="6921500" y="164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67936</xdr:rowOff>
    </xdr:from>
    <xdr:ext cx="534377" cy="259045"/>
    <xdr:sp macro="" textlink="">
      <xdr:nvSpPr>
        <xdr:cNvPr id="491" name="テキスト ボックス 490"/>
        <xdr:cNvSpPr txBox="1"/>
      </xdr:nvSpPr>
      <xdr:spPr>
        <a:xfrm>
          <a:off x="6705111" y="161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32748</xdr:rowOff>
    </xdr:from>
    <xdr:to>
      <xdr:col>23</xdr:col>
      <xdr:colOff>516889</xdr:colOff>
      <xdr:row>40</xdr:row>
      <xdr:rowOff>7765</xdr:rowOff>
    </xdr:to>
    <xdr:cxnSp macro="">
      <xdr:nvCxnSpPr>
        <xdr:cNvPr id="518" name="直線コネクタ 517"/>
        <xdr:cNvCxnSpPr/>
      </xdr:nvCxnSpPr>
      <xdr:spPr>
        <a:xfrm flipV="1">
          <a:off x="16317595" y="6033498"/>
          <a:ext cx="1269" cy="8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11592</xdr:rowOff>
    </xdr:from>
    <xdr:ext cx="469744" cy="259045"/>
    <xdr:sp macro="" textlink="">
      <xdr:nvSpPr>
        <xdr:cNvPr id="519" name="消防費最小値テキスト"/>
        <xdr:cNvSpPr txBox="1"/>
      </xdr:nvSpPr>
      <xdr:spPr>
        <a:xfrm>
          <a:off x="16370300" y="686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40</xdr:row>
      <xdr:rowOff>7765</xdr:rowOff>
    </xdr:from>
    <xdr:to>
      <xdr:col>23</xdr:col>
      <xdr:colOff>606425</xdr:colOff>
      <xdr:row>40</xdr:row>
      <xdr:rowOff>7765</xdr:rowOff>
    </xdr:to>
    <xdr:cxnSp macro="">
      <xdr:nvCxnSpPr>
        <xdr:cNvPr id="520" name="直線コネクタ 519"/>
        <xdr:cNvCxnSpPr/>
      </xdr:nvCxnSpPr>
      <xdr:spPr>
        <a:xfrm>
          <a:off x="16230600" y="68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150875</xdr:rowOff>
    </xdr:from>
    <xdr:ext cx="534377" cy="259045"/>
    <xdr:sp macro="" textlink="">
      <xdr:nvSpPr>
        <xdr:cNvPr id="521" name="消防費最大値テキスト"/>
        <xdr:cNvSpPr txBox="1"/>
      </xdr:nvSpPr>
      <xdr:spPr>
        <a:xfrm>
          <a:off x="16370300" y="580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35</xdr:row>
      <xdr:rowOff>32748</xdr:rowOff>
    </xdr:from>
    <xdr:to>
      <xdr:col>23</xdr:col>
      <xdr:colOff>606425</xdr:colOff>
      <xdr:row>35</xdr:row>
      <xdr:rowOff>32748</xdr:rowOff>
    </xdr:to>
    <xdr:cxnSp macro="">
      <xdr:nvCxnSpPr>
        <xdr:cNvPr id="522" name="直線コネクタ 521"/>
        <xdr:cNvCxnSpPr/>
      </xdr:nvCxnSpPr>
      <xdr:spPr>
        <a:xfrm>
          <a:off x="16230600" y="603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69912</xdr:rowOff>
    </xdr:from>
    <xdr:to>
      <xdr:col>23</xdr:col>
      <xdr:colOff>517525</xdr:colOff>
      <xdr:row>36</xdr:row>
      <xdr:rowOff>44602</xdr:rowOff>
    </xdr:to>
    <xdr:cxnSp macro="">
      <xdr:nvCxnSpPr>
        <xdr:cNvPr id="523" name="直線コネクタ 522"/>
        <xdr:cNvCxnSpPr/>
      </xdr:nvCxnSpPr>
      <xdr:spPr>
        <a:xfrm>
          <a:off x="15481300" y="6070662"/>
          <a:ext cx="838200" cy="1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95053</xdr:rowOff>
    </xdr:from>
    <xdr:ext cx="534377" cy="259045"/>
    <xdr:sp macro="" textlink="">
      <xdr:nvSpPr>
        <xdr:cNvPr id="524" name="消防費平均値テキスト"/>
        <xdr:cNvSpPr txBox="1"/>
      </xdr:nvSpPr>
      <xdr:spPr>
        <a:xfrm>
          <a:off x="16370300" y="64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116626</xdr:rowOff>
    </xdr:from>
    <xdr:to>
      <xdr:col>23</xdr:col>
      <xdr:colOff>568325</xdr:colOff>
      <xdr:row>38</xdr:row>
      <xdr:rowOff>46775</xdr:rowOff>
    </xdr:to>
    <xdr:sp macro="" textlink="">
      <xdr:nvSpPr>
        <xdr:cNvPr id="525" name="フローチャート : 判断 524"/>
        <xdr:cNvSpPr/>
      </xdr:nvSpPr>
      <xdr:spPr>
        <a:xfrm>
          <a:off x="16268700" y="64602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46203</xdr:rowOff>
    </xdr:from>
    <xdr:to>
      <xdr:col>22</xdr:col>
      <xdr:colOff>365125</xdr:colOff>
      <xdr:row>35</xdr:row>
      <xdr:rowOff>69912</xdr:rowOff>
    </xdr:to>
    <xdr:cxnSp macro="">
      <xdr:nvCxnSpPr>
        <xdr:cNvPr id="526" name="直線コネクタ 525"/>
        <xdr:cNvCxnSpPr/>
      </xdr:nvCxnSpPr>
      <xdr:spPr>
        <a:xfrm>
          <a:off x="14592300" y="5875503"/>
          <a:ext cx="889000" cy="1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65648</xdr:rowOff>
    </xdr:from>
    <xdr:to>
      <xdr:col>22</xdr:col>
      <xdr:colOff>415925</xdr:colOff>
      <xdr:row>37</xdr:row>
      <xdr:rowOff>167248</xdr:rowOff>
    </xdr:to>
    <xdr:sp macro="" textlink="">
      <xdr:nvSpPr>
        <xdr:cNvPr id="527" name="フローチャート : 判断 526"/>
        <xdr:cNvSpPr/>
      </xdr:nvSpPr>
      <xdr:spPr>
        <a:xfrm>
          <a:off x="15430500" y="640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158375</xdr:rowOff>
    </xdr:from>
    <xdr:ext cx="534377" cy="259045"/>
    <xdr:sp macro="" textlink="">
      <xdr:nvSpPr>
        <xdr:cNvPr id="528" name="テキスト ボックス 527"/>
        <xdr:cNvSpPr txBox="1"/>
      </xdr:nvSpPr>
      <xdr:spPr>
        <a:xfrm>
          <a:off x="15214111" y="65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46203</xdr:rowOff>
    </xdr:from>
    <xdr:to>
      <xdr:col>21</xdr:col>
      <xdr:colOff>161925</xdr:colOff>
      <xdr:row>34</xdr:row>
      <xdr:rowOff>157237</xdr:rowOff>
    </xdr:to>
    <xdr:cxnSp macro="">
      <xdr:nvCxnSpPr>
        <xdr:cNvPr id="529" name="直線コネクタ 528"/>
        <xdr:cNvCxnSpPr/>
      </xdr:nvCxnSpPr>
      <xdr:spPr>
        <a:xfrm flipV="1">
          <a:off x="13703300" y="587550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153953</xdr:rowOff>
    </xdr:from>
    <xdr:to>
      <xdr:col>21</xdr:col>
      <xdr:colOff>212725</xdr:colOff>
      <xdr:row>38</xdr:row>
      <xdr:rowOff>84103</xdr:rowOff>
    </xdr:to>
    <xdr:sp macro="" textlink="">
      <xdr:nvSpPr>
        <xdr:cNvPr id="530" name="フローチャート : 判断 529"/>
        <xdr:cNvSpPr/>
      </xdr:nvSpPr>
      <xdr:spPr>
        <a:xfrm>
          <a:off x="14541500" y="649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75230</xdr:rowOff>
    </xdr:from>
    <xdr:ext cx="534377" cy="259045"/>
    <xdr:sp macro="" textlink="">
      <xdr:nvSpPr>
        <xdr:cNvPr id="531" name="テキスト ボックス 530"/>
        <xdr:cNvSpPr txBox="1"/>
      </xdr:nvSpPr>
      <xdr:spPr>
        <a:xfrm>
          <a:off x="14325111" y="659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22363</xdr:rowOff>
    </xdr:from>
    <xdr:to>
      <xdr:col>19</xdr:col>
      <xdr:colOff>644525</xdr:colOff>
      <xdr:row>34</xdr:row>
      <xdr:rowOff>157237</xdr:rowOff>
    </xdr:to>
    <xdr:cxnSp macro="">
      <xdr:nvCxnSpPr>
        <xdr:cNvPr id="532" name="直線コネクタ 531"/>
        <xdr:cNvCxnSpPr/>
      </xdr:nvCxnSpPr>
      <xdr:spPr>
        <a:xfrm>
          <a:off x="12814300" y="5337313"/>
          <a:ext cx="8890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2783</xdr:rowOff>
    </xdr:from>
    <xdr:to>
      <xdr:col>20</xdr:col>
      <xdr:colOff>9525</xdr:colOff>
      <xdr:row>38</xdr:row>
      <xdr:rowOff>104383</xdr:rowOff>
    </xdr:to>
    <xdr:sp macro="" textlink="">
      <xdr:nvSpPr>
        <xdr:cNvPr id="533" name="フローチャート : 判断 532"/>
        <xdr:cNvSpPr/>
      </xdr:nvSpPr>
      <xdr:spPr>
        <a:xfrm>
          <a:off x="13652500" y="651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95510</xdr:rowOff>
    </xdr:from>
    <xdr:ext cx="534377" cy="259045"/>
    <xdr:sp macro="" textlink="">
      <xdr:nvSpPr>
        <xdr:cNvPr id="534" name="テキスト ボックス 533"/>
        <xdr:cNvSpPr txBox="1"/>
      </xdr:nvSpPr>
      <xdr:spPr>
        <a:xfrm>
          <a:off x="13436111" y="66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28974</xdr:rowOff>
    </xdr:from>
    <xdr:to>
      <xdr:col>18</xdr:col>
      <xdr:colOff>492125</xdr:colOff>
      <xdr:row>38</xdr:row>
      <xdr:rowOff>130574</xdr:rowOff>
    </xdr:to>
    <xdr:sp macro="" textlink="">
      <xdr:nvSpPr>
        <xdr:cNvPr id="535" name="フローチャート : 判断 534"/>
        <xdr:cNvSpPr/>
      </xdr:nvSpPr>
      <xdr:spPr>
        <a:xfrm>
          <a:off x="12763500" y="654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121701</xdr:rowOff>
    </xdr:from>
    <xdr:ext cx="534377" cy="259045"/>
    <xdr:sp macro="" textlink="">
      <xdr:nvSpPr>
        <xdr:cNvPr id="536" name="テキスト ボックス 535"/>
        <xdr:cNvSpPr txBox="1"/>
      </xdr:nvSpPr>
      <xdr:spPr>
        <a:xfrm>
          <a:off x="12547111" y="66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165252</xdr:rowOff>
    </xdr:from>
    <xdr:to>
      <xdr:col>23</xdr:col>
      <xdr:colOff>568325</xdr:colOff>
      <xdr:row>36</xdr:row>
      <xdr:rowOff>95402</xdr:rowOff>
    </xdr:to>
    <xdr:sp macro="" textlink="">
      <xdr:nvSpPr>
        <xdr:cNvPr id="542" name="円/楕円 541"/>
        <xdr:cNvSpPr/>
      </xdr:nvSpPr>
      <xdr:spPr>
        <a:xfrm>
          <a:off x="16268700" y="61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16679</xdr:rowOff>
    </xdr:from>
    <xdr:ext cx="534377" cy="259045"/>
    <xdr:sp macro="" textlink="">
      <xdr:nvSpPr>
        <xdr:cNvPr id="543" name="消防費該当値テキスト"/>
        <xdr:cNvSpPr txBox="1"/>
      </xdr:nvSpPr>
      <xdr:spPr>
        <a:xfrm>
          <a:off x="16370300" y="60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27,412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19112</xdr:rowOff>
    </xdr:from>
    <xdr:to>
      <xdr:col>22</xdr:col>
      <xdr:colOff>415925</xdr:colOff>
      <xdr:row>35</xdr:row>
      <xdr:rowOff>120712</xdr:rowOff>
    </xdr:to>
    <xdr:sp macro="" textlink="">
      <xdr:nvSpPr>
        <xdr:cNvPr id="544" name="円/楕円 543"/>
        <xdr:cNvSpPr/>
      </xdr:nvSpPr>
      <xdr:spPr>
        <a:xfrm>
          <a:off x="15430500" y="60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137239</xdr:rowOff>
    </xdr:from>
    <xdr:ext cx="534377" cy="259045"/>
    <xdr:sp macro="" textlink="">
      <xdr:nvSpPr>
        <xdr:cNvPr id="545" name="テキスト ボックス 544"/>
        <xdr:cNvSpPr txBox="1"/>
      </xdr:nvSpPr>
      <xdr:spPr>
        <a:xfrm>
          <a:off x="15214111" y="57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166853</xdr:rowOff>
    </xdr:from>
    <xdr:to>
      <xdr:col>21</xdr:col>
      <xdr:colOff>212725</xdr:colOff>
      <xdr:row>34</xdr:row>
      <xdr:rowOff>97003</xdr:rowOff>
    </xdr:to>
    <xdr:sp macro="" textlink="">
      <xdr:nvSpPr>
        <xdr:cNvPr id="546" name="円/楕円 545"/>
        <xdr:cNvSpPr/>
      </xdr:nvSpPr>
      <xdr:spPr>
        <a:xfrm>
          <a:off x="14541500" y="58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113530</xdr:rowOff>
    </xdr:from>
    <xdr:ext cx="534377" cy="259045"/>
    <xdr:sp macro="" textlink="">
      <xdr:nvSpPr>
        <xdr:cNvPr id="547" name="テキスト ボックス 546"/>
        <xdr:cNvSpPr txBox="1"/>
      </xdr:nvSpPr>
      <xdr:spPr>
        <a:xfrm>
          <a:off x="14325111" y="559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106437</xdr:rowOff>
    </xdr:from>
    <xdr:to>
      <xdr:col>20</xdr:col>
      <xdr:colOff>9525</xdr:colOff>
      <xdr:row>35</xdr:row>
      <xdr:rowOff>36587</xdr:rowOff>
    </xdr:to>
    <xdr:sp macro="" textlink="">
      <xdr:nvSpPr>
        <xdr:cNvPr id="548" name="円/楕円 547"/>
        <xdr:cNvSpPr/>
      </xdr:nvSpPr>
      <xdr:spPr>
        <a:xfrm>
          <a:off x="13652500" y="59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53114</xdr:rowOff>
    </xdr:from>
    <xdr:ext cx="534377" cy="259045"/>
    <xdr:sp macro="" textlink="">
      <xdr:nvSpPr>
        <xdr:cNvPr id="549" name="テキスト ボックス 548"/>
        <xdr:cNvSpPr txBox="1"/>
      </xdr:nvSpPr>
      <xdr:spPr>
        <a:xfrm>
          <a:off x="13436111" y="571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34,463</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143013</xdr:rowOff>
    </xdr:from>
    <xdr:to>
      <xdr:col>18</xdr:col>
      <xdr:colOff>492125</xdr:colOff>
      <xdr:row>31</xdr:row>
      <xdr:rowOff>73163</xdr:rowOff>
    </xdr:to>
    <xdr:sp macro="" textlink="">
      <xdr:nvSpPr>
        <xdr:cNvPr id="550" name="円/楕円 549"/>
        <xdr:cNvSpPr/>
      </xdr:nvSpPr>
      <xdr:spPr>
        <a:xfrm>
          <a:off x="12763500" y="52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89690</xdr:rowOff>
    </xdr:from>
    <xdr:ext cx="534377" cy="259045"/>
    <xdr:sp macro="" textlink="">
      <xdr:nvSpPr>
        <xdr:cNvPr id="551" name="テキスト ボックス 550"/>
        <xdr:cNvSpPr txBox="1"/>
      </xdr:nvSpPr>
      <xdr:spPr>
        <a:xfrm>
          <a:off x="12547111" y="50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6" name="直線コネクタ 575"/>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7"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8" name="直線コネクタ 577"/>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9"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80" name="直線コネクタ 579"/>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30962</xdr:rowOff>
    </xdr:from>
    <xdr:to>
      <xdr:col>23</xdr:col>
      <xdr:colOff>517525</xdr:colOff>
      <xdr:row>56</xdr:row>
      <xdr:rowOff>131242</xdr:rowOff>
    </xdr:to>
    <xdr:cxnSp macro="">
      <xdr:nvCxnSpPr>
        <xdr:cNvPr id="581" name="直線コネクタ 580"/>
        <xdr:cNvCxnSpPr/>
      </xdr:nvCxnSpPr>
      <xdr:spPr>
        <a:xfrm>
          <a:off x="15481300" y="9117812"/>
          <a:ext cx="838200" cy="6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82"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3" name="フローチャート : 判断 582"/>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30962</xdr:rowOff>
    </xdr:from>
    <xdr:to>
      <xdr:col>22</xdr:col>
      <xdr:colOff>365125</xdr:colOff>
      <xdr:row>55</xdr:row>
      <xdr:rowOff>46945</xdr:rowOff>
    </xdr:to>
    <xdr:cxnSp macro="">
      <xdr:nvCxnSpPr>
        <xdr:cNvPr id="584" name="直線コネクタ 583"/>
        <xdr:cNvCxnSpPr/>
      </xdr:nvCxnSpPr>
      <xdr:spPr>
        <a:xfrm flipV="1">
          <a:off x="14592300" y="9117812"/>
          <a:ext cx="889000" cy="3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5" name="フローチャート : 判断 584"/>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6" name="テキスト ボックス 585"/>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46945</xdr:rowOff>
    </xdr:from>
    <xdr:to>
      <xdr:col>21</xdr:col>
      <xdr:colOff>161925</xdr:colOff>
      <xdr:row>55</xdr:row>
      <xdr:rowOff>83731</xdr:rowOff>
    </xdr:to>
    <xdr:cxnSp macro="">
      <xdr:nvCxnSpPr>
        <xdr:cNvPr id="587" name="直線コネクタ 586"/>
        <xdr:cNvCxnSpPr/>
      </xdr:nvCxnSpPr>
      <xdr:spPr>
        <a:xfrm flipV="1">
          <a:off x="13703300" y="9476695"/>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8" name="フローチャート : 判断 587"/>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9" name="テキスト ボックス 588"/>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134862</xdr:rowOff>
    </xdr:from>
    <xdr:to>
      <xdr:col>19</xdr:col>
      <xdr:colOff>644525</xdr:colOff>
      <xdr:row>55</xdr:row>
      <xdr:rowOff>83731</xdr:rowOff>
    </xdr:to>
    <xdr:cxnSp macro="">
      <xdr:nvCxnSpPr>
        <xdr:cNvPr id="590" name="直線コネクタ 589"/>
        <xdr:cNvCxnSpPr/>
      </xdr:nvCxnSpPr>
      <xdr:spPr>
        <a:xfrm>
          <a:off x="12814300" y="9393162"/>
          <a:ext cx="889000" cy="1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91" name="フローチャート : 判断 590"/>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92" name="テキスト ボックス 591"/>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3" name="フローチャート : 判断 592"/>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4" name="テキスト ボックス 593"/>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80442</xdr:rowOff>
    </xdr:from>
    <xdr:to>
      <xdr:col>23</xdr:col>
      <xdr:colOff>568325</xdr:colOff>
      <xdr:row>57</xdr:row>
      <xdr:rowOff>10592</xdr:rowOff>
    </xdr:to>
    <xdr:sp macro="" textlink="">
      <xdr:nvSpPr>
        <xdr:cNvPr id="600" name="円/楕円 599"/>
        <xdr:cNvSpPr/>
      </xdr:nvSpPr>
      <xdr:spPr>
        <a:xfrm>
          <a:off x="162687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58869</xdr:rowOff>
    </xdr:from>
    <xdr:ext cx="534377" cy="259045"/>
    <xdr:sp macro="" textlink="">
      <xdr:nvSpPr>
        <xdr:cNvPr id="601" name="教育費該当値テキスト"/>
        <xdr:cNvSpPr txBox="1"/>
      </xdr:nvSpPr>
      <xdr:spPr>
        <a:xfrm>
          <a:off x="16370300"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42,444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151612</xdr:rowOff>
    </xdr:from>
    <xdr:to>
      <xdr:col>22</xdr:col>
      <xdr:colOff>415925</xdr:colOff>
      <xdr:row>53</xdr:row>
      <xdr:rowOff>81762</xdr:rowOff>
    </xdr:to>
    <xdr:sp macro="" textlink="">
      <xdr:nvSpPr>
        <xdr:cNvPr id="602" name="円/楕円 601"/>
        <xdr:cNvSpPr/>
      </xdr:nvSpPr>
      <xdr:spPr>
        <a:xfrm>
          <a:off x="15430500" y="90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98289</xdr:rowOff>
    </xdr:from>
    <xdr:ext cx="534377" cy="259045"/>
    <xdr:sp macro="" textlink="">
      <xdr:nvSpPr>
        <xdr:cNvPr id="603" name="テキスト ボックス 602"/>
        <xdr:cNvSpPr txBox="1"/>
      </xdr:nvSpPr>
      <xdr:spPr>
        <a:xfrm>
          <a:off x="15214111" y="88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167595</xdr:rowOff>
    </xdr:from>
    <xdr:to>
      <xdr:col>21</xdr:col>
      <xdr:colOff>212725</xdr:colOff>
      <xdr:row>55</xdr:row>
      <xdr:rowOff>97745</xdr:rowOff>
    </xdr:to>
    <xdr:sp macro="" textlink="">
      <xdr:nvSpPr>
        <xdr:cNvPr id="604" name="円/楕円 603"/>
        <xdr:cNvSpPr/>
      </xdr:nvSpPr>
      <xdr:spPr>
        <a:xfrm>
          <a:off x="14541500" y="94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114272</xdr:rowOff>
    </xdr:from>
    <xdr:ext cx="534377" cy="259045"/>
    <xdr:sp macro="" textlink="">
      <xdr:nvSpPr>
        <xdr:cNvPr id="605" name="テキスト ボックス 604"/>
        <xdr:cNvSpPr txBox="1"/>
      </xdr:nvSpPr>
      <xdr:spPr>
        <a:xfrm>
          <a:off x="14325111" y="92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32931</xdr:rowOff>
    </xdr:from>
    <xdr:to>
      <xdr:col>20</xdr:col>
      <xdr:colOff>9525</xdr:colOff>
      <xdr:row>55</xdr:row>
      <xdr:rowOff>134531</xdr:rowOff>
    </xdr:to>
    <xdr:sp macro="" textlink="">
      <xdr:nvSpPr>
        <xdr:cNvPr id="606" name="円/楕円 605"/>
        <xdr:cNvSpPr/>
      </xdr:nvSpPr>
      <xdr:spPr>
        <a:xfrm>
          <a:off x="13652500" y="9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151058</xdr:rowOff>
    </xdr:from>
    <xdr:ext cx="534377" cy="259045"/>
    <xdr:sp macro="" textlink="">
      <xdr:nvSpPr>
        <xdr:cNvPr id="607" name="テキスト ボックス 606"/>
        <xdr:cNvSpPr txBox="1"/>
      </xdr:nvSpPr>
      <xdr:spPr>
        <a:xfrm>
          <a:off x="13436111" y="92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84062</xdr:rowOff>
    </xdr:from>
    <xdr:to>
      <xdr:col>18</xdr:col>
      <xdr:colOff>492125</xdr:colOff>
      <xdr:row>55</xdr:row>
      <xdr:rowOff>14212</xdr:rowOff>
    </xdr:to>
    <xdr:sp macro="" textlink="">
      <xdr:nvSpPr>
        <xdr:cNvPr id="608" name="円/楕円 607"/>
        <xdr:cNvSpPr/>
      </xdr:nvSpPr>
      <xdr:spPr>
        <a:xfrm>
          <a:off x="12763500" y="93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30739</xdr:rowOff>
    </xdr:from>
    <xdr:ext cx="534377" cy="259045"/>
    <xdr:sp macro="" textlink="">
      <xdr:nvSpPr>
        <xdr:cNvPr id="609" name="テキスト ボックス 608"/>
        <xdr:cNvSpPr txBox="1"/>
      </xdr:nvSpPr>
      <xdr:spPr>
        <a:xfrm>
          <a:off x="12547111" y="91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31" name="直線コネクタ 630"/>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4"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5" name="直線コネクタ 634"/>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91968</xdr:rowOff>
    </xdr:from>
    <xdr:to>
      <xdr:col>23</xdr:col>
      <xdr:colOff>517525</xdr:colOff>
      <xdr:row>78</xdr:row>
      <xdr:rowOff>139700</xdr:rowOff>
    </xdr:to>
    <xdr:cxnSp macro="">
      <xdr:nvCxnSpPr>
        <xdr:cNvPr id="636" name="直線コネクタ 635"/>
        <xdr:cNvCxnSpPr/>
      </xdr:nvCxnSpPr>
      <xdr:spPr>
        <a:xfrm>
          <a:off x="15481300" y="13465068"/>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7"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8" name="フローチャート : 判断 637"/>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91968</xdr:rowOff>
    </xdr:from>
    <xdr:to>
      <xdr:col>22</xdr:col>
      <xdr:colOff>365125</xdr:colOff>
      <xdr:row>78</xdr:row>
      <xdr:rowOff>92472</xdr:rowOff>
    </xdr:to>
    <xdr:cxnSp macro="">
      <xdr:nvCxnSpPr>
        <xdr:cNvPr id="639" name="直線コネクタ 638"/>
        <xdr:cNvCxnSpPr/>
      </xdr:nvCxnSpPr>
      <xdr:spPr>
        <a:xfrm flipV="1">
          <a:off x="14592300" y="1346506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40" name="フローチャート : 判断 639"/>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41" name="テキスト ボックス 640"/>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92472</xdr:rowOff>
    </xdr:from>
    <xdr:to>
      <xdr:col>21</xdr:col>
      <xdr:colOff>161925</xdr:colOff>
      <xdr:row>78</xdr:row>
      <xdr:rowOff>125549</xdr:rowOff>
    </xdr:to>
    <xdr:cxnSp macro="">
      <xdr:nvCxnSpPr>
        <xdr:cNvPr id="642" name="直線コネクタ 641"/>
        <xdr:cNvCxnSpPr/>
      </xdr:nvCxnSpPr>
      <xdr:spPr>
        <a:xfrm flipV="1">
          <a:off x="13703300" y="13465572"/>
          <a:ext cx="8890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3" name="フローチャート : 判断 642"/>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4" name="テキスト ボックス 643"/>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125549</xdr:rowOff>
    </xdr:from>
    <xdr:to>
      <xdr:col>19</xdr:col>
      <xdr:colOff>644525</xdr:colOff>
      <xdr:row>78</xdr:row>
      <xdr:rowOff>139402</xdr:rowOff>
    </xdr:to>
    <xdr:cxnSp macro="">
      <xdr:nvCxnSpPr>
        <xdr:cNvPr id="645" name="直線コネクタ 644"/>
        <xdr:cNvCxnSpPr/>
      </xdr:nvCxnSpPr>
      <xdr:spPr>
        <a:xfrm flipV="1">
          <a:off x="12814300" y="13498649"/>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6" name="フローチャート : 判断 645"/>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7" name="テキスト ボックス 646"/>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8" name="フローチャート : 判断 647"/>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9" name="テキスト ボックス 648"/>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5" name="円/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6"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41168</xdr:rowOff>
    </xdr:from>
    <xdr:to>
      <xdr:col>22</xdr:col>
      <xdr:colOff>415925</xdr:colOff>
      <xdr:row>78</xdr:row>
      <xdr:rowOff>142768</xdr:rowOff>
    </xdr:to>
    <xdr:sp macro="" textlink="">
      <xdr:nvSpPr>
        <xdr:cNvPr id="657" name="円/楕円 656"/>
        <xdr:cNvSpPr/>
      </xdr:nvSpPr>
      <xdr:spPr>
        <a:xfrm>
          <a:off x="15430500" y="134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133895</xdr:rowOff>
    </xdr:from>
    <xdr:ext cx="469744" cy="259045"/>
    <xdr:sp macro="" textlink="">
      <xdr:nvSpPr>
        <xdr:cNvPr id="658" name="テキスト ボックス 657"/>
        <xdr:cNvSpPr txBox="1"/>
      </xdr:nvSpPr>
      <xdr:spPr>
        <a:xfrm>
          <a:off x="15246427" y="1350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41672</xdr:rowOff>
    </xdr:from>
    <xdr:to>
      <xdr:col>21</xdr:col>
      <xdr:colOff>212725</xdr:colOff>
      <xdr:row>78</xdr:row>
      <xdr:rowOff>143272</xdr:rowOff>
    </xdr:to>
    <xdr:sp macro="" textlink="">
      <xdr:nvSpPr>
        <xdr:cNvPr id="659" name="円/楕円 658"/>
        <xdr:cNvSpPr/>
      </xdr:nvSpPr>
      <xdr:spPr>
        <a:xfrm>
          <a:off x="14541500" y="134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134399</xdr:rowOff>
    </xdr:from>
    <xdr:ext cx="469744" cy="259045"/>
    <xdr:sp macro="" textlink="">
      <xdr:nvSpPr>
        <xdr:cNvPr id="660" name="テキスト ボックス 659"/>
        <xdr:cNvSpPr txBox="1"/>
      </xdr:nvSpPr>
      <xdr:spPr>
        <a:xfrm>
          <a:off x="14357427" y="13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74749</xdr:rowOff>
    </xdr:from>
    <xdr:to>
      <xdr:col>20</xdr:col>
      <xdr:colOff>9525</xdr:colOff>
      <xdr:row>79</xdr:row>
      <xdr:rowOff>4899</xdr:rowOff>
    </xdr:to>
    <xdr:sp macro="" textlink="">
      <xdr:nvSpPr>
        <xdr:cNvPr id="661" name="円/楕円 660"/>
        <xdr:cNvSpPr/>
      </xdr:nvSpPr>
      <xdr:spPr>
        <a:xfrm>
          <a:off x="13652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167476</xdr:rowOff>
    </xdr:from>
    <xdr:ext cx="378565" cy="259045"/>
    <xdr:sp macro="" textlink="">
      <xdr:nvSpPr>
        <xdr:cNvPr id="662" name="テキスト ボックス 661"/>
        <xdr:cNvSpPr txBox="1"/>
      </xdr:nvSpPr>
      <xdr:spPr>
        <a:xfrm>
          <a:off x="13514017" y="1354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88602</xdr:rowOff>
    </xdr:from>
    <xdr:to>
      <xdr:col>18</xdr:col>
      <xdr:colOff>492125</xdr:colOff>
      <xdr:row>79</xdr:row>
      <xdr:rowOff>18752</xdr:rowOff>
    </xdr:to>
    <xdr:sp macro="" textlink="">
      <xdr:nvSpPr>
        <xdr:cNvPr id="663" name="円/楕円 662"/>
        <xdr:cNvSpPr/>
      </xdr:nvSpPr>
      <xdr:spPr>
        <a:xfrm>
          <a:off x="12763500" y="13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9879</xdr:rowOff>
    </xdr:from>
    <xdr:ext cx="313932" cy="259045"/>
    <xdr:sp macro="" textlink="">
      <xdr:nvSpPr>
        <xdr:cNvPr id="664" name="テキスト ボックス 663"/>
        <xdr:cNvSpPr txBox="1"/>
      </xdr:nvSpPr>
      <xdr:spPr>
        <a:xfrm>
          <a:off x="12657333" y="13554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8" name="直線コネクタ 687"/>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9"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90" name="直線コネクタ 689"/>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91"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92" name="直線コネクタ 691"/>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28397</xdr:rowOff>
    </xdr:from>
    <xdr:to>
      <xdr:col>23</xdr:col>
      <xdr:colOff>517525</xdr:colOff>
      <xdr:row>93</xdr:row>
      <xdr:rowOff>32322</xdr:rowOff>
    </xdr:to>
    <xdr:cxnSp macro="">
      <xdr:nvCxnSpPr>
        <xdr:cNvPr id="693" name="直線コネクタ 692"/>
        <xdr:cNvCxnSpPr/>
      </xdr:nvCxnSpPr>
      <xdr:spPr>
        <a:xfrm flipV="1">
          <a:off x="15481300" y="15973247"/>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94"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5" name="フローチャート : 判断 694"/>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24307</xdr:rowOff>
    </xdr:from>
    <xdr:to>
      <xdr:col>22</xdr:col>
      <xdr:colOff>365125</xdr:colOff>
      <xdr:row>93</xdr:row>
      <xdr:rowOff>32322</xdr:rowOff>
    </xdr:to>
    <xdr:cxnSp macro="">
      <xdr:nvCxnSpPr>
        <xdr:cNvPr id="696" name="直線コネクタ 695"/>
        <xdr:cNvCxnSpPr/>
      </xdr:nvCxnSpPr>
      <xdr:spPr>
        <a:xfrm>
          <a:off x="14592300" y="15969157"/>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7" name="フローチャート : 判断 696"/>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8" name="テキスト ボックス 697"/>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24307</xdr:rowOff>
    </xdr:from>
    <xdr:to>
      <xdr:col>21</xdr:col>
      <xdr:colOff>161925</xdr:colOff>
      <xdr:row>93</xdr:row>
      <xdr:rowOff>74676</xdr:rowOff>
    </xdr:to>
    <xdr:cxnSp macro="">
      <xdr:nvCxnSpPr>
        <xdr:cNvPr id="699" name="直線コネクタ 698"/>
        <xdr:cNvCxnSpPr/>
      </xdr:nvCxnSpPr>
      <xdr:spPr>
        <a:xfrm flipV="1">
          <a:off x="13703300" y="15969157"/>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700" name="フローチャート : 判断 699"/>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701" name="テキスト ボックス 700"/>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41123</xdr:rowOff>
    </xdr:from>
    <xdr:to>
      <xdr:col>19</xdr:col>
      <xdr:colOff>644525</xdr:colOff>
      <xdr:row>93</xdr:row>
      <xdr:rowOff>74676</xdr:rowOff>
    </xdr:to>
    <xdr:cxnSp macro="">
      <xdr:nvCxnSpPr>
        <xdr:cNvPr id="702" name="直線コネクタ 701"/>
        <xdr:cNvCxnSpPr/>
      </xdr:nvCxnSpPr>
      <xdr:spPr>
        <a:xfrm>
          <a:off x="12814300" y="15985973"/>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3" name="フローチャート : 判断 702"/>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704" name="テキスト ボックス 703"/>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5" name="フローチャート : 判断 704"/>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6" name="テキスト ボックス 705"/>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149047</xdr:rowOff>
    </xdr:from>
    <xdr:to>
      <xdr:col>23</xdr:col>
      <xdr:colOff>568325</xdr:colOff>
      <xdr:row>93</xdr:row>
      <xdr:rowOff>79197</xdr:rowOff>
    </xdr:to>
    <xdr:sp macro="" textlink="">
      <xdr:nvSpPr>
        <xdr:cNvPr id="712" name="円/楕円 711"/>
        <xdr:cNvSpPr/>
      </xdr:nvSpPr>
      <xdr:spPr>
        <a:xfrm>
          <a:off x="16268700" y="159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474</xdr:rowOff>
    </xdr:from>
    <xdr:ext cx="534377" cy="259045"/>
    <xdr:sp macro="" textlink="">
      <xdr:nvSpPr>
        <xdr:cNvPr id="713" name="公債費該当値テキスト"/>
        <xdr:cNvSpPr txBox="1"/>
      </xdr:nvSpPr>
      <xdr:spPr>
        <a:xfrm>
          <a:off x="16370300" y="1577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82,264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152972</xdr:rowOff>
    </xdr:from>
    <xdr:to>
      <xdr:col>22</xdr:col>
      <xdr:colOff>415925</xdr:colOff>
      <xdr:row>93</xdr:row>
      <xdr:rowOff>83122</xdr:rowOff>
    </xdr:to>
    <xdr:sp macro="" textlink="">
      <xdr:nvSpPr>
        <xdr:cNvPr id="714" name="円/楕円 713"/>
        <xdr:cNvSpPr/>
      </xdr:nvSpPr>
      <xdr:spPr>
        <a:xfrm>
          <a:off x="15430500" y="159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99649</xdr:rowOff>
    </xdr:from>
    <xdr:ext cx="534377" cy="259045"/>
    <xdr:sp macro="" textlink="">
      <xdr:nvSpPr>
        <xdr:cNvPr id="715" name="テキスト ボックス 714"/>
        <xdr:cNvSpPr txBox="1"/>
      </xdr:nvSpPr>
      <xdr:spPr>
        <a:xfrm>
          <a:off x="15214111" y="157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81,955</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144957</xdr:rowOff>
    </xdr:from>
    <xdr:to>
      <xdr:col>21</xdr:col>
      <xdr:colOff>212725</xdr:colOff>
      <xdr:row>93</xdr:row>
      <xdr:rowOff>75107</xdr:rowOff>
    </xdr:to>
    <xdr:sp macro="" textlink="">
      <xdr:nvSpPr>
        <xdr:cNvPr id="716" name="円/楕円 715"/>
        <xdr:cNvSpPr/>
      </xdr:nvSpPr>
      <xdr:spPr>
        <a:xfrm>
          <a:off x="14541500" y="15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91634</xdr:rowOff>
    </xdr:from>
    <xdr:ext cx="534377" cy="259045"/>
    <xdr:sp macro="" textlink="">
      <xdr:nvSpPr>
        <xdr:cNvPr id="717" name="テキスト ボックス 716"/>
        <xdr:cNvSpPr txBox="1"/>
      </xdr:nvSpPr>
      <xdr:spPr>
        <a:xfrm>
          <a:off x="14325111" y="156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23876</xdr:rowOff>
    </xdr:from>
    <xdr:to>
      <xdr:col>20</xdr:col>
      <xdr:colOff>9525</xdr:colOff>
      <xdr:row>93</xdr:row>
      <xdr:rowOff>125476</xdr:rowOff>
    </xdr:to>
    <xdr:sp macro="" textlink="">
      <xdr:nvSpPr>
        <xdr:cNvPr id="718" name="円/楕円 717"/>
        <xdr:cNvSpPr/>
      </xdr:nvSpPr>
      <xdr:spPr>
        <a:xfrm>
          <a:off x="13652500" y="159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142003</xdr:rowOff>
    </xdr:from>
    <xdr:ext cx="534377" cy="259045"/>
    <xdr:sp macro="" textlink="">
      <xdr:nvSpPr>
        <xdr:cNvPr id="719" name="テキスト ボックス 718"/>
        <xdr:cNvSpPr txBox="1"/>
      </xdr:nvSpPr>
      <xdr:spPr>
        <a:xfrm>
          <a:off x="13436111" y="157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161773</xdr:rowOff>
    </xdr:from>
    <xdr:to>
      <xdr:col>18</xdr:col>
      <xdr:colOff>492125</xdr:colOff>
      <xdr:row>93</xdr:row>
      <xdr:rowOff>91923</xdr:rowOff>
    </xdr:to>
    <xdr:sp macro="" textlink="">
      <xdr:nvSpPr>
        <xdr:cNvPr id="720" name="円/楕円 719"/>
        <xdr:cNvSpPr/>
      </xdr:nvSpPr>
      <xdr:spPr>
        <a:xfrm>
          <a:off x="12763500" y="1593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108450</xdr:rowOff>
    </xdr:from>
    <xdr:ext cx="534377" cy="259045"/>
    <xdr:sp macro="" textlink="">
      <xdr:nvSpPr>
        <xdr:cNvPr id="721" name="テキスト ボックス 720"/>
        <xdr:cNvSpPr txBox="1"/>
      </xdr:nvSpPr>
      <xdr:spPr>
        <a:xfrm>
          <a:off x="12547111" y="157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5" name="直線コネクタ 744"/>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6"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8"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9" name="直線コネクタ 748"/>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51"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52" name="フローチャート : 判断 751"/>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4" name="フローチャート : 判断 753"/>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5" name="テキスト ボックス 754"/>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7" name="フローチャート : 判断 756"/>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8" name="テキスト ボックス 757"/>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60" name="フローチャート : 判断 759"/>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61" name="テキスト ボックス 760"/>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62" name="フローチャート : 判断 761"/>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3" name="テキスト ボックス 762"/>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70"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民生費や公債費について、類似団体平均と比較して高く、かつ住民一人当たりのコストが高額となっている。</a:t>
          </a:r>
          <a:endParaRPr kumimoji="1" lang="en-US" altLang="ja-JP" sz="1300">
            <a:latin typeface="ＭＳ Ｐゴシック"/>
          </a:endParaRPr>
        </a:p>
        <a:p>
          <a:r>
            <a:rPr kumimoji="1" lang="ja-JP" altLang="en-US" sz="1300">
              <a:latin typeface="ＭＳ Ｐゴシック"/>
            </a:rPr>
            <a:t>民生費（住民一人当たり</a:t>
          </a:r>
          <a:r>
            <a:rPr kumimoji="1" lang="en-US" altLang="ja-JP" sz="1300">
              <a:latin typeface="ＭＳ Ｐゴシック"/>
            </a:rPr>
            <a:t>199,307</a:t>
          </a:r>
          <a:r>
            <a:rPr kumimoji="1" lang="ja-JP" altLang="en-US" sz="1300">
              <a:latin typeface="ＭＳ Ｐゴシック"/>
            </a:rPr>
            <a:t>円）については、生活保護費や障害福祉サービス費等の扶助費が年々増加していることに加え、臨時福祉給付金も含まれるため、大幅な増額（前年比</a:t>
          </a:r>
          <a:r>
            <a:rPr kumimoji="1" lang="en-US" altLang="ja-JP" sz="1300">
              <a:latin typeface="ＭＳ Ｐゴシック"/>
            </a:rPr>
            <a:t>11,687</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公債費（住民一人当たり</a:t>
          </a:r>
          <a:r>
            <a:rPr kumimoji="1" lang="en-US" altLang="ja-JP" sz="1300">
              <a:latin typeface="ＭＳ Ｐゴシック"/>
            </a:rPr>
            <a:t>82,264</a:t>
          </a:r>
          <a:r>
            <a:rPr kumimoji="1" lang="ja-JP" altLang="en-US" sz="1300">
              <a:latin typeface="ＭＳ Ｐゴシック"/>
            </a:rPr>
            <a:t>円）については、現在市役所新庁舎建設などの大型事業を行っているところであり、今後も高い水準で推移していくものと予想されるため、市債の新規発行にあたっては、普通交付税算入率の大きいものを活用するとともに、新規の建設事業を厳選し、市債の新規発行を最小限に抑制していくこと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年度に市町村合併による緊急な事務事業の対応により赤字決算となったが、平成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年度以降は堅実な財政運営を維持し、実質収支は黒字で推移している。平成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年度の財政調整基金残高については、取崩額を上回る歳計剰余金を積み立てたため、前年比で増加しているが、実質単年度収支では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年連続赤字となっている。今後は公債費の増加等でより厳しい財政運営を強いられる見込みであるため、事務事業の見直し等を徹底し、安定した財政運営を行っていく必要がある。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特別会計（企業会計含む）で赤字決算であったが、その後の歳入確保、歳出抑制、経営改善等により、現在では全会計において黒字決算を維持している。今後も全会計において黒字決算を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31716379</v>
      </c>
      <c r="BO4" s="411"/>
      <c r="BP4" s="411"/>
      <c r="BQ4" s="411"/>
      <c r="BR4" s="411"/>
      <c r="BS4" s="411"/>
      <c r="BT4" s="411"/>
      <c r="BU4" s="412"/>
      <c r="BV4" s="410">
        <v>33332622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4.4000000000000004</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30919122</v>
      </c>
      <c r="BO5" s="416"/>
      <c r="BP5" s="416"/>
      <c r="BQ5" s="416"/>
      <c r="BR5" s="416"/>
      <c r="BS5" s="416"/>
      <c r="BT5" s="416"/>
      <c r="BU5" s="417"/>
      <c r="BV5" s="415">
        <v>32512133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97.7</v>
      </c>
      <c r="CU5" s="386"/>
      <c r="CV5" s="386"/>
      <c r="CW5" s="386"/>
      <c r="CX5" s="386"/>
      <c r="CY5" s="386"/>
      <c r="CZ5" s="386"/>
      <c r="DA5" s="387"/>
      <c r="DB5" s="385">
        <v>96.4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797257</v>
      </c>
      <c r="BO6" s="416"/>
      <c r="BP6" s="416"/>
      <c r="BQ6" s="416"/>
      <c r="BR6" s="416"/>
      <c r="BS6" s="416"/>
      <c r="BT6" s="416"/>
      <c r="BU6" s="417"/>
      <c r="BV6" s="415">
        <v>820489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102.1</v>
      </c>
      <c r="CU6" s="562"/>
      <c r="CV6" s="562"/>
      <c r="CW6" s="562"/>
      <c r="CX6" s="562"/>
      <c r="CY6" s="562"/>
      <c r="CZ6" s="562"/>
      <c r="DA6" s="563"/>
      <c r="DB6" s="561">
        <v>101.9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53498</v>
      </c>
      <c r="BO7" s="416"/>
      <c r="BP7" s="416"/>
      <c r="BQ7" s="416"/>
      <c r="BR7" s="416"/>
      <c r="BS7" s="416"/>
      <c r="BT7" s="416"/>
      <c r="BU7" s="417"/>
      <c r="BV7" s="415">
        <v>100411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16893939</v>
      </c>
      <c r="CU7" s="416"/>
      <c r="CV7" s="416"/>
      <c r="CW7" s="416"/>
      <c r="CX7" s="416"/>
      <c r="CY7" s="416"/>
      <c r="CZ7" s="416"/>
      <c r="DA7" s="417"/>
      <c r="DB7" s="415">
        <v>17233114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743759</v>
      </c>
      <c r="BO8" s="416"/>
      <c r="BP8" s="416"/>
      <c r="BQ8" s="416"/>
      <c r="BR8" s="416"/>
      <c r="BS8" s="416"/>
      <c r="BT8" s="416"/>
      <c r="BU8" s="417"/>
      <c r="BV8" s="415">
        <v>720078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0.33</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55181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23681</v>
      </c>
      <c r="BO9" s="416"/>
      <c r="BP9" s="416"/>
      <c r="BQ9" s="416"/>
      <c r="BR9" s="416"/>
      <c r="BS9" s="416"/>
      <c r="BT9" s="416"/>
      <c r="BU9" s="417"/>
      <c r="BV9" s="415">
        <v>279086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23</v>
      </c>
      <c r="CU9" s="386"/>
      <c r="CV9" s="386"/>
      <c r="CW9" s="386"/>
      <c r="CX9" s="386"/>
      <c r="CY9" s="386"/>
      <c r="CZ9" s="386"/>
      <c r="DA9" s="387"/>
      <c r="DB9" s="385">
        <v>22.9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58421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86</v>
      </c>
      <c r="BO10" s="416"/>
      <c r="BP10" s="416"/>
      <c r="BQ10" s="416"/>
      <c r="BR10" s="416"/>
      <c r="BS10" s="416"/>
      <c r="BT10" s="416"/>
      <c r="BU10" s="417"/>
      <c r="BV10" s="415" t="s">
        <v>106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56575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546646</v>
      </c>
      <c r="BO12" s="416"/>
      <c r="BP12" s="416"/>
      <c r="BQ12" s="416"/>
      <c r="BR12" s="416"/>
      <c r="BS12" s="416"/>
      <c r="BT12" s="416"/>
      <c r="BU12" s="417"/>
      <c r="BV12" s="415">
        <v>330999</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56484</v>
      </c>
      <c r="S13" s="517"/>
      <c r="T13" s="517"/>
      <c r="U13" s="517"/>
      <c r="V13" s="518"/>
      <c r="W13" s="504" t="s">
        <v>125</v>
      </c>
      <c r="X13" s="428"/>
      <c r="Y13" s="428"/>
      <c r="Z13" s="428"/>
      <c r="AA13" s="428"/>
      <c r="AB13" s="429"/>
      <c r="AC13" s="391">
        <v>3704</v>
      </c>
      <c r="AD13" s="392"/>
      <c r="AE13" s="392"/>
      <c r="AF13" s="392"/>
      <c r="AG13" s="393"/>
      <c r="AH13" s="391">
        <v>3833</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-522879</v>
      </c>
      <c r="BO13" s="416"/>
      <c r="BP13" s="416"/>
      <c r="BQ13" s="416"/>
      <c r="BR13" s="416"/>
      <c r="BS13" s="416"/>
      <c r="BT13" s="416"/>
      <c r="BU13" s="417"/>
      <c r="BV13" s="415">
        <v>-51913</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13.1</v>
      </c>
      <c r="CU13" s="386"/>
      <c r="CV13" s="386"/>
      <c r="CW13" s="386"/>
      <c r="CX13" s="386"/>
      <c r="CY13" s="386"/>
      <c r="CZ13" s="386"/>
      <c r="DA13" s="387"/>
      <c r="DB13" s="385">
        <v>13.5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57310</v>
      </c>
      <c r="S14" s="517"/>
      <c r="T14" s="517"/>
      <c r="U14" s="517"/>
      <c r="V14" s="518"/>
      <c r="W14" s="519"/>
      <c r="X14" s="431"/>
      <c r="Y14" s="431"/>
      <c r="Z14" s="431"/>
      <c r="AA14" s="431"/>
      <c r="AB14" s="432"/>
      <c r="AC14" s="509">
        <v>14.6</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141.19999999999999</v>
      </c>
      <c r="CU14" s="488"/>
      <c r="CV14" s="488"/>
      <c r="CW14" s="488"/>
      <c r="CX14" s="488"/>
      <c r="CY14" s="488"/>
      <c r="CZ14" s="488"/>
      <c r="DA14" s="489"/>
      <c r="DB14" s="520">
        <v>150.9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57228</v>
      </c>
      <c r="S15" s="517"/>
      <c r="T15" s="517"/>
      <c r="U15" s="517"/>
      <c r="V15" s="518"/>
      <c r="W15" s="504" t="s">
        <v>132</v>
      </c>
      <c r="X15" s="428"/>
      <c r="Y15" s="428"/>
      <c r="Z15" s="428"/>
      <c r="AA15" s="428"/>
      <c r="AB15" s="429"/>
      <c r="AC15" s="391">
        <v>5157</v>
      </c>
      <c r="AD15" s="392"/>
      <c r="AE15" s="392"/>
      <c r="AF15" s="392"/>
      <c r="AG15" s="393"/>
      <c r="AH15" s="391">
        <v>5231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4755815</v>
      </c>
      <c r="BO15" s="411"/>
      <c r="BP15" s="411"/>
      <c r="BQ15" s="411"/>
      <c r="BR15" s="411"/>
      <c r="BS15" s="411"/>
      <c r="BT15" s="411"/>
      <c r="BU15" s="412"/>
      <c r="BV15" s="410">
        <v>4637093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20.3</v>
      </c>
      <c r="AD16" s="510"/>
      <c r="AE16" s="510"/>
      <c r="AF16" s="510"/>
      <c r="AG16" s="511"/>
      <c r="AH16" s="509">
        <v>20.5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14512066</v>
      </c>
      <c r="BO16" s="416"/>
      <c r="BP16" s="416"/>
      <c r="BQ16" s="416"/>
      <c r="BR16" s="416"/>
      <c r="BS16" s="416"/>
      <c r="BT16" s="416"/>
      <c r="BU16" s="417"/>
      <c r="BV16" s="415">
        <v>14334161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16512</v>
      </c>
      <c r="AD17" s="392"/>
      <c r="AE17" s="392"/>
      <c r="AF17" s="392"/>
      <c r="AG17" s="393"/>
      <c r="AH17" s="391">
        <v>16501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5992797</v>
      </c>
      <c r="BO17" s="416"/>
      <c r="BP17" s="416"/>
      <c r="BQ17" s="416"/>
      <c r="BR17" s="416"/>
      <c r="BS17" s="416"/>
      <c r="BT17" s="416"/>
      <c r="BU17" s="417"/>
      <c r="BV17" s="415">
        <v>5833284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404.18</v>
      </c>
      <c r="M18" s="480"/>
      <c r="N18" s="480"/>
      <c r="O18" s="480"/>
      <c r="P18" s="480"/>
      <c r="Q18" s="480"/>
      <c r="R18" s="481"/>
      <c r="S18" s="481"/>
      <c r="T18" s="481"/>
      <c r="U18" s="481"/>
      <c r="V18" s="482"/>
      <c r="W18" s="496"/>
      <c r="X18" s="497"/>
      <c r="Y18" s="497"/>
      <c r="Z18" s="497"/>
      <c r="AA18" s="497"/>
      <c r="AB18" s="505"/>
      <c r="AC18" s="379">
        <v>65.099999999999994</v>
      </c>
      <c r="AD18" s="380"/>
      <c r="AE18" s="380"/>
      <c r="AF18" s="380"/>
      <c r="AG18" s="483"/>
      <c r="AH18" s="379">
        <v>64.5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16907769</v>
      </c>
      <c r="BO18" s="416"/>
      <c r="BP18" s="416"/>
      <c r="BQ18" s="416"/>
      <c r="BR18" s="416"/>
      <c r="BS18" s="416"/>
      <c r="BT18" s="416"/>
      <c r="BU18" s="417"/>
      <c r="BV18" s="415">
        <v>17172909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137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19330760</v>
      </c>
      <c r="BO19" s="416"/>
      <c r="BP19" s="416"/>
      <c r="BQ19" s="416"/>
      <c r="BR19" s="416"/>
      <c r="BS19" s="416"/>
      <c r="BT19" s="416"/>
      <c r="BU19" s="417"/>
      <c r="BV19" s="415">
        <v>19530948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21143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52192759</v>
      </c>
      <c r="BO23" s="416"/>
      <c r="BP23" s="416"/>
      <c r="BQ23" s="416"/>
      <c r="BR23" s="416"/>
      <c r="BS23" s="416"/>
      <c r="BT23" s="416"/>
      <c r="BU23" s="417"/>
      <c r="BV23" s="415">
        <v>52350730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8340</v>
      </c>
      <c r="R24" s="392"/>
      <c r="S24" s="392"/>
      <c r="T24" s="392"/>
      <c r="U24" s="392"/>
      <c r="V24" s="393"/>
      <c r="W24" s="457"/>
      <c r="X24" s="448"/>
      <c r="Y24" s="449"/>
      <c r="Z24" s="388" t="s">
        <v>155</v>
      </c>
      <c r="AA24" s="389"/>
      <c r="AB24" s="389"/>
      <c r="AC24" s="389"/>
      <c r="AD24" s="389"/>
      <c r="AE24" s="389"/>
      <c r="AF24" s="389"/>
      <c r="AG24" s="390"/>
      <c r="AH24" s="391">
        <v>391</v>
      </c>
      <c r="AI24" s="392"/>
      <c r="AJ24" s="392"/>
      <c r="AK24" s="392"/>
      <c r="AL24" s="393"/>
      <c r="AM24" s="391">
        <v>1217965</v>
      </c>
      <c r="AN24" s="392"/>
      <c r="AO24" s="392"/>
      <c r="AP24" s="392"/>
      <c r="AQ24" s="392"/>
      <c r="AR24" s="393"/>
      <c r="AS24" s="391">
        <v>3115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35427242</v>
      </c>
      <c r="BO24" s="416"/>
      <c r="BP24" s="416"/>
      <c r="BQ24" s="416"/>
      <c r="BR24" s="416"/>
      <c r="BS24" s="416"/>
      <c r="BT24" s="416"/>
      <c r="BU24" s="417"/>
      <c r="BV24" s="415">
        <v>35171798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6810</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394720</v>
      </c>
      <c r="BO25" s="411"/>
      <c r="BP25" s="411"/>
      <c r="BQ25" s="411"/>
      <c r="BR25" s="411"/>
      <c r="BS25" s="411"/>
      <c r="BT25" s="411"/>
      <c r="BU25" s="412"/>
      <c r="BV25" s="410">
        <v>647577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6080</v>
      </c>
      <c r="R26" s="392"/>
      <c r="S26" s="392"/>
      <c r="T26" s="392"/>
      <c r="U26" s="392"/>
      <c r="V26" s="393"/>
      <c r="W26" s="457"/>
      <c r="X26" s="448"/>
      <c r="Y26" s="449"/>
      <c r="Z26" s="388" t="s">
        <v>161</v>
      </c>
      <c r="AA26" s="470"/>
      <c r="AB26" s="470"/>
      <c r="AC26" s="470"/>
      <c r="AD26" s="470"/>
      <c r="AE26" s="470"/>
      <c r="AF26" s="470"/>
      <c r="AG26" s="471"/>
      <c r="AH26" s="391">
        <v>28</v>
      </c>
      <c r="AI26" s="392"/>
      <c r="AJ26" s="392"/>
      <c r="AK26" s="392"/>
      <c r="AL26" s="393"/>
      <c r="AM26" s="391">
        <v>92176</v>
      </c>
      <c r="AN26" s="392"/>
      <c r="AO26" s="392"/>
      <c r="AP26" s="392"/>
      <c r="AQ26" s="392"/>
      <c r="AR26" s="393"/>
      <c r="AS26" s="391">
        <v>3292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4250</v>
      </c>
      <c r="R27" s="392"/>
      <c r="S27" s="392"/>
      <c r="T27" s="392"/>
      <c r="U27" s="392"/>
      <c r="V27" s="393"/>
      <c r="W27" s="457"/>
      <c r="X27" s="448"/>
      <c r="Y27" s="449"/>
      <c r="Z27" s="388" t="s">
        <v>164</v>
      </c>
      <c r="AA27" s="389"/>
      <c r="AB27" s="389"/>
      <c r="AC27" s="389"/>
      <c r="AD27" s="389"/>
      <c r="AE27" s="389"/>
      <c r="AF27" s="389"/>
      <c r="AG27" s="390"/>
      <c r="AH27" s="391">
        <v>12</v>
      </c>
      <c r="AI27" s="392"/>
      <c r="AJ27" s="392"/>
      <c r="AK27" s="392"/>
      <c r="AL27" s="393"/>
      <c r="AM27" s="391">
        <v>49692</v>
      </c>
      <c r="AN27" s="392"/>
      <c r="AO27" s="392"/>
      <c r="AP27" s="392"/>
      <c r="AQ27" s="392"/>
      <c r="AR27" s="393"/>
      <c r="AS27" s="391">
        <v>4141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3810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780533</v>
      </c>
      <c r="BO28" s="411"/>
      <c r="BP28" s="411"/>
      <c r="BQ28" s="411"/>
      <c r="BR28" s="411"/>
      <c r="BS28" s="411"/>
      <c r="BT28" s="411"/>
      <c r="BU28" s="412"/>
      <c r="BV28" s="410">
        <v>617004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24</v>
      </c>
      <c r="M29" s="392"/>
      <c r="N29" s="392"/>
      <c r="O29" s="392"/>
      <c r="P29" s="393"/>
      <c r="Q29" s="391">
        <v>3520</v>
      </c>
      <c r="R29" s="392"/>
      <c r="S29" s="392"/>
      <c r="T29" s="392"/>
      <c r="U29" s="392"/>
      <c r="V29" s="393"/>
      <c r="W29" s="458"/>
      <c r="X29" s="459"/>
      <c r="Y29" s="460"/>
      <c r="Z29" s="388" t="s">
        <v>171</v>
      </c>
      <c r="AA29" s="389"/>
      <c r="AB29" s="389"/>
      <c r="AC29" s="389"/>
      <c r="AD29" s="389"/>
      <c r="AE29" s="389"/>
      <c r="AF29" s="389"/>
      <c r="AG29" s="390"/>
      <c r="AH29" s="391">
        <v>403</v>
      </c>
      <c r="AI29" s="392"/>
      <c r="AJ29" s="392"/>
      <c r="AK29" s="392"/>
      <c r="AL29" s="393"/>
      <c r="AM29" s="391">
        <v>1267657</v>
      </c>
      <c r="AN29" s="392"/>
      <c r="AO29" s="392"/>
      <c r="AP29" s="392"/>
      <c r="AQ29" s="392"/>
      <c r="AR29" s="393"/>
      <c r="AS29" s="391">
        <v>3146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10129</v>
      </c>
      <c r="BO29" s="416"/>
      <c r="BP29" s="416"/>
      <c r="BQ29" s="416"/>
      <c r="BR29" s="416"/>
      <c r="BS29" s="416"/>
      <c r="BT29" s="416"/>
      <c r="BU29" s="417"/>
      <c r="BV29" s="415">
        <v>10128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2211183</v>
      </c>
      <c r="BO30" s="419"/>
      <c r="BP30" s="419"/>
      <c r="BQ30" s="419"/>
      <c r="BR30" s="419"/>
      <c r="BS30" s="419"/>
      <c r="BT30" s="419"/>
      <c r="BU30" s="420"/>
      <c r="BV30" s="418">
        <v>2487490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五所川原地区消防事務組合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五所川原市体育協会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高等看護学院特別会計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国民健康保険医科診療施設勘定特別会計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工業用水道事業会計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西北五環境整備事務組合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十三湖環境整備株式会社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国民健康保険歯科診療施設勘定特別会計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IF('各会計、関係団体の財政状況及び健全化判断比率'!B35="","",'各会計、関係団体の財政状況及び健全化判断比率'!B35)</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つがる西北五広域連合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つがる西北五広域連合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西北五広域福祉事務組合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津軽広域水道企業団津軽事業部</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津軽広域水道企業団西北事業部</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青森県市町村総合事務組合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青森県市町村職員退職手当組合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青森県後期高齢者医療広域連合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H33" sqref="H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531</v>
      </c>
      <c r="D34" s="1184"/>
      <c r="E34" s="1185"/>
      <c r="F34" s="32">
        <v>6.82</v>
      </c>
      <c r="G34" s="33">
        <v>6.92</v>
      </c>
      <c r="H34" s="33">
        <v>4.8</v>
      </c>
      <c r="I34" s="33">
        <v>5.16</v>
      </c>
      <c r="J34" s="34">
        <v>6.07</v>
      </c>
      <c r="K34" s="22"/>
      <c r="L34" s="22"/>
      <c r="M34" s="22"/>
      <c r="N34" s="22"/>
      <c r="O34" s="22"/>
      <c r="P34" s="22"/>
    </row>
    <row r="35" spans="1:16" ht="39" customHeight="1" x14ac:dyDescent="0.15">
      <c r="A35" s="22"/>
      <c r="B35" s="35"/>
      <c r="C35" s="1178" t="s">
        <v>532</v>
      </c>
      <c r="D35" s="1179"/>
      <c r="E35" s="1180"/>
      <c r="F35" s="36">
        <v>3.44</v>
      </c>
      <c r="G35" s="37">
        <v>3.63</v>
      </c>
      <c r="H35" s="37">
        <v>2.54</v>
      </c>
      <c r="I35" s="37">
        <v>4.12</v>
      </c>
      <c r="J35" s="38">
        <v>4.2699999999999996</v>
      </c>
      <c r="K35" s="22"/>
      <c r="L35" s="22"/>
      <c r="M35" s="22"/>
      <c r="N35" s="22"/>
      <c r="O35" s="22"/>
      <c r="P35" s="22"/>
    </row>
    <row r="36" spans="1:16" ht="39" customHeight="1" x14ac:dyDescent="0.15">
      <c r="A36" s="22"/>
      <c r="B36" s="35"/>
      <c r="C36" s="1178" t="s">
        <v>533</v>
      </c>
      <c r="D36" s="1179"/>
      <c r="E36" s="1180"/>
      <c r="F36" s="36">
        <v>1.68</v>
      </c>
      <c r="G36" s="37">
        <v>2</v>
      </c>
      <c r="H36" s="37">
        <v>2.06</v>
      </c>
      <c r="I36" s="37">
        <v>0.21</v>
      </c>
      <c r="J36" s="38">
        <v>1.64</v>
      </c>
      <c r="K36" s="22"/>
      <c r="L36" s="22"/>
      <c r="M36" s="22"/>
      <c r="N36" s="22"/>
      <c r="O36" s="22"/>
      <c r="P36" s="22"/>
    </row>
    <row r="37" spans="1:16" ht="39" customHeight="1" x14ac:dyDescent="0.15">
      <c r="A37" s="22"/>
      <c r="B37" s="35"/>
      <c r="C37" s="1178" t="s">
        <v>534</v>
      </c>
      <c r="D37" s="1179"/>
      <c r="E37" s="1180"/>
      <c r="F37" s="36">
        <v>0.76</v>
      </c>
      <c r="G37" s="37">
        <v>0.41</v>
      </c>
      <c r="H37" s="37">
        <v>0.37</v>
      </c>
      <c r="I37" s="37">
        <v>1.39</v>
      </c>
      <c r="J37" s="38">
        <v>1.41</v>
      </c>
      <c r="K37" s="22"/>
      <c r="L37" s="22"/>
      <c r="M37" s="22"/>
      <c r="N37" s="22"/>
      <c r="O37" s="22"/>
      <c r="P37" s="22"/>
    </row>
    <row r="38" spans="1:16" ht="39" customHeight="1" x14ac:dyDescent="0.15">
      <c r="A38" s="22"/>
      <c r="B38" s="35"/>
      <c r="C38" s="1178" t="s">
        <v>535</v>
      </c>
      <c r="D38" s="1179"/>
      <c r="E38" s="1180"/>
      <c r="F38" s="36">
        <v>0.39</v>
      </c>
      <c r="G38" s="37">
        <v>0.61</v>
      </c>
      <c r="H38" s="37">
        <v>0.82</v>
      </c>
      <c r="I38" s="37">
        <v>1.06</v>
      </c>
      <c r="J38" s="38">
        <v>1.17</v>
      </c>
      <c r="K38" s="22"/>
      <c r="L38" s="22"/>
      <c r="M38" s="22"/>
      <c r="N38" s="22"/>
      <c r="O38" s="22"/>
      <c r="P38" s="22"/>
    </row>
    <row r="39" spans="1:16" ht="39" customHeight="1" x14ac:dyDescent="0.15">
      <c r="A39" s="22"/>
      <c r="B39" s="35"/>
      <c r="C39" s="1178" t="s">
        <v>536</v>
      </c>
      <c r="D39" s="1179"/>
      <c r="E39" s="1180"/>
      <c r="F39" s="36">
        <v>0.46</v>
      </c>
      <c r="G39" s="37">
        <v>0.46</v>
      </c>
      <c r="H39" s="37">
        <v>0.54</v>
      </c>
      <c r="I39" s="37">
        <v>0.66</v>
      </c>
      <c r="J39" s="38">
        <v>0.8</v>
      </c>
      <c r="K39" s="22"/>
      <c r="L39" s="22"/>
      <c r="M39" s="22"/>
      <c r="N39" s="22"/>
      <c r="O39" s="22"/>
      <c r="P39" s="22"/>
    </row>
    <row r="40" spans="1:16" ht="39" customHeight="1" x14ac:dyDescent="0.15">
      <c r="A40" s="22"/>
      <c r="B40" s="35"/>
      <c r="C40" s="1178" t="s">
        <v>537</v>
      </c>
      <c r="D40" s="1179"/>
      <c r="E40" s="1180"/>
      <c r="F40" s="36">
        <v>7.0000000000000007E-2</v>
      </c>
      <c r="G40" s="37">
        <v>7.0000000000000007E-2</v>
      </c>
      <c r="H40" s="37">
        <v>0.1</v>
      </c>
      <c r="I40" s="37">
        <v>0.26</v>
      </c>
      <c r="J40" s="38">
        <v>0.28999999999999998</v>
      </c>
      <c r="K40" s="22"/>
      <c r="L40" s="22"/>
      <c r="M40" s="22"/>
      <c r="N40" s="22"/>
      <c r="O40" s="22"/>
      <c r="P40" s="22"/>
    </row>
    <row r="41" spans="1:16" ht="39" customHeight="1" x14ac:dyDescent="0.15">
      <c r="A41" s="22"/>
      <c r="B41" s="35"/>
      <c r="C41" s="1178" t="s">
        <v>538</v>
      </c>
      <c r="D41" s="1179"/>
      <c r="E41" s="1180"/>
      <c r="F41" s="36">
        <v>0.03</v>
      </c>
      <c r="G41" s="37">
        <v>0.04</v>
      </c>
      <c r="H41" s="37">
        <v>0.02</v>
      </c>
      <c r="I41" s="37">
        <v>0.05</v>
      </c>
      <c r="J41" s="38">
        <v>0.13</v>
      </c>
      <c r="K41" s="22"/>
      <c r="L41" s="22"/>
      <c r="M41" s="22"/>
      <c r="N41" s="22"/>
      <c r="O41" s="22"/>
      <c r="P41" s="22"/>
    </row>
    <row r="42" spans="1:16" ht="39" customHeight="1" x14ac:dyDescent="0.15">
      <c r="A42" s="22"/>
      <c r="B42" s="39"/>
      <c r="C42" s="1178" t="s">
        <v>539</v>
      </c>
      <c r="D42" s="1179"/>
      <c r="E42" s="1180"/>
      <c r="F42" s="36" t="s">
        <v>496</v>
      </c>
      <c r="G42" s="37" t="s">
        <v>496</v>
      </c>
      <c r="H42" s="37" t="s">
        <v>496</v>
      </c>
      <c r="I42" s="37" t="s">
        <v>496</v>
      </c>
      <c r="J42" s="38" t="s">
        <v>496</v>
      </c>
      <c r="K42" s="22"/>
      <c r="L42" s="22"/>
      <c r="M42" s="22"/>
      <c r="N42" s="22"/>
      <c r="O42" s="22"/>
      <c r="P42" s="22"/>
    </row>
    <row r="43" spans="1:16" ht="39" customHeight="1" thickBot="1" x14ac:dyDescent="0.2">
      <c r="A43" s="22"/>
      <c r="B43" s="40"/>
      <c r="C43" s="1181" t="s">
        <v>540</v>
      </c>
      <c r="D43" s="1182"/>
      <c r="E43" s="1183"/>
      <c r="F43" s="41">
        <v>0.22</v>
      </c>
      <c r="G43" s="42">
        <v>0.18</v>
      </c>
      <c r="H43" s="42">
        <v>0.2</v>
      </c>
      <c r="I43" s="42">
        <v>0.24</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4813</v>
      </c>
      <c r="L45" s="60">
        <v>4636</v>
      </c>
      <c r="M45" s="60">
        <v>4778</v>
      </c>
      <c r="N45" s="60">
        <v>4695</v>
      </c>
      <c r="O45" s="61">
        <v>4654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496</v>
      </c>
      <c r="L46" s="64" t="s">
        <v>496</v>
      </c>
      <c r="M46" s="64" t="s">
        <v>496</v>
      </c>
      <c r="N46" s="64" t="s">
        <v>496</v>
      </c>
      <c r="O46" s="65" t="s">
        <v>496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496</v>
      </c>
      <c r="L47" s="64" t="s">
        <v>496</v>
      </c>
      <c r="M47" s="64" t="s">
        <v>496</v>
      </c>
      <c r="N47" s="64" t="s">
        <v>496</v>
      </c>
      <c r="O47" s="65" t="s">
        <v>496</v>
      </c>
      <c r="P47" s="48"/>
      <c r="Q47" s="48"/>
      <c r="R47" s="48"/>
      <c r="S47" s="48"/>
      <c r="T47" s="48"/>
      <c r="U47" s="48"/>
    </row>
    <row r="48" spans="1:21" ht="30.75" customHeight="1" x14ac:dyDescent="0.15">
      <c r="A48" s="48"/>
      <c r="B48" s="1196"/>
      <c r="C48" s="1197"/>
      <c r="D48" s="62"/>
      <c r="E48" s="1188" t="s">
        <v>15</v>
      </c>
      <c r="F48" s="1188"/>
      <c r="G48" s="1188"/>
      <c r="H48" s="1188"/>
      <c r="I48" s="1188"/>
      <c r="J48" s="1189"/>
      <c r="K48" s="63">
        <v>439</v>
      </c>
      <c r="L48" s="64">
        <v>430</v>
      </c>
      <c r="M48" s="64">
        <v>377</v>
      </c>
      <c r="N48" s="64">
        <v>355</v>
      </c>
      <c r="O48" s="65">
        <v>324</v>
      </c>
      <c r="P48" s="48"/>
      <c r="Q48" s="48"/>
      <c r="R48" s="48"/>
      <c r="S48" s="48"/>
      <c r="T48" s="48"/>
      <c r="U48" s="48"/>
    </row>
    <row r="49" spans="1:21" ht="30.75" customHeight="1" x14ac:dyDescent="0.15">
      <c r="A49" s="48"/>
      <c r="B49" s="1196"/>
      <c r="C49" s="1197"/>
      <c r="D49" s="62"/>
      <c r="E49" s="1188" t="s">
        <v>16</v>
      </c>
      <c r="F49" s="1188"/>
      <c r="G49" s="1188"/>
      <c r="H49" s="1188"/>
      <c r="I49" s="1188"/>
      <c r="J49" s="1189"/>
      <c r="K49" s="63">
        <v>236</v>
      </c>
      <c r="L49" s="64">
        <v>198</v>
      </c>
      <c r="M49" s="64">
        <v>56</v>
      </c>
      <c r="N49" s="64">
        <v>162</v>
      </c>
      <c r="O49" s="65">
        <v>162</v>
      </c>
      <c r="P49" s="48"/>
      <c r="Q49" s="48"/>
      <c r="R49" s="48"/>
      <c r="S49" s="48"/>
      <c r="T49" s="48"/>
      <c r="U49" s="48"/>
    </row>
    <row r="50" spans="1:21" ht="30.75" customHeight="1" x14ac:dyDescent="0.15">
      <c r="A50" s="48"/>
      <c r="B50" s="1196"/>
      <c r="C50" s="1197"/>
      <c r="D50" s="62"/>
      <c r="E50" s="1188" t="s">
        <v>17</v>
      </c>
      <c r="F50" s="1188"/>
      <c r="G50" s="1188"/>
      <c r="H50" s="1188"/>
      <c r="I50" s="1188"/>
      <c r="J50" s="1189"/>
      <c r="K50" s="63">
        <v>57</v>
      </c>
      <c r="L50" s="64">
        <v>59</v>
      </c>
      <c r="M50" s="64">
        <v>49</v>
      </c>
      <c r="N50" s="64">
        <v>41</v>
      </c>
      <c r="O50" s="65">
        <v>40</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6</v>
      </c>
      <c r="M51" s="64">
        <v>1</v>
      </c>
      <c r="N51" s="64">
        <v>2</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3228</v>
      </c>
      <c r="L52" s="64">
        <v>3230</v>
      </c>
      <c r="M52" s="64">
        <v>3419</v>
      </c>
      <c r="N52" s="64">
        <v>3403</v>
      </c>
      <c r="O52" s="65">
        <v>3369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2319</v>
      </c>
      <c r="L53" s="69">
        <v>2099</v>
      </c>
      <c r="M53" s="69">
        <v>1842</v>
      </c>
      <c r="N53" s="69">
        <v>1852</v>
      </c>
      <c r="O53" s="70">
        <v>1812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S45" sqref="S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45364</v>
      </c>
      <c r="J41" s="83">
        <v>51005</v>
      </c>
      <c r="K41" s="83">
        <v>50624</v>
      </c>
      <c r="L41" s="83">
        <v>52351</v>
      </c>
      <c r="M41" s="84">
        <v>52193</v>
      </c>
    </row>
    <row r="42" spans="2:13" ht="27.75" customHeight="1" x14ac:dyDescent="0.15">
      <c r="B42" s="1204"/>
      <c r="C42" s="1205"/>
      <c r="D42" s="85"/>
      <c r="E42" s="1208" t="s">
        <v>26</v>
      </c>
      <c r="F42" s="1208"/>
      <c r="G42" s="1208"/>
      <c r="H42" s="1209"/>
      <c r="I42" s="86">
        <v>229</v>
      </c>
      <c r="J42" s="87">
        <v>171</v>
      </c>
      <c r="K42" s="87">
        <v>123</v>
      </c>
      <c r="L42" s="87">
        <v>82</v>
      </c>
      <c r="M42" s="88">
        <v>42</v>
      </c>
    </row>
    <row r="43" spans="2:13" ht="27.75" customHeight="1" x14ac:dyDescent="0.15">
      <c r="B43" s="1204"/>
      <c r="C43" s="1205"/>
      <c r="D43" s="85"/>
      <c r="E43" s="1208" t="s">
        <v>27</v>
      </c>
      <c r="F43" s="1208"/>
      <c r="G43" s="1208"/>
      <c r="H43" s="1209"/>
      <c r="I43" s="86">
        <v>6034</v>
      </c>
      <c r="J43" s="87">
        <v>5814</v>
      </c>
      <c r="K43" s="87">
        <v>5389</v>
      </c>
      <c r="L43" s="87">
        <v>5108</v>
      </c>
      <c r="M43" s="88">
        <v>4874</v>
      </c>
    </row>
    <row r="44" spans="2:13" ht="27.75" customHeight="1" x14ac:dyDescent="0.15">
      <c r="B44" s="1204"/>
      <c r="C44" s="1205"/>
      <c r="D44" s="85"/>
      <c r="E44" s="1208" t="s">
        <v>28</v>
      </c>
      <c r="F44" s="1208"/>
      <c r="G44" s="1208"/>
      <c r="H44" s="1209"/>
      <c r="I44" s="86">
        <v>976</v>
      </c>
      <c r="J44" s="87">
        <v>2357</v>
      </c>
      <c r="K44" s="87">
        <v>2457</v>
      </c>
      <c r="L44" s="87">
        <v>2359</v>
      </c>
      <c r="M44" s="88">
        <v>2245</v>
      </c>
    </row>
    <row r="45" spans="2:13" ht="27.75" customHeight="1" x14ac:dyDescent="0.15">
      <c r="B45" s="1204"/>
      <c r="C45" s="1205"/>
      <c r="D45" s="85"/>
      <c r="E45" s="1208" t="s">
        <v>29</v>
      </c>
      <c r="F45" s="1208"/>
      <c r="G45" s="1208"/>
      <c r="H45" s="1209"/>
      <c r="I45" s="86">
        <v>3932</v>
      </c>
      <c r="J45" s="87">
        <v>3585</v>
      </c>
      <c r="K45" s="87">
        <v>3184</v>
      </c>
      <c r="L45" s="87">
        <v>2911</v>
      </c>
      <c r="M45" s="88">
        <v>2759</v>
      </c>
    </row>
    <row r="46" spans="2:13" ht="27.75" customHeight="1" x14ac:dyDescent="0.15">
      <c r="B46" s="1204"/>
      <c r="C46" s="1205"/>
      <c r="D46" s="89"/>
      <c r="E46" s="1208" t="s">
        <v>30</v>
      </c>
      <c r="F46" s="1208"/>
      <c r="G46" s="1208"/>
      <c r="H46" s="1209"/>
      <c r="I46" s="86">
        <v>346</v>
      </c>
      <c r="J46" s="87" t="s">
        <v>496</v>
      </c>
      <c r="K46" s="87" t="s">
        <v>496</v>
      </c>
      <c r="L46" s="87" t="s">
        <v>496</v>
      </c>
      <c r="M46" s="88" t="s">
        <v>496</v>
      </c>
    </row>
    <row r="47" spans="2:13" ht="27.75" customHeight="1" x14ac:dyDescent="0.15">
      <c r="B47" s="1204"/>
      <c r="C47" s="1205"/>
      <c r="D47" s="90"/>
      <c r="E47" s="1218" t="s">
        <v>31</v>
      </c>
      <c r="F47" s="1219"/>
      <c r="G47" s="1219"/>
      <c r="H47" s="1220"/>
      <c r="I47" s="86" t="s">
        <v>496</v>
      </c>
      <c r="J47" s="87" t="s">
        <v>496</v>
      </c>
      <c r="K47" s="87" t="s">
        <v>496</v>
      </c>
      <c r="L47" s="87" t="s">
        <v>496</v>
      </c>
      <c r="M47" s="88" t="s">
        <v>496</v>
      </c>
    </row>
    <row r="48" spans="2:13" ht="27.75" customHeight="1" x14ac:dyDescent="0.15">
      <c r="B48" s="1204"/>
      <c r="C48" s="1205"/>
      <c r="D48" s="85"/>
      <c r="E48" s="1208" t="s">
        <v>32</v>
      </c>
      <c r="F48" s="1208"/>
      <c r="G48" s="1208"/>
      <c r="H48" s="1209"/>
      <c r="I48" s="86" t="s">
        <v>496</v>
      </c>
      <c r="J48" s="87" t="s">
        <v>496</v>
      </c>
      <c r="K48" s="87" t="s">
        <v>496</v>
      </c>
      <c r="L48" s="87" t="s">
        <v>496</v>
      </c>
      <c r="M48" s="88" t="s">
        <v>496</v>
      </c>
    </row>
    <row r="49" spans="2:13" ht="27.75" customHeight="1" x14ac:dyDescent="0.15">
      <c r="B49" s="1206"/>
      <c r="C49" s="1207"/>
      <c r="D49" s="85"/>
      <c r="E49" s="1208" t="s">
        <v>33</v>
      </c>
      <c r="F49" s="1208"/>
      <c r="G49" s="1208"/>
      <c r="H49" s="1209"/>
      <c r="I49" s="86" t="s">
        <v>496</v>
      </c>
      <c r="J49" s="87" t="s">
        <v>496</v>
      </c>
      <c r="K49" s="87" t="s">
        <v>496</v>
      </c>
      <c r="L49" s="87" t="s">
        <v>496</v>
      </c>
      <c r="M49" s="88" t="s">
        <v>496</v>
      </c>
    </row>
    <row r="50" spans="2:13" ht="27.75" customHeight="1" x14ac:dyDescent="0.15">
      <c r="B50" s="1202" t="s">
        <v>34</v>
      </c>
      <c r="C50" s="1203"/>
      <c r="D50" s="91"/>
      <c r="E50" s="1208" t="s">
        <v>35</v>
      </c>
      <c r="F50" s="1208"/>
      <c r="G50" s="1208"/>
      <c r="H50" s="1209"/>
      <c r="I50" s="86">
        <v>1226</v>
      </c>
      <c r="J50" s="87">
        <v>1168</v>
      </c>
      <c r="K50" s="87">
        <v>1175</v>
      </c>
      <c r="L50" s="87">
        <v>1413</v>
      </c>
      <c r="M50" s="88">
        <v>1275</v>
      </c>
    </row>
    <row r="51" spans="2:13" ht="27.75" customHeight="1" x14ac:dyDescent="0.15">
      <c r="B51" s="1204"/>
      <c r="C51" s="1205"/>
      <c r="D51" s="85"/>
      <c r="E51" s="1208" t="s">
        <v>36</v>
      </c>
      <c r="F51" s="1208"/>
      <c r="G51" s="1208"/>
      <c r="H51" s="1209"/>
      <c r="I51" s="86">
        <v>3130</v>
      </c>
      <c r="J51" s="87">
        <v>2872</v>
      </c>
      <c r="K51" s="87">
        <v>2616</v>
      </c>
      <c r="L51" s="87">
        <v>2612</v>
      </c>
      <c r="M51" s="88">
        <v>2619</v>
      </c>
    </row>
    <row r="52" spans="2:13" ht="27.75" customHeight="1" x14ac:dyDescent="0.15">
      <c r="B52" s="1206"/>
      <c r="C52" s="1207"/>
      <c r="D52" s="85"/>
      <c r="E52" s="1208" t="s">
        <v>37</v>
      </c>
      <c r="F52" s="1208"/>
      <c r="G52" s="1208"/>
      <c r="H52" s="1209"/>
      <c r="I52" s="86">
        <v>31868</v>
      </c>
      <c r="J52" s="87">
        <v>37025</v>
      </c>
      <c r="K52" s="87">
        <v>37571</v>
      </c>
      <c r="L52" s="87">
        <v>37463</v>
      </c>
      <c r="M52" s="88">
        <v>38713</v>
      </c>
    </row>
    <row r="53" spans="2:13" ht="27.75" customHeight="1" thickBot="1" x14ac:dyDescent="0.2">
      <c r="B53" s="1210" t="s">
        <v>21</v>
      </c>
      <c r="C53" s="1211"/>
      <c r="D53" s="92"/>
      <c r="E53" s="1212" t="s">
        <v>38</v>
      </c>
      <c r="F53" s="1212"/>
      <c r="G53" s="1212"/>
      <c r="H53" s="1213"/>
      <c r="I53" s="93">
        <v>20658</v>
      </c>
      <c r="J53" s="94">
        <v>21868</v>
      </c>
      <c r="K53" s="94">
        <v>20416</v>
      </c>
      <c r="L53" s="94">
        <v>21323</v>
      </c>
      <c r="M53" s="95">
        <v>19506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573</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574</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575</v>
      </c>
      <c r="H51" s="1234"/>
      <c r="I51" s="1239" t="s">
        <v>576</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581</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577</v>
      </c>
      <c r="H55" s="1245"/>
      <c r="I55" s="1243" t="s">
        <v>576</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581</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573</v>
      </c>
      <c r="I64" s="354"/>
      <c r="J64" s="354"/>
      <c r="K64" s="354"/>
      <c r="L64" s="246"/>
      <c r="M64" s="246"/>
      <c r="N64" s="246"/>
      <c r="O64" s="246"/>
    </row>
    <row r="65" spans="2:30" x14ac:dyDescent="0.15">
      <c r="B65" s="250"/>
      <c r="C65" s="246"/>
      <c r="D65" s="246"/>
      <c r="E65" s="246"/>
      <c r="F65" s="246"/>
      <c r="G65" s="1221" t="s">
        <v>582</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575</v>
      </c>
      <c r="H73" s="1234"/>
      <c r="I73" s="1239" t="s">
        <v>576</v>
      </c>
      <c r="J73" s="1239"/>
      <c r="K73" s="1253">
        <v>142.80000000000001</v>
      </c>
      <c r="L73" s="1253">
        <v>151.9</v>
      </c>
      <c r="M73" s="1242">
        <v>145.1</v>
      </c>
      <c r="N73" s="1242">
        <v>150.9</v>
      </c>
      <c r="O73" s="1242">
        <v>141.19999999999999</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580</v>
      </c>
      <c r="J75" s="1243"/>
      <c r="K75" s="1254">
        <v>16.5</v>
      </c>
      <c r="L75" s="1254">
        <v>15.6</v>
      </c>
      <c r="M75" s="1254">
        <v>14.5</v>
      </c>
      <c r="N75" s="1254">
        <v>13.5</v>
      </c>
      <c r="O75" s="1254">
        <v>13.1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577</v>
      </c>
      <c r="H77" s="1245"/>
      <c r="I77" s="1243" t="s">
        <v>576</v>
      </c>
      <c r="J77" s="1243"/>
      <c r="K77" s="1253">
        <v>58.2</v>
      </c>
      <c r="L77" s="1253">
        <v>50.3</v>
      </c>
      <c r="M77" s="1242">
        <v>45.9</v>
      </c>
      <c r="N77" s="1242">
        <v>39</v>
      </c>
      <c r="O77" s="1242">
        <v>32.5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580</v>
      </c>
      <c r="J79" s="1252"/>
      <c r="K79" s="1256">
        <v>10.3</v>
      </c>
      <c r="L79" s="1256">
        <v>9.6</v>
      </c>
      <c r="M79" s="1256">
        <v>8.8000000000000007</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59452</v>
      </c>
      <c r="E3" s="118"/>
      <c r="F3" s="119">
        <v>50880</v>
      </c>
      <c r="G3" s="120"/>
      <c r="H3" s="121"/>
    </row>
    <row r="4" spans="1:8" x14ac:dyDescent="0.15">
      <c r="A4" s="122"/>
      <c r="B4" s="123"/>
      <c r="C4" s="124"/>
      <c r="D4" s="125">
        <v>14948</v>
      </c>
      <c r="E4" s="126"/>
      <c r="F4" s="127">
        <v>26879</v>
      </c>
      <c r="G4" s="128"/>
      <c r="H4" s="129"/>
    </row>
    <row r="5" spans="1:8" x14ac:dyDescent="0.15">
      <c r="A5" s="110" t="s">
        <v>515</v>
      </c>
      <c r="B5" s="115"/>
      <c r="C5" s="116"/>
      <c r="D5" s="117">
        <v>51275</v>
      </c>
      <c r="E5" s="118"/>
      <c r="F5" s="119">
        <v>63956</v>
      </c>
      <c r="G5" s="120"/>
      <c r="H5" s="121"/>
    </row>
    <row r="6" spans="1:8" x14ac:dyDescent="0.15">
      <c r="A6" s="122"/>
      <c r="B6" s="123"/>
      <c r="C6" s="124"/>
      <c r="D6" s="125">
        <v>27627</v>
      </c>
      <c r="E6" s="126"/>
      <c r="F6" s="127">
        <v>29239</v>
      </c>
      <c r="G6" s="128"/>
      <c r="H6" s="129"/>
    </row>
    <row r="7" spans="1:8" x14ac:dyDescent="0.15">
      <c r="A7" s="110" t="s">
        <v>516</v>
      </c>
      <c r="B7" s="115"/>
      <c r="C7" s="116"/>
      <c r="D7" s="117">
        <v>63013</v>
      </c>
      <c r="E7" s="118"/>
      <c r="F7" s="119">
        <v>66255</v>
      </c>
      <c r="G7" s="120"/>
      <c r="H7" s="121"/>
    </row>
    <row r="8" spans="1:8" x14ac:dyDescent="0.15">
      <c r="A8" s="122"/>
      <c r="B8" s="123"/>
      <c r="C8" s="124"/>
      <c r="D8" s="125">
        <v>32256</v>
      </c>
      <c r="E8" s="126"/>
      <c r="F8" s="127">
        <v>31822</v>
      </c>
      <c r="G8" s="128"/>
      <c r="H8" s="129"/>
    </row>
    <row r="9" spans="1:8" x14ac:dyDescent="0.15">
      <c r="A9" s="110" t="s">
        <v>517</v>
      </c>
      <c r="B9" s="115"/>
      <c r="C9" s="116"/>
      <c r="D9" s="117">
        <v>103032</v>
      </c>
      <c r="E9" s="118"/>
      <c r="F9" s="119">
        <v>92247</v>
      </c>
      <c r="G9" s="120"/>
      <c r="H9" s="121"/>
    </row>
    <row r="10" spans="1:8" x14ac:dyDescent="0.15">
      <c r="A10" s="122"/>
      <c r="B10" s="123"/>
      <c r="C10" s="124"/>
      <c r="D10" s="125">
        <v>39559</v>
      </c>
      <c r="E10" s="126"/>
      <c r="F10" s="127">
        <v>37204</v>
      </c>
      <c r="G10" s="128"/>
      <c r="H10" s="129"/>
    </row>
    <row r="11" spans="1:8" x14ac:dyDescent="0.15">
      <c r="A11" s="110" t="s">
        <v>518</v>
      </c>
      <c r="B11" s="115"/>
      <c r="C11" s="116"/>
      <c r="D11" s="117">
        <v>73796</v>
      </c>
      <c r="E11" s="118"/>
      <c r="F11" s="119">
        <v>67319</v>
      </c>
      <c r="G11" s="120"/>
      <c r="H11" s="121"/>
    </row>
    <row r="12" spans="1:8" x14ac:dyDescent="0.15">
      <c r="A12" s="122"/>
      <c r="B12" s="123"/>
      <c r="C12" s="130"/>
      <c r="D12" s="125">
        <v>51025</v>
      </c>
      <c r="E12" s="126"/>
      <c r="F12" s="127">
        <v>38101</v>
      </c>
      <c r="G12" s="128"/>
      <c r="H12" s="129"/>
    </row>
    <row r="13" spans="1:8" x14ac:dyDescent="0.15">
      <c r="A13" s="110"/>
      <c r="B13" s="115"/>
      <c r="C13" s="131"/>
      <c r="D13" s="132">
        <v>70114</v>
      </c>
      <c r="E13" s="133"/>
      <c r="F13" s="134">
        <v>68131</v>
      </c>
      <c r="G13" s="135"/>
      <c r="H13" s="121"/>
    </row>
    <row r="14" spans="1:8" x14ac:dyDescent="0.15">
      <c r="A14" s="122"/>
      <c r="B14" s="123"/>
      <c r="C14" s="124"/>
      <c r="D14" s="125">
        <v>33083</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3.48</v>
      </c>
      <c r="C19" s="136">
        <f>ROUND(VALUE(SUBSTITUTE(実質収支比率等に係る経年分析!G$48,"▲","-")),2)</f>
        <v>3.68</v>
      </c>
      <c r="D19" s="136">
        <f>ROUND(VALUE(SUBSTITUTE(実質収支比率等に係る経年分析!H$48,"▲","-")),2)</f>
        <v>2.57</v>
      </c>
      <c r="E19" s="136">
        <f>ROUND(VALUE(SUBSTITUTE(実質収支比率等に係る経年分析!I$48,"▲","-")),2)</f>
        <v>4.18</v>
      </c>
      <c r="F19" s="136">
        <f>ROUND(VALUE(SUBSTITUTE(実質収支比率等に係る経年分析!J$48,"▲","-")),2)</f>
        <v>4.4000000000000004</v>
      </c>
    </row>
    <row r="20" spans="1:11" x14ac:dyDescent="0.15">
      <c r="A20" s="136" t="s">
        <v>43</v>
      </c>
      <c r="B20" s="136">
        <f>ROUND(VALUE(SUBSTITUTE(実質収支比率等に係る経年分析!F$47,"▲","-")),2)</f>
        <v>3.73</v>
      </c>
      <c r="C20" s="136">
        <f>ROUND(VALUE(SUBSTITUTE(実質収支比率等に係る経年分析!G$47,"▲","-")),2)</f>
        <v>3.31</v>
      </c>
      <c r="D20" s="136">
        <f>ROUND(VALUE(SUBSTITUTE(実質収支比率等に係る経年分析!H$47,"▲","-")),2)</f>
        <v>2.97</v>
      </c>
      <c r="E20" s="136">
        <f>ROUND(VALUE(SUBSTITUTE(実質収支比率等に係る経年分析!I$47,"▲","-")),2)</f>
        <v>3.58</v>
      </c>
      <c r="F20" s="136">
        <f>ROUND(VALUE(SUBSTITUTE(実質収支比率等に係る経年分析!J$47,"▲","-")),2)</f>
        <v>4.62</v>
      </c>
    </row>
    <row r="21" spans="1:11" x14ac:dyDescent="0.15">
      <c r="A21" s="136" t="s">
        <v>44</v>
      </c>
      <c r="B21" s="136">
        <f>IF(ISNUMBER(VALUE(SUBSTITUTE(実質収支比率等に係る経年分析!F$49,"▲","-"))),ROUND(VALUE(SUBSTITUTE(実質収支比率等に係る経年分析!F$49,"▲","-")),2),NA())</f>
        <v>-5.98</v>
      </c>
      <c r="C21" s="136">
        <f>IF(ISNUMBER(VALUE(SUBSTITUTE(実質収支比率等に係る経年分析!G$49,"▲","-"))),ROUND(VALUE(SUBSTITUTE(実質収支比率等に係る経年分析!G$49,"▲","-")),2),NA())</f>
        <v>-3.71</v>
      </c>
      <c r="D21" s="136">
        <f>IF(ISNUMBER(VALUE(SUBSTITUTE(実質収支比率等に係る経年分析!H$49,"▲","-"))),ROUND(VALUE(SUBSTITUTE(実質収支比率等に係る経年分析!H$49,"▲","-")),2),NA())</f>
        <v>-5.04</v>
      </c>
      <c r="E21" s="136">
        <f>IF(ISNUMBER(VALUE(SUBSTITUTE(実質収支比率等に係る経年分析!I$49,"▲","-"))),ROUND(VALUE(SUBSTITUTE(実質収支比率等に係る経年分析!I$49,"▲","-")),2),NA())</f>
        <v>-0.3</v>
      </c>
      <c r="F21" s="136">
        <f>IF(ISNUMBER(VALUE(SUBSTITUTE(実質収支比率等に係る経年分析!J$49,"▲","-"))),ROUND(VALUE(SUBSTITUTE(実質収支比率等に係る経年分析!J$49,"▲","-")),2),NA())</f>
        <v>-3.1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高等看護学院特別会計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0.13</v>
      </c>
    </row>
    <row r="30" spans="1:11" x14ac:dyDescent="0.15">
      <c r="A30" s="137" t="str">
        <f>IF(連結実質赤字比率に係る赤字・黒字の構成分析!C$40="",NA(),連結実質赤字比率に係る赤字・黒字の構成分析!C$40)</f>
        <v>国民健康保険医科診療施設勘定特別会計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0.28999999999999998</v>
      </c>
    </row>
    <row r="31" spans="1:11" x14ac:dyDescent="0.15">
      <c r="A31" s="137" t="str">
        <f>IF(連結実質赤字比率に係る赤字・黒字の構成分析!C$39="",NA(),連結実質赤字比率に係る赤字・黒字の構成分析!C$39)</f>
        <v>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1.41</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4.2699999999999996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3228</v>
      </c>
      <c r="E42" s="138"/>
      <c r="F42" s="138"/>
      <c r="G42" s="138">
        <f>'実質公債費比率（分子）の構造'!L$52</f>
        <v>3230</v>
      </c>
      <c r="H42" s="138"/>
      <c r="I42" s="138"/>
      <c r="J42" s="138">
        <f>'実質公債費比率（分子）の構造'!M$52</f>
        <v>3419</v>
      </c>
      <c r="K42" s="138"/>
      <c r="L42" s="138"/>
      <c r="M42" s="138">
        <f>'実質公債費比率（分子）の構造'!N$52</f>
        <v>3403</v>
      </c>
      <c r="N42" s="138"/>
      <c r="O42" s="138"/>
      <c r="P42" s="138">
        <f>'実質公債費比率（分子）の構造'!O$52</f>
        <v>3369</v>
      </c>
    </row>
    <row r="43" spans="1:16" x14ac:dyDescent="0.15">
      <c r="A43" s="138" t="s">
        <v>52</v>
      </c>
      <c r="B43" s="138">
        <f>'実質公債費比率（分子）の構造'!K$51</f>
        <v>2</v>
      </c>
      <c r="C43" s="138"/>
      <c r="D43" s="138"/>
      <c r="E43" s="138">
        <f>'実質公債費比率（分子）の構造'!L$51</f>
        <v>6</v>
      </c>
      <c r="F43" s="138"/>
      <c r="G43" s="138"/>
      <c r="H43" s="138">
        <f>'実質公債費比率（分子）の構造'!M$51</f>
        <v>1</v>
      </c>
      <c r="I43" s="138"/>
      <c r="J43" s="138"/>
      <c r="K43" s="138">
        <f>'実質公債費比率（分子）の構造'!N$51</f>
        <v>2</v>
      </c>
      <c r="L43" s="138"/>
      <c r="M43" s="138"/>
      <c r="N43" s="138">
        <f>'実質公債費比率（分子）の構造'!O$51</f>
        <v>1</v>
      </c>
      <c r="O43" s="138"/>
      <c r="P43" s="138"/>
    </row>
    <row r="44" spans="1:16" x14ac:dyDescent="0.15">
      <c r="A44" s="138" t="s">
        <v>53</v>
      </c>
      <c r="B44" s="138">
        <f>'実質公債費比率（分子）の構造'!K$50</f>
        <v>57</v>
      </c>
      <c r="C44" s="138"/>
      <c r="D44" s="138"/>
      <c r="E44" s="138">
        <f>'実質公債費比率（分子）の構造'!L$50</f>
        <v>59</v>
      </c>
      <c r="F44" s="138"/>
      <c r="G44" s="138"/>
      <c r="H44" s="138">
        <f>'実質公債費比率（分子）の構造'!M$50</f>
        <v>49</v>
      </c>
      <c r="I44" s="138"/>
      <c r="J44" s="138"/>
      <c r="K44" s="138">
        <f>'実質公債費比率（分子）の構造'!N$50</f>
        <v>41</v>
      </c>
      <c r="L44" s="138"/>
      <c r="M44" s="138"/>
      <c r="N44" s="138">
        <f>'実質公債費比率（分子）の構造'!O$50</f>
        <v>40</v>
      </c>
      <c r="O44" s="138"/>
      <c r="P44" s="138"/>
    </row>
    <row r="45" spans="1:16" x14ac:dyDescent="0.15">
      <c r="A45" s="138" t="s">
        <v>54</v>
      </c>
      <c r="B45" s="138">
        <f>'実質公債費比率（分子）の構造'!K$49</f>
        <v>236</v>
      </c>
      <c r="C45" s="138"/>
      <c r="D45" s="138"/>
      <c r="E45" s="138">
        <f>'実質公債費比率（分子）の構造'!L$49</f>
        <v>198</v>
      </c>
      <c r="F45" s="138"/>
      <c r="G45" s="138"/>
      <c r="H45" s="138">
        <f>'実質公債費比率（分子）の構造'!M$49</f>
        <v>56</v>
      </c>
      <c r="I45" s="138"/>
      <c r="J45" s="138"/>
      <c r="K45" s="138">
        <f>'実質公債費比率（分子）の構造'!N$49</f>
        <v>162</v>
      </c>
      <c r="L45" s="138"/>
      <c r="M45" s="138"/>
      <c r="N45" s="138">
        <f>'実質公債費比率（分子）の構造'!O$49</f>
        <v>162</v>
      </c>
      <c r="O45" s="138"/>
      <c r="P45" s="138"/>
    </row>
    <row r="46" spans="1:16" x14ac:dyDescent="0.15">
      <c r="A46" s="138" t="s">
        <v>55</v>
      </c>
      <c r="B46" s="138">
        <f>'実質公債費比率（分子）の構造'!K$48</f>
        <v>439</v>
      </c>
      <c r="C46" s="138"/>
      <c r="D46" s="138"/>
      <c r="E46" s="138">
        <f>'実質公債費比率（分子）の構造'!L$48</f>
        <v>430</v>
      </c>
      <c r="F46" s="138"/>
      <c r="G46" s="138"/>
      <c r="H46" s="138">
        <f>'実質公債費比率（分子）の構造'!M$48</f>
        <v>377</v>
      </c>
      <c r="I46" s="138"/>
      <c r="J46" s="138"/>
      <c r="K46" s="138">
        <f>'実質公債費比率（分子）の構造'!N$48</f>
        <v>355</v>
      </c>
      <c r="L46" s="138"/>
      <c r="M46" s="138"/>
      <c r="N46" s="138">
        <f>'実質公債費比率（分子）の構造'!O$48</f>
        <v>324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4813</v>
      </c>
      <c r="C49" s="138"/>
      <c r="D49" s="138"/>
      <c r="E49" s="138">
        <f>'実質公債費比率（分子）の構造'!L$45</f>
        <v>4636</v>
      </c>
      <c r="F49" s="138"/>
      <c r="G49" s="138"/>
      <c r="H49" s="138">
        <f>'実質公債費比率（分子）の構造'!M$45</f>
        <v>4778</v>
      </c>
      <c r="I49" s="138"/>
      <c r="J49" s="138"/>
      <c r="K49" s="138">
        <f>'実質公債費比率（分子）の構造'!N$45</f>
        <v>4695</v>
      </c>
      <c r="L49" s="138"/>
      <c r="M49" s="138"/>
      <c r="N49" s="138">
        <f>'実質公債費比率（分子）の構造'!O$45</f>
        <v>4654</v>
      </c>
      <c r="O49" s="138"/>
      <c r="P49" s="138"/>
    </row>
    <row r="50" spans="1:16" x14ac:dyDescent="0.15">
      <c r="A50" s="138" t="s">
        <v>59</v>
      </c>
      <c r="B50" s="138" t="e">
        <f>NA()</f>
        <v>#N/A</v>
      </c>
      <c r="C50" s="138">
        <f>IF(ISNUMBER('実質公債費比率（分子）の構造'!K$53),'実質公債費比率（分子）の構造'!K$53,NA())</f>
        <v>2319</v>
      </c>
      <c r="D50" s="138" t="e">
        <f>NA()</f>
        <v>#N/A</v>
      </c>
      <c r="E50" s="138" t="e">
        <f>NA()</f>
        <v>#N/A</v>
      </c>
      <c r="F50" s="138">
        <f>IF(ISNUMBER('実質公債費比率（分子）の構造'!L$53),'実質公債費比率（分子）の構造'!L$53,NA())</f>
        <v>2099</v>
      </c>
      <c r="G50" s="138" t="e">
        <f>NA()</f>
        <v>#N/A</v>
      </c>
      <c r="H50" s="138" t="e">
        <f>NA()</f>
        <v>#N/A</v>
      </c>
      <c r="I50" s="138">
        <f>IF(ISNUMBER('実質公債費比率（分子）の構造'!M$53),'実質公債費比率（分子）の構造'!M$53,NA())</f>
        <v>1842</v>
      </c>
      <c r="J50" s="138" t="e">
        <f>NA()</f>
        <v>#N/A</v>
      </c>
      <c r="K50" s="138" t="e">
        <f>NA()</f>
        <v>#N/A</v>
      </c>
      <c r="L50" s="138">
        <f>IF(ISNUMBER('実質公債費比率（分子）の構造'!N$53),'実質公債費比率（分子）の構造'!N$53,NA())</f>
        <v>1852</v>
      </c>
      <c r="M50" s="138" t="e">
        <f>NA()</f>
        <v>#N/A</v>
      </c>
      <c r="N50" s="138" t="e">
        <f>NA()</f>
        <v>#N/A</v>
      </c>
      <c r="O50" s="138">
        <f>IF(ISNUMBER('実質公債費比率（分子）の構造'!O$53),'実質公債費比率（分子）の構造'!O$53,NA())</f>
        <v>1812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31868</v>
      </c>
      <c r="E56" s="137"/>
      <c r="F56" s="137"/>
      <c r="G56" s="137">
        <f>'将来負担比率（分子）の構造'!J$52</f>
        <v>37025</v>
      </c>
      <c r="H56" s="137"/>
      <c r="I56" s="137"/>
      <c r="J56" s="137">
        <f>'将来負担比率（分子）の構造'!K$52</f>
        <v>37571</v>
      </c>
      <c r="K56" s="137"/>
      <c r="L56" s="137"/>
      <c r="M56" s="137">
        <f>'将来負担比率（分子）の構造'!L$52</f>
        <v>37463</v>
      </c>
      <c r="N56" s="137"/>
      <c r="O56" s="137"/>
      <c r="P56" s="137">
        <f>'将来負担比率（分子）の構造'!M$52</f>
        <v>38713</v>
      </c>
    </row>
    <row r="57" spans="1:16" x14ac:dyDescent="0.15">
      <c r="A57" s="137" t="s">
        <v>36</v>
      </c>
      <c r="B57" s="137"/>
      <c r="C57" s="137"/>
      <c r="D57" s="137">
        <f>'将来負担比率（分子）の構造'!I$51</f>
        <v>3130</v>
      </c>
      <c r="E57" s="137"/>
      <c r="F57" s="137"/>
      <c r="G57" s="137">
        <f>'将来負担比率（分子）の構造'!J$51</f>
        <v>2872</v>
      </c>
      <c r="H57" s="137"/>
      <c r="I57" s="137"/>
      <c r="J57" s="137">
        <f>'将来負担比率（分子）の構造'!K$51</f>
        <v>2616</v>
      </c>
      <c r="K57" s="137"/>
      <c r="L57" s="137"/>
      <c r="M57" s="137">
        <f>'将来負担比率（分子）の構造'!L$51</f>
        <v>2612</v>
      </c>
      <c r="N57" s="137"/>
      <c r="O57" s="137"/>
      <c r="P57" s="137">
        <f>'将来負担比率（分子）の構造'!M$51</f>
        <v>2619</v>
      </c>
    </row>
    <row r="58" spans="1:16" x14ac:dyDescent="0.15">
      <c r="A58" s="137" t="s">
        <v>35</v>
      </c>
      <c r="B58" s="137"/>
      <c r="C58" s="137"/>
      <c r="D58" s="137">
        <f>'将来負担比率（分子）の構造'!I$50</f>
        <v>1226</v>
      </c>
      <c r="E58" s="137"/>
      <c r="F58" s="137"/>
      <c r="G58" s="137">
        <f>'将来負担比率（分子）の構造'!J$50</f>
        <v>1168</v>
      </c>
      <c r="H58" s="137"/>
      <c r="I58" s="137"/>
      <c r="J58" s="137">
        <f>'将来負担比率（分子）の構造'!K$50</f>
        <v>1175</v>
      </c>
      <c r="K58" s="137"/>
      <c r="L58" s="137"/>
      <c r="M58" s="137">
        <f>'将来負担比率（分子）の構造'!L$50</f>
        <v>1413</v>
      </c>
      <c r="N58" s="137"/>
      <c r="O58" s="137"/>
      <c r="P58" s="137">
        <f>'将来負担比率（分子）の構造'!M$50</f>
        <v>1275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346</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3932</v>
      </c>
      <c r="C62" s="137"/>
      <c r="D62" s="137"/>
      <c r="E62" s="137">
        <f>'将来負担比率（分子）の構造'!J$45</f>
        <v>3585</v>
      </c>
      <c r="F62" s="137"/>
      <c r="G62" s="137"/>
      <c r="H62" s="137">
        <f>'将来負担比率（分子）の構造'!K$45</f>
        <v>3184</v>
      </c>
      <c r="I62" s="137"/>
      <c r="J62" s="137"/>
      <c r="K62" s="137">
        <f>'将来負担比率（分子）の構造'!L$45</f>
        <v>2911</v>
      </c>
      <c r="L62" s="137"/>
      <c r="M62" s="137"/>
      <c r="N62" s="137">
        <f>'将来負担比率（分子）の構造'!M$45</f>
        <v>2759</v>
      </c>
      <c r="O62" s="137"/>
      <c r="P62" s="137"/>
    </row>
    <row r="63" spans="1:16" x14ac:dyDescent="0.15">
      <c r="A63" s="137" t="s">
        <v>28</v>
      </c>
      <c r="B63" s="137">
        <f>'将来負担比率（分子）の構造'!I$44</f>
        <v>976</v>
      </c>
      <c r="C63" s="137"/>
      <c r="D63" s="137"/>
      <c r="E63" s="137">
        <f>'将来負担比率（分子）の構造'!J$44</f>
        <v>2357</v>
      </c>
      <c r="F63" s="137"/>
      <c r="G63" s="137"/>
      <c r="H63" s="137">
        <f>'将来負担比率（分子）の構造'!K$44</f>
        <v>2457</v>
      </c>
      <c r="I63" s="137"/>
      <c r="J63" s="137"/>
      <c r="K63" s="137">
        <f>'将来負担比率（分子）の構造'!L$44</f>
        <v>2359</v>
      </c>
      <c r="L63" s="137"/>
      <c r="M63" s="137"/>
      <c r="N63" s="137">
        <f>'将来負担比率（分子）の構造'!M$44</f>
        <v>2245</v>
      </c>
      <c r="O63" s="137"/>
      <c r="P63" s="137"/>
    </row>
    <row r="64" spans="1:16" x14ac:dyDescent="0.15">
      <c r="A64" s="137" t="s">
        <v>27</v>
      </c>
      <c r="B64" s="137">
        <f>'将来負担比率（分子）の構造'!I$43</f>
        <v>6034</v>
      </c>
      <c r="C64" s="137"/>
      <c r="D64" s="137"/>
      <c r="E64" s="137">
        <f>'将来負担比率（分子）の構造'!J$43</f>
        <v>5814</v>
      </c>
      <c r="F64" s="137"/>
      <c r="G64" s="137"/>
      <c r="H64" s="137">
        <f>'将来負担比率（分子）の構造'!K$43</f>
        <v>5389</v>
      </c>
      <c r="I64" s="137"/>
      <c r="J64" s="137"/>
      <c r="K64" s="137">
        <f>'将来負担比率（分子）の構造'!L$43</f>
        <v>5108</v>
      </c>
      <c r="L64" s="137"/>
      <c r="M64" s="137"/>
      <c r="N64" s="137">
        <f>'将来負担比率（分子）の構造'!M$43</f>
        <v>4874</v>
      </c>
      <c r="O64" s="137"/>
      <c r="P64" s="137"/>
    </row>
    <row r="65" spans="1:16" x14ac:dyDescent="0.15">
      <c r="A65" s="137" t="s">
        <v>26</v>
      </c>
      <c r="B65" s="137">
        <f>'将来負担比率（分子）の構造'!I$42</f>
        <v>229</v>
      </c>
      <c r="C65" s="137"/>
      <c r="D65" s="137"/>
      <c r="E65" s="137">
        <f>'将来負担比率（分子）の構造'!J$42</f>
        <v>171</v>
      </c>
      <c r="F65" s="137"/>
      <c r="G65" s="137"/>
      <c r="H65" s="137">
        <f>'将来負担比率（分子）の構造'!K$42</f>
        <v>123</v>
      </c>
      <c r="I65" s="137"/>
      <c r="J65" s="137"/>
      <c r="K65" s="137">
        <f>'将来負担比率（分子）の構造'!L$42</f>
        <v>82</v>
      </c>
      <c r="L65" s="137"/>
      <c r="M65" s="137"/>
      <c r="N65" s="137">
        <f>'将来負担比率（分子）の構造'!M$42</f>
        <v>42</v>
      </c>
      <c r="O65" s="137"/>
      <c r="P65" s="137"/>
    </row>
    <row r="66" spans="1:16" x14ac:dyDescent="0.15">
      <c r="A66" s="137" t="s">
        <v>25</v>
      </c>
      <c r="B66" s="137">
        <f>'将来負担比率（分子）の構造'!I$41</f>
        <v>45364</v>
      </c>
      <c r="C66" s="137"/>
      <c r="D66" s="137"/>
      <c r="E66" s="137">
        <f>'将来負担比率（分子）の構造'!J$41</f>
        <v>51005</v>
      </c>
      <c r="F66" s="137"/>
      <c r="G66" s="137"/>
      <c r="H66" s="137">
        <f>'将来負担比率（分子）の構造'!K$41</f>
        <v>50624</v>
      </c>
      <c r="I66" s="137"/>
      <c r="J66" s="137"/>
      <c r="K66" s="137">
        <f>'将来負担比率（分子）の構造'!L$41</f>
        <v>52351</v>
      </c>
      <c r="L66" s="137"/>
      <c r="M66" s="137"/>
      <c r="N66" s="137">
        <f>'将来負担比率（分子）の構造'!M$41</f>
        <v>52193</v>
      </c>
      <c r="O66" s="137"/>
      <c r="P66" s="137"/>
    </row>
    <row r="67" spans="1:16" x14ac:dyDescent="0.15">
      <c r="A67" s="137" t="s">
        <v>63</v>
      </c>
      <c r="B67" s="137" t="e">
        <f>NA()</f>
        <v>#N/A</v>
      </c>
      <c r="C67" s="137">
        <f>IF(ISNUMBER('将来負担比率（分子）の構造'!I$53), IF('将来負担比率（分子）の構造'!I$53 &lt; 0, 0, '将来負担比率（分子）の構造'!I$53), NA())</f>
        <v>20658</v>
      </c>
      <c r="D67" s="137" t="e">
        <f>NA()</f>
        <v>#N/A</v>
      </c>
      <c r="E67" s="137" t="e">
        <f>NA()</f>
        <v>#N/A</v>
      </c>
      <c r="F67" s="137">
        <f>IF(ISNUMBER('将来負担比率（分子）の構造'!J$53), IF('将来負担比率（分子）の構造'!J$53 &lt; 0, 0, '将来負担比率（分子）の構造'!J$53), NA())</f>
        <v>21868</v>
      </c>
      <c r="G67" s="137" t="e">
        <f>NA()</f>
        <v>#N/A</v>
      </c>
      <c r="H67" s="137" t="e">
        <f>NA()</f>
        <v>#N/A</v>
      </c>
      <c r="I67" s="137">
        <f>IF(ISNUMBER('将来負担比率（分子）の構造'!K$53), IF('将来負担比率（分子）の構造'!K$53 &lt; 0, 0, '将来負担比率（分子）の構造'!K$53), NA())</f>
        <v>20416</v>
      </c>
      <c r="J67" s="137" t="e">
        <f>NA()</f>
        <v>#N/A</v>
      </c>
      <c r="K67" s="137" t="e">
        <f>NA()</f>
        <v>#N/A</v>
      </c>
      <c r="L67" s="137">
        <f>IF(ISNUMBER('将来負担比率（分子）の構造'!L$53), IF('将来負担比率（分子）の構造'!L$53 &lt; 0, 0, '将来負担比率（分子）の構造'!L$53), NA())</f>
        <v>21323</v>
      </c>
      <c r="M67" s="137" t="e">
        <f>NA()</f>
        <v>#N/A</v>
      </c>
      <c r="N67" s="137" t="e">
        <f>NA()</f>
        <v>#N/A</v>
      </c>
      <c r="O67" s="137">
        <f>IF(ISNUMBER('将来負担比率（分子）の構造'!M$53), IF('将来負担比率（分子）の構造'!M$53 &lt; 0, 0, '将来負担比率（分子）の構造'!M$53), NA())</f>
        <v>19506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L49" sqref="DL49:DV4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5148059</v>
      </c>
      <c r="S5" s="671"/>
      <c r="T5" s="671"/>
      <c r="U5" s="671"/>
      <c r="V5" s="671"/>
      <c r="W5" s="671"/>
      <c r="X5" s="671"/>
      <c r="Y5" s="718"/>
      <c r="Z5" s="731">
        <v>16.2</v>
      </c>
      <c r="AA5" s="731"/>
      <c r="AB5" s="731"/>
      <c r="AC5" s="731"/>
      <c r="AD5" s="732">
        <v>5065728</v>
      </c>
      <c r="AE5" s="732"/>
      <c r="AF5" s="732"/>
      <c r="AG5" s="732"/>
      <c r="AH5" s="732"/>
      <c r="AI5" s="732"/>
      <c r="AJ5" s="732"/>
      <c r="AK5" s="732"/>
      <c r="AL5" s="719">
        <v>30.6</v>
      </c>
      <c r="AM5" s="688"/>
      <c r="AN5" s="688"/>
      <c r="AO5" s="720"/>
      <c r="AP5" s="707" t="s">
        <v>210</v>
      </c>
      <c r="AQ5" s="708"/>
      <c r="AR5" s="708"/>
      <c r="AS5" s="708"/>
      <c r="AT5" s="708"/>
      <c r="AU5" s="708"/>
      <c r="AV5" s="708"/>
      <c r="AW5" s="708"/>
      <c r="AX5" s="708"/>
      <c r="AY5" s="708"/>
      <c r="AZ5" s="708"/>
      <c r="BA5" s="708"/>
      <c r="BB5" s="708"/>
      <c r="BC5" s="708"/>
      <c r="BD5" s="708"/>
      <c r="BE5" s="708"/>
      <c r="BF5" s="709"/>
      <c r="BG5" s="620">
        <v>5064627</v>
      </c>
      <c r="BH5" s="621"/>
      <c r="BI5" s="621"/>
      <c r="BJ5" s="621"/>
      <c r="BK5" s="621"/>
      <c r="BL5" s="621"/>
      <c r="BM5" s="621"/>
      <c r="BN5" s="622"/>
      <c r="BO5" s="673">
        <v>98.4</v>
      </c>
      <c r="BP5" s="673"/>
      <c r="BQ5" s="673"/>
      <c r="BR5" s="673"/>
      <c r="BS5" s="674">
        <v>338468</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217797</v>
      </c>
      <c r="S6" s="621"/>
      <c r="T6" s="621"/>
      <c r="U6" s="621"/>
      <c r="V6" s="621"/>
      <c r="W6" s="621"/>
      <c r="X6" s="621"/>
      <c r="Y6" s="622"/>
      <c r="Z6" s="673">
        <v>0.7</v>
      </c>
      <c r="AA6" s="673"/>
      <c r="AB6" s="673"/>
      <c r="AC6" s="673"/>
      <c r="AD6" s="674">
        <v>217797</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5064627</v>
      </c>
      <c r="BH6" s="621"/>
      <c r="BI6" s="621"/>
      <c r="BJ6" s="621"/>
      <c r="BK6" s="621"/>
      <c r="BL6" s="621"/>
      <c r="BM6" s="621"/>
      <c r="BN6" s="622"/>
      <c r="BO6" s="673">
        <v>98.4</v>
      </c>
      <c r="BP6" s="673"/>
      <c r="BQ6" s="673"/>
      <c r="BR6" s="673"/>
      <c r="BS6" s="674">
        <v>338468</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240814</v>
      </c>
      <c r="CS6" s="621"/>
      <c r="CT6" s="621"/>
      <c r="CU6" s="621"/>
      <c r="CV6" s="621"/>
      <c r="CW6" s="621"/>
      <c r="CX6" s="621"/>
      <c r="CY6" s="622"/>
      <c r="CZ6" s="673">
        <v>0.8</v>
      </c>
      <c r="DA6" s="673"/>
      <c r="DB6" s="673"/>
      <c r="DC6" s="673"/>
      <c r="DD6" s="626" t="s">
        <v>217</v>
      </c>
      <c r="DE6" s="621"/>
      <c r="DF6" s="621"/>
      <c r="DG6" s="621"/>
      <c r="DH6" s="621"/>
      <c r="DI6" s="621"/>
      <c r="DJ6" s="621"/>
      <c r="DK6" s="621"/>
      <c r="DL6" s="621"/>
      <c r="DM6" s="621"/>
      <c r="DN6" s="621"/>
      <c r="DO6" s="621"/>
      <c r="DP6" s="622"/>
      <c r="DQ6" s="626">
        <v>240814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5916</v>
      </c>
      <c r="S7" s="621"/>
      <c r="T7" s="621"/>
      <c r="U7" s="621"/>
      <c r="V7" s="621"/>
      <c r="W7" s="621"/>
      <c r="X7" s="621"/>
      <c r="Y7" s="622"/>
      <c r="Z7" s="673">
        <v>0</v>
      </c>
      <c r="AA7" s="673"/>
      <c r="AB7" s="673"/>
      <c r="AC7" s="673"/>
      <c r="AD7" s="674">
        <v>5916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2147437</v>
      </c>
      <c r="BH7" s="621"/>
      <c r="BI7" s="621"/>
      <c r="BJ7" s="621"/>
      <c r="BK7" s="621"/>
      <c r="BL7" s="621"/>
      <c r="BM7" s="621"/>
      <c r="BN7" s="622"/>
      <c r="BO7" s="673">
        <v>41.7</v>
      </c>
      <c r="BP7" s="673"/>
      <c r="BQ7" s="673"/>
      <c r="BR7" s="673"/>
      <c r="BS7" s="674">
        <v>67747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4089253</v>
      </c>
      <c r="CS7" s="621"/>
      <c r="CT7" s="621"/>
      <c r="CU7" s="621"/>
      <c r="CV7" s="621"/>
      <c r="CW7" s="621"/>
      <c r="CX7" s="621"/>
      <c r="CY7" s="622"/>
      <c r="CZ7" s="673">
        <v>13.2</v>
      </c>
      <c r="DA7" s="673"/>
      <c r="DB7" s="673"/>
      <c r="DC7" s="673"/>
      <c r="DD7" s="626">
        <v>1626043</v>
      </c>
      <c r="DE7" s="621"/>
      <c r="DF7" s="621"/>
      <c r="DG7" s="621"/>
      <c r="DH7" s="621"/>
      <c r="DI7" s="621"/>
      <c r="DJ7" s="621"/>
      <c r="DK7" s="621"/>
      <c r="DL7" s="621"/>
      <c r="DM7" s="621"/>
      <c r="DN7" s="621"/>
      <c r="DO7" s="621"/>
      <c r="DP7" s="622"/>
      <c r="DQ7" s="626">
        <v>2145660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7429</v>
      </c>
      <c r="S8" s="621"/>
      <c r="T8" s="621"/>
      <c r="U8" s="621"/>
      <c r="V8" s="621"/>
      <c r="W8" s="621"/>
      <c r="X8" s="621"/>
      <c r="Y8" s="622"/>
      <c r="Z8" s="673">
        <v>0</v>
      </c>
      <c r="AA8" s="673"/>
      <c r="AB8" s="673"/>
      <c r="AC8" s="673"/>
      <c r="AD8" s="674">
        <v>7429</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83182</v>
      </c>
      <c r="BH8" s="621"/>
      <c r="BI8" s="621"/>
      <c r="BJ8" s="621"/>
      <c r="BK8" s="621"/>
      <c r="BL8" s="621"/>
      <c r="BM8" s="621"/>
      <c r="BN8" s="622"/>
      <c r="BO8" s="673">
        <v>1.6</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11275811</v>
      </c>
      <c r="CS8" s="621"/>
      <c r="CT8" s="621"/>
      <c r="CU8" s="621"/>
      <c r="CV8" s="621"/>
      <c r="CW8" s="621"/>
      <c r="CX8" s="621"/>
      <c r="CY8" s="622"/>
      <c r="CZ8" s="673">
        <v>36.5</v>
      </c>
      <c r="DA8" s="673"/>
      <c r="DB8" s="673"/>
      <c r="DC8" s="673"/>
      <c r="DD8" s="626">
        <v>63692</v>
      </c>
      <c r="DE8" s="621"/>
      <c r="DF8" s="621"/>
      <c r="DG8" s="621"/>
      <c r="DH8" s="621"/>
      <c r="DI8" s="621"/>
      <c r="DJ8" s="621"/>
      <c r="DK8" s="621"/>
      <c r="DL8" s="621"/>
      <c r="DM8" s="621"/>
      <c r="DN8" s="621"/>
      <c r="DO8" s="621"/>
      <c r="DP8" s="622"/>
      <c r="DQ8" s="626">
        <v>4592713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3760</v>
      </c>
      <c r="S9" s="621"/>
      <c r="T9" s="621"/>
      <c r="U9" s="621"/>
      <c r="V9" s="621"/>
      <c r="W9" s="621"/>
      <c r="X9" s="621"/>
      <c r="Y9" s="622"/>
      <c r="Z9" s="673">
        <v>0</v>
      </c>
      <c r="AA9" s="673"/>
      <c r="AB9" s="673"/>
      <c r="AC9" s="673"/>
      <c r="AD9" s="674">
        <v>3760</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1695258</v>
      </c>
      <c r="BH9" s="621"/>
      <c r="BI9" s="621"/>
      <c r="BJ9" s="621"/>
      <c r="BK9" s="621"/>
      <c r="BL9" s="621"/>
      <c r="BM9" s="621"/>
      <c r="BN9" s="622"/>
      <c r="BO9" s="673">
        <v>32.9</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2554330</v>
      </c>
      <c r="CS9" s="621"/>
      <c r="CT9" s="621"/>
      <c r="CU9" s="621"/>
      <c r="CV9" s="621"/>
      <c r="CW9" s="621"/>
      <c r="CX9" s="621"/>
      <c r="CY9" s="622"/>
      <c r="CZ9" s="673">
        <v>8.3000000000000007</v>
      </c>
      <c r="DA9" s="673"/>
      <c r="DB9" s="673"/>
      <c r="DC9" s="673"/>
      <c r="DD9" s="626">
        <v>214355</v>
      </c>
      <c r="DE9" s="621"/>
      <c r="DF9" s="621"/>
      <c r="DG9" s="621"/>
      <c r="DH9" s="621"/>
      <c r="DI9" s="621"/>
      <c r="DJ9" s="621"/>
      <c r="DK9" s="621"/>
      <c r="DL9" s="621"/>
      <c r="DM9" s="621"/>
      <c r="DN9" s="621"/>
      <c r="DO9" s="621"/>
      <c r="DP9" s="622"/>
      <c r="DQ9" s="626">
        <v>1945173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950835</v>
      </c>
      <c r="S10" s="621"/>
      <c r="T10" s="621"/>
      <c r="U10" s="621"/>
      <c r="V10" s="621"/>
      <c r="W10" s="621"/>
      <c r="X10" s="621"/>
      <c r="Y10" s="622"/>
      <c r="Z10" s="673">
        <v>3</v>
      </c>
      <c r="AA10" s="673"/>
      <c r="AB10" s="673"/>
      <c r="AC10" s="673"/>
      <c r="AD10" s="674">
        <v>950835</v>
      </c>
      <c r="AE10" s="674"/>
      <c r="AF10" s="674"/>
      <c r="AG10" s="674"/>
      <c r="AH10" s="674"/>
      <c r="AI10" s="674"/>
      <c r="AJ10" s="674"/>
      <c r="AK10" s="674"/>
      <c r="AL10" s="643">
        <v>5.7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170039</v>
      </c>
      <c r="BH10" s="621"/>
      <c r="BI10" s="621"/>
      <c r="BJ10" s="621"/>
      <c r="BK10" s="621"/>
      <c r="BL10" s="621"/>
      <c r="BM10" s="621"/>
      <c r="BN10" s="622"/>
      <c r="BO10" s="673">
        <v>3.3</v>
      </c>
      <c r="BP10" s="673"/>
      <c r="BQ10" s="673"/>
      <c r="BR10" s="673"/>
      <c r="BS10" s="626">
        <v>28294</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43654</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41514</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198958</v>
      </c>
      <c r="BH11" s="621"/>
      <c r="BI11" s="621"/>
      <c r="BJ11" s="621"/>
      <c r="BK11" s="621"/>
      <c r="BL11" s="621"/>
      <c r="BM11" s="621"/>
      <c r="BN11" s="622"/>
      <c r="BO11" s="673">
        <v>3.9</v>
      </c>
      <c r="BP11" s="673"/>
      <c r="BQ11" s="673"/>
      <c r="BR11" s="673"/>
      <c r="BS11" s="626">
        <v>39453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1133529</v>
      </c>
      <c r="CS11" s="621"/>
      <c r="CT11" s="621"/>
      <c r="CU11" s="621"/>
      <c r="CV11" s="621"/>
      <c r="CW11" s="621"/>
      <c r="CX11" s="621"/>
      <c r="CY11" s="622"/>
      <c r="CZ11" s="673">
        <v>3.7</v>
      </c>
      <c r="DA11" s="673"/>
      <c r="DB11" s="673"/>
      <c r="DC11" s="673"/>
      <c r="DD11" s="626">
        <v>237760</v>
      </c>
      <c r="DE11" s="621"/>
      <c r="DF11" s="621"/>
      <c r="DG11" s="621"/>
      <c r="DH11" s="621"/>
      <c r="DI11" s="621"/>
      <c r="DJ11" s="621"/>
      <c r="DK11" s="621"/>
      <c r="DL11" s="621"/>
      <c r="DM11" s="621"/>
      <c r="DN11" s="621"/>
      <c r="DO11" s="621"/>
      <c r="DP11" s="622"/>
      <c r="DQ11" s="626">
        <v>559431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2228707</v>
      </c>
      <c r="BH12" s="621"/>
      <c r="BI12" s="621"/>
      <c r="BJ12" s="621"/>
      <c r="BK12" s="621"/>
      <c r="BL12" s="621"/>
      <c r="BM12" s="621"/>
      <c r="BN12" s="622"/>
      <c r="BO12" s="673">
        <v>43.3</v>
      </c>
      <c r="BP12" s="673"/>
      <c r="BQ12" s="673"/>
      <c r="BR12" s="673"/>
      <c r="BS12" s="626">
        <v>270721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417301</v>
      </c>
      <c r="CS12" s="621"/>
      <c r="CT12" s="621"/>
      <c r="CU12" s="621"/>
      <c r="CV12" s="621"/>
      <c r="CW12" s="621"/>
      <c r="CX12" s="621"/>
      <c r="CY12" s="622"/>
      <c r="CZ12" s="673">
        <v>1.3</v>
      </c>
      <c r="DA12" s="673"/>
      <c r="DB12" s="673"/>
      <c r="DC12" s="673"/>
      <c r="DD12" s="626">
        <v>93854</v>
      </c>
      <c r="DE12" s="621"/>
      <c r="DF12" s="621"/>
      <c r="DG12" s="621"/>
      <c r="DH12" s="621"/>
      <c r="DI12" s="621"/>
      <c r="DJ12" s="621"/>
      <c r="DK12" s="621"/>
      <c r="DL12" s="621"/>
      <c r="DM12" s="621"/>
      <c r="DN12" s="621"/>
      <c r="DO12" s="621"/>
      <c r="DP12" s="622"/>
      <c r="DQ12" s="626">
        <v>272177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41843</v>
      </c>
      <c r="S13" s="621"/>
      <c r="T13" s="621"/>
      <c r="U13" s="621"/>
      <c r="V13" s="621"/>
      <c r="W13" s="621"/>
      <c r="X13" s="621"/>
      <c r="Y13" s="622"/>
      <c r="Z13" s="673">
        <v>0.1</v>
      </c>
      <c r="AA13" s="673"/>
      <c r="AB13" s="673"/>
      <c r="AC13" s="673"/>
      <c r="AD13" s="674">
        <v>41843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2200975</v>
      </c>
      <c r="BH13" s="621"/>
      <c r="BI13" s="621"/>
      <c r="BJ13" s="621"/>
      <c r="BK13" s="621"/>
      <c r="BL13" s="621"/>
      <c r="BM13" s="621"/>
      <c r="BN13" s="622"/>
      <c r="BO13" s="673">
        <v>42.8</v>
      </c>
      <c r="BP13" s="673"/>
      <c r="BQ13" s="673"/>
      <c r="BR13" s="673"/>
      <c r="BS13" s="626">
        <v>270721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2558225</v>
      </c>
      <c r="CS13" s="621"/>
      <c r="CT13" s="621"/>
      <c r="CU13" s="621"/>
      <c r="CV13" s="621"/>
      <c r="CW13" s="621"/>
      <c r="CX13" s="621"/>
      <c r="CY13" s="622"/>
      <c r="CZ13" s="673">
        <v>8.3000000000000007</v>
      </c>
      <c r="DA13" s="673"/>
      <c r="DB13" s="673"/>
      <c r="DC13" s="673"/>
      <c r="DD13" s="626">
        <v>1326522</v>
      </c>
      <c r="DE13" s="621"/>
      <c r="DF13" s="621"/>
      <c r="DG13" s="621"/>
      <c r="DH13" s="621"/>
      <c r="DI13" s="621"/>
      <c r="DJ13" s="621"/>
      <c r="DK13" s="621"/>
      <c r="DL13" s="621"/>
      <c r="DM13" s="621"/>
      <c r="DN13" s="621"/>
      <c r="DO13" s="621"/>
      <c r="DP13" s="622"/>
      <c r="DQ13" s="626">
        <v>1259645</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176244</v>
      </c>
      <c r="BH14" s="621"/>
      <c r="BI14" s="621"/>
      <c r="BJ14" s="621"/>
      <c r="BK14" s="621"/>
      <c r="BL14" s="621"/>
      <c r="BM14" s="621"/>
      <c r="BN14" s="622"/>
      <c r="BO14" s="673">
        <v>3.4</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1550832</v>
      </c>
      <c r="CS14" s="621"/>
      <c r="CT14" s="621"/>
      <c r="CU14" s="621"/>
      <c r="CV14" s="621"/>
      <c r="CW14" s="621"/>
      <c r="CX14" s="621"/>
      <c r="CY14" s="622"/>
      <c r="CZ14" s="673">
        <v>5</v>
      </c>
      <c r="DA14" s="673"/>
      <c r="DB14" s="673"/>
      <c r="DC14" s="673"/>
      <c r="DD14" s="626">
        <v>151558</v>
      </c>
      <c r="DE14" s="621"/>
      <c r="DF14" s="621"/>
      <c r="DG14" s="621"/>
      <c r="DH14" s="621"/>
      <c r="DI14" s="621"/>
      <c r="DJ14" s="621"/>
      <c r="DK14" s="621"/>
      <c r="DL14" s="621"/>
      <c r="DM14" s="621"/>
      <c r="DN14" s="621"/>
      <c r="DO14" s="621"/>
      <c r="DP14" s="622"/>
      <c r="DQ14" s="626">
        <v>1400642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15570</v>
      </c>
      <c r="S15" s="621"/>
      <c r="T15" s="621"/>
      <c r="U15" s="621"/>
      <c r="V15" s="621"/>
      <c r="W15" s="621"/>
      <c r="X15" s="621"/>
      <c r="Y15" s="622"/>
      <c r="Z15" s="673">
        <v>0</v>
      </c>
      <c r="AA15" s="673"/>
      <c r="AB15" s="673"/>
      <c r="AC15" s="673"/>
      <c r="AD15" s="674">
        <v>15570</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512239</v>
      </c>
      <c r="BH15" s="621"/>
      <c r="BI15" s="621"/>
      <c r="BJ15" s="621"/>
      <c r="BK15" s="621"/>
      <c r="BL15" s="621"/>
      <c r="BM15" s="621"/>
      <c r="BN15" s="622"/>
      <c r="BO15" s="673">
        <v>10</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2401286</v>
      </c>
      <c r="CS15" s="621"/>
      <c r="CT15" s="621"/>
      <c r="CU15" s="621"/>
      <c r="CV15" s="621"/>
      <c r="CW15" s="621"/>
      <c r="CX15" s="621"/>
      <c r="CY15" s="622"/>
      <c r="CZ15" s="673">
        <v>7.8</v>
      </c>
      <c r="DA15" s="673"/>
      <c r="DB15" s="673"/>
      <c r="DC15" s="673"/>
      <c r="DD15" s="626">
        <v>461224</v>
      </c>
      <c r="DE15" s="621"/>
      <c r="DF15" s="621"/>
      <c r="DG15" s="621"/>
      <c r="DH15" s="621"/>
      <c r="DI15" s="621"/>
      <c r="DJ15" s="621"/>
      <c r="DK15" s="621"/>
      <c r="DL15" s="621"/>
      <c r="DM15" s="621"/>
      <c r="DN15" s="621"/>
      <c r="DO15" s="621"/>
      <c r="DP15" s="622"/>
      <c r="DQ15" s="626">
        <v>1637319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11339857</v>
      </c>
      <c r="S16" s="621"/>
      <c r="T16" s="621"/>
      <c r="U16" s="621"/>
      <c r="V16" s="621"/>
      <c r="W16" s="621"/>
      <c r="X16" s="621"/>
      <c r="Y16" s="622"/>
      <c r="Z16" s="673">
        <v>35.799999999999997</v>
      </c>
      <c r="AA16" s="673"/>
      <c r="AB16" s="673"/>
      <c r="AC16" s="673"/>
      <c r="AD16" s="674">
        <v>10152078</v>
      </c>
      <c r="AE16" s="674"/>
      <c r="AF16" s="674"/>
      <c r="AG16" s="674"/>
      <c r="AH16" s="674"/>
      <c r="AI16" s="674"/>
      <c r="AJ16" s="674"/>
      <c r="AK16" s="674"/>
      <c r="AL16" s="643">
        <v>61.3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10152078</v>
      </c>
      <c r="S17" s="621"/>
      <c r="T17" s="621"/>
      <c r="U17" s="621"/>
      <c r="V17" s="621"/>
      <c r="W17" s="621"/>
      <c r="X17" s="621"/>
      <c r="Y17" s="622"/>
      <c r="Z17" s="673">
        <v>32</v>
      </c>
      <c r="AA17" s="673"/>
      <c r="AB17" s="673"/>
      <c r="AC17" s="673"/>
      <c r="AD17" s="674">
        <v>10152078</v>
      </c>
      <c r="AE17" s="674"/>
      <c r="AF17" s="674"/>
      <c r="AG17" s="674"/>
      <c r="AH17" s="674"/>
      <c r="AI17" s="674"/>
      <c r="AJ17" s="674"/>
      <c r="AK17" s="674"/>
      <c r="AL17" s="643">
        <v>61.3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4654087</v>
      </c>
      <c r="CS17" s="621"/>
      <c r="CT17" s="621"/>
      <c r="CU17" s="621"/>
      <c r="CV17" s="621"/>
      <c r="CW17" s="621"/>
      <c r="CX17" s="621"/>
      <c r="CY17" s="622"/>
      <c r="CZ17" s="673">
        <v>15.1</v>
      </c>
      <c r="DA17" s="673"/>
      <c r="DB17" s="673"/>
      <c r="DC17" s="673"/>
      <c r="DD17" s="626" t="s">
        <v>113</v>
      </c>
      <c r="DE17" s="621"/>
      <c r="DF17" s="621"/>
      <c r="DG17" s="621"/>
      <c r="DH17" s="621"/>
      <c r="DI17" s="621"/>
      <c r="DJ17" s="621"/>
      <c r="DK17" s="621"/>
      <c r="DL17" s="621"/>
      <c r="DM17" s="621"/>
      <c r="DN17" s="621"/>
      <c r="DO17" s="621"/>
      <c r="DP17" s="622"/>
      <c r="DQ17" s="626">
        <v>4438415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1183833</v>
      </c>
      <c r="S18" s="621"/>
      <c r="T18" s="621"/>
      <c r="U18" s="621"/>
      <c r="V18" s="621"/>
      <c r="W18" s="621"/>
      <c r="X18" s="621"/>
      <c r="Y18" s="622"/>
      <c r="Z18" s="673">
        <v>3.7</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3946</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83432</v>
      </c>
      <c r="BH19" s="621"/>
      <c r="BI19" s="621"/>
      <c r="BJ19" s="621"/>
      <c r="BK19" s="621"/>
      <c r="BL19" s="621"/>
      <c r="BM19" s="621"/>
      <c r="BN19" s="622"/>
      <c r="BO19" s="673">
        <v>1.6</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17731066</v>
      </c>
      <c r="S20" s="621"/>
      <c r="T20" s="621"/>
      <c r="U20" s="621"/>
      <c r="V20" s="621"/>
      <c r="W20" s="621"/>
      <c r="X20" s="621"/>
      <c r="Y20" s="622"/>
      <c r="Z20" s="673">
        <v>55.9</v>
      </c>
      <c r="AA20" s="673"/>
      <c r="AB20" s="673"/>
      <c r="AC20" s="673"/>
      <c r="AD20" s="674">
        <v>16460956</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83432</v>
      </c>
      <c r="BH20" s="621"/>
      <c r="BI20" s="621"/>
      <c r="BJ20" s="621"/>
      <c r="BK20" s="621"/>
      <c r="BL20" s="621"/>
      <c r="BM20" s="621"/>
      <c r="BN20" s="622"/>
      <c r="BO20" s="673">
        <v>1.6</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30919122</v>
      </c>
      <c r="CS20" s="621"/>
      <c r="CT20" s="621"/>
      <c r="CU20" s="621"/>
      <c r="CV20" s="621"/>
      <c r="CW20" s="621"/>
      <c r="CX20" s="621"/>
      <c r="CY20" s="622"/>
      <c r="CZ20" s="673">
        <v>100</v>
      </c>
      <c r="DA20" s="673"/>
      <c r="DB20" s="673"/>
      <c r="DC20" s="673"/>
      <c r="DD20" s="626">
        <v>4175008</v>
      </c>
      <c r="DE20" s="621"/>
      <c r="DF20" s="621"/>
      <c r="DG20" s="621"/>
      <c r="DH20" s="621"/>
      <c r="DI20" s="621"/>
      <c r="DJ20" s="621"/>
      <c r="DK20" s="621"/>
      <c r="DL20" s="621"/>
      <c r="DM20" s="621"/>
      <c r="DN20" s="621"/>
      <c r="DO20" s="621"/>
      <c r="DP20" s="622"/>
      <c r="DQ20" s="626">
        <v>18533503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8571</v>
      </c>
      <c r="S21" s="621"/>
      <c r="T21" s="621"/>
      <c r="U21" s="621"/>
      <c r="V21" s="621"/>
      <c r="W21" s="621"/>
      <c r="X21" s="621"/>
      <c r="Y21" s="622"/>
      <c r="Z21" s="673">
        <v>0</v>
      </c>
      <c r="AA21" s="673"/>
      <c r="AB21" s="673"/>
      <c r="AC21" s="673"/>
      <c r="AD21" s="674">
        <v>8571</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1101</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107124</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344939</v>
      </c>
      <c r="S23" s="621"/>
      <c r="T23" s="621"/>
      <c r="U23" s="621"/>
      <c r="V23" s="621"/>
      <c r="W23" s="621"/>
      <c r="X23" s="621"/>
      <c r="Y23" s="622"/>
      <c r="Z23" s="673">
        <v>1.1000000000000001</v>
      </c>
      <c r="AA23" s="673"/>
      <c r="AB23" s="673"/>
      <c r="AC23" s="673"/>
      <c r="AD23" s="674">
        <v>15404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82331</v>
      </c>
      <c r="BH23" s="621"/>
      <c r="BI23" s="621"/>
      <c r="BJ23" s="621"/>
      <c r="BK23" s="621"/>
      <c r="BL23" s="621"/>
      <c r="BM23" s="621"/>
      <c r="BN23" s="622"/>
      <c r="BO23" s="673">
        <v>1.6</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38521</v>
      </c>
      <c r="S24" s="621"/>
      <c r="T24" s="621"/>
      <c r="U24" s="621"/>
      <c r="V24" s="621"/>
      <c r="W24" s="621"/>
      <c r="X24" s="621"/>
      <c r="Y24" s="622"/>
      <c r="Z24" s="673">
        <v>0.1</v>
      </c>
      <c r="AA24" s="673"/>
      <c r="AB24" s="673"/>
      <c r="AC24" s="673"/>
      <c r="AD24" s="674">
        <v>13231</v>
      </c>
      <c r="AE24" s="674"/>
      <c r="AF24" s="674"/>
      <c r="AG24" s="674"/>
      <c r="AH24" s="674"/>
      <c r="AI24" s="674"/>
      <c r="AJ24" s="674"/>
      <c r="AK24" s="674"/>
      <c r="AL24" s="643">
        <v>0.1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16018638</v>
      </c>
      <c r="CS24" s="671"/>
      <c r="CT24" s="671"/>
      <c r="CU24" s="671"/>
      <c r="CV24" s="671"/>
      <c r="CW24" s="671"/>
      <c r="CX24" s="671"/>
      <c r="CY24" s="718"/>
      <c r="CZ24" s="722">
        <v>51.8</v>
      </c>
      <c r="DA24" s="723"/>
      <c r="DB24" s="723"/>
      <c r="DC24" s="724"/>
      <c r="DD24" s="717">
        <v>9817842</v>
      </c>
      <c r="DE24" s="671"/>
      <c r="DF24" s="671"/>
      <c r="DG24" s="671"/>
      <c r="DH24" s="671"/>
      <c r="DI24" s="671"/>
      <c r="DJ24" s="671"/>
      <c r="DK24" s="718"/>
      <c r="DL24" s="717">
        <v>9804817</v>
      </c>
      <c r="DM24" s="671"/>
      <c r="DN24" s="671"/>
      <c r="DO24" s="671"/>
      <c r="DP24" s="671"/>
      <c r="DQ24" s="671"/>
      <c r="DR24" s="671"/>
      <c r="DS24" s="671"/>
      <c r="DT24" s="671"/>
      <c r="DU24" s="671"/>
      <c r="DV24" s="718"/>
      <c r="DW24" s="719">
        <v>56.6</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5515754</v>
      </c>
      <c r="S25" s="621"/>
      <c r="T25" s="621"/>
      <c r="U25" s="621"/>
      <c r="V25" s="621"/>
      <c r="W25" s="621"/>
      <c r="X25" s="621"/>
      <c r="Y25" s="622"/>
      <c r="Z25" s="673">
        <v>17.399999999999999</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3386341</v>
      </c>
      <c r="CS25" s="639"/>
      <c r="CT25" s="639"/>
      <c r="CU25" s="639"/>
      <c r="CV25" s="639"/>
      <c r="CW25" s="639"/>
      <c r="CX25" s="639"/>
      <c r="CY25" s="640"/>
      <c r="CZ25" s="623">
        <v>11</v>
      </c>
      <c r="DA25" s="641"/>
      <c r="DB25" s="641"/>
      <c r="DC25" s="642"/>
      <c r="DD25" s="626">
        <v>3293407</v>
      </c>
      <c r="DE25" s="639"/>
      <c r="DF25" s="639"/>
      <c r="DG25" s="639"/>
      <c r="DH25" s="639"/>
      <c r="DI25" s="639"/>
      <c r="DJ25" s="639"/>
      <c r="DK25" s="640"/>
      <c r="DL25" s="626">
        <v>3282710</v>
      </c>
      <c r="DM25" s="639"/>
      <c r="DN25" s="639"/>
      <c r="DO25" s="639"/>
      <c r="DP25" s="639"/>
      <c r="DQ25" s="639"/>
      <c r="DR25" s="639"/>
      <c r="DS25" s="639"/>
      <c r="DT25" s="639"/>
      <c r="DU25" s="639"/>
      <c r="DV25" s="640"/>
      <c r="DW25" s="643">
        <v>19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2169360</v>
      </c>
      <c r="CS26" s="621"/>
      <c r="CT26" s="621"/>
      <c r="CU26" s="621"/>
      <c r="CV26" s="621"/>
      <c r="CW26" s="621"/>
      <c r="CX26" s="621"/>
      <c r="CY26" s="622"/>
      <c r="CZ26" s="623">
        <v>7</v>
      </c>
      <c r="DA26" s="641"/>
      <c r="DB26" s="641"/>
      <c r="DC26" s="642"/>
      <c r="DD26" s="626">
        <v>2096706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2157799</v>
      </c>
      <c r="S27" s="621"/>
      <c r="T27" s="621"/>
      <c r="U27" s="621"/>
      <c r="V27" s="621"/>
      <c r="W27" s="621"/>
      <c r="X27" s="621"/>
      <c r="Y27" s="622"/>
      <c r="Z27" s="673">
        <v>6.8</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5148059</v>
      </c>
      <c r="BH27" s="621"/>
      <c r="BI27" s="621"/>
      <c r="BJ27" s="621"/>
      <c r="BK27" s="621"/>
      <c r="BL27" s="621"/>
      <c r="BM27" s="621"/>
      <c r="BN27" s="622"/>
      <c r="BO27" s="673">
        <v>100</v>
      </c>
      <c r="BP27" s="673"/>
      <c r="BQ27" s="673"/>
      <c r="BR27" s="673"/>
      <c r="BS27" s="626">
        <v>338468</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7978210</v>
      </c>
      <c r="CS27" s="639"/>
      <c r="CT27" s="639"/>
      <c r="CU27" s="639"/>
      <c r="CV27" s="639"/>
      <c r="CW27" s="639"/>
      <c r="CX27" s="639"/>
      <c r="CY27" s="640"/>
      <c r="CZ27" s="623">
        <v>25.8</v>
      </c>
      <c r="DA27" s="641"/>
      <c r="DB27" s="641"/>
      <c r="DC27" s="642"/>
      <c r="DD27" s="626">
        <v>2086020</v>
      </c>
      <c r="DE27" s="639"/>
      <c r="DF27" s="639"/>
      <c r="DG27" s="639"/>
      <c r="DH27" s="639"/>
      <c r="DI27" s="639"/>
      <c r="DJ27" s="639"/>
      <c r="DK27" s="640"/>
      <c r="DL27" s="626">
        <v>2083692</v>
      </c>
      <c r="DM27" s="639"/>
      <c r="DN27" s="639"/>
      <c r="DO27" s="639"/>
      <c r="DP27" s="639"/>
      <c r="DQ27" s="639"/>
      <c r="DR27" s="639"/>
      <c r="DS27" s="639"/>
      <c r="DT27" s="639"/>
      <c r="DU27" s="639"/>
      <c r="DV27" s="640"/>
      <c r="DW27" s="643">
        <v>12</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120753</v>
      </c>
      <c r="S28" s="621"/>
      <c r="T28" s="621"/>
      <c r="U28" s="621"/>
      <c r="V28" s="621"/>
      <c r="W28" s="621"/>
      <c r="X28" s="621"/>
      <c r="Y28" s="622"/>
      <c r="Z28" s="673">
        <v>0.4</v>
      </c>
      <c r="AA28" s="673"/>
      <c r="AB28" s="673"/>
      <c r="AC28" s="673"/>
      <c r="AD28" s="674">
        <v>29175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4654087</v>
      </c>
      <c r="CS28" s="621"/>
      <c r="CT28" s="621"/>
      <c r="CU28" s="621"/>
      <c r="CV28" s="621"/>
      <c r="CW28" s="621"/>
      <c r="CX28" s="621"/>
      <c r="CY28" s="622"/>
      <c r="CZ28" s="623">
        <v>15.1</v>
      </c>
      <c r="DA28" s="641"/>
      <c r="DB28" s="641"/>
      <c r="DC28" s="642"/>
      <c r="DD28" s="626">
        <v>4438415</v>
      </c>
      <c r="DE28" s="621"/>
      <c r="DF28" s="621"/>
      <c r="DG28" s="621"/>
      <c r="DH28" s="621"/>
      <c r="DI28" s="621"/>
      <c r="DJ28" s="621"/>
      <c r="DK28" s="622"/>
      <c r="DL28" s="626">
        <v>4438415</v>
      </c>
      <c r="DM28" s="621"/>
      <c r="DN28" s="621"/>
      <c r="DO28" s="621"/>
      <c r="DP28" s="621"/>
      <c r="DQ28" s="621"/>
      <c r="DR28" s="621"/>
      <c r="DS28" s="621"/>
      <c r="DT28" s="621"/>
      <c r="DU28" s="621"/>
      <c r="DV28" s="622"/>
      <c r="DW28" s="643">
        <v>25.6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155917</v>
      </c>
      <c r="S29" s="621"/>
      <c r="T29" s="621"/>
      <c r="U29" s="621"/>
      <c r="V29" s="621"/>
      <c r="W29" s="621"/>
      <c r="X29" s="621"/>
      <c r="Y29" s="622"/>
      <c r="Z29" s="673">
        <v>0.5</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4653528</v>
      </c>
      <c r="CS29" s="639"/>
      <c r="CT29" s="639"/>
      <c r="CU29" s="639"/>
      <c r="CV29" s="639"/>
      <c r="CW29" s="639"/>
      <c r="CX29" s="639"/>
      <c r="CY29" s="640"/>
      <c r="CZ29" s="623">
        <v>15.1</v>
      </c>
      <c r="DA29" s="641"/>
      <c r="DB29" s="641"/>
      <c r="DC29" s="642"/>
      <c r="DD29" s="626">
        <v>4437856</v>
      </c>
      <c r="DE29" s="639"/>
      <c r="DF29" s="639"/>
      <c r="DG29" s="639"/>
      <c r="DH29" s="639"/>
      <c r="DI29" s="639"/>
      <c r="DJ29" s="639"/>
      <c r="DK29" s="640"/>
      <c r="DL29" s="626">
        <v>4437856</v>
      </c>
      <c r="DM29" s="639"/>
      <c r="DN29" s="639"/>
      <c r="DO29" s="639"/>
      <c r="DP29" s="639"/>
      <c r="DQ29" s="639"/>
      <c r="DR29" s="639"/>
      <c r="DS29" s="639"/>
      <c r="DT29" s="639"/>
      <c r="DU29" s="639"/>
      <c r="DV29" s="640"/>
      <c r="DW29" s="643">
        <v>25.6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915658</v>
      </c>
      <c r="S30" s="621"/>
      <c r="T30" s="621"/>
      <c r="U30" s="621"/>
      <c r="V30" s="621"/>
      <c r="W30" s="621"/>
      <c r="X30" s="621"/>
      <c r="Y30" s="622"/>
      <c r="Z30" s="673">
        <v>2.9</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98.2</v>
      </c>
      <c r="BH30" s="687"/>
      <c r="BI30" s="687"/>
      <c r="BJ30" s="687"/>
      <c r="BK30" s="687"/>
      <c r="BL30" s="687"/>
      <c r="BM30" s="688">
        <v>92.4</v>
      </c>
      <c r="BN30" s="687"/>
      <c r="BO30" s="687"/>
      <c r="BP30" s="687"/>
      <c r="BQ30" s="689"/>
      <c r="BR30" s="686">
        <v>98.1</v>
      </c>
      <c r="BS30" s="687"/>
      <c r="BT30" s="687"/>
      <c r="BU30" s="687"/>
      <c r="BV30" s="687"/>
      <c r="BW30" s="687"/>
      <c r="BX30" s="688">
        <v>91.6</v>
      </c>
      <c r="BY30" s="687"/>
      <c r="BZ30" s="687"/>
      <c r="CA30" s="687"/>
      <c r="CB30" s="689"/>
      <c r="CD30" s="692"/>
      <c r="CE30" s="693"/>
      <c r="CF30" s="657" t="s">
        <v>293</v>
      </c>
      <c r="CG30" s="654"/>
      <c r="CH30" s="654"/>
      <c r="CI30" s="654"/>
      <c r="CJ30" s="654"/>
      <c r="CK30" s="654"/>
      <c r="CL30" s="654"/>
      <c r="CM30" s="654"/>
      <c r="CN30" s="654"/>
      <c r="CO30" s="654"/>
      <c r="CP30" s="654"/>
      <c r="CQ30" s="655"/>
      <c r="CR30" s="620">
        <v>4252235</v>
      </c>
      <c r="CS30" s="621"/>
      <c r="CT30" s="621"/>
      <c r="CU30" s="621"/>
      <c r="CV30" s="621"/>
      <c r="CW30" s="621"/>
      <c r="CX30" s="621"/>
      <c r="CY30" s="622"/>
      <c r="CZ30" s="623">
        <v>13.8</v>
      </c>
      <c r="DA30" s="641"/>
      <c r="DB30" s="641"/>
      <c r="DC30" s="642"/>
      <c r="DD30" s="626">
        <v>4036563</v>
      </c>
      <c r="DE30" s="621"/>
      <c r="DF30" s="621"/>
      <c r="DG30" s="621"/>
      <c r="DH30" s="621"/>
      <c r="DI30" s="621"/>
      <c r="DJ30" s="621"/>
      <c r="DK30" s="622"/>
      <c r="DL30" s="626">
        <v>4036563</v>
      </c>
      <c r="DM30" s="621"/>
      <c r="DN30" s="621"/>
      <c r="DO30" s="621"/>
      <c r="DP30" s="621"/>
      <c r="DQ30" s="621"/>
      <c r="DR30" s="621"/>
      <c r="DS30" s="621"/>
      <c r="DT30" s="621"/>
      <c r="DU30" s="621"/>
      <c r="DV30" s="622"/>
      <c r="DW30" s="643">
        <v>23.3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110400</v>
      </c>
      <c r="S31" s="621"/>
      <c r="T31" s="621"/>
      <c r="U31" s="621"/>
      <c r="V31" s="621"/>
      <c r="W31" s="621"/>
      <c r="X31" s="621"/>
      <c r="Y31" s="622"/>
      <c r="Z31" s="673">
        <v>0.3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93.7</v>
      </c>
      <c r="BN31" s="685"/>
      <c r="BO31" s="685"/>
      <c r="BP31" s="685"/>
      <c r="BQ31" s="649"/>
      <c r="BR31" s="684">
        <v>98.6</v>
      </c>
      <c r="BS31" s="639"/>
      <c r="BT31" s="639"/>
      <c r="BU31" s="639"/>
      <c r="BV31" s="639"/>
      <c r="BW31" s="639"/>
      <c r="BX31" s="675">
        <v>93.1</v>
      </c>
      <c r="BY31" s="685"/>
      <c r="BZ31" s="685"/>
      <c r="CA31" s="685"/>
      <c r="CB31" s="649"/>
      <c r="CD31" s="692"/>
      <c r="CE31" s="693"/>
      <c r="CF31" s="657" t="s">
        <v>297</v>
      </c>
      <c r="CG31" s="654"/>
      <c r="CH31" s="654"/>
      <c r="CI31" s="654"/>
      <c r="CJ31" s="654"/>
      <c r="CK31" s="654"/>
      <c r="CL31" s="654"/>
      <c r="CM31" s="654"/>
      <c r="CN31" s="654"/>
      <c r="CO31" s="654"/>
      <c r="CP31" s="654"/>
      <c r="CQ31" s="655"/>
      <c r="CR31" s="620">
        <v>401293</v>
      </c>
      <c r="CS31" s="639"/>
      <c r="CT31" s="639"/>
      <c r="CU31" s="639"/>
      <c r="CV31" s="639"/>
      <c r="CW31" s="639"/>
      <c r="CX31" s="639"/>
      <c r="CY31" s="640"/>
      <c r="CZ31" s="623">
        <v>1.3</v>
      </c>
      <c r="DA31" s="641"/>
      <c r="DB31" s="641"/>
      <c r="DC31" s="642"/>
      <c r="DD31" s="626">
        <v>401293</v>
      </c>
      <c r="DE31" s="639"/>
      <c r="DF31" s="639"/>
      <c r="DG31" s="639"/>
      <c r="DH31" s="639"/>
      <c r="DI31" s="639"/>
      <c r="DJ31" s="639"/>
      <c r="DK31" s="640"/>
      <c r="DL31" s="626">
        <v>401293</v>
      </c>
      <c r="DM31" s="639"/>
      <c r="DN31" s="639"/>
      <c r="DO31" s="639"/>
      <c r="DP31" s="639"/>
      <c r="DQ31" s="639"/>
      <c r="DR31" s="639"/>
      <c r="DS31" s="639"/>
      <c r="DT31" s="639"/>
      <c r="DU31" s="639"/>
      <c r="DV31" s="640"/>
      <c r="DW31" s="643">
        <v>2.2999999999999998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415613</v>
      </c>
      <c r="S32" s="621"/>
      <c r="T32" s="621"/>
      <c r="U32" s="621"/>
      <c r="V32" s="621"/>
      <c r="W32" s="621"/>
      <c r="X32" s="621"/>
      <c r="Y32" s="622"/>
      <c r="Z32" s="673">
        <v>1.3</v>
      </c>
      <c r="AA32" s="673"/>
      <c r="AB32" s="673"/>
      <c r="AC32" s="673"/>
      <c r="AD32" s="674">
        <v>33003</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97.6</v>
      </c>
      <c r="BH32" s="605"/>
      <c r="BI32" s="605"/>
      <c r="BJ32" s="605"/>
      <c r="BK32" s="605"/>
      <c r="BL32" s="605"/>
      <c r="BM32" s="668">
        <v>89.6</v>
      </c>
      <c r="BN32" s="605"/>
      <c r="BO32" s="605"/>
      <c r="BP32" s="605"/>
      <c r="BQ32" s="662"/>
      <c r="BR32" s="683">
        <v>97.3</v>
      </c>
      <c r="BS32" s="605"/>
      <c r="BT32" s="605"/>
      <c r="BU32" s="605"/>
      <c r="BV32" s="605"/>
      <c r="BW32" s="605"/>
      <c r="BX32" s="668">
        <v>88.5</v>
      </c>
      <c r="BY32" s="605"/>
      <c r="BZ32" s="605"/>
      <c r="CA32" s="605"/>
      <c r="CB32" s="662"/>
      <c r="CD32" s="694"/>
      <c r="CE32" s="695"/>
      <c r="CF32" s="657" t="s">
        <v>300</v>
      </c>
      <c r="CG32" s="654"/>
      <c r="CH32" s="654"/>
      <c r="CI32" s="654"/>
      <c r="CJ32" s="654"/>
      <c r="CK32" s="654"/>
      <c r="CL32" s="654"/>
      <c r="CM32" s="654"/>
      <c r="CN32" s="654"/>
      <c r="CO32" s="654"/>
      <c r="CP32" s="654"/>
      <c r="CQ32" s="655"/>
      <c r="CR32" s="620">
        <v>559</v>
      </c>
      <c r="CS32" s="621"/>
      <c r="CT32" s="621"/>
      <c r="CU32" s="621"/>
      <c r="CV32" s="621"/>
      <c r="CW32" s="621"/>
      <c r="CX32" s="621"/>
      <c r="CY32" s="622"/>
      <c r="CZ32" s="623">
        <v>0</v>
      </c>
      <c r="DA32" s="641"/>
      <c r="DB32" s="641"/>
      <c r="DC32" s="642"/>
      <c r="DD32" s="626">
        <v>559</v>
      </c>
      <c r="DE32" s="621"/>
      <c r="DF32" s="621"/>
      <c r="DG32" s="621"/>
      <c r="DH32" s="621"/>
      <c r="DI32" s="621"/>
      <c r="DJ32" s="621"/>
      <c r="DK32" s="622"/>
      <c r="DL32" s="626">
        <v>559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4094264</v>
      </c>
      <c r="S33" s="621"/>
      <c r="T33" s="621"/>
      <c r="U33" s="621"/>
      <c r="V33" s="621"/>
      <c r="W33" s="621"/>
      <c r="X33" s="621"/>
      <c r="Y33" s="622"/>
      <c r="Z33" s="673">
        <v>12.9</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10725476</v>
      </c>
      <c r="CS33" s="639"/>
      <c r="CT33" s="639"/>
      <c r="CU33" s="639"/>
      <c r="CV33" s="639"/>
      <c r="CW33" s="639"/>
      <c r="CX33" s="639"/>
      <c r="CY33" s="640"/>
      <c r="CZ33" s="623">
        <v>34.700000000000003</v>
      </c>
      <c r="DA33" s="641"/>
      <c r="DB33" s="641"/>
      <c r="DC33" s="642"/>
      <c r="DD33" s="626">
        <v>8487873</v>
      </c>
      <c r="DE33" s="639"/>
      <c r="DF33" s="639"/>
      <c r="DG33" s="639"/>
      <c r="DH33" s="639"/>
      <c r="DI33" s="639"/>
      <c r="DJ33" s="639"/>
      <c r="DK33" s="640"/>
      <c r="DL33" s="626">
        <v>7102952</v>
      </c>
      <c r="DM33" s="639"/>
      <c r="DN33" s="639"/>
      <c r="DO33" s="639"/>
      <c r="DP33" s="639"/>
      <c r="DQ33" s="639"/>
      <c r="DR33" s="639"/>
      <c r="DS33" s="639"/>
      <c r="DT33" s="639"/>
      <c r="DU33" s="639"/>
      <c r="DV33" s="640"/>
      <c r="DW33" s="643">
        <v>41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3273233</v>
      </c>
      <c r="CS34" s="621"/>
      <c r="CT34" s="621"/>
      <c r="CU34" s="621"/>
      <c r="CV34" s="621"/>
      <c r="CW34" s="621"/>
      <c r="CX34" s="621"/>
      <c r="CY34" s="622"/>
      <c r="CZ34" s="623">
        <v>10.6</v>
      </c>
      <c r="DA34" s="641"/>
      <c r="DB34" s="641"/>
      <c r="DC34" s="642"/>
      <c r="DD34" s="626">
        <v>2532923</v>
      </c>
      <c r="DE34" s="621"/>
      <c r="DF34" s="621"/>
      <c r="DG34" s="621"/>
      <c r="DH34" s="621"/>
      <c r="DI34" s="621"/>
      <c r="DJ34" s="621"/>
      <c r="DK34" s="622"/>
      <c r="DL34" s="626">
        <v>2070038</v>
      </c>
      <c r="DM34" s="621"/>
      <c r="DN34" s="621"/>
      <c r="DO34" s="621"/>
      <c r="DP34" s="621"/>
      <c r="DQ34" s="621"/>
      <c r="DR34" s="621"/>
      <c r="DS34" s="621"/>
      <c r="DT34" s="621"/>
      <c r="DU34" s="621"/>
      <c r="DV34" s="622"/>
      <c r="DW34" s="643">
        <v>12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749064</v>
      </c>
      <c r="S35" s="621"/>
      <c r="T35" s="621"/>
      <c r="U35" s="621"/>
      <c r="V35" s="621"/>
      <c r="W35" s="621"/>
      <c r="X35" s="621"/>
      <c r="Y35" s="622"/>
      <c r="Z35" s="673">
        <v>2.4</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3873883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277115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618599</v>
      </c>
      <c r="CS35" s="639"/>
      <c r="CT35" s="639"/>
      <c r="CU35" s="639"/>
      <c r="CV35" s="639"/>
      <c r="CW35" s="639"/>
      <c r="CX35" s="639"/>
      <c r="CY35" s="640"/>
      <c r="CZ35" s="623">
        <v>2</v>
      </c>
      <c r="DA35" s="641"/>
      <c r="DB35" s="641"/>
      <c r="DC35" s="642"/>
      <c r="DD35" s="626">
        <v>533308</v>
      </c>
      <c r="DE35" s="639"/>
      <c r="DF35" s="639"/>
      <c r="DG35" s="639"/>
      <c r="DH35" s="639"/>
      <c r="DI35" s="639"/>
      <c r="DJ35" s="639"/>
      <c r="DK35" s="640"/>
      <c r="DL35" s="626">
        <v>505843</v>
      </c>
      <c r="DM35" s="639"/>
      <c r="DN35" s="639"/>
      <c r="DO35" s="639"/>
      <c r="DP35" s="639"/>
      <c r="DQ35" s="639"/>
      <c r="DR35" s="639"/>
      <c r="DS35" s="639"/>
      <c r="DT35" s="639"/>
      <c r="DU35" s="639"/>
      <c r="DV35" s="640"/>
      <c r="DW35" s="643">
        <v>2.9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31716379</v>
      </c>
      <c r="S36" s="661"/>
      <c r="T36" s="661"/>
      <c r="U36" s="661"/>
      <c r="V36" s="661"/>
      <c r="W36" s="661"/>
      <c r="X36" s="661"/>
      <c r="Y36" s="664"/>
      <c r="Z36" s="665">
        <v>100</v>
      </c>
      <c r="AA36" s="665"/>
      <c r="AB36" s="665"/>
      <c r="AC36" s="665"/>
      <c r="AD36" s="666">
        <v>16560340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935733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112091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3941647</v>
      </c>
      <c r="CS36" s="621"/>
      <c r="CT36" s="621"/>
      <c r="CU36" s="621"/>
      <c r="CV36" s="621"/>
      <c r="CW36" s="621"/>
      <c r="CX36" s="621"/>
      <c r="CY36" s="622"/>
      <c r="CZ36" s="623">
        <v>12.7</v>
      </c>
      <c r="DA36" s="641"/>
      <c r="DB36" s="641"/>
      <c r="DC36" s="642"/>
      <c r="DD36" s="626">
        <v>3164430</v>
      </c>
      <c r="DE36" s="621"/>
      <c r="DF36" s="621"/>
      <c r="DG36" s="621"/>
      <c r="DH36" s="621"/>
      <c r="DI36" s="621"/>
      <c r="DJ36" s="621"/>
      <c r="DK36" s="622"/>
      <c r="DL36" s="626">
        <v>2722579</v>
      </c>
      <c r="DM36" s="621"/>
      <c r="DN36" s="621"/>
      <c r="DO36" s="621"/>
      <c r="DP36" s="621"/>
      <c r="DQ36" s="621"/>
      <c r="DR36" s="621"/>
      <c r="DS36" s="621"/>
      <c r="DT36" s="621"/>
      <c r="DU36" s="621"/>
      <c r="DV36" s="622"/>
      <c r="DW36" s="643">
        <v>15.7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383045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10295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1772435</v>
      </c>
      <c r="CS37" s="639"/>
      <c r="CT37" s="639"/>
      <c r="CU37" s="639"/>
      <c r="CV37" s="639"/>
      <c r="CW37" s="639"/>
      <c r="CX37" s="639"/>
      <c r="CY37" s="640"/>
      <c r="CZ37" s="623">
        <v>5.7</v>
      </c>
      <c r="DA37" s="641"/>
      <c r="DB37" s="641"/>
      <c r="DC37" s="642"/>
      <c r="DD37" s="626">
        <v>1772435</v>
      </c>
      <c r="DE37" s="639"/>
      <c r="DF37" s="639"/>
      <c r="DG37" s="639"/>
      <c r="DH37" s="639"/>
      <c r="DI37" s="639"/>
      <c r="DJ37" s="639"/>
      <c r="DK37" s="640"/>
      <c r="DL37" s="626">
        <v>1769015</v>
      </c>
      <c r="DM37" s="639"/>
      <c r="DN37" s="639"/>
      <c r="DO37" s="639"/>
      <c r="DP37" s="639"/>
      <c r="DQ37" s="639"/>
      <c r="DR37" s="639"/>
      <c r="DS37" s="639"/>
      <c r="DT37" s="639"/>
      <c r="DU37" s="639"/>
      <c r="DV37" s="640"/>
      <c r="DW37" s="643">
        <v>10.199999999999999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56238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17353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2482387</v>
      </c>
      <c r="CS38" s="621"/>
      <c r="CT38" s="621"/>
      <c r="CU38" s="621"/>
      <c r="CV38" s="621"/>
      <c r="CW38" s="621"/>
      <c r="CX38" s="621"/>
      <c r="CY38" s="622"/>
      <c r="CZ38" s="623">
        <v>8</v>
      </c>
      <c r="DA38" s="641"/>
      <c r="DB38" s="641"/>
      <c r="DC38" s="642"/>
      <c r="DD38" s="626">
        <v>1969049</v>
      </c>
      <c r="DE38" s="621"/>
      <c r="DF38" s="621"/>
      <c r="DG38" s="621"/>
      <c r="DH38" s="621"/>
      <c r="DI38" s="621"/>
      <c r="DJ38" s="621"/>
      <c r="DK38" s="622"/>
      <c r="DL38" s="626">
        <v>1804492</v>
      </c>
      <c r="DM38" s="621"/>
      <c r="DN38" s="621"/>
      <c r="DO38" s="621"/>
      <c r="DP38" s="621"/>
      <c r="DQ38" s="621"/>
      <c r="DR38" s="621"/>
      <c r="DS38" s="621"/>
      <c r="DT38" s="621"/>
      <c r="DU38" s="621"/>
      <c r="DV38" s="622"/>
      <c r="DW38" s="643">
        <v>10.4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16480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74429</v>
      </c>
      <c r="CS39" s="639"/>
      <c r="CT39" s="639"/>
      <c r="CU39" s="639"/>
      <c r="CV39" s="639"/>
      <c r="CW39" s="639"/>
      <c r="CX39" s="639"/>
      <c r="CY39" s="640"/>
      <c r="CZ39" s="623">
        <v>0.2</v>
      </c>
      <c r="DA39" s="641"/>
      <c r="DB39" s="641"/>
      <c r="DC39" s="642"/>
      <c r="DD39" s="626" t="s">
        <v>325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860459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335181</v>
      </c>
      <c r="CS40" s="621"/>
      <c r="CT40" s="621"/>
      <c r="CU40" s="621"/>
      <c r="CV40" s="621"/>
      <c r="CW40" s="621"/>
      <c r="CX40" s="621"/>
      <c r="CY40" s="622"/>
      <c r="CZ40" s="623">
        <v>1.1000000000000001</v>
      </c>
      <c r="DA40" s="641"/>
      <c r="DB40" s="641"/>
      <c r="DC40" s="642"/>
      <c r="DD40" s="626">
        <v>288163</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1621928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4175008</v>
      </c>
      <c r="CS42" s="621"/>
      <c r="CT42" s="621"/>
      <c r="CU42" s="621"/>
      <c r="CV42" s="621"/>
      <c r="CW42" s="621"/>
      <c r="CX42" s="621"/>
      <c r="CY42" s="622"/>
      <c r="CZ42" s="623">
        <v>13.5</v>
      </c>
      <c r="DA42" s="624"/>
      <c r="DB42" s="624"/>
      <c r="DC42" s="625"/>
      <c r="DD42" s="626">
        <v>227788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125216</v>
      </c>
      <c r="CS43" s="639"/>
      <c r="CT43" s="639"/>
      <c r="CU43" s="639"/>
      <c r="CV43" s="639"/>
      <c r="CW43" s="639"/>
      <c r="CX43" s="639"/>
      <c r="CY43" s="640"/>
      <c r="CZ43" s="623">
        <v>0.4</v>
      </c>
      <c r="DA43" s="641"/>
      <c r="DB43" s="641"/>
      <c r="DC43" s="642"/>
      <c r="DD43" s="626">
        <v>125216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4175008</v>
      </c>
      <c r="CS44" s="621"/>
      <c r="CT44" s="621"/>
      <c r="CU44" s="621"/>
      <c r="CV44" s="621"/>
      <c r="CW44" s="621"/>
      <c r="CX44" s="621"/>
      <c r="CY44" s="622"/>
      <c r="CZ44" s="623">
        <v>13.5</v>
      </c>
      <c r="DA44" s="624"/>
      <c r="DB44" s="624"/>
      <c r="DC44" s="625"/>
      <c r="DD44" s="626">
        <v>227788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1138608</v>
      </c>
      <c r="CS45" s="639"/>
      <c r="CT45" s="639"/>
      <c r="CU45" s="639"/>
      <c r="CV45" s="639"/>
      <c r="CW45" s="639"/>
      <c r="CX45" s="639"/>
      <c r="CY45" s="640"/>
      <c r="CZ45" s="623">
        <v>3.7</v>
      </c>
      <c r="DA45" s="641"/>
      <c r="DB45" s="641"/>
      <c r="DC45" s="642"/>
      <c r="DD45" s="626">
        <v>18190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2886736</v>
      </c>
      <c r="CS46" s="621"/>
      <c r="CT46" s="621"/>
      <c r="CU46" s="621"/>
      <c r="CV46" s="621"/>
      <c r="CW46" s="621"/>
      <c r="CX46" s="621"/>
      <c r="CY46" s="622"/>
      <c r="CZ46" s="623">
        <v>9.3000000000000007</v>
      </c>
      <c r="DA46" s="624"/>
      <c r="DB46" s="624"/>
      <c r="DC46" s="625"/>
      <c r="DD46" s="626">
        <v>201934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30919122</v>
      </c>
      <c r="CS49" s="605"/>
      <c r="CT49" s="605"/>
      <c r="CU49" s="605"/>
      <c r="CV49" s="605"/>
      <c r="CW49" s="605"/>
      <c r="CX49" s="605"/>
      <c r="CY49" s="606"/>
      <c r="CZ49" s="607">
        <v>100</v>
      </c>
      <c r="DA49" s="608"/>
      <c r="DB49" s="608"/>
      <c r="DC49" s="609"/>
      <c r="DD49" s="610">
        <v>18533503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32" sqref="B32:P3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31696</v>
      </c>
      <c r="R7" s="1134"/>
      <c r="S7" s="1134"/>
      <c r="T7" s="1134"/>
      <c r="U7" s="1134"/>
      <c r="V7" s="1134">
        <v>30921</v>
      </c>
      <c r="W7" s="1134"/>
      <c r="X7" s="1134"/>
      <c r="Y7" s="1134"/>
      <c r="Z7" s="1134"/>
      <c r="AA7" s="1134">
        <v>775</v>
      </c>
      <c r="AB7" s="1134"/>
      <c r="AC7" s="1134"/>
      <c r="AD7" s="1134"/>
      <c r="AE7" s="1135"/>
      <c r="AF7" s="1136">
        <v>722</v>
      </c>
      <c r="AG7" s="1137"/>
      <c r="AH7" s="1137"/>
      <c r="AI7" s="1137"/>
      <c r="AJ7" s="1138"/>
      <c r="AK7" s="1120">
        <v>916</v>
      </c>
      <c r="AL7" s="1121"/>
      <c r="AM7" s="1121"/>
      <c r="AN7" s="1121"/>
      <c r="AO7" s="1121"/>
      <c r="AP7" s="1121">
        <v>52193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566</v>
      </c>
      <c r="BT7" s="1125"/>
      <c r="BU7" s="1125"/>
      <c r="BV7" s="1125"/>
      <c r="BW7" s="1125"/>
      <c r="BX7" s="1125"/>
      <c r="BY7" s="1125"/>
      <c r="BZ7" s="1125"/>
      <c r="CA7" s="1125"/>
      <c r="CB7" s="1125"/>
      <c r="CC7" s="1125"/>
      <c r="CD7" s="1125"/>
      <c r="CE7" s="1125"/>
      <c r="CF7" s="1125"/>
      <c r="CG7" s="1126"/>
      <c r="CH7" s="1117">
        <v>4</v>
      </c>
      <c r="CI7" s="1118"/>
      <c r="CJ7" s="1118"/>
      <c r="CK7" s="1118"/>
      <c r="CL7" s="1119"/>
      <c r="CM7" s="1117">
        <v>74</v>
      </c>
      <c r="CN7" s="1118"/>
      <c r="CO7" s="1118"/>
      <c r="CP7" s="1118"/>
      <c r="CQ7" s="1119"/>
      <c r="CR7" s="1117">
        <v>29</v>
      </c>
      <c r="CS7" s="1118"/>
      <c r="CT7" s="1118"/>
      <c r="CU7" s="1118"/>
      <c r="CV7" s="1119"/>
      <c r="CW7" s="1117">
        <v>3</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t="s">
        <v>567</v>
      </c>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115</v>
      </c>
      <c r="R8" s="1073"/>
      <c r="S8" s="1073"/>
      <c r="T8" s="1073"/>
      <c r="U8" s="1073"/>
      <c r="V8" s="1073">
        <v>93</v>
      </c>
      <c r="W8" s="1073"/>
      <c r="X8" s="1073"/>
      <c r="Y8" s="1073"/>
      <c r="Z8" s="1073"/>
      <c r="AA8" s="1073">
        <v>22</v>
      </c>
      <c r="AB8" s="1073"/>
      <c r="AC8" s="1073"/>
      <c r="AD8" s="1073"/>
      <c r="AE8" s="1074"/>
      <c r="AF8" s="1048">
        <v>22</v>
      </c>
      <c r="AG8" s="1049"/>
      <c r="AH8" s="1049"/>
      <c r="AI8" s="1049"/>
      <c r="AJ8" s="1050"/>
      <c r="AK8" s="1115">
        <v>94</v>
      </c>
      <c r="AL8" s="1116"/>
      <c r="AM8" s="1116"/>
      <c r="AN8" s="1116"/>
      <c r="AO8" s="1116"/>
      <c r="AP8" s="1116" t="s">
        <v>557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568</v>
      </c>
      <c r="BT8" s="1044"/>
      <c r="BU8" s="1044"/>
      <c r="BV8" s="1044"/>
      <c r="BW8" s="1044"/>
      <c r="BX8" s="1044"/>
      <c r="BY8" s="1044"/>
      <c r="BZ8" s="1044"/>
      <c r="CA8" s="1044"/>
      <c r="CB8" s="1044"/>
      <c r="CC8" s="1044"/>
      <c r="CD8" s="1044"/>
      <c r="CE8" s="1044"/>
      <c r="CF8" s="1044"/>
      <c r="CG8" s="1045"/>
      <c r="CH8" s="1018">
        <v>3</v>
      </c>
      <c r="CI8" s="1019"/>
      <c r="CJ8" s="1019"/>
      <c r="CK8" s="1019"/>
      <c r="CL8" s="1020"/>
      <c r="CM8" s="1018">
        <v>36</v>
      </c>
      <c r="CN8" s="1019"/>
      <c r="CO8" s="1019"/>
      <c r="CP8" s="1019"/>
      <c r="CQ8" s="1020"/>
      <c r="CR8" s="1018">
        <v>14</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t="s">
        <v>569</v>
      </c>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31716</v>
      </c>
      <c r="R23" s="1098"/>
      <c r="S23" s="1098"/>
      <c r="T23" s="1098"/>
      <c r="U23" s="1098"/>
      <c r="V23" s="1098">
        <v>30919</v>
      </c>
      <c r="W23" s="1098"/>
      <c r="X23" s="1098"/>
      <c r="Y23" s="1098"/>
      <c r="Z23" s="1098"/>
      <c r="AA23" s="1098">
        <v>797</v>
      </c>
      <c r="AB23" s="1098"/>
      <c r="AC23" s="1098"/>
      <c r="AD23" s="1098"/>
      <c r="AE23" s="1099"/>
      <c r="AF23" s="1100">
        <v>744</v>
      </c>
      <c r="AG23" s="1098"/>
      <c r="AH23" s="1098"/>
      <c r="AI23" s="1098"/>
      <c r="AJ23" s="1101"/>
      <c r="AK23" s="1102"/>
      <c r="AL23" s="1103"/>
      <c r="AM23" s="1103"/>
      <c r="AN23" s="1103"/>
      <c r="AO23" s="1103"/>
      <c r="AP23" s="1098">
        <v>52193</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8798</v>
      </c>
      <c r="R28" s="1083"/>
      <c r="S28" s="1083"/>
      <c r="T28" s="1083"/>
      <c r="U28" s="1083"/>
      <c r="V28" s="1083">
        <v>8521</v>
      </c>
      <c r="W28" s="1083"/>
      <c r="X28" s="1083"/>
      <c r="Y28" s="1083"/>
      <c r="Z28" s="1083"/>
      <c r="AA28" s="1083">
        <v>277</v>
      </c>
      <c r="AB28" s="1083"/>
      <c r="AC28" s="1083"/>
      <c r="AD28" s="1083"/>
      <c r="AE28" s="1084"/>
      <c r="AF28" s="1085">
        <v>277</v>
      </c>
      <c r="AG28" s="1083"/>
      <c r="AH28" s="1083"/>
      <c r="AI28" s="1083"/>
      <c r="AJ28" s="1086"/>
      <c r="AK28" s="1087">
        <v>1009</v>
      </c>
      <c r="AL28" s="1075"/>
      <c r="AM28" s="1075"/>
      <c r="AN28" s="1075"/>
      <c r="AO28" s="1075"/>
      <c r="AP28" s="1075" t="s">
        <v>557</v>
      </c>
      <c r="AQ28" s="1075"/>
      <c r="AR28" s="1075"/>
      <c r="AS28" s="1075"/>
      <c r="AT28" s="1075"/>
      <c r="AU28" s="1075" t="s">
        <v>557</v>
      </c>
      <c r="AV28" s="1075"/>
      <c r="AW28" s="1075"/>
      <c r="AX28" s="1075"/>
      <c r="AY28" s="1075"/>
      <c r="AZ28" s="1076" t="s">
        <v>562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221</v>
      </c>
      <c r="R29" s="1073"/>
      <c r="S29" s="1073"/>
      <c r="T29" s="1073"/>
      <c r="U29" s="1073"/>
      <c r="V29" s="1073">
        <v>171</v>
      </c>
      <c r="W29" s="1073"/>
      <c r="X29" s="1073"/>
      <c r="Y29" s="1073"/>
      <c r="Z29" s="1073"/>
      <c r="AA29" s="1073">
        <v>50</v>
      </c>
      <c r="AB29" s="1073"/>
      <c r="AC29" s="1073"/>
      <c r="AD29" s="1073"/>
      <c r="AE29" s="1074"/>
      <c r="AF29" s="1048">
        <v>50</v>
      </c>
      <c r="AG29" s="1049"/>
      <c r="AH29" s="1049"/>
      <c r="AI29" s="1049"/>
      <c r="AJ29" s="1050"/>
      <c r="AK29" s="1009">
        <v>55</v>
      </c>
      <c r="AL29" s="1000"/>
      <c r="AM29" s="1000"/>
      <c r="AN29" s="1000"/>
      <c r="AO29" s="1000"/>
      <c r="AP29" s="1000" t="s">
        <v>557</v>
      </c>
      <c r="AQ29" s="1000"/>
      <c r="AR29" s="1000"/>
      <c r="AS29" s="1000"/>
      <c r="AT29" s="1000"/>
      <c r="AU29" s="1000" t="s">
        <v>557</v>
      </c>
      <c r="AV29" s="1000"/>
      <c r="AW29" s="1000"/>
      <c r="AX29" s="1000"/>
      <c r="AY29" s="1000"/>
      <c r="AZ29" s="1071" t="s">
        <v>561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46</v>
      </c>
      <c r="R30" s="1073"/>
      <c r="S30" s="1073"/>
      <c r="T30" s="1073"/>
      <c r="U30" s="1073"/>
      <c r="V30" s="1073">
        <v>37</v>
      </c>
      <c r="W30" s="1073"/>
      <c r="X30" s="1073"/>
      <c r="Y30" s="1073"/>
      <c r="Z30" s="1073"/>
      <c r="AA30" s="1073">
        <v>9</v>
      </c>
      <c r="AB30" s="1073"/>
      <c r="AC30" s="1073"/>
      <c r="AD30" s="1073"/>
      <c r="AE30" s="1074"/>
      <c r="AF30" s="1048">
        <v>9</v>
      </c>
      <c r="AG30" s="1049"/>
      <c r="AH30" s="1049"/>
      <c r="AI30" s="1049"/>
      <c r="AJ30" s="1050"/>
      <c r="AK30" s="1009">
        <v>21</v>
      </c>
      <c r="AL30" s="1000"/>
      <c r="AM30" s="1000"/>
      <c r="AN30" s="1000"/>
      <c r="AO30" s="1000"/>
      <c r="AP30" s="1000" t="s">
        <v>558</v>
      </c>
      <c r="AQ30" s="1000"/>
      <c r="AR30" s="1000"/>
      <c r="AS30" s="1000"/>
      <c r="AT30" s="1000"/>
      <c r="AU30" s="1000" t="s">
        <v>559</v>
      </c>
      <c r="AV30" s="1000"/>
      <c r="AW30" s="1000"/>
      <c r="AX30" s="1000"/>
      <c r="AY30" s="1000"/>
      <c r="AZ30" s="1071" t="s">
        <v>561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6430</v>
      </c>
      <c r="R31" s="1073"/>
      <c r="S31" s="1073"/>
      <c r="T31" s="1073"/>
      <c r="U31" s="1073"/>
      <c r="V31" s="1073">
        <v>6190</v>
      </c>
      <c r="W31" s="1073"/>
      <c r="X31" s="1073"/>
      <c r="Y31" s="1073"/>
      <c r="Z31" s="1073"/>
      <c r="AA31" s="1073">
        <v>240</v>
      </c>
      <c r="AB31" s="1073"/>
      <c r="AC31" s="1073"/>
      <c r="AD31" s="1073"/>
      <c r="AE31" s="1074"/>
      <c r="AF31" s="1048">
        <v>240</v>
      </c>
      <c r="AG31" s="1049"/>
      <c r="AH31" s="1049"/>
      <c r="AI31" s="1049"/>
      <c r="AJ31" s="1050"/>
      <c r="AK31" s="1009">
        <v>1082</v>
      </c>
      <c r="AL31" s="1000"/>
      <c r="AM31" s="1000"/>
      <c r="AN31" s="1000"/>
      <c r="AO31" s="1000"/>
      <c r="AP31" s="1000" t="s">
        <v>557</v>
      </c>
      <c r="AQ31" s="1000"/>
      <c r="AR31" s="1000"/>
      <c r="AS31" s="1000"/>
      <c r="AT31" s="1000"/>
      <c r="AU31" s="1000" t="s">
        <v>560</v>
      </c>
      <c r="AV31" s="1000"/>
      <c r="AW31" s="1000"/>
      <c r="AX31" s="1000"/>
      <c r="AY31" s="1000"/>
      <c r="AZ31" s="1071" t="s">
        <v>560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588</v>
      </c>
      <c r="R32" s="1073"/>
      <c r="S32" s="1073"/>
      <c r="T32" s="1073"/>
      <c r="U32" s="1073"/>
      <c r="V32" s="1073">
        <v>568</v>
      </c>
      <c r="W32" s="1073"/>
      <c r="X32" s="1073"/>
      <c r="Y32" s="1073"/>
      <c r="Z32" s="1073"/>
      <c r="AA32" s="1073">
        <v>20</v>
      </c>
      <c r="AB32" s="1073"/>
      <c r="AC32" s="1073"/>
      <c r="AD32" s="1073"/>
      <c r="AE32" s="1074"/>
      <c r="AF32" s="1048">
        <v>20</v>
      </c>
      <c r="AG32" s="1049"/>
      <c r="AH32" s="1049"/>
      <c r="AI32" s="1049"/>
      <c r="AJ32" s="1050"/>
      <c r="AK32" s="1009">
        <v>224</v>
      </c>
      <c r="AL32" s="1000"/>
      <c r="AM32" s="1000"/>
      <c r="AN32" s="1000"/>
      <c r="AO32" s="1000"/>
      <c r="AP32" s="1000" t="s">
        <v>557</v>
      </c>
      <c r="AQ32" s="1000"/>
      <c r="AR32" s="1000"/>
      <c r="AS32" s="1000"/>
      <c r="AT32" s="1000"/>
      <c r="AU32" s="1000" t="s">
        <v>561</v>
      </c>
      <c r="AV32" s="1000"/>
      <c r="AW32" s="1000"/>
      <c r="AX32" s="1000"/>
      <c r="AY32" s="1000"/>
      <c r="AZ32" s="1071" t="s">
        <v>559</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1434</v>
      </c>
      <c r="R33" s="1073"/>
      <c r="S33" s="1073"/>
      <c r="T33" s="1073"/>
      <c r="U33" s="1073"/>
      <c r="V33" s="1073">
        <v>1219</v>
      </c>
      <c r="W33" s="1073"/>
      <c r="X33" s="1073"/>
      <c r="Y33" s="1073"/>
      <c r="Z33" s="1073"/>
      <c r="AA33" s="1073">
        <v>215</v>
      </c>
      <c r="AB33" s="1073"/>
      <c r="AC33" s="1073"/>
      <c r="AD33" s="1073"/>
      <c r="AE33" s="1074"/>
      <c r="AF33" s="1048">
        <v>1027</v>
      </c>
      <c r="AG33" s="1049"/>
      <c r="AH33" s="1049"/>
      <c r="AI33" s="1049"/>
      <c r="AJ33" s="1050"/>
      <c r="AK33" s="1009">
        <v>1</v>
      </c>
      <c r="AL33" s="1000"/>
      <c r="AM33" s="1000"/>
      <c r="AN33" s="1000"/>
      <c r="AO33" s="1000"/>
      <c r="AP33" s="1000">
        <v>5474</v>
      </c>
      <c r="AQ33" s="1000"/>
      <c r="AR33" s="1000"/>
      <c r="AS33" s="1000"/>
      <c r="AT33" s="1000"/>
      <c r="AU33" s="1000" t="s">
        <v>557</v>
      </c>
      <c r="AV33" s="1000"/>
      <c r="AW33" s="1000"/>
      <c r="AX33" s="1000"/>
      <c r="AY33" s="1000"/>
      <c r="AZ33" s="1071" t="s">
        <v>557</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107</v>
      </c>
      <c r="R34" s="1073"/>
      <c r="S34" s="1073"/>
      <c r="T34" s="1073"/>
      <c r="U34" s="1073"/>
      <c r="V34" s="1073">
        <v>69</v>
      </c>
      <c r="W34" s="1073"/>
      <c r="X34" s="1073"/>
      <c r="Y34" s="1073"/>
      <c r="Z34" s="1073"/>
      <c r="AA34" s="1073">
        <v>38</v>
      </c>
      <c r="AB34" s="1073"/>
      <c r="AC34" s="1073"/>
      <c r="AD34" s="1073"/>
      <c r="AE34" s="1074"/>
      <c r="AF34" s="1048">
        <v>135</v>
      </c>
      <c r="AG34" s="1049"/>
      <c r="AH34" s="1049"/>
      <c r="AI34" s="1049"/>
      <c r="AJ34" s="1050"/>
      <c r="AK34" s="1009">
        <v>16</v>
      </c>
      <c r="AL34" s="1000"/>
      <c r="AM34" s="1000"/>
      <c r="AN34" s="1000"/>
      <c r="AO34" s="1000"/>
      <c r="AP34" s="1000">
        <v>719</v>
      </c>
      <c r="AQ34" s="1000"/>
      <c r="AR34" s="1000"/>
      <c r="AS34" s="1000"/>
      <c r="AT34" s="1000"/>
      <c r="AU34" s="1000">
        <v>251</v>
      </c>
      <c r="AV34" s="1000"/>
      <c r="AW34" s="1000"/>
      <c r="AX34" s="1000"/>
      <c r="AY34" s="1000"/>
      <c r="AZ34" s="1071" t="s">
        <v>561</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790</v>
      </c>
      <c r="R35" s="1073"/>
      <c r="S35" s="1073"/>
      <c r="T35" s="1073"/>
      <c r="U35" s="1073"/>
      <c r="V35" s="1073">
        <v>935</v>
      </c>
      <c r="W35" s="1073"/>
      <c r="X35" s="1073"/>
      <c r="Y35" s="1073"/>
      <c r="Z35" s="1073"/>
      <c r="AA35" s="1073">
        <v>-145</v>
      </c>
      <c r="AB35" s="1073"/>
      <c r="AC35" s="1073"/>
      <c r="AD35" s="1073"/>
      <c r="AE35" s="1074"/>
      <c r="AF35" s="1048">
        <v>198</v>
      </c>
      <c r="AG35" s="1049"/>
      <c r="AH35" s="1049"/>
      <c r="AI35" s="1049"/>
      <c r="AJ35" s="1050"/>
      <c r="AK35" s="1009">
        <v>434</v>
      </c>
      <c r="AL35" s="1000"/>
      <c r="AM35" s="1000"/>
      <c r="AN35" s="1000"/>
      <c r="AO35" s="1000"/>
      <c r="AP35" s="1000">
        <v>7314</v>
      </c>
      <c r="AQ35" s="1000"/>
      <c r="AR35" s="1000"/>
      <c r="AS35" s="1000"/>
      <c r="AT35" s="1000"/>
      <c r="AU35" s="1000">
        <v>4623</v>
      </c>
      <c r="AV35" s="1000"/>
      <c r="AW35" s="1000"/>
      <c r="AX35" s="1000"/>
      <c r="AY35" s="1000"/>
      <c r="AZ35" s="1071" t="s">
        <v>561</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1956</v>
      </c>
      <c r="AG63" s="988"/>
      <c r="AH63" s="988"/>
      <c r="AI63" s="988"/>
      <c r="AJ63" s="1059"/>
      <c r="AK63" s="1060"/>
      <c r="AL63" s="992"/>
      <c r="AM63" s="992"/>
      <c r="AN63" s="992"/>
      <c r="AO63" s="992"/>
      <c r="AP63" s="988">
        <v>13507</v>
      </c>
      <c r="AQ63" s="988"/>
      <c r="AR63" s="988"/>
      <c r="AS63" s="988"/>
      <c r="AT63" s="988"/>
      <c r="AU63" s="988">
        <v>4874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2258</v>
      </c>
      <c r="R68" s="1011"/>
      <c r="S68" s="1011"/>
      <c r="T68" s="1011"/>
      <c r="U68" s="1011"/>
      <c r="V68" s="1011">
        <v>2223</v>
      </c>
      <c r="W68" s="1011"/>
      <c r="X68" s="1011"/>
      <c r="Y68" s="1011"/>
      <c r="Z68" s="1011"/>
      <c r="AA68" s="1011">
        <v>35</v>
      </c>
      <c r="AB68" s="1011"/>
      <c r="AC68" s="1011"/>
      <c r="AD68" s="1011"/>
      <c r="AE68" s="1011"/>
      <c r="AF68" s="1011">
        <v>35</v>
      </c>
      <c r="AG68" s="1011"/>
      <c r="AH68" s="1011"/>
      <c r="AI68" s="1011"/>
      <c r="AJ68" s="1011"/>
      <c r="AK68" s="1011" t="s">
        <v>565</v>
      </c>
      <c r="AL68" s="1011"/>
      <c r="AM68" s="1011"/>
      <c r="AN68" s="1011"/>
      <c r="AO68" s="1011"/>
      <c r="AP68" s="1011">
        <v>91</v>
      </c>
      <c r="AQ68" s="1011"/>
      <c r="AR68" s="1011"/>
      <c r="AS68" s="1011"/>
      <c r="AT68" s="1011"/>
      <c r="AU68" s="1011">
        <v>8</v>
      </c>
      <c r="AV68" s="1011"/>
      <c r="AW68" s="1011"/>
      <c r="AX68" s="1011"/>
      <c r="AY68" s="1011"/>
      <c r="AZ68" s="1012" t="s">
        <v>552</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833</v>
      </c>
      <c r="R69" s="1000"/>
      <c r="S69" s="1000"/>
      <c r="T69" s="1000"/>
      <c r="U69" s="1000"/>
      <c r="V69" s="1000">
        <v>803</v>
      </c>
      <c r="W69" s="1000"/>
      <c r="X69" s="1000"/>
      <c r="Y69" s="1000"/>
      <c r="Z69" s="1000"/>
      <c r="AA69" s="1000">
        <v>30</v>
      </c>
      <c r="AB69" s="1000"/>
      <c r="AC69" s="1000"/>
      <c r="AD69" s="1000"/>
      <c r="AE69" s="1000"/>
      <c r="AF69" s="1000">
        <v>30</v>
      </c>
      <c r="AG69" s="1000"/>
      <c r="AH69" s="1000"/>
      <c r="AI69" s="1000"/>
      <c r="AJ69" s="1000"/>
      <c r="AK69" s="1000">
        <v>30</v>
      </c>
      <c r="AL69" s="1000"/>
      <c r="AM69" s="1000"/>
      <c r="AN69" s="1000"/>
      <c r="AO69" s="1000"/>
      <c r="AP69" s="1000">
        <v>241</v>
      </c>
      <c r="AQ69" s="1000"/>
      <c r="AR69" s="1000"/>
      <c r="AS69" s="1000"/>
      <c r="AT69" s="1000"/>
      <c r="AU69" s="1000">
        <v>27</v>
      </c>
      <c r="AV69" s="1000"/>
      <c r="AW69" s="1000"/>
      <c r="AX69" s="1000"/>
      <c r="AY69" s="1000"/>
      <c r="AZ69" s="1001" t="s">
        <v>552</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97</v>
      </c>
      <c r="R70" s="1000"/>
      <c r="S70" s="1000"/>
      <c r="T70" s="1000"/>
      <c r="U70" s="1000"/>
      <c r="V70" s="1000">
        <v>93</v>
      </c>
      <c r="W70" s="1000"/>
      <c r="X70" s="1000"/>
      <c r="Y70" s="1000"/>
      <c r="Z70" s="1000"/>
      <c r="AA70" s="1000">
        <v>4</v>
      </c>
      <c r="AB70" s="1000"/>
      <c r="AC70" s="1000"/>
      <c r="AD70" s="1000"/>
      <c r="AE70" s="1000"/>
      <c r="AF70" s="1000">
        <v>4</v>
      </c>
      <c r="AG70" s="1000"/>
      <c r="AH70" s="1000"/>
      <c r="AI70" s="1000"/>
      <c r="AJ70" s="1000"/>
      <c r="AK70" s="1000">
        <v>7</v>
      </c>
      <c r="AL70" s="1000"/>
      <c r="AM70" s="1000"/>
      <c r="AN70" s="1000"/>
      <c r="AO70" s="1000"/>
      <c r="AP70" s="1000" t="s">
        <v>563</v>
      </c>
      <c r="AQ70" s="1000"/>
      <c r="AR70" s="1000"/>
      <c r="AS70" s="1000"/>
      <c r="AT70" s="1000"/>
      <c r="AU70" s="1000" t="s">
        <v>563</v>
      </c>
      <c r="AV70" s="1000"/>
      <c r="AW70" s="1000"/>
      <c r="AX70" s="1000"/>
      <c r="AY70" s="1000"/>
      <c r="AZ70" s="1001" t="s">
        <v>552</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14333</v>
      </c>
      <c r="R71" s="1000"/>
      <c r="S71" s="1000"/>
      <c r="T71" s="1000"/>
      <c r="U71" s="1000"/>
      <c r="V71" s="1000">
        <v>14946</v>
      </c>
      <c r="W71" s="1000"/>
      <c r="X71" s="1000"/>
      <c r="Y71" s="1000"/>
      <c r="Z71" s="1000"/>
      <c r="AA71" s="1000">
        <v>-613</v>
      </c>
      <c r="AB71" s="1000"/>
      <c r="AC71" s="1000"/>
      <c r="AD71" s="1000"/>
      <c r="AE71" s="1000"/>
      <c r="AF71" s="1000">
        <v>2239</v>
      </c>
      <c r="AG71" s="1000"/>
      <c r="AH71" s="1000"/>
      <c r="AI71" s="1000"/>
      <c r="AJ71" s="1000"/>
      <c r="AK71" s="1000" t="s">
        <v>570</v>
      </c>
      <c r="AL71" s="1000"/>
      <c r="AM71" s="1000"/>
      <c r="AN71" s="1000"/>
      <c r="AO71" s="1000"/>
      <c r="AP71" s="1000">
        <v>5709</v>
      </c>
      <c r="AQ71" s="1000"/>
      <c r="AR71" s="1000"/>
      <c r="AS71" s="1000"/>
      <c r="AT71" s="1000"/>
      <c r="AU71" s="1000">
        <v>2059</v>
      </c>
      <c r="AV71" s="1000"/>
      <c r="AW71" s="1000"/>
      <c r="AX71" s="1000"/>
      <c r="AY71" s="1000"/>
      <c r="AZ71" s="1001" t="s">
        <v>553</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280</v>
      </c>
      <c r="R72" s="1000"/>
      <c r="S72" s="1000"/>
      <c r="T72" s="1000"/>
      <c r="U72" s="1000"/>
      <c r="V72" s="1000">
        <v>269</v>
      </c>
      <c r="W72" s="1000"/>
      <c r="X72" s="1000"/>
      <c r="Y72" s="1000"/>
      <c r="Z72" s="1000"/>
      <c r="AA72" s="1000">
        <v>11</v>
      </c>
      <c r="AB72" s="1000"/>
      <c r="AC72" s="1000"/>
      <c r="AD72" s="1000"/>
      <c r="AE72" s="1000"/>
      <c r="AF72" s="1000">
        <v>11</v>
      </c>
      <c r="AG72" s="1000"/>
      <c r="AH72" s="1000"/>
      <c r="AI72" s="1000"/>
      <c r="AJ72" s="1000"/>
      <c r="AK72" s="1000" t="s">
        <v>565</v>
      </c>
      <c r="AL72" s="1000"/>
      <c r="AM72" s="1000"/>
      <c r="AN72" s="1000"/>
      <c r="AO72" s="1000"/>
      <c r="AP72" s="1000">
        <v>12</v>
      </c>
      <c r="AQ72" s="1000"/>
      <c r="AR72" s="1000"/>
      <c r="AS72" s="1000"/>
      <c r="AT72" s="1000"/>
      <c r="AU72" s="1000">
        <v>4</v>
      </c>
      <c r="AV72" s="1000"/>
      <c r="AW72" s="1000"/>
      <c r="AX72" s="1000"/>
      <c r="AY72" s="1000"/>
      <c r="AZ72" s="1001" t="s">
        <v>552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2219</v>
      </c>
      <c r="R73" s="1000"/>
      <c r="S73" s="1000"/>
      <c r="T73" s="1000"/>
      <c r="U73" s="1000"/>
      <c r="V73" s="1000">
        <v>1596</v>
      </c>
      <c r="W73" s="1000"/>
      <c r="X73" s="1000"/>
      <c r="Y73" s="1000"/>
      <c r="Z73" s="1000"/>
      <c r="AA73" s="1000">
        <v>623</v>
      </c>
      <c r="AB73" s="1000"/>
      <c r="AC73" s="1000"/>
      <c r="AD73" s="1000"/>
      <c r="AE73" s="1000"/>
      <c r="AF73" s="1000">
        <v>3001</v>
      </c>
      <c r="AG73" s="1000"/>
      <c r="AH73" s="1000"/>
      <c r="AI73" s="1000"/>
      <c r="AJ73" s="1000"/>
      <c r="AK73" s="1000" t="s">
        <v>565</v>
      </c>
      <c r="AL73" s="1000"/>
      <c r="AM73" s="1000"/>
      <c r="AN73" s="1000"/>
      <c r="AO73" s="1000"/>
      <c r="AP73" s="1000">
        <v>3972</v>
      </c>
      <c r="AQ73" s="1000"/>
      <c r="AR73" s="1000"/>
      <c r="AS73" s="1000"/>
      <c r="AT73" s="1000"/>
      <c r="AU73" s="1000" t="s">
        <v>564</v>
      </c>
      <c r="AV73" s="1000"/>
      <c r="AW73" s="1000"/>
      <c r="AX73" s="1000"/>
      <c r="AY73" s="1000"/>
      <c r="AZ73" s="1001" t="s">
        <v>554</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904</v>
      </c>
      <c r="R74" s="1000"/>
      <c r="S74" s="1000"/>
      <c r="T74" s="1000"/>
      <c r="U74" s="1000"/>
      <c r="V74" s="1000">
        <v>837</v>
      </c>
      <c r="W74" s="1000"/>
      <c r="X74" s="1000"/>
      <c r="Y74" s="1000"/>
      <c r="Z74" s="1000"/>
      <c r="AA74" s="1000">
        <v>67</v>
      </c>
      <c r="AB74" s="1000"/>
      <c r="AC74" s="1000"/>
      <c r="AD74" s="1000"/>
      <c r="AE74" s="1000"/>
      <c r="AF74" s="1000">
        <v>1893</v>
      </c>
      <c r="AG74" s="1000"/>
      <c r="AH74" s="1000"/>
      <c r="AI74" s="1000"/>
      <c r="AJ74" s="1000"/>
      <c r="AK74" s="1000">
        <v>569</v>
      </c>
      <c r="AL74" s="1000"/>
      <c r="AM74" s="1000"/>
      <c r="AN74" s="1000"/>
      <c r="AO74" s="1000"/>
      <c r="AP74" s="1000">
        <v>5885</v>
      </c>
      <c r="AQ74" s="1000"/>
      <c r="AR74" s="1000"/>
      <c r="AS74" s="1000"/>
      <c r="AT74" s="1000"/>
      <c r="AU74" s="1000">
        <v>147</v>
      </c>
      <c r="AV74" s="1000"/>
      <c r="AW74" s="1000"/>
      <c r="AX74" s="1000"/>
      <c r="AY74" s="1000"/>
      <c r="AZ74" s="1001" t="s">
        <v>554</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842</v>
      </c>
      <c r="R75" s="1008"/>
      <c r="S75" s="1008"/>
      <c r="T75" s="1008"/>
      <c r="U75" s="1009"/>
      <c r="V75" s="1010">
        <v>816</v>
      </c>
      <c r="W75" s="1008"/>
      <c r="X75" s="1008"/>
      <c r="Y75" s="1008"/>
      <c r="Z75" s="1009"/>
      <c r="AA75" s="1010">
        <v>26</v>
      </c>
      <c r="AB75" s="1008"/>
      <c r="AC75" s="1008"/>
      <c r="AD75" s="1008"/>
      <c r="AE75" s="1009"/>
      <c r="AF75" s="1010">
        <v>26</v>
      </c>
      <c r="AG75" s="1008"/>
      <c r="AH75" s="1008"/>
      <c r="AI75" s="1008"/>
      <c r="AJ75" s="1009"/>
      <c r="AK75" s="1010">
        <v>10</v>
      </c>
      <c r="AL75" s="1008"/>
      <c r="AM75" s="1008"/>
      <c r="AN75" s="1008"/>
      <c r="AO75" s="1009"/>
      <c r="AP75" s="1010" t="s">
        <v>563</v>
      </c>
      <c r="AQ75" s="1008"/>
      <c r="AR75" s="1008"/>
      <c r="AS75" s="1008"/>
      <c r="AT75" s="1009"/>
      <c r="AU75" s="1010" t="s">
        <v>563</v>
      </c>
      <c r="AV75" s="1008"/>
      <c r="AW75" s="1008"/>
      <c r="AX75" s="1008"/>
      <c r="AY75" s="1009"/>
      <c r="AZ75" s="1001" t="s">
        <v>552</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11886</v>
      </c>
      <c r="R76" s="1008"/>
      <c r="S76" s="1008"/>
      <c r="T76" s="1008"/>
      <c r="U76" s="1009"/>
      <c r="V76" s="1010">
        <v>10002</v>
      </c>
      <c r="W76" s="1008"/>
      <c r="X76" s="1008"/>
      <c r="Y76" s="1008"/>
      <c r="Z76" s="1009"/>
      <c r="AA76" s="1010">
        <v>1884</v>
      </c>
      <c r="AB76" s="1008"/>
      <c r="AC76" s="1008"/>
      <c r="AD76" s="1008"/>
      <c r="AE76" s="1009"/>
      <c r="AF76" s="1010">
        <v>1884</v>
      </c>
      <c r="AG76" s="1008"/>
      <c r="AH76" s="1008"/>
      <c r="AI76" s="1008"/>
      <c r="AJ76" s="1009"/>
      <c r="AK76" s="1010" t="s">
        <v>565</v>
      </c>
      <c r="AL76" s="1008"/>
      <c r="AM76" s="1008"/>
      <c r="AN76" s="1008"/>
      <c r="AO76" s="1009"/>
      <c r="AP76" s="1010" t="s">
        <v>563</v>
      </c>
      <c r="AQ76" s="1008"/>
      <c r="AR76" s="1008"/>
      <c r="AS76" s="1008"/>
      <c r="AT76" s="1009"/>
      <c r="AU76" s="1010" t="s">
        <v>563</v>
      </c>
      <c r="AV76" s="1008"/>
      <c r="AW76" s="1008"/>
      <c r="AX76" s="1008"/>
      <c r="AY76" s="1009"/>
      <c r="AZ76" s="1001" t="s">
        <v>552</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549</v>
      </c>
      <c r="C77" s="1004"/>
      <c r="D77" s="1004"/>
      <c r="E77" s="1004"/>
      <c r="F77" s="1004"/>
      <c r="G77" s="1004"/>
      <c r="H77" s="1004"/>
      <c r="I77" s="1004"/>
      <c r="J77" s="1004"/>
      <c r="K77" s="1004"/>
      <c r="L77" s="1004"/>
      <c r="M77" s="1004"/>
      <c r="N77" s="1004"/>
      <c r="O77" s="1004"/>
      <c r="P77" s="1005"/>
      <c r="Q77" s="1007">
        <v>504</v>
      </c>
      <c r="R77" s="1008"/>
      <c r="S77" s="1008"/>
      <c r="T77" s="1008"/>
      <c r="U77" s="1009"/>
      <c r="V77" s="1010">
        <v>471</v>
      </c>
      <c r="W77" s="1008"/>
      <c r="X77" s="1008"/>
      <c r="Y77" s="1008"/>
      <c r="Z77" s="1009"/>
      <c r="AA77" s="1010">
        <v>33</v>
      </c>
      <c r="AB77" s="1008"/>
      <c r="AC77" s="1008"/>
      <c r="AD77" s="1008"/>
      <c r="AE77" s="1009"/>
      <c r="AF77" s="1010">
        <v>33</v>
      </c>
      <c r="AG77" s="1008"/>
      <c r="AH77" s="1008"/>
      <c r="AI77" s="1008"/>
      <c r="AJ77" s="1009"/>
      <c r="AK77" s="1010">
        <v>20</v>
      </c>
      <c r="AL77" s="1008"/>
      <c r="AM77" s="1008"/>
      <c r="AN77" s="1008"/>
      <c r="AO77" s="1009"/>
      <c r="AP77" s="1010" t="s">
        <v>563</v>
      </c>
      <c r="AQ77" s="1008"/>
      <c r="AR77" s="1008"/>
      <c r="AS77" s="1008"/>
      <c r="AT77" s="1009"/>
      <c r="AU77" s="1010" t="s">
        <v>563</v>
      </c>
      <c r="AV77" s="1008"/>
      <c r="AW77" s="1008"/>
      <c r="AX77" s="1008"/>
      <c r="AY77" s="1009"/>
      <c r="AZ77" s="1001" t="s">
        <v>552</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549</v>
      </c>
      <c r="C78" s="1004"/>
      <c r="D78" s="1004"/>
      <c r="E78" s="1004"/>
      <c r="F78" s="1004"/>
      <c r="G78" s="1004"/>
      <c r="H78" s="1004"/>
      <c r="I78" s="1004"/>
      <c r="J78" s="1004"/>
      <c r="K78" s="1004"/>
      <c r="L78" s="1004"/>
      <c r="M78" s="1004"/>
      <c r="N78" s="1004"/>
      <c r="O78" s="1004"/>
      <c r="P78" s="1005"/>
      <c r="Q78" s="1006">
        <v>162336</v>
      </c>
      <c r="R78" s="1000"/>
      <c r="S78" s="1000"/>
      <c r="T78" s="1000"/>
      <c r="U78" s="1000"/>
      <c r="V78" s="1000">
        <v>158133</v>
      </c>
      <c r="W78" s="1000"/>
      <c r="X78" s="1000"/>
      <c r="Y78" s="1000"/>
      <c r="Z78" s="1000"/>
      <c r="AA78" s="1000">
        <v>4203</v>
      </c>
      <c r="AB78" s="1000"/>
      <c r="AC78" s="1000"/>
      <c r="AD78" s="1000"/>
      <c r="AE78" s="1000"/>
      <c r="AF78" s="1000">
        <v>4199</v>
      </c>
      <c r="AG78" s="1000"/>
      <c r="AH78" s="1000"/>
      <c r="AI78" s="1000"/>
      <c r="AJ78" s="1000"/>
      <c r="AK78" s="1000">
        <v>2277</v>
      </c>
      <c r="AL78" s="1000"/>
      <c r="AM78" s="1000"/>
      <c r="AN78" s="1000"/>
      <c r="AO78" s="1000"/>
      <c r="AP78" s="1000" t="s">
        <v>563</v>
      </c>
      <c r="AQ78" s="1000"/>
      <c r="AR78" s="1000"/>
      <c r="AS78" s="1000"/>
      <c r="AT78" s="1000"/>
      <c r="AU78" s="1000" t="s">
        <v>564</v>
      </c>
      <c r="AV78" s="1000"/>
      <c r="AW78" s="1000"/>
      <c r="AX78" s="1000"/>
      <c r="AY78" s="1000"/>
      <c r="AZ78" s="1001" t="s">
        <v>555</v>
      </c>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550</v>
      </c>
      <c r="C79" s="1004"/>
      <c r="D79" s="1004"/>
      <c r="E79" s="1004"/>
      <c r="F79" s="1004"/>
      <c r="G79" s="1004"/>
      <c r="H79" s="1004"/>
      <c r="I79" s="1004"/>
      <c r="J79" s="1004"/>
      <c r="K79" s="1004"/>
      <c r="L79" s="1004"/>
      <c r="M79" s="1004"/>
      <c r="N79" s="1004"/>
      <c r="O79" s="1004"/>
      <c r="P79" s="1005"/>
      <c r="Q79" s="1006">
        <v>6</v>
      </c>
      <c r="R79" s="1000"/>
      <c r="S79" s="1000"/>
      <c r="T79" s="1000"/>
      <c r="U79" s="1000"/>
      <c r="V79" s="1000">
        <v>5</v>
      </c>
      <c r="W79" s="1000"/>
      <c r="X79" s="1000"/>
      <c r="Y79" s="1000"/>
      <c r="Z79" s="1000"/>
      <c r="AA79" s="1000">
        <v>1</v>
      </c>
      <c r="AB79" s="1000"/>
      <c r="AC79" s="1000"/>
      <c r="AD79" s="1000"/>
      <c r="AE79" s="1000"/>
      <c r="AF79" s="1000">
        <v>1</v>
      </c>
      <c r="AG79" s="1000"/>
      <c r="AH79" s="1000"/>
      <c r="AI79" s="1000"/>
      <c r="AJ79" s="1000"/>
      <c r="AK79" s="1000" t="s">
        <v>565</v>
      </c>
      <c r="AL79" s="1000"/>
      <c r="AM79" s="1000"/>
      <c r="AN79" s="1000"/>
      <c r="AO79" s="1000"/>
      <c r="AP79" s="1000" t="s">
        <v>563</v>
      </c>
      <c r="AQ79" s="1000"/>
      <c r="AR79" s="1000"/>
      <c r="AS79" s="1000"/>
      <c r="AT79" s="1000"/>
      <c r="AU79" s="1000" t="s">
        <v>563</v>
      </c>
      <c r="AV79" s="1000"/>
      <c r="AW79" s="1000"/>
      <c r="AX79" s="1000"/>
      <c r="AY79" s="1000"/>
      <c r="AZ79" s="1001" t="s">
        <v>552</v>
      </c>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551</v>
      </c>
      <c r="C80" s="1004"/>
      <c r="D80" s="1004"/>
      <c r="E80" s="1004"/>
      <c r="F80" s="1004"/>
      <c r="G80" s="1004"/>
      <c r="H80" s="1004"/>
      <c r="I80" s="1004"/>
      <c r="J80" s="1004"/>
      <c r="K80" s="1004"/>
      <c r="L80" s="1004"/>
      <c r="M80" s="1004"/>
      <c r="N80" s="1004"/>
      <c r="O80" s="1004"/>
      <c r="P80" s="1005"/>
      <c r="Q80" s="1006">
        <v>178</v>
      </c>
      <c r="R80" s="1000"/>
      <c r="S80" s="1000"/>
      <c r="T80" s="1000"/>
      <c r="U80" s="1000"/>
      <c r="V80" s="1000">
        <v>169</v>
      </c>
      <c r="W80" s="1000"/>
      <c r="X80" s="1000"/>
      <c r="Y80" s="1000"/>
      <c r="Z80" s="1000"/>
      <c r="AA80" s="1000">
        <v>9</v>
      </c>
      <c r="AB80" s="1000"/>
      <c r="AC80" s="1000"/>
      <c r="AD80" s="1000"/>
      <c r="AE80" s="1000"/>
      <c r="AF80" s="1000">
        <v>9</v>
      </c>
      <c r="AG80" s="1000"/>
      <c r="AH80" s="1000"/>
      <c r="AI80" s="1000"/>
      <c r="AJ80" s="1000"/>
      <c r="AK80" s="1000" t="s">
        <v>570</v>
      </c>
      <c r="AL80" s="1000"/>
      <c r="AM80" s="1000"/>
      <c r="AN80" s="1000"/>
      <c r="AO80" s="1000"/>
      <c r="AP80" s="1000" t="s">
        <v>564</v>
      </c>
      <c r="AQ80" s="1000"/>
      <c r="AR80" s="1000"/>
      <c r="AS80" s="1000"/>
      <c r="AT80" s="1000"/>
      <c r="AU80" s="1000" t="s">
        <v>563</v>
      </c>
      <c r="AV80" s="1000"/>
      <c r="AW80" s="1000"/>
      <c r="AX80" s="1000"/>
      <c r="AY80" s="1000"/>
      <c r="AZ80" s="1001" t="s">
        <v>556</v>
      </c>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13365</v>
      </c>
      <c r="AG88" s="988"/>
      <c r="AH88" s="988"/>
      <c r="AI88" s="988"/>
      <c r="AJ88" s="988"/>
      <c r="AK88" s="992"/>
      <c r="AL88" s="992"/>
      <c r="AM88" s="992"/>
      <c r="AN88" s="992"/>
      <c r="AO88" s="992"/>
      <c r="AP88" s="988">
        <v>15910</v>
      </c>
      <c r="AQ88" s="988"/>
      <c r="AR88" s="988"/>
      <c r="AS88" s="988"/>
      <c r="AT88" s="988"/>
      <c r="AU88" s="988">
        <v>2245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43</v>
      </c>
      <c r="CS102" s="980"/>
      <c r="CT102" s="980"/>
      <c r="CU102" s="980"/>
      <c r="CV102" s="981"/>
      <c r="CW102" s="979">
        <v>3</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4777502</v>
      </c>
      <c r="AB110" s="916"/>
      <c r="AC110" s="916"/>
      <c r="AD110" s="916"/>
      <c r="AE110" s="917"/>
      <c r="AF110" s="918">
        <v>4694586</v>
      </c>
      <c r="AG110" s="916"/>
      <c r="AH110" s="916"/>
      <c r="AI110" s="916"/>
      <c r="AJ110" s="917"/>
      <c r="AK110" s="918">
        <v>4653528</v>
      </c>
      <c r="AL110" s="916"/>
      <c r="AM110" s="916"/>
      <c r="AN110" s="916"/>
      <c r="AO110" s="917"/>
      <c r="AP110" s="919">
        <v>33.700000000000003</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50624301</v>
      </c>
      <c r="BR110" s="863"/>
      <c r="BS110" s="863"/>
      <c r="BT110" s="863"/>
      <c r="BU110" s="863"/>
      <c r="BV110" s="863">
        <v>52350730</v>
      </c>
      <c r="BW110" s="863"/>
      <c r="BX110" s="863"/>
      <c r="BY110" s="863"/>
      <c r="BZ110" s="863"/>
      <c r="CA110" s="863">
        <v>52192759</v>
      </c>
      <c r="CB110" s="863"/>
      <c r="CC110" s="863"/>
      <c r="CD110" s="863"/>
      <c r="CE110" s="863"/>
      <c r="CF110" s="887">
        <v>377.9</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122599</v>
      </c>
      <c r="BR111" s="835"/>
      <c r="BS111" s="835"/>
      <c r="BT111" s="835"/>
      <c r="BU111" s="835"/>
      <c r="BV111" s="835">
        <v>82243</v>
      </c>
      <c r="BW111" s="835"/>
      <c r="BX111" s="835"/>
      <c r="BY111" s="835"/>
      <c r="BZ111" s="835"/>
      <c r="CA111" s="835">
        <v>42476</v>
      </c>
      <c r="CB111" s="835"/>
      <c r="CC111" s="835"/>
      <c r="CD111" s="835"/>
      <c r="CE111" s="835"/>
      <c r="CF111" s="896">
        <v>0.3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5389241</v>
      </c>
      <c r="BR112" s="835"/>
      <c r="BS112" s="835"/>
      <c r="BT112" s="835"/>
      <c r="BU112" s="835"/>
      <c r="BV112" s="835">
        <v>5108115</v>
      </c>
      <c r="BW112" s="835"/>
      <c r="BX112" s="835"/>
      <c r="BY112" s="835"/>
      <c r="BZ112" s="835"/>
      <c r="CA112" s="835">
        <v>4873654</v>
      </c>
      <c r="CB112" s="835"/>
      <c r="CC112" s="835"/>
      <c r="CD112" s="835"/>
      <c r="CE112" s="835"/>
      <c r="CF112" s="896">
        <v>35.299999999999997</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6962</v>
      </c>
      <c r="DH112" s="835"/>
      <c r="DI112" s="835"/>
      <c r="DJ112" s="835"/>
      <c r="DK112" s="835"/>
      <c r="DL112" s="835">
        <v>5100</v>
      </c>
      <c r="DM112" s="835"/>
      <c r="DN112" s="835"/>
      <c r="DO112" s="835"/>
      <c r="DP112" s="835"/>
      <c r="DQ112" s="835">
        <v>3831</v>
      </c>
      <c r="DR112" s="835"/>
      <c r="DS112" s="835"/>
      <c r="DT112" s="835"/>
      <c r="DU112" s="835"/>
      <c r="DV112" s="812">
        <v>0</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377390</v>
      </c>
      <c r="AB113" s="944"/>
      <c r="AC113" s="944"/>
      <c r="AD113" s="944"/>
      <c r="AE113" s="945"/>
      <c r="AF113" s="946">
        <v>355408</v>
      </c>
      <c r="AG113" s="944"/>
      <c r="AH113" s="944"/>
      <c r="AI113" s="944"/>
      <c r="AJ113" s="945"/>
      <c r="AK113" s="946">
        <v>323992</v>
      </c>
      <c r="AL113" s="944"/>
      <c r="AM113" s="944"/>
      <c r="AN113" s="944"/>
      <c r="AO113" s="945"/>
      <c r="AP113" s="947">
        <v>2.2999999999999998</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2457466</v>
      </c>
      <c r="BR113" s="835"/>
      <c r="BS113" s="835"/>
      <c r="BT113" s="835"/>
      <c r="BU113" s="835"/>
      <c r="BV113" s="835">
        <v>2358612</v>
      </c>
      <c r="BW113" s="835"/>
      <c r="BX113" s="835"/>
      <c r="BY113" s="835"/>
      <c r="BZ113" s="835"/>
      <c r="CA113" s="835">
        <v>2245215</v>
      </c>
      <c r="CB113" s="835"/>
      <c r="CC113" s="835"/>
      <c r="CD113" s="835"/>
      <c r="CE113" s="835"/>
      <c r="CF113" s="896">
        <v>16.3</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115300</v>
      </c>
      <c r="DH113" s="798"/>
      <c r="DI113" s="798"/>
      <c r="DJ113" s="798"/>
      <c r="DK113" s="799"/>
      <c r="DL113" s="800">
        <v>76871</v>
      </c>
      <c r="DM113" s="798"/>
      <c r="DN113" s="798"/>
      <c r="DO113" s="798"/>
      <c r="DP113" s="799"/>
      <c r="DQ113" s="800">
        <v>38437</v>
      </c>
      <c r="DR113" s="798"/>
      <c r="DS113" s="798"/>
      <c r="DT113" s="798"/>
      <c r="DU113" s="799"/>
      <c r="DV113" s="845">
        <v>0.3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56230</v>
      </c>
      <c r="AB114" s="798"/>
      <c r="AC114" s="798"/>
      <c r="AD114" s="798"/>
      <c r="AE114" s="799"/>
      <c r="AF114" s="800">
        <v>162104</v>
      </c>
      <c r="AG114" s="798"/>
      <c r="AH114" s="798"/>
      <c r="AI114" s="798"/>
      <c r="AJ114" s="799"/>
      <c r="AK114" s="800">
        <v>162292</v>
      </c>
      <c r="AL114" s="798"/>
      <c r="AM114" s="798"/>
      <c r="AN114" s="798"/>
      <c r="AO114" s="799"/>
      <c r="AP114" s="845">
        <v>1.2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3183872</v>
      </c>
      <c r="BR114" s="835"/>
      <c r="BS114" s="835"/>
      <c r="BT114" s="835"/>
      <c r="BU114" s="835"/>
      <c r="BV114" s="835">
        <v>2911407</v>
      </c>
      <c r="BW114" s="835"/>
      <c r="BX114" s="835"/>
      <c r="BY114" s="835"/>
      <c r="BZ114" s="835"/>
      <c r="CA114" s="835">
        <v>2759219</v>
      </c>
      <c r="CB114" s="835"/>
      <c r="CC114" s="835"/>
      <c r="CD114" s="835"/>
      <c r="CE114" s="835"/>
      <c r="CF114" s="896">
        <v>20</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49004</v>
      </c>
      <c r="AB115" s="944"/>
      <c r="AC115" s="944"/>
      <c r="AD115" s="944"/>
      <c r="AE115" s="945"/>
      <c r="AF115" s="946">
        <v>40804</v>
      </c>
      <c r="AG115" s="944"/>
      <c r="AH115" s="944"/>
      <c r="AI115" s="944"/>
      <c r="AJ115" s="945"/>
      <c r="AK115" s="946">
        <v>40431</v>
      </c>
      <c r="AL115" s="944"/>
      <c r="AM115" s="944"/>
      <c r="AN115" s="944"/>
      <c r="AO115" s="945"/>
      <c r="AP115" s="947">
        <v>0.3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1308</v>
      </c>
      <c r="AB116" s="798"/>
      <c r="AC116" s="798"/>
      <c r="AD116" s="798"/>
      <c r="AE116" s="799"/>
      <c r="AF116" s="800">
        <v>2269</v>
      </c>
      <c r="AG116" s="798"/>
      <c r="AH116" s="798"/>
      <c r="AI116" s="798"/>
      <c r="AJ116" s="799"/>
      <c r="AK116" s="800">
        <v>559</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5261434</v>
      </c>
      <c r="AB117" s="930"/>
      <c r="AC117" s="930"/>
      <c r="AD117" s="930"/>
      <c r="AE117" s="931"/>
      <c r="AF117" s="932">
        <v>5255171</v>
      </c>
      <c r="AG117" s="930"/>
      <c r="AH117" s="930"/>
      <c r="AI117" s="930"/>
      <c r="AJ117" s="931"/>
      <c r="AK117" s="932">
        <v>5180802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61777479</v>
      </c>
      <c r="BR119" s="866"/>
      <c r="BS119" s="866"/>
      <c r="BT119" s="866"/>
      <c r="BU119" s="866"/>
      <c r="BV119" s="866">
        <v>62811107</v>
      </c>
      <c r="BW119" s="866"/>
      <c r="BX119" s="866"/>
      <c r="BY119" s="866"/>
      <c r="BZ119" s="866"/>
      <c r="CA119" s="866">
        <v>62113323</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337</v>
      </c>
      <c r="DH119" s="781"/>
      <c r="DI119" s="781"/>
      <c r="DJ119" s="781"/>
      <c r="DK119" s="782"/>
      <c r="DL119" s="783">
        <v>272</v>
      </c>
      <c r="DM119" s="781"/>
      <c r="DN119" s="781"/>
      <c r="DO119" s="781"/>
      <c r="DP119" s="782"/>
      <c r="DQ119" s="783">
        <v>208</v>
      </c>
      <c r="DR119" s="781"/>
      <c r="DS119" s="781"/>
      <c r="DT119" s="781"/>
      <c r="DU119" s="782"/>
      <c r="DV119" s="869">
        <v>0</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1174946</v>
      </c>
      <c r="BR120" s="863"/>
      <c r="BS120" s="863"/>
      <c r="BT120" s="863"/>
      <c r="BU120" s="863"/>
      <c r="BV120" s="863">
        <v>1413129</v>
      </c>
      <c r="BW120" s="863"/>
      <c r="BX120" s="863"/>
      <c r="BY120" s="863"/>
      <c r="BZ120" s="863"/>
      <c r="CA120" s="863">
        <v>1274957</v>
      </c>
      <c r="CB120" s="863"/>
      <c r="CC120" s="863"/>
      <c r="CD120" s="863"/>
      <c r="CE120" s="863"/>
      <c r="CF120" s="887">
        <v>9.1999999999999993</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5230306</v>
      </c>
      <c r="DH120" s="863"/>
      <c r="DI120" s="863"/>
      <c r="DJ120" s="863"/>
      <c r="DK120" s="863"/>
      <c r="DL120" s="863">
        <v>4916731</v>
      </c>
      <c r="DM120" s="863"/>
      <c r="DN120" s="863"/>
      <c r="DO120" s="863"/>
      <c r="DP120" s="863"/>
      <c r="DQ120" s="863">
        <v>4622792</v>
      </c>
      <c r="DR120" s="863"/>
      <c r="DS120" s="863"/>
      <c r="DT120" s="863"/>
      <c r="DU120" s="863"/>
      <c r="DV120" s="864">
        <v>33.5</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48342</v>
      </c>
      <c r="AB121" s="798"/>
      <c r="AC121" s="798"/>
      <c r="AD121" s="798"/>
      <c r="AE121" s="799"/>
      <c r="AF121" s="800">
        <v>40293</v>
      </c>
      <c r="AG121" s="798"/>
      <c r="AH121" s="798"/>
      <c r="AI121" s="798"/>
      <c r="AJ121" s="799"/>
      <c r="AK121" s="800">
        <v>39702</v>
      </c>
      <c r="AL121" s="798"/>
      <c r="AM121" s="798"/>
      <c r="AN121" s="798"/>
      <c r="AO121" s="799"/>
      <c r="AP121" s="845">
        <v>0.3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2615927</v>
      </c>
      <c r="BR121" s="835"/>
      <c r="BS121" s="835"/>
      <c r="BT121" s="835"/>
      <c r="BU121" s="835"/>
      <c r="BV121" s="835">
        <v>2611732</v>
      </c>
      <c r="BW121" s="835"/>
      <c r="BX121" s="835"/>
      <c r="BY121" s="835"/>
      <c r="BZ121" s="835"/>
      <c r="CA121" s="835">
        <v>2619293</v>
      </c>
      <c r="CB121" s="835"/>
      <c r="CC121" s="835"/>
      <c r="CD121" s="835"/>
      <c r="CE121" s="835"/>
      <c r="CF121" s="896">
        <v>19</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143624</v>
      </c>
      <c r="DH121" s="835"/>
      <c r="DI121" s="835"/>
      <c r="DJ121" s="835"/>
      <c r="DK121" s="835"/>
      <c r="DL121" s="835">
        <v>191384</v>
      </c>
      <c r="DM121" s="835"/>
      <c r="DN121" s="835"/>
      <c r="DO121" s="835"/>
      <c r="DP121" s="835"/>
      <c r="DQ121" s="835">
        <v>250862</v>
      </c>
      <c r="DR121" s="835"/>
      <c r="DS121" s="835"/>
      <c r="DT121" s="835"/>
      <c r="DU121" s="835"/>
      <c r="DV121" s="812">
        <v>1.8</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37570629</v>
      </c>
      <c r="BR122" s="866"/>
      <c r="BS122" s="866"/>
      <c r="BT122" s="866"/>
      <c r="BU122" s="866"/>
      <c r="BV122" s="866">
        <v>37463277</v>
      </c>
      <c r="BW122" s="866"/>
      <c r="BX122" s="866"/>
      <c r="BY122" s="866"/>
      <c r="BZ122" s="866"/>
      <c r="CA122" s="866">
        <v>38713454</v>
      </c>
      <c r="CB122" s="866"/>
      <c r="CC122" s="866"/>
      <c r="CD122" s="866"/>
      <c r="CE122" s="866"/>
      <c r="CF122" s="867">
        <v>280.3</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41361502</v>
      </c>
      <c r="BR123" s="854"/>
      <c r="BS123" s="854"/>
      <c r="BT123" s="854"/>
      <c r="BU123" s="854"/>
      <c r="BV123" s="854">
        <v>41488138</v>
      </c>
      <c r="BW123" s="854"/>
      <c r="BX123" s="854"/>
      <c r="BY123" s="854"/>
      <c r="BZ123" s="854"/>
      <c r="CA123" s="854">
        <v>42607704</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145.1</v>
      </c>
      <c r="BR124" s="852"/>
      <c r="BS124" s="852"/>
      <c r="BT124" s="852"/>
      <c r="BU124" s="852"/>
      <c r="BV124" s="852">
        <v>150.9</v>
      </c>
      <c r="BW124" s="852"/>
      <c r="BX124" s="852"/>
      <c r="BY124" s="852"/>
      <c r="BZ124" s="852"/>
      <c r="CA124" s="852">
        <v>141.19999999999999</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15311</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66</v>
      </c>
      <c r="AB126" s="798"/>
      <c r="AC126" s="798"/>
      <c r="AD126" s="798"/>
      <c r="AE126" s="799"/>
      <c r="AF126" s="800">
        <v>65</v>
      </c>
      <c r="AG126" s="798"/>
      <c r="AH126" s="798"/>
      <c r="AI126" s="798"/>
      <c r="AJ126" s="799"/>
      <c r="AK126" s="800">
        <v>64</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596</v>
      </c>
      <c r="AB127" s="798"/>
      <c r="AC127" s="798"/>
      <c r="AD127" s="798"/>
      <c r="AE127" s="799"/>
      <c r="AF127" s="800">
        <v>446</v>
      </c>
      <c r="AG127" s="798"/>
      <c r="AH127" s="798"/>
      <c r="AI127" s="798"/>
      <c r="AJ127" s="799"/>
      <c r="AK127" s="800">
        <v>665</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308564</v>
      </c>
      <c r="AB128" s="819"/>
      <c r="AC128" s="819"/>
      <c r="AD128" s="819"/>
      <c r="AE128" s="820"/>
      <c r="AF128" s="821">
        <v>298870</v>
      </c>
      <c r="AG128" s="819"/>
      <c r="AH128" s="819"/>
      <c r="AI128" s="819"/>
      <c r="AJ128" s="820"/>
      <c r="AK128" s="821">
        <v>288184</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12.65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17176568</v>
      </c>
      <c r="AB129" s="798"/>
      <c r="AC129" s="798"/>
      <c r="AD129" s="798"/>
      <c r="AE129" s="799"/>
      <c r="AF129" s="800">
        <v>17233114</v>
      </c>
      <c r="AG129" s="798"/>
      <c r="AH129" s="798"/>
      <c r="AI129" s="798"/>
      <c r="AJ129" s="799"/>
      <c r="AK129" s="800">
        <v>16893939</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461</v>
      </c>
      <c r="BG129" s="788"/>
      <c r="BH129" s="788"/>
      <c r="BI129" s="788"/>
      <c r="BJ129" s="788"/>
      <c r="BK129" s="788"/>
      <c r="BL129" s="789"/>
      <c r="BM129" s="787">
        <v>17.649999999999999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3108989</v>
      </c>
      <c r="AB130" s="798"/>
      <c r="AC130" s="798"/>
      <c r="AD130" s="798"/>
      <c r="AE130" s="799"/>
      <c r="AF130" s="800">
        <v>3104279</v>
      </c>
      <c r="AG130" s="798"/>
      <c r="AH130" s="798"/>
      <c r="AI130" s="798"/>
      <c r="AJ130" s="799"/>
      <c r="AK130" s="800">
        <v>3080888</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13.1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14067579</v>
      </c>
      <c r="AB131" s="781"/>
      <c r="AC131" s="781"/>
      <c r="AD131" s="781"/>
      <c r="AE131" s="782"/>
      <c r="AF131" s="783">
        <v>14128835</v>
      </c>
      <c r="AG131" s="781"/>
      <c r="AH131" s="781"/>
      <c r="AI131" s="781"/>
      <c r="AJ131" s="782"/>
      <c r="AK131" s="783">
        <v>13813051</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141.19999999999999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13.107308659999999</v>
      </c>
      <c r="AB132" s="761"/>
      <c r="AC132" s="761"/>
      <c r="AD132" s="761"/>
      <c r="AE132" s="762"/>
      <c r="AF132" s="763">
        <v>13.108101270000001</v>
      </c>
      <c r="AG132" s="761"/>
      <c r="AH132" s="761"/>
      <c r="AI132" s="761"/>
      <c r="AJ132" s="762"/>
      <c r="AK132" s="763">
        <v>13.11607407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14.5</v>
      </c>
      <c r="AB133" s="740"/>
      <c r="AC133" s="740"/>
      <c r="AD133" s="740"/>
      <c r="AE133" s="741"/>
      <c r="AF133" s="739">
        <v>13.5</v>
      </c>
      <c r="AG133" s="740"/>
      <c r="AH133" s="740"/>
      <c r="AI133" s="740"/>
      <c r="AJ133" s="741"/>
      <c r="AK133" s="739">
        <v>13.1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H4" zoomScale="60" zoomScaleNormal="85" workbookViewId="0">
      <selection activeCell="R77" sqref="R77"/>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0" zoomScale="70" zoomScaleNormal="70" zoomScaleSheetLayoutView="55" workbookViewId="0">
      <selection activeCell="A85" sqref="A85"/>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3386341</v>
      </c>
      <c r="L9" s="266">
        <v>59856</v>
      </c>
      <c r="M9" s="267">
        <v>72433</v>
      </c>
      <c r="N9" s="268">
        <v>-17.399999999999999</v>
      </c>
    </row>
    <row r="10" spans="1:16" x14ac:dyDescent="0.15">
      <c r="A10" s="250"/>
      <c r="B10" s="246"/>
      <c r="C10" s="246"/>
      <c r="D10" s="246"/>
      <c r="E10" s="246"/>
      <c r="F10" s="246"/>
      <c r="G10" s="1166" t="s">
        <v>478</v>
      </c>
      <c r="H10" s="1167"/>
      <c r="I10" s="1167"/>
      <c r="J10" s="1168"/>
      <c r="K10" s="269">
        <v>263287</v>
      </c>
      <c r="L10" s="270">
        <v>4654</v>
      </c>
      <c r="M10" s="271">
        <v>5807</v>
      </c>
      <c r="N10" s="272">
        <v>-19.899999999999999</v>
      </c>
    </row>
    <row r="11" spans="1:16" ht="13.5" customHeight="1" x14ac:dyDescent="0.15">
      <c r="A11" s="250"/>
      <c r="B11" s="246"/>
      <c r="C11" s="246"/>
      <c r="D11" s="246"/>
      <c r="E11" s="246"/>
      <c r="F11" s="246"/>
      <c r="G11" s="1166" t="s">
        <v>479</v>
      </c>
      <c r="H11" s="1167"/>
      <c r="I11" s="1167"/>
      <c r="J11" s="1168"/>
      <c r="K11" s="269">
        <v>1383901</v>
      </c>
      <c r="L11" s="270">
        <v>24461</v>
      </c>
      <c r="M11" s="271">
        <v>5465</v>
      </c>
      <c r="N11" s="272">
        <v>347.6</v>
      </c>
    </row>
    <row r="12" spans="1:16" ht="13.5" customHeight="1" x14ac:dyDescent="0.15">
      <c r="A12" s="250"/>
      <c r="B12" s="246"/>
      <c r="C12" s="246"/>
      <c r="D12" s="246"/>
      <c r="E12" s="246"/>
      <c r="F12" s="246"/>
      <c r="G12" s="1166" t="s">
        <v>480</v>
      </c>
      <c r="H12" s="1167"/>
      <c r="I12" s="1167"/>
      <c r="J12" s="1168"/>
      <c r="K12" s="269">
        <v>371571</v>
      </c>
      <c r="L12" s="270">
        <v>6568</v>
      </c>
      <c r="M12" s="271">
        <v>1191</v>
      </c>
      <c r="N12" s="272">
        <v>451.5</v>
      </c>
    </row>
    <row r="13" spans="1:16" ht="13.5" customHeight="1" x14ac:dyDescent="0.15">
      <c r="A13" s="250"/>
      <c r="B13" s="246"/>
      <c r="C13" s="246"/>
      <c r="D13" s="246"/>
      <c r="E13" s="246"/>
      <c r="F13" s="246"/>
      <c r="G13" s="1166" t="s">
        <v>481</v>
      </c>
      <c r="H13" s="1167"/>
      <c r="I13" s="1167"/>
      <c r="J13" s="1168"/>
      <c r="K13" s="269">
        <v>5224</v>
      </c>
      <c r="L13" s="270">
        <v>92</v>
      </c>
      <c r="M13" s="271">
        <v>3</v>
      </c>
      <c r="N13" s="272">
        <v>2966.7</v>
      </c>
    </row>
    <row r="14" spans="1:16" ht="13.5" customHeight="1" x14ac:dyDescent="0.15">
      <c r="A14" s="250"/>
      <c r="B14" s="246"/>
      <c r="C14" s="246"/>
      <c r="D14" s="246"/>
      <c r="E14" s="246"/>
      <c r="F14" s="246"/>
      <c r="G14" s="1166" t="s">
        <v>482</v>
      </c>
      <c r="H14" s="1167"/>
      <c r="I14" s="1167"/>
      <c r="J14" s="1168"/>
      <c r="K14" s="269">
        <v>250760</v>
      </c>
      <c r="L14" s="270">
        <v>4432</v>
      </c>
      <c r="M14" s="271">
        <v>3078</v>
      </c>
      <c r="N14" s="272">
        <v>44</v>
      </c>
    </row>
    <row r="15" spans="1:16" ht="13.5" customHeight="1" x14ac:dyDescent="0.15">
      <c r="A15" s="250"/>
      <c r="B15" s="246"/>
      <c r="C15" s="246"/>
      <c r="D15" s="246"/>
      <c r="E15" s="246"/>
      <c r="F15" s="246"/>
      <c r="G15" s="1166" t="s">
        <v>483</v>
      </c>
      <c r="H15" s="1167"/>
      <c r="I15" s="1167"/>
      <c r="J15" s="1168"/>
      <c r="K15" s="269">
        <v>125216</v>
      </c>
      <c r="L15" s="270">
        <v>2213</v>
      </c>
      <c r="M15" s="271">
        <v>1624</v>
      </c>
      <c r="N15" s="272">
        <v>36.299999999999997</v>
      </c>
    </row>
    <row r="16" spans="1:16" x14ac:dyDescent="0.15">
      <c r="A16" s="250"/>
      <c r="B16" s="246"/>
      <c r="C16" s="246"/>
      <c r="D16" s="246"/>
      <c r="E16" s="246"/>
      <c r="F16" s="246"/>
      <c r="G16" s="1169" t="s">
        <v>484</v>
      </c>
      <c r="H16" s="1170"/>
      <c r="I16" s="1170"/>
      <c r="J16" s="1171"/>
      <c r="K16" s="270">
        <v>-468486</v>
      </c>
      <c r="L16" s="270">
        <v>-8281</v>
      </c>
      <c r="M16" s="271">
        <v>-7680</v>
      </c>
      <c r="N16" s="272">
        <v>7.8</v>
      </c>
    </row>
    <row r="17" spans="1:16" x14ac:dyDescent="0.15">
      <c r="A17" s="250"/>
      <c r="B17" s="246"/>
      <c r="C17" s="246"/>
      <c r="D17" s="246"/>
      <c r="E17" s="246"/>
      <c r="F17" s="246"/>
      <c r="G17" s="1169" t="s">
        <v>171</v>
      </c>
      <c r="H17" s="1170"/>
      <c r="I17" s="1170"/>
      <c r="J17" s="1171"/>
      <c r="K17" s="270">
        <v>5317814</v>
      </c>
      <c r="L17" s="270">
        <v>93996</v>
      </c>
      <c r="M17" s="271">
        <v>81920</v>
      </c>
      <c r="N17" s="272">
        <v>14.7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7.12</v>
      </c>
      <c r="L21" s="283">
        <v>8.2100000000000009</v>
      </c>
      <c r="M21" s="284">
        <v>-1.0900000000000001</v>
      </c>
      <c r="N21" s="251"/>
      <c r="O21" s="285"/>
      <c r="P21" s="281"/>
    </row>
    <row r="22" spans="1:16" s="286" customFormat="1" x14ac:dyDescent="0.15">
      <c r="A22" s="281"/>
      <c r="B22" s="251"/>
      <c r="C22" s="251"/>
      <c r="D22" s="251"/>
      <c r="E22" s="251"/>
      <c r="F22" s="251"/>
      <c r="G22" s="1163" t="s">
        <v>490</v>
      </c>
      <c r="H22" s="1164"/>
      <c r="I22" s="1164"/>
      <c r="J22" s="1165"/>
      <c r="K22" s="287">
        <v>97.9</v>
      </c>
      <c r="L22" s="288">
        <v>98.1</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494</v>
      </c>
      <c r="H32" s="1155"/>
      <c r="I32" s="1155"/>
      <c r="J32" s="1156"/>
      <c r="K32" s="296">
        <v>4653528</v>
      </c>
      <c r="L32" s="296">
        <v>82254</v>
      </c>
      <c r="M32" s="297">
        <v>53781</v>
      </c>
      <c r="N32" s="298">
        <v>52.9</v>
      </c>
    </row>
    <row r="33" spans="1:16" ht="13.5" customHeight="1" x14ac:dyDescent="0.15">
      <c r="A33" s="250"/>
      <c r="B33" s="246"/>
      <c r="C33" s="246"/>
      <c r="D33" s="246"/>
      <c r="E33" s="246"/>
      <c r="F33" s="246"/>
      <c r="G33" s="1154" t="s">
        <v>495</v>
      </c>
      <c r="H33" s="1155"/>
      <c r="I33" s="1155"/>
      <c r="J33" s="1156"/>
      <c r="K33" s="296" t="s">
        <v>496</v>
      </c>
      <c r="L33" s="296" t="s">
        <v>496</v>
      </c>
      <c r="M33" s="297" t="s">
        <v>496</v>
      </c>
      <c r="N33" s="298" t="s">
        <v>496</v>
      </c>
    </row>
    <row r="34" spans="1:16" ht="27" customHeight="1" x14ac:dyDescent="0.15">
      <c r="A34" s="250"/>
      <c r="B34" s="246"/>
      <c r="C34" s="246"/>
      <c r="D34" s="246"/>
      <c r="E34" s="246"/>
      <c r="F34" s="246"/>
      <c r="G34" s="1154" t="s">
        <v>497</v>
      </c>
      <c r="H34" s="1155"/>
      <c r="I34" s="1155"/>
      <c r="J34" s="1156"/>
      <c r="K34" s="296" t="s">
        <v>496</v>
      </c>
      <c r="L34" s="296" t="s">
        <v>496</v>
      </c>
      <c r="M34" s="297">
        <v>41</v>
      </c>
      <c r="N34" s="298" t="s">
        <v>496</v>
      </c>
    </row>
    <row r="35" spans="1:16" ht="27" customHeight="1" x14ac:dyDescent="0.15">
      <c r="A35" s="250"/>
      <c r="B35" s="246"/>
      <c r="C35" s="246"/>
      <c r="D35" s="246"/>
      <c r="E35" s="246"/>
      <c r="F35" s="246"/>
      <c r="G35" s="1154" t="s">
        <v>498</v>
      </c>
      <c r="H35" s="1155"/>
      <c r="I35" s="1155"/>
      <c r="J35" s="1156"/>
      <c r="K35" s="296">
        <v>323992</v>
      </c>
      <c r="L35" s="296">
        <v>5727</v>
      </c>
      <c r="M35" s="297">
        <v>14373</v>
      </c>
      <c r="N35" s="298">
        <v>-60.2</v>
      </c>
    </row>
    <row r="36" spans="1:16" ht="27" customHeight="1" x14ac:dyDescent="0.15">
      <c r="A36" s="250"/>
      <c r="B36" s="246"/>
      <c r="C36" s="246"/>
      <c r="D36" s="246"/>
      <c r="E36" s="246"/>
      <c r="F36" s="246"/>
      <c r="G36" s="1154" t="s">
        <v>499</v>
      </c>
      <c r="H36" s="1155"/>
      <c r="I36" s="1155"/>
      <c r="J36" s="1156"/>
      <c r="K36" s="296">
        <v>162292</v>
      </c>
      <c r="L36" s="296">
        <v>2869</v>
      </c>
      <c r="M36" s="297">
        <v>1414</v>
      </c>
      <c r="N36" s="298">
        <v>102.9</v>
      </c>
    </row>
    <row r="37" spans="1:16" ht="13.5" customHeight="1" x14ac:dyDescent="0.15">
      <c r="A37" s="250"/>
      <c r="B37" s="246"/>
      <c r="C37" s="246"/>
      <c r="D37" s="246"/>
      <c r="E37" s="246"/>
      <c r="F37" s="246"/>
      <c r="G37" s="1154" t="s">
        <v>500</v>
      </c>
      <c r="H37" s="1155"/>
      <c r="I37" s="1155"/>
      <c r="J37" s="1156"/>
      <c r="K37" s="296">
        <v>40431</v>
      </c>
      <c r="L37" s="296">
        <v>715</v>
      </c>
      <c r="M37" s="297">
        <v>886</v>
      </c>
      <c r="N37" s="298">
        <v>-19.3</v>
      </c>
    </row>
    <row r="38" spans="1:16" ht="27" customHeight="1" x14ac:dyDescent="0.15">
      <c r="A38" s="250"/>
      <c r="B38" s="246"/>
      <c r="C38" s="246"/>
      <c r="D38" s="246"/>
      <c r="E38" s="246"/>
      <c r="F38" s="246"/>
      <c r="G38" s="1157" t="s">
        <v>501</v>
      </c>
      <c r="H38" s="1158"/>
      <c r="I38" s="1158"/>
      <c r="J38" s="1159"/>
      <c r="K38" s="299">
        <v>559</v>
      </c>
      <c r="L38" s="299">
        <v>10</v>
      </c>
      <c r="M38" s="300">
        <v>2</v>
      </c>
      <c r="N38" s="301">
        <v>400</v>
      </c>
      <c r="O38" s="295"/>
    </row>
    <row r="39" spans="1:16" x14ac:dyDescent="0.15">
      <c r="A39" s="250"/>
      <c r="B39" s="246"/>
      <c r="C39" s="246"/>
      <c r="D39" s="246"/>
      <c r="E39" s="246"/>
      <c r="F39" s="246"/>
      <c r="G39" s="1157" t="s">
        <v>502</v>
      </c>
      <c r="H39" s="1158"/>
      <c r="I39" s="1158"/>
      <c r="J39" s="1159"/>
      <c r="K39" s="302">
        <v>-288184</v>
      </c>
      <c r="L39" s="302">
        <v>-5094</v>
      </c>
      <c r="M39" s="303">
        <v>-4261</v>
      </c>
      <c r="N39" s="304">
        <v>19.5</v>
      </c>
      <c r="O39" s="295"/>
    </row>
    <row r="40" spans="1:16" ht="27" customHeight="1" x14ac:dyDescent="0.15">
      <c r="A40" s="250"/>
      <c r="B40" s="246"/>
      <c r="C40" s="246"/>
      <c r="D40" s="246"/>
      <c r="E40" s="246"/>
      <c r="F40" s="246"/>
      <c r="G40" s="1154" t="s">
        <v>503</v>
      </c>
      <c r="H40" s="1155"/>
      <c r="I40" s="1155"/>
      <c r="J40" s="1156"/>
      <c r="K40" s="302">
        <v>-3080888</v>
      </c>
      <c r="L40" s="302">
        <v>-54457</v>
      </c>
      <c r="M40" s="303">
        <v>-47768</v>
      </c>
      <c r="N40" s="304">
        <v>14</v>
      </c>
      <c r="O40" s="295"/>
    </row>
    <row r="41" spans="1:16" x14ac:dyDescent="0.15">
      <c r="A41" s="250"/>
      <c r="B41" s="246"/>
      <c r="C41" s="246"/>
      <c r="D41" s="246"/>
      <c r="E41" s="246"/>
      <c r="F41" s="246"/>
      <c r="G41" s="1160" t="s">
        <v>282</v>
      </c>
      <c r="H41" s="1161"/>
      <c r="I41" s="1161"/>
      <c r="J41" s="1162"/>
      <c r="K41" s="296">
        <v>1811730</v>
      </c>
      <c r="L41" s="302">
        <v>32024</v>
      </c>
      <c r="M41" s="303">
        <v>18468</v>
      </c>
      <c r="N41" s="304">
        <v>73.400000000000006</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3522714</v>
      </c>
      <c r="J51" s="322">
        <v>59452</v>
      </c>
      <c r="K51" s="323">
        <v>56</v>
      </c>
      <c r="L51" s="324">
        <v>50880</v>
      </c>
      <c r="M51" s="325">
        <v>7</v>
      </c>
      <c r="N51" s="326">
        <v>49</v>
      </c>
    </row>
    <row r="52" spans="1:14" x14ac:dyDescent="0.15">
      <c r="A52" s="250"/>
      <c r="B52" s="246"/>
      <c r="C52" s="246"/>
      <c r="D52" s="246"/>
      <c r="E52" s="246"/>
      <c r="F52" s="246"/>
      <c r="G52" s="327"/>
      <c r="H52" s="328" t="s">
        <v>514</v>
      </c>
      <c r="I52" s="329">
        <v>885698</v>
      </c>
      <c r="J52" s="330">
        <v>14948</v>
      </c>
      <c r="K52" s="331">
        <v>-31.7</v>
      </c>
      <c r="L52" s="332">
        <v>26879</v>
      </c>
      <c r="M52" s="333">
        <v>2.4</v>
      </c>
      <c r="N52" s="334">
        <v>-34.1</v>
      </c>
    </row>
    <row r="53" spans="1:14" x14ac:dyDescent="0.15">
      <c r="A53" s="250"/>
      <c r="B53" s="246"/>
      <c r="C53" s="246"/>
      <c r="D53" s="246"/>
      <c r="E53" s="246"/>
      <c r="F53" s="246"/>
      <c r="G53" s="312" t="s">
        <v>515</v>
      </c>
      <c r="H53" s="313"/>
      <c r="I53" s="321">
        <v>3027410</v>
      </c>
      <c r="J53" s="322">
        <v>51275</v>
      </c>
      <c r="K53" s="323">
        <v>-13.8</v>
      </c>
      <c r="L53" s="324">
        <v>63956</v>
      </c>
      <c r="M53" s="325">
        <v>25.7</v>
      </c>
      <c r="N53" s="326">
        <v>-39.5</v>
      </c>
    </row>
    <row r="54" spans="1:14" x14ac:dyDescent="0.15">
      <c r="A54" s="250"/>
      <c r="B54" s="246"/>
      <c r="C54" s="246"/>
      <c r="D54" s="246"/>
      <c r="E54" s="246"/>
      <c r="F54" s="246"/>
      <c r="G54" s="327"/>
      <c r="H54" s="328" t="s">
        <v>514</v>
      </c>
      <c r="I54" s="329">
        <v>1631177</v>
      </c>
      <c r="J54" s="330">
        <v>27627</v>
      </c>
      <c r="K54" s="331">
        <v>84.8</v>
      </c>
      <c r="L54" s="332">
        <v>29239</v>
      </c>
      <c r="M54" s="333">
        <v>8.8000000000000007</v>
      </c>
      <c r="N54" s="334">
        <v>76</v>
      </c>
    </row>
    <row r="55" spans="1:14" x14ac:dyDescent="0.15">
      <c r="A55" s="250"/>
      <c r="B55" s="246"/>
      <c r="C55" s="246"/>
      <c r="D55" s="246"/>
      <c r="E55" s="246"/>
      <c r="F55" s="246"/>
      <c r="G55" s="312" t="s">
        <v>516</v>
      </c>
      <c r="H55" s="313"/>
      <c r="I55" s="321">
        <v>3661601</v>
      </c>
      <c r="J55" s="322">
        <v>63013</v>
      </c>
      <c r="K55" s="323">
        <v>22.9</v>
      </c>
      <c r="L55" s="324">
        <v>66255</v>
      </c>
      <c r="M55" s="325">
        <v>3.6</v>
      </c>
      <c r="N55" s="326">
        <v>19.3</v>
      </c>
    </row>
    <row r="56" spans="1:14" x14ac:dyDescent="0.15">
      <c r="A56" s="250"/>
      <c r="B56" s="246"/>
      <c r="C56" s="246"/>
      <c r="D56" s="246"/>
      <c r="E56" s="246"/>
      <c r="F56" s="246"/>
      <c r="G56" s="327"/>
      <c r="H56" s="328" t="s">
        <v>514</v>
      </c>
      <c r="I56" s="329">
        <v>1874344</v>
      </c>
      <c r="J56" s="330">
        <v>32256</v>
      </c>
      <c r="K56" s="331">
        <v>16.8</v>
      </c>
      <c r="L56" s="332">
        <v>31822</v>
      </c>
      <c r="M56" s="333">
        <v>8.8000000000000007</v>
      </c>
      <c r="N56" s="334">
        <v>8</v>
      </c>
    </row>
    <row r="57" spans="1:14" x14ac:dyDescent="0.15">
      <c r="A57" s="250"/>
      <c r="B57" s="246"/>
      <c r="C57" s="246"/>
      <c r="D57" s="246"/>
      <c r="E57" s="246"/>
      <c r="F57" s="246"/>
      <c r="G57" s="312" t="s">
        <v>517</v>
      </c>
      <c r="H57" s="313"/>
      <c r="I57" s="321">
        <v>5904770</v>
      </c>
      <c r="J57" s="322">
        <v>103032</v>
      </c>
      <c r="K57" s="323">
        <v>63.5</v>
      </c>
      <c r="L57" s="324">
        <v>92247</v>
      </c>
      <c r="M57" s="325">
        <v>39.200000000000003</v>
      </c>
      <c r="N57" s="326">
        <v>24.3</v>
      </c>
    </row>
    <row r="58" spans="1:14" x14ac:dyDescent="0.15">
      <c r="A58" s="250"/>
      <c r="B58" s="246"/>
      <c r="C58" s="246"/>
      <c r="D58" s="246"/>
      <c r="E58" s="246"/>
      <c r="F58" s="246"/>
      <c r="G58" s="327"/>
      <c r="H58" s="328" t="s">
        <v>514</v>
      </c>
      <c r="I58" s="329">
        <v>2267153</v>
      </c>
      <c r="J58" s="330">
        <v>39559</v>
      </c>
      <c r="K58" s="331">
        <v>22.6</v>
      </c>
      <c r="L58" s="332">
        <v>37204</v>
      </c>
      <c r="M58" s="333">
        <v>16.899999999999999</v>
      </c>
      <c r="N58" s="334">
        <v>5.7</v>
      </c>
    </row>
    <row r="59" spans="1:14" x14ac:dyDescent="0.15">
      <c r="A59" s="250"/>
      <c r="B59" s="246"/>
      <c r="C59" s="246"/>
      <c r="D59" s="246"/>
      <c r="E59" s="246"/>
      <c r="F59" s="246"/>
      <c r="G59" s="312" t="s">
        <v>518</v>
      </c>
      <c r="H59" s="313"/>
      <c r="I59" s="321">
        <v>4175008</v>
      </c>
      <c r="J59" s="322">
        <v>73796</v>
      </c>
      <c r="K59" s="323">
        <v>-28.4</v>
      </c>
      <c r="L59" s="324">
        <v>67319</v>
      </c>
      <c r="M59" s="325">
        <v>-27</v>
      </c>
      <c r="N59" s="326">
        <v>-1.4</v>
      </c>
    </row>
    <row r="60" spans="1:14" x14ac:dyDescent="0.15">
      <c r="A60" s="250"/>
      <c r="B60" s="246"/>
      <c r="C60" s="246"/>
      <c r="D60" s="246"/>
      <c r="E60" s="246"/>
      <c r="F60" s="246"/>
      <c r="G60" s="327"/>
      <c r="H60" s="328" t="s">
        <v>514</v>
      </c>
      <c r="I60" s="335">
        <v>2886736</v>
      </c>
      <c r="J60" s="330">
        <v>51025</v>
      </c>
      <c r="K60" s="331">
        <v>29</v>
      </c>
      <c r="L60" s="332">
        <v>38101</v>
      </c>
      <c r="M60" s="333">
        <v>2.4</v>
      </c>
      <c r="N60" s="334">
        <v>26.6</v>
      </c>
    </row>
    <row r="61" spans="1:14" x14ac:dyDescent="0.15">
      <c r="A61" s="250"/>
      <c r="B61" s="246"/>
      <c r="C61" s="246"/>
      <c r="D61" s="246"/>
      <c r="E61" s="246"/>
      <c r="F61" s="246"/>
      <c r="G61" s="312" t="s">
        <v>519</v>
      </c>
      <c r="H61" s="336"/>
      <c r="I61" s="337">
        <v>4058301</v>
      </c>
      <c r="J61" s="338">
        <v>70114</v>
      </c>
      <c r="K61" s="339">
        <v>20</v>
      </c>
      <c r="L61" s="340">
        <v>68131</v>
      </c>
      <c r="M61" s="341">
        <v>9.6999999999999993</v>
      </c>
      <c r="N61" s="326">
        <v>10.3</v>
      </c>
    </row>
    <row r="62" spans="1:14" x14ac:dyDescent="0.15">
      <c r="A62" s="250"/>
      <c r="B62" s="246"/>
      <c r="C62" s="246"/>
      <c r="D62" s="246"/>
      <c r="E62" s="246"/>
      <c r="F62" s="246"/>
      <c r="G62" s="327"/>
      <c r="H62" s="328" t="s">
        <v>514</v>
      </c>
      <c r="I62" s="329">
        <v>1909022</v>
      </c>
      <c r="J62" s="330">
        <v>33083</v>
      </c>
      <c r="K62" s="331">
        <v>24.3</v>
      </c>
      <c r="L62" s="332">
        <v>32649</v>
      </c>
      <c r="M62" s="333">
        <v>7.9</v>
      </c>
      <c r="N62" s="334">
        <v>16.399999999999999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34" zoomScale="55" zoomScaleNormal="55" zoomScaleSheetLayoutView="55" workbookViewId="0">
      <selection activeCell="AA19" sqref="AA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6" zoomScale="70" zoomScaleNormal="70" zoomScaleSheetLayoutView="55" workbookViewId="0">
      <selection activeCell="R10" sqref="R1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H46" sqref="H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3.73</v>
      </c>
      <c r="G47" s="12">
        <v>3.31</v>
      </c>
      <c r="H47" s="12">
        <v>2.97</v>
      </c>
      <c r="I47" s="12">
        <v>3.58</v>
      </c>
      <c r="J47" s="13">
        <v>4.62</v>
      </c>
    </row>
    <row r="48" spans="2:10" ht="57.75" customHeight="1" x14ac:dyDescent="0.15">
      <c r="B48" s="14"/>
      <c r="C48" s="1174" t="s">
        <v>4</v>
      </c>
      <c r="D48" s="1174"/>
      <c r="E48" s="1175"/>
      <c r="F48" s="15">
        <v>3.48</v>
      </c>
      <c r="G48" s="16">
        <v>3.68</v>
      </c>
      <c r="H48" s="16">
        <v>2.57</v>
      </c>
      <c r="I48" s="16">
        <v>4.18</v>
      </c>
      <c r="J48" s="17">
        <v>4.4000000000000004</v>
      </c>
    </row>
    <row r="49" spans="2:10" ht="57.75" customHeight="1" thickBot="1" x14ac:dyDescent="0.2">
      <c r="B49" s="18"/>
      <c r="C49" s="1176" t="s">
        <v>5</v>
      </c>
      <c r="D49" s="1176"/>
      <c r="E49" s="1177"/>
      <c r="F49" s="19" t="s">
        <v>526</v>
      </c>
      <c r="G49" s="20" t="s">
        <v>527</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2018-10-19T05:05:46Z</cp:lastPrinted>
  <dcterms:created xsi:type="dcterms:W3CDTF">2018-01-24T03:31:33Z</dcterms:created>
  <dcterms:modified xsi:type="dcterms:W3CDTF">2018-10-22T00:15:37Z</dcterms:modified>
</cp:coreProperties>
</file>