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120" yWindow="-120" windowWidth="20730" windowHeight="11760" tabRatio="72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AM36" i="10"/>
  <c r="C36"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<sst xmlns="http://schemas.openxmlformats.org/spreadsheetml/2006/main" count="1098" uniqueCount="604">
  <si>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</si>
  <si>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</si>
  <si>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</si>
  <si>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</si>
  <si>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</si>
  <si>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</si>
  <si>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</si>
  <si>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</si>
  <si>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</si>
  <si>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</si>
  <si>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</si>
  <si>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</si>
  <si>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</si>
  <si>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</si>
  <si>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</si>
  <si>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</si>
  <si>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</si>
  <si>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</si>
  <si>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</si>
  <si>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</si>
  <si>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</si>
  <si>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</si>
  <si>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</si>
  <si>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</si>
  <si>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</si>
  <si>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</si>
  <si>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</si>
  <si>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</si>
  <si>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</si>
  <si>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</si>
  <si>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</si>
  <si>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</si>
  <si>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</si>
  <si>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</si>
  <si>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</si>
  <si>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</si>
  <si>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</si>
  <si>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</si>
  <si>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</si>
  <si>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</si>
  <si>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</si>
  <si>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</si>
  <si>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</si>
  <si>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</si>
  <si>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</si>
  <si>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</si>
  <si>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</si>
  <si>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</si>
  <si>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</si>
  <si>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</si>
  <si>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</si>
  <si>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</si>
  <si>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</si>
  <si>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</si>
  <si>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</si>
  <si>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</si>
  <si>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</si>
  <si>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</si>
  <si>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</si>
  <si>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</si>
  <si>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</si>
  <si>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</si>
  <si>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</si>
  <si>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</si>
  <si>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</si>
  <si>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</si>
  <si>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</si>
  <si>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</si>
  <si>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</si>
  <si>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</si>
  <si>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</si>
  <si>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</si>
  <si>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</si>
  <si>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</si>
  <si>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</si>
  <si>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</si>
  <si>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</si>
  <si>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</si>
  <si>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</si>
  <si>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</si>
  <si>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</si>
  <si>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</si>
  <si>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</si>
  <si>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</si>
  <si>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</si>
  <si>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</si>
  <si>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</si>
  <si>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</si>
  <si>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</si>
  <si>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</si>
  <si>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</si>
  <si>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</si>
  <si>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</si>
  <si>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</si>
  <si>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</si>
  <si>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</si>
  <si>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</si>
  <si>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</si>
  <si>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</si>
  <si>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</si>
  <si>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</si>
  <si>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</si>
  <si>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</si>
  <si>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</si>
  <si>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</si>
  <si>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</si>
  <si>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</si>
  <si>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</si>
  <si>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</si>
  <si>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</si>
  <si>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</si>
  <si>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</si>
  <si>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</si>
  <si>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</si>
  <si>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</si>
  <si>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</si>
  <si>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</si>
  <si>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</si>
  <si>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</si>
  <si>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</si>
  <si>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</si>
  <si>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</si>
  <si>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</si>
  <si>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</si>
  <si>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</si>
  <si>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</si>
  <si>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</si>
  <si>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</si>
  <si>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</si>
  <si>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</si>
  <si>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</si>
  <si>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</si>
  <si>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</si>
  <si>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</si>
  <si>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</si>
  <si>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</si>
  <si>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</si>
  <si>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</si>
  <si>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</si>
  <si>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</si>
  <si>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</si>
  <si>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</si>
  <si>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</si>
  <si>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</si>
  <si>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</si>
  <si>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</si>
  <si>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</si>
  <si>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</si>
  <si>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三沢市立三沢病院事業会計</t>
    <phoneticPr fontId="5"/>
  </si>
  <si>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</si>
  <si>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</si>
  <si>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</si>
  <si>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</si>
  <si>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</si>
  <si>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</si>
  <si>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</si>
  <si>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</si>
  <si>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</si>
  <si>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</si>
  <si>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</si>
  <si>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</si>
  <si>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</si>
  <si>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</si>
  <si>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</si>
  <si>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</si>
  <si>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</si>
  <si>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</si>
  <si>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</si>
  <si>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</si>
  <si>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</si>
  <si>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</si>
  <si>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</si>
  <si>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</si>
  <si>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</si>
  <si>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</si>
  <si>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</si>
  <si>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</si>
  <si>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</si>
  <si>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</si>
  <si>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</si>
  <si>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</si>
  <si>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</si>
  <si>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</si>
  <si>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</si>
  <si>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</si>
  <si>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</si>
  <si>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</si>
  <si>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</si>
  <si>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</si>
  <si>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</si>
  <si>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</si>
  <si>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</si>
  <si>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</si>
  <si>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</si>
  <si>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</si>
  <si>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</si>
  <si>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</si>
  <si>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</si>
  <si>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</si>
  <si>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</si>
  <si>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</si>
  <si>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</si>
  <si>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</si>
  <si>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</si>
  <si>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</si>
  <si>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</si>
  <si>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</si>
  <si>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</si>
  <si>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</si>
  <si>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</si>
  <si>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</si>
  <si>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青森県三沢市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</si>
  <si>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</si>
  <si>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</si>
  <si>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</si>
  <si>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</si>
  <si>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</si>
  <si>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</si>
  <si>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</si>
  <si>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</si>
  <si>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</si>
  <si>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</si>
  <si>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</si>
  <si>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</si>
  <si>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</si>
  <si>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</si>
  <si>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</si>
  <si>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</si>
  <si>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</si>
  <si>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</si>
  <si>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</si>
  <si>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</si>
  <si>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</si>
  <si>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</si>
  <si>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</si>
  <si>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</si>
  <si>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</si>
  <si>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</si>
  <si>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</si>
  <si>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</si>
  <si>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</si>
  <si>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</si>
  <si>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</si>
  <si>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</si>
  <si>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</si>
  <si>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</si>
  <si>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</si>
  <si>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</si>
  <si>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</si>
  <si>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</si>
  <si>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</si>
  <si>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</si>
  <si>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</si>
  <si>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</si>
  <si>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</si>
  <si>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</si>
  <si>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</si>
  <si>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</si>
  <si>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</si>
  <si>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</si>
  <si>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</si>
  <si>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</si>
  <si>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</si>
  <si>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</si>
  <si>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</si>
  <si>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</si>
  <si>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</si>
  <si>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</si>
  <si>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</si>
  <si>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</si>
  <si>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</si>
  <si>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</si>
  <si>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</si>
  <si>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</si>
  <si>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</si>
  <si>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</si>
  <si>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</si>
  <si>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</si>
  <si>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</si>
  <si>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</si>
  <si>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</si>
  <si>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</si>
  <si>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</si>
  <si>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</si>
  <si>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</si>
  <si>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</si>
  <si>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</si>
  <si>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</si>
  <si>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</si>
  <si>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</si>
  <si>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</si>
  <si>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</si>
  <si>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</si>
  <si>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</si>
  <si>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</si>
  <si>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</si>
  <si>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</si>
  <si>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</si>
  <si>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</si>
  <si>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</si>
  <si>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</si>
  <si>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</si>
  <si>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</si>
  <si>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</si>
  <si>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</si>
  <si>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</si>
  <si>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</si>
  <si>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</si>
  <si>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</si>
  <si>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</si>
  <si>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</si>
  <si>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</si>
  <si>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</si>
  <si>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</si>
  <si>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</si>
  <si>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</si>
  <si>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</si>
  <si>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</si>
  <si>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</si>
  <si>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</si>
  <si>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</si>
  <si>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</si>
  <si>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</si>
  <si>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</si>
  <si>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</si>
  <si>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</si>
  <si>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</si>
  <si>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</si>
  <si>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</si>
  <si>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</si>
  <si>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</si>
  <si>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</si>
  <si>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</si>
  <si>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</si>
  <si>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</si>
  <si>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</si>
  <si>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</si>
  <si>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</si>
  <si>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</si>
  <si>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</si>
  <si>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</si>
  <si>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</si>
  <si>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</si>
  <si>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</si>
  <si>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</si>
  <si>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</si>
  <si>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</si>
  <si>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</si>
  <si>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</si>
  <si>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</si>
  <si>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</si>
  <si>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</si>
  <si>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</si>
  <si>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</si>
  <si>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</si>
  <si>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</si>
  <si>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</si>
  <si>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</si>
  <si>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</si>
  <si>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</si>
  <si>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</si>
  <si>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青森県三沢市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</si>
  <si>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</si>
  <si>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</si>
  <si>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</si>
  <si>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</si>
  <si>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</si>
  <si>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</si>
  <si>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</si>
  <si>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</si>
  <si>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</si>
  <si>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</si>
  <si>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</si>
  <si>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</si>
  <si>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</si>
  <si>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</si>
  <si>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</si>
  <si>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</si>
  <si>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</si>
  <si>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</si>
  <si>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</si>
  <si>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</si>
  <si>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</si>
  <si>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</si>
  <si>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</si>
  <si>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</si>
  <si>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</si>
  <si>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</si>
  <si>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</si>
  <si>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</si>
  <si>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</si>
  <si>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</si>
  <si>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</si>
  <si>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</si>
  <si>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</si>
  <si>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</si>
  <si>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三沢市国民健康保険特別会計</t>
    <phoneticPr fontId="5"/>
  </si>
  <si>
    <t>三沢市介護保険特別会計</t>
    <phoneticPr fontId="5"/>
  </si>
  <si>
    <t>三沢市後期高齢者医療特別会計</t>
    <phoneticPr fontId="5"/>
  </si>
  <si>
    <t>三沢市水道事業会計</t>
    <phoneticPr fontId="5"/>
  </si>
  <si>
    <t>三沢市立三沢病院事業会計</t>
    <phoneticPr fontId="5"/>
  </si>
  <si>
    <t>三沢市食肉処理センター特別会計</t>
    <phoneticPr fontId="5"/>
  </si>
  <si>
    <t>三沢市農業集落排水事業特別会計</t>
    <phoneticPr fontId="5"/>
  </si>
  <si>
    <t>三沢市下水道事業特別会計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</si>
  <si>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</si>
  <si>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</si>
  <si>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</si>
  <si>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</si>
  <si>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</si>
  <si>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</si>
  <si>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</si>
  <si>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</si>
  <si>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</si>
  <si>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</si>
  <si>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</si>
  <si>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</si>
  <si>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</si>
  <si>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</si>
  <si>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</si>
  <si>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</si>
  <si>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</si>
  <si>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</si>
  <si>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</si>
  <si>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</si>
  <si>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</si>
  <si>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</si>
  <si>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</si>
  <si>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</si>
  <si>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</si>
  <si>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</si>
  <si>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</si>
  <si>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</si>
  <si>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</si>
  <si>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</si>
  <si>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</si>
  <si>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</si>
  <si>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</si>
  <si>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</si>
  <si>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</si>
  <si>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</si>
  <si>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</si>
  <si>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</si>
  <si>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</si>
  <si>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</si>
  <si>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</si>
  <si>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</si>
  <si>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</si>
  <si>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</si>
  <si>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</si>
  <si>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</si>
  <si>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</si>
  <si>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</si>
  <si>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</si>
  <si>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</si>
  <si>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</si>
  <si>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</si>
  <si>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</si>
  <si>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</si>
  <si>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</si>
  <si>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</si>
  <si>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</si>
  <si>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三沢市下水道事業特別会計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</si>
  <si>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</si>
  <si>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</si>
  <si>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</si>
  <si>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</si>
  <si>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三沢市介護保険特別会計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</si>
  <si>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</si>
  <si>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</si>
  <si>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</si>
  <si>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</si>
  <si>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</si>
  <si>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</si>
  <si>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</si>
  <si>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</si>
  <si>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</si>
  <si>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</si>
  <si>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</si>
  <si>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</si>
  <si>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</si>
  <si>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</si>
  <si>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</si>
  <si>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</si>
  <si>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</si>
  <si>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</si>
  <si>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</si>
  <si>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</si>
  <si>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</si>
  <si>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</si>
  <si>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</si>
  <si>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</si>
  <si>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</si>
  <si>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</si>
  <si>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</si>
  <si>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</si>
  <si>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</si>
  <si>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</si>
  <si>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</si>
  <si>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</si>
  <si>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</si>
  <si>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</si>
  <si>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</si>
  <si>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</si>
  <si>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</si>
  <si>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</si>
  <si>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</si>
  <si>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</si>
  <si>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</si>
  <si>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</si>
  <si>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</si>
  <si>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</si>
  <si>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</si>
  <si>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</si>
  <si>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</si>
  <si>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</si>
  <si>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</si>
  <si>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</si>
  <si>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</si>
  <si>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</si>
  <si>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</si>
  <si>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</si>
  <si>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</si>
  <si>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</si>
  <si>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</si>
  <si>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</si>
  <si>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</si>
  <si>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</si>
  <si>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</si>
  <si>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</si>
  <si>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</si>
  <si>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</si>
  <si>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</si>
  <si>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</si>
  <si>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</si>
  <si>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</si>
  <si>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</si>
  <si>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</si>
  <si>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</si>
  <si>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</si>
  <si>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</si>
  <si>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</si>
  <si>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</si>
  <si>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</si>
  <si>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</si>
  <si>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</si>
  <si>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</si>
  <si>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</si>
  <si>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</si>
  <si>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</si>
  <si>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</si>
  <si>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</si>
  <si>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</si>
  <si>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</si>
  <si>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0.52</t>
  </si>
  <si>
    <t>▲ 1.69</t>
  </si>
  <si>
    <t>▲ 3.12</t>
  </si>
  <si>
    <t>三沢市立三沢病院事業会計</t>
  </si>
  <si>
    <t>▲ 0.66</t>
  </si>
  <si>
    <t>三沢市水道事業会計</t>
  </si>
  <si>
    <t>一般会計</t>
  </si>
  <si>
    <t>三沢市国民健康保険特別会計</t>
  </si>
  <si>
    <t>▲ 0.56</t>
  </si>
  <si>
    <t>三沢市食肉処理センター特別会計</t>
  </si>
  <si>
    <t>三沢市介護保険特別会計</t>
  </si>
  <si>
    <t>三沢市農業集落排水事業特別会計</t>
  </si>
  <si>
    <t>三沢市下水道事業特別会計</t>
  </si>
  <si>
    <t>その他会計（赤字）</t>
  </si>
  <si>
    <t>その他会計（黒字）</t>
  </si>
  <si>
    <t>○</t>
    <phoneticPr fontId="11"/>
  </si>
  <si>
    <t>三沢市土地開発公社</t>
    <phoneticPr fontId="2"/>
  </si>
  <si>
    <t>三沢市自治振興公社</t>
    <phoneticPr fontId="2"/>
  </si>
  <si>
    <t>三沢畜産公社</t>
    <phoneticPr fontId="2"/>
  </si>
  <si>
    <t>三沢市公園緑化公社</t>
    <phoneticPr fontId="2"/>
  </si>
  <si>
    <t>スカイプラザミサワ</t>
    <phoneticPr fontId="2"/>
  </si>
  <si>
    <t>十和田地区環境整備事務組合【一般会計】</t>
  </si>
  <si>
    <t>上北地方教育・福祉事務組合【一般会計】</t>
  </si>
  <si>
    <t>青森県後期高齢者医療広域連合【一般会計】</t>
  </si>
  <si>
    <t>青森県後期高齢者医療広域連合【後期高齢者医療特別会計】</t>
  </si>
  <si>
    <t>青森県交通災害共済組合【交通災害共済事業会計】</t>
  </si>
  <si>
    <t>青森県市町村職員退職手当組合【一般会計】</t>
  </si>
  <si>
    <t>青森県市町村総合事務組合【一般会計】</t>
  </si>
  <si>
    <t>青森県市長会館管理組合【一般会計】</t>
  </si>
  <si>
    <t>法適用企業</t>
  </si>
  <si>
    <t>法非適用企業</t>
  </si>
  <si>
    <t>公共施設等整備基金</t>
    <phoneticPr fontId="11"/>
  </si>
  <si>
    <t>東日本大震災復興推進基金</t>
    <phoneticPr fontId="11"/>
  </si>
  <si>
    <t>防災及び協働のまちづくり推進基金</t>
    <phoneticPr fontId="11"/>
  </si>
  <si>
    <t>駐留軍等再編対策事業基金</t>
    <phoneticPr fontId="11"/>
  </si>
  <si>
    <t>特定防衛施設周辺整備調整交付金事業基金</t>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</si>
  <si>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</si>
  <si>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</si>
  <si>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</si>
  <si>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</si>
  <si>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</si>
  <si>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</si>
  <si>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地方債の現在高の減少及び公営企業債等繰入見込額の減少により、将来負担比率は前年度と比較して減少傾向にあるものの、起債発行等により類似団体と比較すると高い水準となっている。
一方で、有形固定資産減価償却率は類似団体よりもやや低く、今後においても、施設の大規模改修により起債額が増加するため将来負担比率の上昇が見込まれるが、有形固定資産減価償却率は減少する見込みとなっている。</t>
    <rPh sb="1" eb="4">
      <t>チホウサイ</t>
    </rPh>
    <rPh sb="5" eb="7">
      <t>ゲンザイ</t>
    </rPh>
    <rPh sb="7" eb="8">
      <t>ダカ</t>
    </rPh>
    <rPh sb="9" eb="11">
      <t>ゲンショウ</t>
    </rPh>
    <rPh sb="11" eb="12">
      <t>オヨ</t>
    </rPh>
    <rPh sb="13" eb="15">
      <t>コウエイ</t>
    </rPh>
    <rPh sb="15" eb="17">
      <t>キギョウ</t>
    </rPh>
    <rPh sb="17" eb="18">
      <t>サイ</t>
    </rPh>
    <rPh sb="18" eb="19">
      <t>トウ</t>
    </rPh>
    <rPh sb="19" eb="21">
      <t>クリイレ</t>
    </rPh>
    <rPh sb="21" eb="23">
      <t>ミコ</t>
    </rPh>
    <rPh sb="23" eb="24">
      <t>ガク</t>
    </rPh>
    <rPh sb="25" eb="27">
      <t>ゲンショウ</t>
    </rPh>
    <rPh sb="31" eb="33">
      <t>ショウライ</t>
    </rPh>
    <rPh sb="33" eb="35">
      <t>フタン</t>
    </rPh>
    <rPh sb="35" eb="37">
      <t>ヒリツ</t>
    </rPh>
    <rPh sb="38" eb="41">
      <t>ゼンネンド</t>
    </rPh>
    <rPh sb="42" eb="44">
      <t>ヒカク</t>
    </rPh>
    <rPh sb="46" eb="48">
      <t>ゲンショウ</t>
    </rPh>
    <rPh sb="48" eb="50">
      <t>ケイコウ</t>
    </rPh>
    <rPh sb="57" eb="59">
      <t>キサイ</t>
    </rPh>
    <rPh sb="59" eb="61">
      <t>ハッコウ</t>
    </rPh>
    <rPh sb="61" eb="62">
      <t>トウ</t>
    </rPh>
    <rPh sb="65" eb="67">
      <t>ルイジ</t>
    </rPh>
    <rPh sb="67" eb="69">
      <t>ダンタイ</t>
    </rPh>
    <rPh sb="70" eb="72">
      <t>ヒカク</t>
    </rPh>
    <rPh sb="75" eb="76">
      <t>タカ</t>
    </rPh>
    <rPh sb="77" eb="79">
      <t>スイジュン</t>
    </rPh>
    <rPh sb="87" eb="89">
      <t>イッポウ</t>
    </rPh>
    <rPh sb="91" eb="93">
      <t>ユウケイ</t>
    </rPh>
    <rPh sb="93" eb="95">
      <t>コテイ</t>
    </rPh>
    <rPh sb="95" eb="97">
      <t>シサン</t>
    </rPh>
    <rPh sb="97" eb="99">
      <t>ゲンカ</t>
    </rPh>
    <rPh sb="99" eb="101">
      <t>ショウキャク</t>
    </rPh>
    <rPh sb="101" eb="102">
      <t>リツ</t>
    </rPh>
    <rPh sb="103" eb="105">
      <t>ルイジ</t>
    </rPh>
    <rPh sb="105" eb="107">
      <t>ダンタイ</t>
    </rPh>
    <rPh sb="112" eb="113">
      <t>ヒク</t>
    </rPh>
    <rPh sb="115" eb="117">
      <t>コンゴ</t>
    </rPh>
    <rPh sb="123" eb="125">
      <t>シセツ</t>
    </rPh>
    <rPh sb="126" eb="129">
      <t>ダイキボ</t>
    </rPh>
    <rPh sb="129" eb="131">
      <t>カイシュウ</t>
    </rPh>
    <rPh sb="134" eb="136">
      <t>キサイ</t>
    </rPh>
    <rPh sb="136" eb="137">
      <t>ガク</t>
    </rPh>
    <rPh sb="138" eb="140">
      <t>ゾウカ</t>
    </rPh>
    <rPh sb="144" eb="146">
      <t>ショウライ</t>
    </rPh>
    <rPh sb="146" eb="148">
      <t>フタン</t>
    </rPh>
    <rPh sb="148" eb="150">
      <t>ヒリツ</t>
    </rPh>
    <rPh sb="151" eb="153">
      <t>ジョウショウ</t>
    </rPh>
    <rPh sb="154" eb="156">
      <t>ミコ</t>
    </rPh>
    <rPh sb="161" eb="172">
      <t>ユウケイコテイシサンゲンカショウキャクリツ</t>
    </rPh>
    <rPh sb="173" eb="175">
      <t>ゲンショウ</t>
    </rPh>
    <rPh sb="177" eb="179">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</si>
  <si>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</si>
  <si>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</si>
  <si>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</si>
  <si>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</si>
  <si>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</si>
  <si>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</si>
  <si>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基金の取り崩しにより充当可能財源等が減少したものの繰り上げ償還、新債発行抑制等により前年度比で△２．６％減少した。実質公債費比率は繰り上げ償還や起債の抑制、または償還終了に伴い減少傾向にある。
　また類似団体内平均値と比較すると、防衛関係事業に係る起債発行等により比率が高くなっていると思われるが、繰り上げ償還や起債の抑制により将来負担比率・実質公債費比率ともに減少傾向にある。
　今後は大規模事業に係る新債発行を控えているため両比率の上昇が見込まれるが、引き続き起債の抑制に努め、将来を見据えた基金の運用を図り、財政の健全化に努める。</t>
    <rPh sb="50" eb="53">
      <t>ゼンネンド</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</si>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</sst>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085C-4B1F-A3A9-9BFA51636E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80519</c:v>
                </c:pt>
                <c:pt idx="1">
                  <c:v>84842</c:v>
                </c:pt>
                <c:pt idx="2">
                  <c:v>118101</c:v>
                </c:pt>
                <c:pt idx="3">
                  <c:v>189801</c:v>
                </c:pt>
                <c:pt idx="4">
                  <c:v>110745</c:v>
                </c:pt>
              </c:numCache>
            </c:numRef>
          </c:val>
          <c:smooth val="0"/>
          <c:extLst>
            <c:ext xmlns:c16="http://schemas.microsoft.com/office/drawing/2014/chart" uri="{C3380CC4-5D6E-409C-BE32-E72D297353CC}">
              <c16:uniqueId val="{00000001-085C-4B1F-A3A9-9BFA51636E75}"/>
            </c:ext>
          </c:extLst>
        </c:ser>
        <c:dLbls>
          <c:showLegendKey val="0"/>
          <c:showVal val="0"/>
          <c:showCatName val="0"/>
          <c:showSerName val="0"/>
          <c:showPercent val="0"/>
          <c:showBubbleSize val="0"/>
        </c:dLbls>
        <c:marker val="1"/>
        <c:smooth val="0"/>
        <c:axId val="335522632"/>
        <c:axId val="497121944"/>
      </c:lineChart>
      <c:catAx>
        <c:axId val="335522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121944"/>
        <c:crosses val="autoZero"/>
        <c:auto val="1"/>
        <c:lblAlgn val="ctr"/>
        <c:lblOffset val="100"/>
        <c:tickLblSkip val="1"/>
        <c:tickMarkSkip val="1"/>
        <c:noMultiLvlLbl val="0"/>
      </c:catAx>
      <c:valAx>
        <c:axId val="49712194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522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1.02</c:v>
                </c:pt>
                <c:pt idx="1">
                  <c:v>4.1399999999999997</c:v>
                </c:pt>
                <c:pt idx="2">
                  <c:v>5.31</c:v>
                </c:pt>
                <c:pt idx="3">
                  <c:v>3.39</c:v>
                </c:pt>
                <c:pt idx="4">
                  <c:v>5.23</c:v>
                </c:pt>
              </c:numCache>
            </c:numRef>
          </c:val>
          <c:extLst>
            <c:ext xmlns:c16="http://schemas.microsoft.com/office/drawing/2014/chart" uri="{C3380CC4-5D6E-409C-BE32-E72D297353CC}">
              <c16:uniqueId val="{00000000-1897-4686-9C6F-CB2B9D8BCE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20.239999999999998</c:v>
                </c:pt>
                <c:pt idx="1">
                  <c:v>22.76</c:v>
                </c:pt>
                <c:pt idx="2">
                  <c:v>24.8</c:v>
                </c:pt>
                <c:pt idx="3">
                  <c:v>27.72</c:v>
                </c:pt>
                <c:pt idx="4">
                  <c:v>23.24</c:v>
                </c:pt>
              </c:numCache>
            </c:numRef>
          </c:val>
          <c:extLst>
            <c:ext xmlns:c16="http://schemas.microsoft.com/office/drawing/2014/chart" uri="{C3380CC4-5D6E-409C-BE32-E72D297353CC}">
              <c16:uniqueId val="{00000001-1897-4686-9C6F-CB2B9D8BCECA}"/>
            </c:ext>
          </c:extLst>
        </c:ser>
        <c:dLbls>
          <c:showLegendKey val="0"/>
          <c:showVal val="0"/>
          <c:showCatName val="0"/>
          <c:showSerName val="0"/>
          <c:showPercent val="0"/>
          <c:showBubbleSize val="0"/>
        </c:dLbls>
        <c:gapWidth val="250"/>
        <c:overlap val="100"/>
        <c:axId val="506406304"/>
        <c:axId val="50640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-0.52</c:v>
                </c:pt>
                <c:pt idx="1">
                  <c:v>3.11</c:v>
                </c:pt>
                <c:pt idx="2">
                  <c:v>1.18</c:v>
                </c:pt>
                <c:pt idx="3">
                  <c:v>-1.69</c:v>
                </c:pt>
                <c:pt idx="4">
                  <c:v>-3.12</c:v>
                </c:pt>
              </c:numCache>
            </c:numRef>
          </c:val>
          <c:smooth val="0"/>
          <c:extLst>
            <c:ext xmlns:c16="http://schemas.microsoft.com/office/drawing/2014/chart" uri="{C3380CC4-5D6E-409C-BE32-E72D297353CC}">
              <c16:uniqueId val="{00000002-1897-4686-9C6F-CB2B9D8BCECA}"/>
            </c:ext>
          </c:extLst>
        </c:ser>
        <c:dLbls>
          <c:showLegendKey val="0"/>
          <c:showVal val="0"/>
          <c:showCatName val="0"/>
          <c:showSerName val="0"/>
          <c:showPercent val="0"/>
          <c:showBubbleSize val="0"/>
        </c:dLbls>
        <c:marker val="1"/>
        <c:smooth val="0"/>
        <c:axId val="506406304"/>
        <c:axId val="506403168"/>
      </c:lineChart>
      <c:catAx>
        <c:axId val="5064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403168"/>
        <c:crosses val="autoZero"/>
        <c:auto val="1"/>
        <c:lblAlgn val="ctr"/>
        <c:lblOffset val="100"/>
        <c:tickLblSkip val="1"/>
        <c:tickMarkSkip val="1"/>
        <c:noMultiLvlLbl val="0"/>
      </c:catAx>
      <c:valAx>
        <c:axId val="50640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40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86AE-4C12-8EA9-E88B12D872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AE-4C12-8EA9-E88B12D872F6}"/>
            </c:ext>
          </c:extLst>
        </c:ser>
        <c:ser>
          <c:idx val="2"/>
          <c:order val="2"/>
          <c:tx>
            <c:strRef>
              <c:f>データシート!$A$29</c:f>
              <c:strCache>
                <c:ptCount val="1"/>
                <c:pt idx="0">
                  <c:v>三沢市下水道事業特別会計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0.42</c:v>
                </c:pt>
                <c:pt idx="2">
                  <c:v>#N/A</c:v>
                </c:pt>
                <c:pt idx="3">
                  <c:v>0.38</c:v>
                </c:pt>
                <c:pt idx="4">
                  <c:v>#N/A</c:v>
                </c:pt>
                <c:pt idx="5">
                  <c:v>0.46</c:v>
                </c:pt>
                <c:pt idx="6">
                  <c:v>#N/A</c:v>
                </c:pt>
                <c:pt idx="7">
                  <c:v>0.34</c:v>
                </c:pt>
                <c:pt idx="8">
                  <c:v>#N/A</c:v>
                </c:pt>
                <c:pt idx="9">
                  <c:v>0.08</c:v>
                </c:pt>
              </c:numCache>
            </c:numRef>
          </c:val>
          <c:extLst>
            <c:ext xmlns:c16="http://schemas.microsoft.com/office/drawing/2014/chart" uri="{C3380CC4-5D6E-409C-BE32-E72D297353CC}">
              <c16:uniqueId val="{00000002-86AE-4C12-8EA9-E88B12D872F6}"/>
            </c:ext>
          </c:extLst>
        </c:ser>
        <c:ser>
          <c:idx val="3"/>
          <c:order val="3"/>
          <c:tx>
            <c:strRef>
              <c:f>データシート!$A$30</c:f>
              <c:strCache>
                <c:ptCount val="1"/>
                <c:pt idx="0">
                  <c:v>三沢市農業集落排水事業特別会計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0.12</c:v>
                </c:pt>
                <c:pt idx="4">
                  <c:v>#N/A</c:v>
                </c:pt>
                <c:pt idx="5">
                  <c:v>0.1</c:v>
                </c:pt>
                <c:pt idx="6">
                  <c:v>#N/A</c:v>
                </c:pt>
                <c:pt idx="7">
                  <c:v>0.1</c:v>
                </c:pt>
                <c:pt idx="8">
                  <c:v>#N/A</c:v>
                </c:pt>
                <c:pt idx="9">
                  <c:v>0.08</c:v>
                </c:pt>
              </c:numCache>
            </c:numRef>
          </c:val>
          <c:extLst>
            <c:ext xmlns:c16="http://schemas.microsoft.com/office/drawing/2014/chart" uri="{C3380CC4-5D6E-409C-BE32-E72D297353CC}">
              <c16:uniqueId val="{00000003-86AE-4C12-8EA9-E88B12D872F6}"/>
            </c:ext>
          </c:extLst>
        </c:ser>
        <c:ser>
          <c:idx val="4"/>
          <c:order val="4"/>
          <c:tx>
            <c:strRef>
              <c:f>データシート!$A$31</c:f>
              <c:strCache>
                <c:ptCount val="1"/>
                <c:pt idx="0">
                  <c:v>三沢市介護保険特別会計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1.3</c:v>
                </c:pt>
                <c:pt idx="2">
                  <c:v>#N/A</c:v>
                </c:pt>
                <c:pt idx="3">
                  <c:v>0.94</c:v>
                </c:pt>
                <c:pt idx="4">
                  <c:v>#N/A</c:v>
                </c:pt>
                <c:pt idx="5">
                  <c:v>1.37</c:v>
                </c:pt>
                <c:pt idx="6">
                  <c:v>#N/A</c:v>
                </c:pt>
                <c:pt idx="7">
                  <c:v>0.85</c:v>
                </c:pt>
                <c:pt idx="8">
                  <c:v>#N/A</c:v>
                </c:pt>
                <c:pt idx="9">
                  <c:v>0.4</c:v>
                </c:pt>
              </c:numCache>
            </c:numRef>
          </c:val>
          <c:extLst>
            <c:ext xmlns:c16="http://schemas.microsoft.com/office/drawing/2014/chart" uri="{C3380CC4-5D6E-409C-BE32-E72D297353CC}">
              <c16:uniqueId val="{00000004-86AE-4C12-8EA9-E88B12D872F6}"/>
            </c:ext>
          </c:extLst>
        </c:ser>
        <c:ser>
          <c:idx val="5"/>
          <c:order val="5"/>
          <c:tx>
            <c:strRef>
              <c:f>データシート!$A$32</c:f>
              <c:strCache>
                <c:ptCount val="1"/>
                <c:pt idx="0">
                  <c:v>三沢市食肉処理センター特別会計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0.76</c:v>
                </c:pt>
                <c:pt idx="2">
                  <c:v>#N/A</c:v>
                </c:pt>
                <c:pt idx="3">
                  <c:v>0.34</c:v>
                </c:pt>
                <c:pt idx="4">
                  <c:v>#N/A</c:v>
                </c:pt>
                <c:pt idx="5">
                  <c:v>0.43</c:v>
                </c:pt>
                <c:pt idx="6">
                  <c:v>#N/A</c:v>
                </c:pt>
                <c:pt idx="7">
                  <c:v>0.8</c:v>
                </c:pt>
                <c:pt idx="8">
                  <c:v>#N/A</c:v>
                </c:pt>
                <c:pt idx="9">
                  <c:v>0.81</c:v>
                </c:pt>
              </c:numCache>
            </c:numRef>
          </c:val>
          <c:extLst>
            <c:ext xmlns:c16="http://schemas.microsoft.com/office/drawing/2014/chart" uri="{C3380CC4-5D6E-409C-BE32-E72D297353CC}">
              <c16:uniqueId val="{00000005-86AE-4C12-8EA9-E88B12D872F6}"/>
            </c:ext>
          </c:extLst>
        </c:ser>
        <c:ser>
          <c:idx val="6"/>
          <c:order val="6"/>
          <c:tx>
            <c:strRef>
              <c:f>データシート!$A$33</c:f>
              <c:strCache>
                <c:ptCount val="1"/>
                <c:pt idx="0">
                  <c:v>三沢市国民健康保険特別会計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0.56000000000000005</c:v>
                </c:pt>
                <c:pt idx="1">
                  <c:v>#N/A</c:v>
                </c:pt>
                <c:pt idx="2">
                  <c:v>#N/A</c:v>
                </c:pt>
                <c:pt idx="3">
                  <c:v>1.04</c:v>
                </c:pt>
                <c:pt idx="4">
                  <c:v>#N/A</c:v>
                </c:pt>
                <c:pt idx="5">
                  <c:v>2.12</c:v>
                </c:pt>
                <c:pt idx="6">
                  <c:v>#N/A</c:v>
                </c:pt>
                <c:pt idx="7">
                  <c:v>2.27</c:v>
                </c:pt>
                <c:pt idx="8">
                  <c:v>#N/A</c:v>
                </c:pt>
                <c:pt idx="9">
                  <c:v>1.8</c:v>
                </c:pt>
              </c:numCache>
            </c:numRef>
          </c:val>
          <c:extLst>
            <c:ext xmlns:c16="http://schemas.microsoft.com/office/drawing/2014/chart" uri="{C3380CC4-5D6E-409C-BE32-E72D297353CC}">
              <c16:uniqueId val="{00000006-86AE-4C12-8EA9-E88B12D872F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1.01</c:v>
                </c:pt>
                <c:pt idx="2">
                  <c:v>#N/A</c:v>
                </c:pt>
                <c:pt idx="3">
                  <c:v>4.1399999999999997</c:v>
                </c:pt>
                <c:pt idx="4">
                  <c:v>#N/A</c:v>
                </c:pt>
                <c:pt idx="5">
                  <c:v>5.3</c:v>
                </c:pt>
                <c:pt idx="6">
                  <c:v>#N/A</c:v>
                </c:pt>
                <c:pt idx="7">
                  <c:v>3.38</c:v>
                </c:pt>
                <c:pt idx="8">
                  <c:v>#N/A</c:v>
                </c:pt>
                <c:pt idx="9">
                  <c:v>5.22</c:v>
                </c:pt>
              </c:numCache>
            </c:numRef>
          </c:val>
          <c:extLst>
            <c:ext xmlns:c16="http://schemas.microsoft.com/office/drawing/2014/chart" uri="{C3380CC4-5D6E-409C-BE32-E72D297353CC}">
              <c16:uniqueId val="{00000007-86AE-4C12-8EA9-E88B12D872F6}"/>
            </c:ext>
          </c:extLst>
        </c:ser>
        <c:ser>
          <c:idx val="8"/>
          <c:order val="8"/>
          <c:tx>
            <c:strRef>
              <c:f>データシート!$A$35</c:f>
              <c:strCache>
                <c:ptCount val="1"/>
                <c:pt idx="0">
                  <c:v>三沢市水道事業会計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5.88</c:v>
                </c:pt>
                <c:pt idx="2">
                  <c:v>#N/A</c:v>
                </c:pt>
                <c:pt idx="3">
                  <c:v>5.74</c:v>
                </c:pt>
                <c:pt idx="4">
                  <c:v>#N/A</c:v>
                </c:pt>
                <c:pt idx="5">
                  <c:v>6.04</c:v>
                </c:pt>
                <c:pt idx="6">
                  <c:v>#N/A</c:v>
                </c:pt>
                <c:pt idx="7">
                  <c:v>6.18</c:v>
                </c:pt>
                <c:pt idx="8">
                  <c:v>#N/A</c:v>
                </c:pt>
                <c:pt idx="9">
                  <c:v>6.39</c:v>
                </c:pt>
              </c:numCache>
            </c:numRef>
          </c:val>
          <c:extLst>
            <c:ext xmlns:c16="http://schemas.microsoft.com/office/drawing/2014/chart" uri="{C3380CC4-5D6E-409C-BE32-E72D297353CC}">
              <c16:uniqueId val="{00000008-86AE-4C12-8EA9-E88B12D872F6}"/>
            </c:ext>
          </c:extLst>
        </c:ser>
        <c:ser>
          <c:idx val="9"/>
          <c:order val="9"/>
          <c:tx>
            <c:strRef>
              <c:f>データシート!$A$36</c:f>
              <c:strCache>
                <c:ptCount val="1"/>
                <c:pt idx="0">
                  <c:v>三沢市立三沢病院事業会計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c:v>
                </c:pt>
                <c:pt idx="2">
                  <c:v>#N/A</c:v>
                </c:pt>
                <c:pt idx="3">
                  <c:v>4.34</c:v>
                </c:pt>
                <c:pt idx="4">
                  <c:v>#N/A</c:v>
                </c:pt>
                <c:pt idx="5">
                  <c:v>3.53</c:v>
                </c:pt>
                <c:pt idx="6">
                  <c:v>#N/A</c:v>
                </c:pt>
                <c:pt idx="7">
                  <c:v>2.3199999999999998</c:v>
                </c:pt>
                <c:pt idx="8">
                  <c:v>0.66</c:v>
                </c:pt>
                <c:pt idx="9">
                  <c:v>#N/A</c:v>
                </c:pt>
              </c:numCache>
            </c:numRef>
          </c:val>
          <c:extLst>
            <c:ext xmlns:c16="http://schemas.microsoft.com/office/drawing/2014/chart" uri="{C3380CC4-5D6E-409C-BE32-E72D297353CC}">
              <c16:uniqueId val="{00000009-86AE-4C12-8EA9-E88B12D872F6}"/>
            </c:ext>
          </c:extLst>
        </c:ser>
        <c:dLbls>
          <c:showLegendKey val="0"/>
          <c:showVal val="0"/>
          <c:showCatName val="0"/>
          <c:showSerName val="0"/>
          <c:showPercent val="0"/>
          <c:showBubbleSize val="0"/>
        </c:dLbls>
        <c:gapWidth val="150"/>
        <c:overlap val="100"/>
        <c:axId val="506405912"/>
        <c:axId val="506400816"/>
      </c:barChart>
      <c:catAx>
        <c:axId val="50640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400816"/>
        <c:crosses val="autoZero"/>
        <c:auto val="1"/>
        <c:lblAlgn val="ctr"/>
        <c:lblOffset val="100"/>
        <c:tickLblSkip val="1"/>
        <c:tickMarkSkip val="1"/>
        <c:noMultiLvlLbl val="0"/>
      </c:catAx>
      <c:valAx>
        <c:axId val="50640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405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1460</c:v>
                </c:pt>
                <c:pt idx="5">
                  <c:v>1524</c:v>
                </c:pt>
                <c:pt idx="8">
                  <c:v>1491</c:v>
                </c:pt>
                <c:pt idx="11">
                  <c:v>1485</c:v>
                </c:pt>
                <c:pt idx="14">
                  <c:v>1478</c:v>
                </c:pt>
              </c:numCache>
            </c:numRef>
          </c:val>
          <c:extLst>
            <c:ext xmlns:c16="http://schemas.microsoft.com/office/drawing/2014/chart" uri="{C3380CC4-5D6E-409C-BE32-E72D297353CC}">
              <c16:uniqueId val="{00000000-8D63-4ABB-A700-F5685C64FE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63-4ABB-A700-F5685C64FE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9</c:v>
                </c:pt>
                <c:pt idx="6">
                  <c:v>8</c:v>
                </c:pt>
                <c:pt idx="9">
                  <c:v>8</c:v>
                </c:pt>
                <c:pt idx="12">
                  <c:v>7</c:v>
                </c:pt>
              </c:numCache>
            </c:numRef>
          </c:val>
          <c:extLst>
            <c:ext xmlns:c16="http://schemas.microsoft.com/office/drawing/2014/chart" uri="{C3380CC4-5D6E-409C-BE32-E72D297353CC}">
              <c16:uniqueId val="{00000002-8D63-4ABB-A700-F5685C64FE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8D63-4ABB-A700-F5685C64FE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749</c:v>
                </c:pt>
                <c:pt idx="3">
                  <c:v>749</c:v>
                </c:pt>
                <c:pt idx="6">
                  <c:v>828</c:v>
                </c:pt>
                <c:pt idx="9">
                  <c:v>796</c:v>
                </c:pt>
                <c:pt idx="12">
                  <c:v>789</c:v>
                </c:pt>
              </c:numCache>
            </c:numRef>
          </c:val>
          <c:extLst>
            <c:ext xmlns:c16="http://schemas.microsoft.com/office/drawing/2014/chart" uri="{C3380CC4-5D6E-409C-BE32-E72D297353CC}">
              <c16:uniqueId val="{00000004-8D63-4ABB-A700-F5685C64FE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63-4ABB-A700-F5685C64FE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63-4ABB-A700-F5685C64FE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1834</c:v>
                </c:pt>
                <c:pt idx="3">
                  <c:v>1727</c:v>
                </c:pt>
                <c:pt idx="6">
                  <c:v>1685</c:v>
                </c:pt>
                <c:pt idx="9">
                  <c:v>1648</c:v>
                </c:pt>
                <c:pt idx="12">
                  <c:v>1635</c:v>
                </c:pt>
              </c:numCache>
            </c:numRef>
          </c:val>
          <c:extLst>
            <c:ext xmlns:c16="http://schemas.microsoft.com/office/drawing/2014/chart" uri="{C3380CC4-5D6E-409C-BE32-E72D297353CC}">
              <c16:uniqueId val="{00000007-8D63-4ABB-A700-F5685C64FE1B}"/>
            </c:ext>
          </c:extLst>
        </c:ser>
        <c:dLbls>
          <c:showLegendKey val="0"/>
          <c:showVal val="0"/>
          <c:showCatName val="0"/>
          <c:showSerName val="0"/>
          <c:showPercent val="0"/>
          <c:showBubbleSize val="0"/>
        </c:dLbls>
        <c:gapWidth val="100"/>
        <c:overlap val="100"/>
        <c:axId val="506406696"/>
        <c:axId val="506403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1132</c:v>
                </c:pt>
                <c:pt idx="2">
                  <c:v>#N/A</c:v>
                </c:pt>
                <c:pt idx="3">
                  <c:v>#N/A</c:v>
                </c:pt>
                <c:pt idx="4">
                  <c:v>961</c:v>
                </c:pt>
                <c:pt idx="5">
                  <c:v>#N/A</c:v>
                </c:pt>
                <c:pt idx="6">
                  <c:v>#N/A</c:v>
                </c:pt>
                <c:pt idx="7">
                  <c:v>1030</c:v>
                </c:pt>
                <c:pt idx="8">
                  <c:v>#N/A</c:v>
                </c:pt>
                <c:pt idx="9">
                  <c:v>#N/A</c:v>
                </c:pt>
                <c:pt idx="10">
                  <c:v>967</c:v>
                </c:pt>
                <c:pt idx="11">
                  <c:v>#N/A</c:v>
                </c:pt>
                <c:pt idx="12">
                  <c:v>#N/A</c:v>
                </c:pt>
                <c:pt idx="13">
                  <c:v>954</c:v>
                </c:pt>
                <c:pt idx="14">
                  <c:v>#N/A</c:v>
                </c:pt>
              </c:numCache>
            </c:numRef>
          </c:val>
          <c:smooth val="0"/>
          <c:extLst>
            <c:ext xmlns:c16="http://schemas.microsoft.com/office/drawing/2014/chart" uri="{C3380CC4-5D6E-409C-BE32-E72D297353CC}">
              <c16:uniqueId val="{00000008-8D63-4ABB-A700-F5685C64FE1B}"/>
            </c:ext>
          </c:extLst>
        </c:ser>
        <c:dLbls>
          <c:showLegendKey val="0"/>
          <c:showVal val="0"/>
          <c:showCatName val="0"/>
          <c:showSerName val="0"/>
          <c:showPercent val="0"/>
          <c:showBubbleSize val="0"/>
        </c:dLbls>
        <c:marker val="1"/>
        <c:smooth val="0"/>
        <c:axId val="506406696"/>
        <c:axId val="506403560"/>
      </c:lineChart>
      <c:catAx>
        <c:axId val="50640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403560"/>
        <c:crosses val="autoZero"/>
        <c:auto val="1"/>
        <c:lblAlgn val="ctr"/>
        <c:lblOffset val="100"/>
        <c:tickLblSkip val="1"/>
        <c:tickMarkSkip val="1"/>
        <c:noMultiLvlLbl val="0"/>
      </c:catAx>
      <c:valAx>
        <c:axId val="506403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40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17951</c:v>
                </c:pt>
                <c:pt idx="5">
                  <c:v>17518</c:v>
                </c:pt>
                <c:pt idx="8">
                  <c:v>17416</c:v>
                </c:pt>
                <c:pt idx="11">
                  <c:v>16949</c:v>
                </c:pt>
                <c:pt idx="14">
                  <c:v>16583</c:v>
                </c:pt>
              </c:numCache>
            </c:numRef>
          </c:val>
          <c:extLst>
            <c:ext xmlns:c16="http://schemas.microsoft.com/office/drawing/2014/chart" uri="{C3380CC4-5D6E-409C-BE32-E72D297353CC}">
              <c16:uniqueId val="{00000000-6470-4910-BE5D-E436A344C4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c:v>
                </c:pt>
                <c:pt idx="5">
                  <c:v>510</c:v>
                </c:pt>
                <c:pt idx="8">
                  <c:v>520</c:v>
                </c:pt>
                <c:pt idx="11">
                  <c:v>634</c:v>
                </c:pt>
                <c:pt idx="14">
                  <c:v>818</c:v>
                </c:pt>
              </c:numCache>
            </c:numRef>
          </c:val>
          <c:extLst>
            <c:ext xmlns:c16="http://schemas.microsoft.com/office/drawing/2014/chart" uri="{C3380CC4-5D6E-409C-BE32-E72D297353CC}">
              <c16:uniqueId val="{00000001-6470-4910-BE5D-E436A344C4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5245</c:v>
                </c:pt>
                <c:pt idx="5">
                  <c:v>5235</c:v>
                </c:pt>
                <c:pt idx="8">
                  <c:v>4724</c:v>
                </c:pt>
                <c:pt idx="11">
                  <c:v>5093</c:v>
                </c:pt>
                <c:pt idx="14">
                  <c:v>4721</c:v>
                </c:pt>
              </c:numCache>
            </c:numRef>
          </c:val>
          <c:extLst>
            <c:ext xmlns:c16="http://schemas.microsoft.com/office/drawing/2014/chart" uri="{C3380CC4-5D6E-409C-BE32-E72D297353CC}">
              <c16:uniqueId val="{00000002-6470-4910-BE5D-E436A344C4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70-4910-BE5D-E436A344C4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70-4910-BE5D-E436A344C4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70-4910-BE5D-E436A344C4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2759</c:v>
                </c:pt>
                <c:pt idx="3">
                  <c:v>2383</c:v>
                </c:pt>
                <c:pt idx="6">
                  <c:v>2110</c:v>
                </c:pt>
                <c:pt idx="9">
                  <c:v>1970</c:v>
                </c:pt>
                <c:pt idx="12">
                  <c:v>1873</c:v>
                </c:pt>
              </c:numCache>
            </c:numRef>
          </c:val>
          <c:extLst>
            <c:ext xmlns:c16="http://schemas.microsoft.com/office/drawing/2014/chart" uri="{C3380CC4-5D6E-409C-BE32-E72D297353CC}">
              <c16:uniqueId val="{00000006-6470-4910-BE5D-E436A344C4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2</c:v>
                </c:pt>
                <c:pt idx="9">
                  <c:v>8</c:v>
                </c:pt>
                <c:pt idx="12">
                  <c:v>67</c:v>
                </c:pt>
              </c:numCache>
            </c:numRef>
          </c:val>
          <c:extLst>
            <c:ext xmlns:c16="http://schemas.microsoft.com/office/drawing/2014/chart" uri="{C3380CC4-5D6E-409C-BE32-E72D297353CC}">
              <c16:uniqueId val="{00000007-6470-4910-BE5D-E436A344C4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13517</c:v>
                </c:pt>
                <c:pt idx="3">
                  <c:v>13007</c:v>
                </c:pt>
                <c:pt idx="6">
                  <c:v>13264</c:v>
                </c:pt>
                <c:pt idx="9">
                  <c:v>13008</c:v>
                </c:pt>
                <c:pt idx="12">
                  <c:v>12726</c:v>
                </c:pt>
              </c:numCache>
            </c:numRef>
          </c:val>
          <c:extLst>
            <c:ext xmlns:c16="http://schemas.microsoft.com/office/drawing/2014/chart" uri="{C3380CC4-5D6E-409C-BE32-E72D297353CC}">
              <c16:uniqueId val="{00000008-6470-4910-BE5D-E436A344C4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c:v>
                </c:pt>
                <c:pt idx="3">
                  <c:v>24</c:v>
                </c:pt>
                <c:pt idx="6">
                  <c:v>16</c:v>
                </c:pt>
                <c:pt idx="9">
                  <c:v>9</c:v>
                </c:pt>
                <c:pt idx="12">
                  <c:v>2</c:v>
                </c:pt>
              </c:numCache>
            </c:numRef>
          </c:val>
          <c:extLst>
            <c:ext xmlns:c16="http://schemas.microsoft.com/office/drawing/2014/chart" uri="{C3380CC4-5D6E-409C-BE32-E72D297353CC}">
              <c16:uniqueId val="{00000009-6470-4910-BE5D-E436A344C4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15791</c:v>
                </c:pt>
                <c:pt idx="3">
                  <c:v>15513</c:v>
                </c:pt>
                <c:pt idx="6">
                  <c:v>15441</c:v>
                </c:pt>
                <c:pt idx="9">
                  <c:v>15886</c:v>
                </c:pt>
                <c:pt idx="12">
                  <c:v>15527</c:v>
                </c:pt>
              </c:numCache>
            </c:numRef>
          </c:val>
          <c:extLst>
            <c:ext xmlns:c16="http://schemas.microsoft.com/office/drawing/2014/chart" uri="{C3380CC4-5D6E-409C-BE32-E72D297353CC}">
              <c16:uniqueId val="{0000000A-6470-4910-BE5D-E436A344C4AA}"/>
            </c:ext>
          </c:extLst>
        </c:ser>
        <c:dLbls>
          <c:showLegendKey val="0"/>
          <c:showVal val="0"/>
          <c:showCatName val="0"/>
          <c:showSerName val="0"/>
          <c:showPercent val="0"/>
          <c:showBubbleSize val="0"/>
        </c:dLbls>
        <c:gapWidth val="100"/>
        <c:overlap val="100"/>
        <c:axId val="506401600"/>
        <c:axId val="506401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8826</c:v>
                </c:pt>
                <c:pt idx="2">
                  <c:v>#N/A</c:v>
                </c:pt>
                <c:pt idx="3">
                  <c:v>#N/A</c:v>
                </c:pt>
                <c:pt idx="4">
                  <c:v>7663</c:v>
                </c:pt>
                <c:pt idx="5">
                  <c:v>#N/A</c:v>
                </c:pt>
                <c:pt idx="6">
                  <c:v>#N/A</c:v>
                </c:pt>
                <c:pt idx="7">
                  <c:v>8174</c:v>
                </c:pt>
                <c:pt idx="8">
                  <c:v>#N/A</c:v>
                </c:pt>
                <c:pt idx="9">
                  <c:v>#N/A</c:v>
                </c:pt>
                <c:pt idx="10">
                  <c:v>8206</c:v>
                </c:pt>
                <c:pt idx="11">
                  <c:v>#N/A</c:v>
                </c:pt>
                <c:pt idx="12">
                  <c:v>#N/A</c:v>
                </c:pt>
                <c:pt idx="13">
                  <c:v>8072</c:v>
                </c:pt>
                <c:pt idx="14">
                  <c:v>#N/A</c:v>
                </c:pt>
              </c:numCache>
            </c:numRef>
          </c:val>
          <c:smooth val="0"/>
          <c:extLst>
            <c:ext xmlns:c16="http://schemas.microsoft.com/office/drawing/2014/chart" uri="{C3380CC4-5D6E-409C-BE32-E72D297353CC}">
              <c16:uniqueId val="{0000000B-6470-4910-BE5D-E436A344C4AA}"/>
            </c:ext>
          </c:extLst>
        </c:ser>
        <c:dLbls>
          <c:showLegendKey val="0"/>
          <c:showVal val="0"/>
          <c:showCatName val="0"/>
          <c:showSerName val="0"/>
          <c:showPercent val="0"/>
          <c:showBubbleSize val="0"/>
        </c:dLbls>
        <c:marker val="1"/>
        <c:smooth val="0"/>
        <c:axId val="506401600"/>
        <c:axId val="506401992"/>
      </c:lineChart>
      <c:catAx>
        <c:axId val="5064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401992"/>
        <c:crosses val="autoZero"/>
        <c:auto val="1"/>
        <c:lblAlgn val="ctr"/>
        <c:lblOffset val="100"/>
        <c:tickLblSkip val="1"/>
        <c:tickMarkSkip val="1"/>
        <c:noMultiLvlLbl val="0"/>
      </c:catAx>
      <c:valAx>
        <c:axId val="506401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4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2557</c:v>
                </c:pt>
                <c:pt idx="1">
                  <c:v>2855</c:v>
                </c:pt>
                <c:pt idx="2">
                  <c:v>2412</c:v>
                </c:pt>
              </c:numCache>
            </c:numRef>
          </c:val>
          <c:extLst>
            <c:ext xmlns:c16="http://schemas.microsoft.com/office/drawing/2014/chart" uri="{C3380CC4-5D6E-409C-BE32-E72D297353CC}">
              <c16:uniqueId val="{00000000-364E-431A-8CDF-0205640421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1277</c:v>
                </c:pt>
                <c:pt idx="1">
                  <c:v>1277</c:v>
                </c:pt>
                <c:pt idx="2">
                  <c:v>1277</c:v>
                </c:pt>
              </c:numCache>
            </c:numRef>
          </c:val>
          <c:extLst>
            <c:ext xmlns:c16="http://schemas.microsoft.com/office/drawing/2014/chart" uri="{C3380CC4-5D6E-409C-BE32-E72D297353CC}">
              <c16:uniqueId val="{00000001-364E-431A-8CDF-0205640421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1790</c:v>
                </c:pt>
                <c:pt idx="1">
                  <c:v>2105</c:v>
                </c:pt>
                <c:pt idx="2">
                  <c:v>2122</c:v>
                </c:pt>
              </c:numCache>
            </c:numRef>
          </c:val>
          <c:extLst>
            <c:ext xmlns:c16="http://schemas.microsoft.com/office/drawing/2014/chart" uri="{C3380CC4-5D6E-409C-BE32-E72D297353CC}">
              <c16:uniqueId val="{00000002-364E-431A-8CDF-0205640421AC}"/>
            </c:ext>
          </c:extLst>
        </c:ser>
        <c:dLbls>
          <c:showLegendKey val="0"/>
          <c:showVal val="0"/>
          <c:showCatName val="0"/>
          <c:showSerName val="0"/>
          <c:showPercent val="0"/>
          <c:showBubbleSize val="0"/>
        </c:dLbls>
        <c:gapWidth val="120"/>
        <c:overlap val="100"/>
        <c:axId val="506405128"/>
        <c:axId val="511055752"/>
      </c:barChart>
      <c:catAx>
        <c:axId val="50640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1055752"/>
        <c:crosses val="autoZero"/>
        <c:auto val="1"/>
        <c:lblAlgn val="ctr"/>
        <c:lblOffset val="100"/>
        <c:tickLblSkip val="1"/>
        <c:tickMarkSkip val="1"/>
        <c:noMultiLvlLbl val="0"/>
      </c:catAx>
      <c:valAx>
        <c:axId val="511055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405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{3EDEF296-ED9B-4151-B7DB-9AA894FD912A}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4B5-40D4-BE8F-B8C8B38963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{6F31A454-061D-47A7-9D15-78AB5A5C412C}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B5-40D4-BE8F-B8C8B38963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{36B6199B-A7FF-4131-96BB-ED1419A00898}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B5-40D4-BE8F-B8C8B38963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{429D709E-7E9F-4369-A09B-EAF679FA1F4B}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B5-40D4-BE8F-B8C8B38963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{D4744E52-C575-472D-9977-852A41529377}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B5-40D4-BE8F-B8C8B38963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{64C305AA-A41A-4E7F-8EB8-9B3BCE57580A}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4B5-40D4-BE8F-B8C8B38963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{58D30F14-248D-4DE8-8556-A7D262875215}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4B5-40D4-BE8F-B8C8B38963E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{4112BF98-28ED-4272-B2D2-0C261DEAB786}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4B5-40D4-BE8F-B8C8B38963E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{97F108E7-FFBB-44FD-B041-189B13E90BAA}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4B5-40D4-BE8F-B8C8B38963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60.3</c:v>
                </c:pt>
                <c:pt idx="32">
                  <c:v>58.6</c:v>
                </c:pt>
              </c:numCache>
            </c:numRef>
          </c:xVal>
          <c:yVal>
            <c:numRef>
              <c:f>公会計指標分析・財政指標組合せ分析表!$BP$51:$DC$51</c:f>
              <c:numCache>
                <c:formatCode>#,##0.0;"▲ "#,##0.0</c:formatCode>
                <c:ptCount val="40"/>
                <c:pt idx="24">
                  <c:v>92.4</c:v>
                </c:pt>
                <c:pt idx="32">
                  <c:v>89.8</c:v>
                </c:pt>
              </c:numCache>
            </c:numRef>
          </c:yVal>
          <c:smooth val="0"/>
          <c:extLst>
            <c:ext xmlns:c16="http://schemas.microsoft.com/office/drawing/2014/chart" uri="{C3380CC4-5D6E-409C-BE32-E72D297353CC}">
              <c16:uniqueId val="{00000009-44B5-40D4-BE8F-B8C8B38963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{3A4D6903-E81B-4650-BFCC-8248A1B8EE03}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4B5-40D4-BE8F-B8C8B38963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{5E9F66DF-B23F-4396-9533-CD584B0C5C74}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B5-40D4-BE8F-B8C8B38963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{FDD90D4A-81BD-45B2-9F7C-614EC800F242}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B5-40D4-BE8F-B8C8B38963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{180F49D2-B4DA-435C-8201-9F47D463EE08}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B5-40D4-BE8F-B8C8B38963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{6C6AD46C-FAEB-4719-BFF3-C1E5D003DB22}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B5-40D4-BE8F-B8C8B38963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{A386A9EA-D6AC-461A-BCC3-1D0077D47732}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4B5-40D4-BE8F-B8C8B38963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{8831002B-491B-4121-BC92-3847275E99DA}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4B5-40D4-BE8F-B8C8B38963E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{7D9C7E3D-2B17-4090-85E6-6E8FE1A49F1F}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4B5-40D4-BE8F-B8C8B38963E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{0931374E-1D5B-442C-8699-158CEE6E50E9}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4B5-40D4-BE8F-B8C8B38963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44B5-40D4-BE8F-B8C8B38963E8}"/>
            </c:ext>
          </c:extLst>
        </c:ser>
        <c:dLbls>
          <c:showLegendKey val="0"/>
          <c:showVal val="1"/>
          <c:showCatName val="0"/>
          <c:showSerName val="0"/>
          <c:showPercent val="0"/>
          <c:showBubbleSize val="0"/>
        </c:dLbls>
        <c:axId val="46179840"/>
        <c:axId val="46181760"/>
      </c:scatterChart>
      <c:valAx>
        <c:axId val="46179840"/>
        <c:scaling>
          <c:orientation val="minMax"/>
          <c:max val="60.5"/>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9"/>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{026CD701-25A3-47F3-8B0F-A284420E04FD}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DAE-4969-A54D-81BA63FE1E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{FB54F008-3FE9-455A-8C18-4FF903D942E6}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AE-4969-A54D-81BA63FE1E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{C1CAE45F-DCF8-4AE2-B29C-D350440131F9}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AE-4969-A54D-81BA63FE1E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{9BD86F8E-DEBF-4FCD-A99B-0F81AFCF1FC0}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AE-4969-A54D-81BA63FE1E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{A4066A5F-60BC-4037-B904-FB4439AD0FF2}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AE-4969-A54D-81BA63FE1EB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{37BF71B7-9F81-47DA-89E4-480366215F85}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DAE-4969-A54D-81BA63FE1EB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{FA7532D5-DF89-4549-86C8-D5E6C63EE36A}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DAE-4969-A54D-81BA63FE1EBD}"/>
                </c:ext>
              </c:extLst>
            </c:dLbl>
            <c:dLbl>
              <c:idx val="24"/>
              <c:layout>
                <c:manualLayout>
                  <c:x val="-2.765271345077605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{8A92B24D-9B30-4A14-BA3A-912FB349B38D}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DAE-4969-A54D-81BA63FE1EBD}"/>
                </c:ext>
              </c:extLst>
            </c:dLbl>
            <c:dLbl>
              <c:idx val="32"/>
              <c:layout>
                <c:manualLayout>
                  <c:x val="-3.574326978744520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{5BBE96D0-E4EA-4431-BAD1-E154659E840A}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DAE-4969-A54D-81BA63FE1E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12.3</c:v>
                </c:pt>
                <c:pt idx="16">
                  <c:v>11.6</c:v>
                </c:pt>
                <c:pt idx="24">
                  <c:v>11.1</c:v>
                </c:pt>
                <c:pt idx="32">
                  <c:v>11</c:v>
                </c:pt>
              </c:numCache>
            </c:numRef>
          </c:xVal>
          <c:yVal>
            <c:numRef>
              <c:f>公会計指標分析・財政指標組合せ分析表!$BP$73:$DC$73</c:f>
              <c:numCache>
                <c:formatCode>#,##0.0;"▲ "#,##0.0</c:formatCode>
                <c:ptCount val="40"/>
                <c:pt idx="0">
                  <c:v>97</c:v>
                </c:pt>
                <c:pt idx="8">
                  <c:v>87.1</c:v>
                </c:pt>
                <c:pt idx="16">
                  <c:v>92</c:v>
                </c:pt>
                <c:pt idx="24">
                  <c:v>92.4</c:v>
                </c:pt>
                <c:pt idx="32">
                  <c:v>89.8</c:v>
                </c:pt>
              </c:numCache>
            </c:numRef>
          </c:yVal>
          <c:smooth val="0"/>
          <c:extLst>
            <c:ext xmlns:c16="http://schemas.microsoft.com/office/drawing/2014/chart" uri="{C3380CC4-5D6E-409C-BE32-E72D297353CC}">
              <c16:uniqueId val="{00000009-ADAE-4969-A54D-81BA63FE1E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{08E94AD0-7BBF-44DC-9133-B1D2BD334C1B}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DAE-4969-A54D-81BA63FE1E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{DDA30471-0DA7-45BD-BE21-839CFD48C3CE}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AE-4969-A54D-81BA63FE1E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{3BA9B68D-2FE5-4542-A361-5F6399FC57A3}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AE-4969-A54D-81BA63FE1E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{ACDEEAB3-3524-46DA-8E87-F3C4B096072C}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AE-4969-A54D-81BA63FE1E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{189B781E-4699-449B-B752-C9665C58D295}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AE-4969-A54D-81BA63FE1EB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{A72D82E5-F555-498E-B270-29CD404F2A5C}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DAE-4969-A54D-81BA63FE1EB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{5EC4E49B-A32C-4217-9714-35BAD320E38F}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DAE-4969-A54D-81BA63FE1EB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{97276184-5CD4-4FE1-92B4-66130BB07D77}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DAE-4969-A54D-81BA63FE1EB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{4E653AF6-3C51-43D8-90F9-67B46458970A}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DAE-4969-A54D-81BA63FE1E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ADAE-4969-A54D-81BA63FE1EBD}"/>
            </c:ext>
          </c:extLst>
        </c:ser>
        <c:dLbls>
          <c:showLegendKey val="0"/>
          <c:showVal val="1"/>
          <c:showCatName val="0"/>
          <c:showSerName val="0"/>
          <c:showPercent val="0"/>
          <c:showBubbleSize val="0"/>
        </c:dLbls>
        <c:axId val="84219776"/>
        <c:axId val="84234240"/>
      </c:scatterChart>
      <c:valAx>
        <c:axId val="84219776"/>
        <c:scaling>
          <c:orientation val="minMax"/>
          <c:max val="14"/>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定期償還や繰上償還等により元利償還金は年々減少している。また、公営企業債の元利償還金に対する繰入金も同様に減少している。</a:t>
          </a:r>
          <a:endParaRPr lang="ja-JP" altLang="ja-JP" sz="1800">
            <a:effectLst/>
          </a:endParaRPr>
        </a:p>
        <a:p>
          <a:r>
            <a:rPr kumimoji="1" lang="ja-JP" altLang="ja-JP" sz="1400">
              <a:solidFill>
                <a:schemeClr val="dk1"/>
              </a:solidFill>
              <a:effectLst/>
              <a:latin typeface="+mn-lt"/>
              <a:ea typeface="+mn-ea"/>
              <a:cs typeface="+mn-cs"/>
            </a:rPr>
            <a:t>　今後においても、引き続き起債の抑制等により実質公債費比率の低下を図る。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基金取り崩しによる充当可能基金の減額のため、充当可能特定財源等は減少したものの、一般会計等に係る地方債の現在高の減少、公営企業債等繰入見込額の減少などにより、将来負担額も減少している。そのため将来負担比率の分子は減少した。</a:t>
          </a:r>
          <a:endParaRPr lang="ja-JP" altLang="ja-JP" sz="1800">
            <a:effectLst/>
          </a:endParaRPr>
        </a:p>
        <a:p>
          <a:r>
            <a:rPr kumimoji="1" lang="ja-JP" altLang="ja-JP" sz="1400">
              <a:solidFill>
                <a:schemeClr val="dk1"/>
              </a:solidFill>
              <a:effectLst/>
              <a:latin typeface="+mn-lt"/>
              <a:ea typeface="+mn-ea"/>
              <a:cs typeface="+mn-cs"/>
            </a:rPr>
            <a:t>　今後も起債の抑制を実施するとともに将来を見据えた基金運用を図り、財政の健全化に努める。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基金全体としては、前年度よりも減額となっており、主に財政調整基金の取り崩しによるものが大きくなっている。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特定目的基金については、国、県からの交付金を積立てて事業を展開しいるため、増になる基金や減になる基金など様々である。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今後については、一般財源不足を補う形で財政調整基金を取り崩していくこととなるが、ある程度の基金は保有すべきと考えているので、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なるべく基金に頼らない財政運営をしていくことが望ましい。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基金の使途については、国、県からの交付金等を財源として積み立て、後年度の財源として活用する。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再編交付金を原資とした基金で、主に三沢駅前広場整備事業や三沢市民健康づくり推進事業などの財源として活用。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公共施設等の整備に要する経費の財源として活用。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防衛９条交付金を原資とした基金で、子ども医療費給付事業の財源として活用。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○特定防衛施設周辺整備調整交付金事業基金は、平成２９年度に子ども医療費給付事業として基金を積み立てたことにより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前年度比１３０百万円増となった。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○公共施設等整備基金は、平成２９年度に一般財源で１１４百万円積み立てたことにより増となった。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○防災及び協働のまちづくり推進基金については、主に消防職員人件費として８１百万円を財源として取り崩したこと等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により、９４百万円の減となった。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○駐留軍等再編対策事業基金については、主な事業として三沢駅前広場整備事業の財源としているところであるが、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年度に事業終了が予定されていることから、今後は減少傾向となる予定である。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○特定防衛施設周辺整備調整交付金事業基金については、子ども医療費給付事業として積み立てているものであるが、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一度積立をすると、複数年かけて取り崩すこととなるため、今後においても増減を繰り返すことが見込まれる。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地方交付税や地方譲与税等一般財源の不足に伴い、取り崩し額が大きくなっている。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地方交付税の減収や災害への対応などの財源不足に備え、２０億円程度を目途に積み立てていく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見込みとしている。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今年度は特に増減はない。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今後については財政運営の状況によるが、現状維持を考えている。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27E037D-A45D-4747-9D6C-0F16B2EA11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EC87BC8-7B37-46E4-AA07-171E52FD2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772514A-213C-4DA3-BF50-C00D768D4B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4EA6514-355B-408A-9387-ED8EE972464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2C3B97F-058F-4E19-8F20-0880294BDC5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F201A7B-9AF3-4614-BADC-DE2A53A525D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2194A37-4561-40A6-92BF-18CEA5A928A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73D2B4C-137B-46D6-AFCD-A4D5F25196D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7A7E0B6-F654-42AD-8907-1A8D0948F1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1544961-46ED-4C4E-8AD0-3143904AB16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0B5D734-7252-4BA3-9A51-003344142A7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2DC5862-0F4A-4071-80BF-4C0DAE14B0C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40,227
39,728
119.87
23,622,801
23,041,732
542,395
10,378,207
15,527,194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799F8F0-DBF1-4704-B27A-0B9CCB0B683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A94BCC9-6085-4A45-BCCF-81C11B81293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D1D9C7B-DD43-4A41-BEED-20B050923DE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2A063BF-76A3-4078-8D04-891A3496E4F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1AFB41D-D3A6-4BB3-BBA3-DC889D1147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6E57850-19B1-49FF-A017-A70CF5B884F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C76A344-E316-4BD2-ABF1-9CBCDFD021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B2CD9DB-79F2-49CB-848B-4DDCBEA2E5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D2C62D4-6361-4AC3-89DF-F9E698151F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290E55E-CA5B-4CEA-BBA5-6AE03AC641C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D7A4A5B-AAFB-4C92-BCD7-A67A7679A45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9B3B7D9-0726-487D-BC8B-58B4859B37B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B1C26E4-73D1-4904-B079-1E1E642ADF3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9E8DC97-102D-4A79-A7F8-B7960275BBC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82C0BD5-A7D0-4AD0-ADC5-9255474AA7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8AAA78E-3B6F-495E-8B1E-9CD6B9A8A3D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B3B6608-E6D1-4746-A764-0914563FEDF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6A5BF57-65BD-424D-8A44-550CB48DCFE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9268A8CD-EA1C-4159-A1AF-C245E78691B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24E98AD-5C80-47EC-9F24-EC30E99C421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2010BF43-1CC6-4F54-B1ED-E2C6EC529D1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045B5A3-53B4-4217-8491-2F2236199EA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344A5E9-7A0F-483C-BED5-5CA2F843956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65FAF745-DCC2-4148-BD70-A7BC6C43254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B013F9C-88BF-4FE6-B54F-D643A10365E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1954B8B-A7F7-4F97-AA8A-C60A4DB1EC3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F192F61-CBD3-4514-9CFE-9E11D2D8D9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B2F26C4-A043-4764-8213-9D81373665E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AC0045FF-7701-4834-8274-BF7EE2A1624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E36F2EA-1B03-498E-BEFA-261DD4DBE50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42058DB-FC22-4F4A-80CB-96DDFC08A7E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8160654-81D8-444D-A6F5-730A10DDCDF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43C6E7A-DC45-490A-899A-90BC0916A1A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CC74316-98D4-436F-AAEF-53D399859EC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６年度から事業着手していた国際交流スポーツセンターが平成２９年度から供用開始となったことから、有形固定資産減価償却率が前年度比で△１．７％減少した。今後も施設の大規模改修が予定されているため、有形固定資産減価償却率は減少する見込み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5AB7E3D-3C6B-4651-9579-8ADBFCE34F1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23F4FCA-97E9-43A4-8CC9-B73505DE7E9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6B5F2C15-073E-402F-9555-F50B7138552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2194B9D3-7E9C-4164-93F0-1273A0779B7A}"/>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F7E8FF64-D674-48D6-BD53-C617B190991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3E545CC5-E79C-46E2-A0BB-7C69DCEBA31A}"/>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DB40F277-FE6C-4129-864E-93D784FA0A28}"/>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9DCBCB42-9A04-47DE-B845-C2A3A0719A8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60FEAA5D-916D-426C-9303-820248410D89}"/>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3D299533-0D7D-45B8-9674-43EC188D4BD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DC223873-7BD0-49AA-A0AD-06E1A2EA33E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DBCB5D9A-B0DA-47F7-986B-A4B5F9B9815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6676954A-4CC7-4EFF-96C8-7B05C1307427}"/>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A4922840-A30D-4344-BF9B-2360AB8D3EFD}"/>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992B6B8C-ED5D-4FF8-9BB3-EAA7FFBD6607}"/>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2D64A8E3-2EE4-47DA-B10E-C9793BF9ADDC}"/>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6B64CBFA-5303-4223-9408-23365EDBA30F}"/>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974B1859-C3FC-48DC-BC54-0F8D5073D5B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36CE76F1-5A87-48ED-89E1-40FACE7C8B95}"/>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74233D10-B57E-49BD-BC52-2158530DE8C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id="{D721A660-4A5B-4FE3-ACD2-CFC94F78F3CB}"/>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id="{E620D14C-80E1-4553-91CE-A7B125984D1A}"/>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id="{D476C785-3928-4012-9EEA-6E46D9E2C515}"/>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id="{61509190-7AA6-41D7-AEF3-D3E1C5C31D95}"/>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id="{46D53192-CC22-4777-AFBD-7EAFD4051E9A}"/>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a:extLst>
            <a:ext uri="{FF2B5EF4-FFF2-40B4-BE49-F238E27FC236}">
              <a16:creationId xmlns:a16="http://schemas.microsoft.com/office/drawing/2014/main" id="{1E343643-DCAE-4914-8D92-55D37AF8E36B}"/>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id="{035FEF12-8E6E-4C09-A143-75081FD4F282}"/>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id="{3A8C2EC3-6475-49BA-A557-8F7DBC537F22}"/>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a16="http://schemas.microsoft.com/office/drawing/2014/main" id="{847B6904-6B4B-4565-91A5-128D5F0A6437}"/>
            </a:ext>
          </a:extLst>
        </xdr:cNvPr>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DC2FEA3-E133-4534-9A60-888B3DDD8AB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6BD0771-BD5C-4F16-B7CC-575177B6738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9EF180D-91D8-4E06-8418-02357D22EE6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7D8EC9F-BC27-456A-B181-F805C1F62AE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6F93A97-FD8D-449E-8826-8F3B37DDD99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104458</xdr:rowOff>
    </xdr:from>
    <xdr:to>
      <xdr:col>23</xdr:col>
      <xdr:colOff>136525</xdr:colOff>
      <xdr:row>31</xdr:row>
      <xdr:rowOff>34608</xdr:rowOff>
    </xdr:to>
    <xdr:sp macro="" textlink="">
      <xdr:nvSpPr>
        <xdr:cNvPr id="82" name="楕円 81">
          <a:extLst>
            <a:ext uri="{FF2B5EF4-FFF2-40B4-BE49-F238E27FC236}">
              <a16:creationId xmlns:a16="http://schemas.microsoft.com/office/drawing/2014/main" id="{BC2011E3-4D21-4AEE-9712-2298E056C0A1}"/>
            </a:ext>
          </a:extLst>
        </xdr:cNvPr>
        <xdr:cNvSpPr/>
      </xdr:nvSpPr>
      <xdr:spPr>
        <a:xfrm>
          <a:off x="47117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82885</xdr:rowOff>
    </xdr:from>
    <xdr:ext cx="405111" cy="259045"/>
    <xdr:sp macro="" textlink="">
      <xdr:nvSpPr>
        <xdr:cNvPr id="83" name="有形固定資産減価償却率該当値テキスト">
          <a:extLst>
            <a:ext uri="{FF2B5EF4-FFF2-40B4-BE49-F238E27FC236}">
              <a16:creationId xmlns:a16="http://schemas.microsoft.com/office/drawing/2014/main" id="{06092F8D-AF07-4626-B4D2-E72EB6B94B84}"/>
            </a:ext>
          </a:extLst>
        </xdr:cNvPr>
        <xdr:cNvSpPr txBox="1"/>
      </xdr:nvSpPr>
      <xdr:spPr>
        <a:xfrm>
          <a:off x="4813300" y="5997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58579</xdr:rowOff>
    </xdr:from>
    <xdr:to>
      <xdr:col>19</xdr:col>
      <xdr:colOff>187325</xdr:colOff>
      <xdr:row>30</xdr:row>
      <xdr:rowOff>160179</xdr:rowOff>
    </xdr:to>
    <xdr:sp macro="" textlink="">
      <xdr:nvSpPr>
        <xdr:cNvPr id="84" name="楕円 83">
          <a:extLst>
            <a:ext uri="{FF2B5EF4-FFF2-40B4-BE49-F238E27FC236}">
              <a16:creationId xmlns:a16="http://schemas.microsoft.com/office/drawing/2014/main" id="{76BACD46-2228-46DD-85F8-5DD24EC34E84}"/>
            </a:ext>
          </a:extLst>
        </xdr:cNvPr>
        <xdr:cNvSpPr/>
      </xdr:nvSpPr>
      <xdr:spPr>
        <a:xfrm>
          <a:off x="4000500" y="59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109379</xdr:rowOff>
    </xdr:from>
    <xdr:to>
      <xdr:col>23</xdr:col>
      <xdr:colOff>85725</xdr:colOff>
      <xdr:row>30</xdr:row>
      <xdr:rowOff>155258</xdr:rowOff>
    </xdr:to>
    <xdr:cxnSp macro="">
      <xdr:nvCxnSpPr>
        <xdr:cNvPr id="85" name="直線コネクタ 84">
          <a:extLst>
            <a:ext uri="{FF2B5EF4-FFF2-40B4-BE49-F238E27FC236}">
              <a16:creationId xmlns:a16="http://schemas.microsoft.com/office/drawing/2014/main" id="{DF78CB08-DC60-4C3A-92AF-878E8A9A1061}"/>
            </a:ext>
          </a:extLst>
        </xdr:cNvPr>
        <xdr:cNvCxnSpPr/>
      </xdr:nvCxnSpPr>
      <xdr:spPr>
        <a:xfrm>
          <a:off x="4051300" y="6024404"/>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6" name="n_1aveValue有形固定資産減価償却率">
          <a:extLst>
            <a:ext uri="{FF2B5EF4-FFF2-40B4-BE49-F238E27FC236}">
              <a16:creationId xmlns:a16="http://schemas.microsoft.com/office/drawing/2014/main" id="{A8EBC5A0-C549-412F-8911-CDC4DD3D694F}"/>
            </a:ext>
          </a:extLst>
        </xdr:cNvPr>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7" name="n_2aveValue有形固定資産減価償却率">
          <a:extLst>
            <a:ext uri="{FF2B5EF4-FFF2-40B4-BE49-F238E27FC236}">
              <a16:creationId xmlns:a16="http://schemas.microsoft.com/office/drawing/2014/main" id="{9FD45842-ACEF-4EFD-85B3-0817C8718CE4}"/>
            </a:ext>
          </a:extLst>
        </xdr:cNvPr>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5256</xdr:rowOff>
    </xdr:from>
    <xdr:ext cx="405111" cy="259045"/>
    <xdr:sp macro="" textlink="">
      <xdr:nvSpPr>
        <xdr:cNvPr id="88" name="n_1mainValue有形固定資産減価償却率">
          <a:extLst>
            <a:ext uri="{FF2B5EF4-FFF2-40B4-BE49-F238E27FC236}">
              <a16:creationId xmlns:a16="http://schemas.microsoft.com/office/drawing/2014/main" id="{FF2516B9-835B-443E-8328-67C7BC141C64}"/>
            </a:ext>
          </a:extLst>
        </xdr:cNvPr>
        <xdr:cNvSpPr txBox="1"/>
      </xdr:nvSpPr>
      <xdr:spPr>
        <a:xfrm>
          <a:off x="3836044" y="574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E914342E-71DE-4D06-9D3F-7858798F2F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70EFB376-995F-418E-9CBE-64B5A5A3E84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986E7A76-FC34-4DDB-A744-EC0172F75461}"/>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4813C040-38A4-4B20-8C3F-CB02B249DED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968D2C98-7374-4152-A004-7D1C025C9DB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CD38CB44-3DBB-47A7-99BB-04D69215A7D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E1C55366-8580-40D7-96EE-8D472B64F19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60DB8877-02A1-433B-9D63-2D6750DEDE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16639973-72F6-4CB5-B3C9-39D6FB678F5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6014F151-A1C4-440E-ABB6-A5C03C2AA70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E9DFE57D-9E64-4E73-95E8-A62FFDE78F6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4870798-5CF0-4EC9-94B1-8DD9AD0AF35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D9FF5773-48CB-4323-BCD4-0916F34BAED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ごみ処理施設や消防業務などを一部事務組合では行わず、単独で行っているため、その人件費や維持管理に係る物件費などが類似団体平均を上回っていることから、債務償還可能年数も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委託料の見直し等の収支均衡推進などにより、経費の削減に努める。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4E85F8E5-5BCC-46A2-AE80-72B84B742A6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3C20A5A-46FA-4561-9208-9EA6644BEFB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30487749-C9C6-4A98-BE36-D99EA01F0F0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5EEE2EAF-9ADF-4945-A672-FDB9000AB1AC}"/>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72CF9C5B-5684-40AE-B943-F2A1F740E9D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C136F880-4E2D-4AB8-8B13-BF6F5AD17E7C}"/>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540CDE37-F9AC-4F01-98D0-5E89AEA8E2A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2C28217D-E8AE-470F-8EEB-39B2AF612586}"/>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98EFEC5A-0CE4-4FDB-8F1B-891CF193551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id="{A0E7F798-FD11-41EC-87E8-0773A4CC64D2}"/>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F5163CFD-4D91-4852-94DB-B8B80B24070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id="{4E57353F-13B1-49D8-9E41-5EA4B340865C}"/>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A61DB70C-9430-4FC1-94BE-8E6BAE8781B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FEA99A1F-E5F0-4798-B142-CB0A969E9F66}"/>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A1B9BE38-784C-42B6-9222-98D78EA92FE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32EE8FF0-47F9-428B-94E4-F9917529A55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CEF17978-D6E0-493A-89BC-1E572195DE3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a:extLst>
            <a:ext uri="{FF2B5EF4-FFF2-40B4-BE49-F238E27FC236}">
              <a16:creationId xmlns:a16="http://schemas.microsoft.com/office/drawing/2014/main" id="{4A275FD5-2C42-4E8B-940C-94D083317980}"/>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a:extLst>
            <a:ext uri="{FF2B5EF4-FFF2-40B4-BE49-F238E27FC236}">
              <a16:creationId xmlns:a16="http://schemas.microsoft.com/office/drawing/2014/main" id="{1B3C6655-4A15-4C79-9B5C-18DC8D5A19B1}"/>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a:extLst>
            <a:ext uri="{FF2B5EF4-FFF2-40B4-BE49-F238E27FC236}">
              <a16:creationId xmlns:a16="http://schemas.microsoft.com/office/drawing/2014/main" id="{7827AB78-4E3D-4D40-B65E-F7C12040C19D}"/>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a:extLst>
            <a:ext uri="{FF2B5EF4-FFF2-40B4-BE49-F238E27FC236}">
              <a16:creationId xmlns:a16="http://schemas.microsoft.com/office/drawing/2014/main" id="{EB73AF0F-1F3E-488D-B0DC-C6AF2E4FD42C}"/>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a:extLst>
            <a:ext uri="{FF2B5EF4-FFF2-40B4-BE49-F238E27FC236}">
              <a16:creationId xmlns:a16="http://schemas.microsoft.com/office/drawing/2014/main" id="{4CFD7DA9-1073-4308-99F2-2C6910F48891}"/>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a:extLst>
            <a:ext uri="{FF2B5EF4-FFF2-40B4-BE49-F238E27FC236}">
              <a16:creationId xmlns:a16="http://schemas.microsoft.com/office/drawing/2014/main" id="{4C84FBC5-298A-46A5-8134-BE585917AC7A}"/>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a:extLst>
            <a:ext uri="{FF2B5EF4-FFF2-40B4-BE49-F238E27FC236}">
              <a16:creationId xmlns:a16="http://schemas.microsoft.com/office/drawing/2014/main" id="{41737C5D-5F39-4B46-A930-FEF2CFF26BB4}"/>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93B4A330-A306-4D77-9A1D-311A635807C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D3A61331-E1BD-4A03-9010-51941AFD2E9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2F99BD64-068F-4F94-8A68-F5FC706830B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946ADA6-5244-4473-82E6-595EBD24D84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D0CC708-8F6A-454A-844B-119207D3E4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31" name="楕円 130">
          <a:extLst>
            <a:ext uri="{FF2B5EF4-FFF2-40B4-BE49-F238E27FC236}">
              <a16:creationId xmlns:a16="http://schemas.microsoft.com/office/drawing/2014/main" id="{457A2917-C984-4CEC-90D0-6817E440F6A0}"/>
            </a:ext>
          </a:extLst>
        </xdr:cNvPr>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32" name="債務償還可能年数該当値テキスト">
          <a:extLst>
            <a:ext uri="{FF2B5EF4-FFF2-40B4-BE49-F238E27FC236}">
              <a16:creationId xmlns:a16="http://schemas.microsoft.com/office/drawing/2014/main" id="{2B80751B-0C0C-40DE-893D-0E4606442A1E}"/>
            </a:ext>
          </a:extLst>
        </xdr:cNvPr>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B464A6F3-0A7A-43F7-8190-E76CFC84535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9B11E662-1B01-477E-9D11-00D7E25A759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EB1571DE-C91D-4CAF-ADCE-1EB86B40CA5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58E269FB-7E37-4884-B78A-557503034B7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BEE17E2A-61E6-452A-8ED9-F524D3D5FEF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E5109D22-961B-4983-A5DC-BB010E8B84E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978D69-6666-439E-982C-C4C824CD26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498639-AC09-462F-AD42-7B40B001E5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AF0C18-AB28-426B-BEBC-5409B5F0DE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D0C0ED-2EE2-4638-B2B8-5E123DA01C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2B9D0E-0743-487A-8CA1-0B9303038A7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16A4DA-AE94-44E6-9F27-5285E94952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26BC50-8FB8-4F5E-9D6E-C263112E14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181DA1-94FD-40DF-8F21-7A0A24722B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DADCC4-6527-44C4-BF55-FFC110F88B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5DC312-7C97-468B-940F-CD3AEB7AFE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40,227
39,728
119.87
23,622,801
23,041,732
542,395
10,378,207
15,527,194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36B8D1-8CAA-43CD-8E9D-6CC17379F0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80EEC5-57C5-428F-BC81-DE671C6F5B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FFE2E6-AAAD-4FAB-923E-E757EB3FAF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CD9E7D-0BEA-4DDB-AC24-46F7556FB3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DCA1C7-3858-49F1-8C2E-A3DFF2CBDA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3C4F79D-5F13-4B8C-B80A-8751312A1B7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E3EEC7-E84C-4918-A5CF-EC8900575C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EBF954-E19A-496C-B894-A112A0EF64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7AB29B-6DDE-4BC2-8D45-B18C46824E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44AE5E-5755-4290-8997-8626D0999A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C14D7D-2BDB-409B-9CF7-B175B34BA5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3083088-8837-4274-8B34-F798A8BF83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14A677-6952-497D-AE1C-91A3FD13BD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E55749-881D-4B43-9F90-4B8D8FF396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A0C2AA-3F18-4687-B030-66E2C7BAC6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C96D2A-2236-422D-B5D7-99F1AB4A91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25C023-ABFF-4DE0-94F5-F38B771774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B163AC4-9635-4A40-8D85-6E9FE8BACBD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8CE130B-4DA4-45F0-95B9-090AE0BA62D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048A6E-B44A-4CEB-8C2D-6FF0FDAC8C2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A12692A-C024-4E88-A71C-ADB9E20848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B6301F7-7C70-4280-A9D0-F7014BAC79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CBDA41B-F221-4277-8055-0FD7133CC6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6E611DB-2A15-4E10-A482-02CC77CCE8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0BD8AF3-D9EC-4107-80D1-A7AF68E4CC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1988FAC-4032-48A3-AFC8-B8BD0D9A1D2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8B21795-D52B-465E-A66F-E20246B75B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CCAC93-82C6-4228-921B-F9F7091E047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F527DDC-C1C3-44A5-BA8E-8E9FCAF0EFA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20A5AD3-43A1-4095-B706-F67516F3059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DDCF2BA-F0E3-4C2F-B65B-59FA7D81CCE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5AA6647-ED2C-4CF9-8970-EDD8880EF9C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975375C-EDE3-4592-9330-EE1C1B5D1A8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FB1BE18-3951-42B7-96D1-F6F7F168EF8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FD0ECCB-B2EF-42E4-A056-BD4F424E45C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B38E31B-352C-43AE-B171-5A241C74BBE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7D5D17-22F8-42C6-B0B2-5C6385EEDCB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111860C-B786-4B8A-BB80-9DC97076AE2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6C02479-AD72-45B1-91D9-F051AFAD490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9884E95-1FE1-4D49-A064-A2529FD3F64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4DC9DA80-F717-45AC-A3A3-30658C5B984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73CA62A-99C6-4EB6-982A-1AF27200C24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A580315-08E9-4115-832F-24A760BA219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1337492-962B-46D4-BC57-6CDEAEEB71F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2AE3DF53-0004-4803-A832-3C8CA398B5F2}"/>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D63EAAE8-F16A-4954-9CE9-990B23B194CF}"/>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10935E0-654F-432C-8431-3B6BA9095205}"/>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BAE7A25B-1B09-4C67-B2A6-680BB9A0309E}"/>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C3457095-9206-4D86-A55E-91E9B0603113}"/>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a:extLst>
            <a:ext uri="{FF2B5EF4-FFF2-40B4-BE49-F238E27FC236}">
              <a16:creationId xmlns:a16="http://schemas.microsoft.com/office/drawing/2014/main" id="{349F662F-AB9C-4D93-B1D6-E58A94E7E20E}"/>
            </a:ext>
          </a:extLst>
        </xdr:cNvPr>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20EDE200-F194-4746-982C-6B0513F78889}"/>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4AF5C318-86B6-4939-8836-BEF709F05A13}"/>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8750675F-D7B9-4037-8E1F-BA30549F79AB}"/>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841DCE2-6E20-489E-9E9E-BBDDAD9358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710D796-D4EA-4B35-AA82-27D01014F1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F3863E8-406C-43BC-81A5-8FEE5005A6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3CD9CA2-C6E8-486A-AD23-59360C3691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7062AC-9C59-409B-8776-E1D91C8FE0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0" name="楕円 69">
          <a:extLst>
            <a:ext uri="{FF2B5EF4-FFF2-40B4-BE49-F238E27FC236}">
              <a16:creationId xmlns:a16="http://schemas.microsoft.com/office/drawing/2014/main" id="{737F787B-F96F-45F0-9B74-061BB0552A8D}"/>
            </a:ext>
          </a:extLst>
        </xdr:cNvPr>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1" name="【道路】&#10;有形固定資産減価償却率該当値テキスト">
          <a:extLst>
            <a:ext uri="{FF2B5EF4-FFF2-40B4-BE49-F238E27FC236}">
              <a16:creationId xmlns:a16="http://schemas.microsoft.com/office/drawing/2014/main" id="{079DFCD5-B923-4E41-A86A-65F10605D91C}"/>
            </a:ext>
          </a:extLst>
        </xdr:cNvPr>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2" name="楕円 71">
          <a:extLst>
            <a:ext uri="{FF2B5EF4-FFF2-40B4-BE49-F238E27FC236}">
              <a16:creationId xmlns:a16="http://schemas.microsoft.com/office/drawing/2014/main" id="{203F471E-A072-4514-8692-C723836DE287}"/>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51435</xdr:rowOff>
    </xdr:to>
    <xdr:cxnSp macro="">
      <xdr:nvCxnSpPr>
        <xdr:cNvPr id="73" name="直線コネクタ 72">
          <a:extLst>
            <a:ext uri="{FF2B5EF4-FFF2-40B4-BE49-F238E27FC236}">
              <a16:creationId xmlns:a16="http://schemas.microsoft.com/office/drawing/2014/main" id="{02421C6C-E5F1-4755-AB0A-EA295E6C9564}"/>
            </a:ext>
          </a:extLst>
        </xdr:cNvPr>
        <xdr:cNvCxnSpPr/>
      </xdr:nvCxnSpPr>
      <xdr:spPr>
        <a:xfrm flipV="1">
          <a:off x="3797300" y="65341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a:extLst>
            <a:ext uri="{FF2B5EF4-FFF2-40B4-BE49-F238E27FC236}">
              <a16:creationId xmlns:a16="http://schemas.microsoft.com/office/drawing/2014/main" id="{BCF31BED-FF8D-4E4B-8D36-35514030BF0B}"/>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a:extLst>
            <a:ext uri="{FF2B5EF4-FFF2-40B4-BE49-F238E27FC236}">
              <a16:creationId xmlns:a16="http://schemas.microsoft.com/office/drawing/2014/main" id="{F4B09A66-73E8-43E4-84AE-C5BD222F9F40}"/>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76" name="n_1mainValue【道路】&#10;有形固定資産減価償却率">
          <a:extLst>
            <a:ext uri="{FF2B5EF4-FFF2-40B4-BE49-F238E27FC236}">
              <a16:creationId xmlns:a16="http://schemas.microsoft.com/office/drawing/2014/main" id="{7F3985D0-8DDE-4100-8E36-5C23BEEA9EA4}"/>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F03498E-043C-48D5-AD34-2054F69E7F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3B0D1BFD-57CA-4BF8-A408-E6D6A43515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3212B5E0-0332-493C-A614-910C1C7336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6A1ACACA-5BA1-42C4-88F6-1C25B00681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9A1E8476-8028-42D9-9710-3CB48C522C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45C9C117-19BA-447B-834D-431380A29F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25ECC58A-4C22-479E-A33B-C9B47F5169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FE4510DD-506E-4674-AF27-687FE3DEAC0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DD988A3F-0827-49E1-9CED-17A5CDB7816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F7A81EB4-EAE2-451E-A958-CF02298AB7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a:extLst>
            <a:ext uri="{FF2B5EF4-FFF2-40B4-BE49-F238E27FC236}">
              <a16:creationId xmlns:a16="http://schemas.microsoft.com/office/drawing/2014/main" id="{36628A17-128C-40C6-807F-F794102D4924}"/>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0BC8B39D-F8BC-429E-BE09-A8D4D6EEC3E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a:extLst>
            <a:ext uri="{FF2B5EF4-FFF2-40B4-BE49-F238E27FC236}">
              <a16:creationId xmlns:a16="http://schemas.microsoft.com/office/drawing/2014/main" id="{0C25A4EE-0CE0-489A-A21D-3C3D8018D4A9}"/>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423E493E-1BC5-4DC9-8BCD-D50E93F7341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id="{293BA50D-8CEE-4869-899A-C858363DA76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E40B66D2-56A8-4319-B2AB-D2E712D32DD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id="{72E25C69-2C42-4221-9510-E121E5265DC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4E7E736D-5C9D-4AD8-B345-784C71AF08A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id="{2F741D1C-07A0-4AF5-B3B0-084B89648C8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33283D23-C70B-4AAD-B81B-710A4F8B2C1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id="{92DE9300-4742-4A88-887C-6DC51EF7E10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DC5F177D-F21F-4412-BD75-BE53FE02817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a:extLst>
            <a:ext uri="{FF2B5EF4-FFF2-40B4-BE49-F238E27FC236}">
              <a16:creationId xmlns:a16="http://schemas.microsoft.com/office/drawing/2014/main" id="{18F7A7CD-36F9-4CBB-BE2F-3F14042891E7}"/>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CFE5D502-C3E1-4ABB-8DB6-A0F3AA418C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C11B9949-EEA3-4B47-9EA5-95604BA1AB1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B042A475-2415-4301-9A35-545FF188F4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a:extLst>
            <a:ext uri="{FF2B5EF4-FFF2-40B4-BE49-F238E27FC236}">
              <a16:creationId xmlns:a16="http://schemas.microsoft.com/office/drawing/2014/main" id="{9815E920-9B62-48FB-A28A-1CDC4DBE703F}"/>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a:extLst>
            <a:ext uri="{FF2B5EF4-FFF2-40B4-BE49-F238E27FC236}">
              <a16:creationId xmlns:a16="http://schemas.microsoft.com/office/drawing/2014/main" id="{8AE068F5-7E08-4FAC-8330-F77380BB77BB}"/>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a:extLst>
            <a:ext uri="{FF2B5EF4-FFF2-40B4-BE49-F238E27FC236}">
              <a16:creationId xmlns:a16="http://schemas.microsoft.com/office/drawing/2014/main" id="{6E319E1F-68E1-4DED-858C-14F9FDFDB8AA}"/>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a:extLst>
            <a:ext uri="{FF2B5EF4-FFF2-40B4-BE49-F238E27FC236}">
              <a16:creationId xmlns:a16="http://schemas.microsoft.com/office/drawing/2014/main" id="{2830834E-4CE6-4BD9-912D-846E46519769}"/>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a:extLst>
            <a:ext uri="{FF2B5EF4-FFF2-40B4-BE49-F238E27FC236}">
              <a16:creationId xmlns:a16="http://schemas.microsoft.com/office/drawing/2014/main" id="{15F318AE-CA23-4E3E-8F48-D1E37F8BF212}"/>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a:extLst>
            <a:ext uri="{FF2B5EF4-FFF2-40B4-BE49-F238E27FC236}">
              <a16:creationId xmlns:a16="http://schemas.microsoft.com/office/drawing/2014/main" id="{B3FB73A4-00C9-4D39-BC12-7499EB17EF99}"/>
            </a:ext>
          </a:extLst>
        </xdr:cNvPr>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a:extLst>
            <a:ext uri="{FF2B5EF4-FFF2-40B4-BE49-F238E27FC236}">
              <a16:creationId xmlns:a16="http://schemas.microsoft.com/office/drawing/2014/main" id="{DACE65B7-155F-4F56-93F6-D9A48ECD0345}"/>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a:extLst>
            <a:ext uri="{FF2B5EF4-FFF2-40B4-BE49-F238E27FC236}">
              <a16:creationId xmlns:a16="http://schemas.microsoft.com/office/drawing/2014/main" id="{EA6E2F51-499A-4E6C-8283-B4EBCBC926AF}"/>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a:extLst>
            <a:ext uri="{FF2B5EF4-FFF2-40B4-BE49-F238E27FC236}">
              <a16:creationId xmlns:a16="http://schemas.microsoft.com/office/drawing/2014/main" id="{847E372C-9A03-4B4E-B627-94292B4691AD}"/>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DA6070B-8452-4B3F-9E96-F6C7CA906A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01A0616-2E7D-40E0-8F45-0364B7E1AE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DE0B156-4C7E-4901-B09A-3535456CF8A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9816439-A948-42DB-A279-B8D2E4A984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DE9CC9D-258D-4F00-B23A-E4EDF44A92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83824</xdr:rowOff>
    </xdr:from>
    <xdr:to>
      <xdr:col>55</xdr:col>
      <xdr:colOff>50800</xdr:colOff>
      <xdr:row>43</xdr:row>
      <xdr:rowOff>13974</xdr:rowOff>
    </xdr:to>
    <xdr:sp macro="" textlink="">
      <xdr:nvSpPr>
        <xdr:cNvPr id="117" name="楕円 116">
          <a:extLst>
            <a:ext uri="{FF2B5EF4-FFF2-40B4-BE49-F238E27FC236}">
              <a16:creationId xmlns:a16="http://schemas.microsoft.com/office/drawing/2014/main" id="{432ED3B6-ABC2-49BF-8697-2B5BD88E2C02}"/>
            </a:ext>
          </a:extLst>
        </xdr:cNvPr>
        <xdr:cNvSpPr/>
      </xdr:nvSpPr>
      <xdr:spPr>
        <a:xfrm>
          <a:off x="10426700" y="72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170201</xdr:rowOff>
    </xdr:from>
    <xdr:ext cx="469744" cy="259045"/>
    <xdr:sp macro="" textlink="">
      <xdr:nvSpPr>
        <xdr:cNvPr id="118" name="【道路】&#10;一人当たり延長該当値テキスト">
          <a:extLst>
            <a:ext uri="{FF2B5EF4-FFF2-40B4-BE49-F238E27FC236}">
              <a16:creationId xmlns:a16="http://schemas.microsoft.com/office/drawing/2014/main" id="{F0BFDC26-E76F-49A4-AB6F-E4FAB38DF575}"/>
            </a:ext>
          </a:extLst>
        </xdr:cNvPr>
        <xdr:cNvSpPr txBox="1"/>
      </xdr:nvSpPr>
      <xdr:spPr>
        <a:xfrm>
          <a:off x="10515600" y="7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87743</xdr:rowOff>
    </xdr:from>
    <xdr:to>
      <xdr:col>50</xdr:col>
      <xdr:colOff>165100</xdr:colOff>
      <xdr:row>43</xdr:row>
      <xdr:rowOff>17893</xdr:rowOff>
    </xdr:to>
    <xdr:sp macro="" textlink="">
      <xdr:nvSpPr>
        <xdr:cNvPr id="119" name="楕円 118">
          <a:extLst>
            <a:ext uri="{FF2B5EF4-FFF2-40B4-BE49-F238E27FC236}">
              <a16:creationId xmlns:a16="http://schemas.microsoft.com/office/drawing/2014/main" id="{5A9CC747-BCBE-415E-922D-F9F37E5D42CD}"/>
            </a:ext>
          </a:extLst>
        </xdr:cNvPr>
        <xdr:cNvSpPr/>
      </xdr:nvSpPr>
      <xdr:spPr>
        <a:xfrm>
          <a:off x="9588500" y="72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134624</xdr:rowOff>
    </xdr:from>
    <xdr:to>
      <xdr:col>55</xdr:col>
      <xdr:colOff>0</xdr:colOff>
      <xdr:row>42</xdr:row>
      <xdr:rowOff>138543</xdr:rowOff>
    </xdr:to>
    <xdr:cxnSp macro="">
      <xdr:nvCxnSpPr>
        <xdr:cNvPr id="120" name="直線コネクタ 119">
          <a:extLst>
            <a:ext uri="{FF2B5EF4-FFF2-40B4-BE49-F238E27FC236}">
              <a16:creationId xmlns:a16="http://schemas.microsoft.com/office/drawing/2014/main" id="{3C483352-DF72-4A4D-A816-8BA54D0DF27D}"/>
            </a:ext>
          </a:extLst>
        </xdr:cNvPr>
        <xdr:cNvCxnSpPr/>
      </xdr:nvCxnSpPr>
      <xdr:spPr>
        <a:xfrm flipV="1">
          <a:off x="9639300" y="7335524"/>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a:extLst>
            <a:ext uri="{FF2B5EF4-FFF2-40B4-BE49-F238E27FC236}">
              <a16:creationId xmlns:a16="http://schemas.microsoft.com/office/drawing/2014/main" id="{2D33835F-D94C-4E3F-8AF2-C2B024E57058}"/>
            </a:ext>
          </a:extLst>
        </xdr:cNvPr>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a:extLst>
            <a:ext uri="{FF2B5EF4-FFF2-40B4-BE49-F238E27FC236}">
              <a16:creationId xmlns:a16="http://schemas.microsoft.com/office/drawing/2014/main" id="{8A564DAC-6F71-49D8-89DD-718106185AE4}"/>
            </a:ext>
          </a:extLst>
        </xdr:cNvPr>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43</xdr:row>
      <xdr:rowOff>9020</xdr:rowOff>
    </xdr:from>
    <xdr:ext cx="469744" cy="259045"/>
    <xdr:sp macro="" textlink="">
      <xdr:nvSpPr>
        <xdr:cNvPr id="123" name="n_1mainValue【道路】&#10;一人当たり延長">
          <a:extLst>
            <a:ext uri="{FF2B5EF4-FFF2-40B4-BE49-F238E27FC236}">
              <a16:creationId xmlns:a16="http://schemas.microsoft.com/office/drawing/2014/main" id="{A7F2F96C-D41C-4876-B741-1AAE7FEE45C2}"/>
            </a:ext>
          </a:extLst>
        </xdr:cNvPr>
        <xdr:cNvSpPr txBox="1"/>
      </xdr:nvSpPr>
      <xdr:spPr>
        <a:xfrm>
          <a:off x="9391727" y="738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A8BA9883-0F5F-4396-9DF0-868615CE5A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626AB240-AEDD-4F2D-BC0C-17F16672DD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F5B6BFBC-B577-4575-902D-A38544BFD1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CDE360E8-6EAC-430C-969E-57F5CDECB7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57D12A3D-AB9E-49A2-969C-E5A6F3560B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A1F183D6-3906-49A8-A7DD-3FC1EE6605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7997AC5D-826F-4746-8CBD-5EF1744CBC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D8E0CAC-16A5-410B-9F0B-AFB6D223CC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B64F1DD8-EE4B-4BDA-881D-264DE8EA0B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91BC0DE4-A834-4422-8A89-413E394CC0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A6248D66-9FCE-49E9-BFB1-CC904E7FB27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a:extLst>
            <a:ext uri="{FF2B5EF4-FFF2-40B4-BE49-F238E27FC236}">
              <a16:creationId xmlns:a16="http://schemas.microsoft.com/office/drawing/2014/main" id="{C120C5CB-A418-4B7A-B88A-7E4AF607441A}"/>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B600194F-56F0-44F9-B659-3E9FCC2C9BA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726F379A-17AF-4391-B798-E266C92BF51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E119D679-541A-48FF-B326-1F50208C3DC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8C561C0A-0E5F-4BE4-9EE2-2D6FD21C141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E143D51B-3ACA-4074-BEDF-6AF33E9AC57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7A2E8FCE-23F1-4ACB-8320-C3C2EEEFAA7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A7E2E53A-4029-4879-AF1B-4C628BDD392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74BF3316-90FE-4B72-A2E7-801043C3D43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97C42347-40BD-4AAF-B92F-047852FEEC0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9AE64C71-4022-4C07-9913-44F3682B54A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99DDE841-B4A6-4624-8B88-E74CB65A73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a:extLst>
            <a:ext uri="{FF2B5EF4-FFF2-40B4-BE49-F238E27FC236}">
              <a16:creationId xmlns:a16="http://schemas.microsoft.com/office/drawing/2014/main" id="{09A91E10-3DAF-4B7C-B209-562A28593651}"/>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a:extLst>
            <a:ext uri="{FF2B5EF4-FFF2-40B4-BE49-F238E27FC236}">
              <a16:creationId xmlns:a16="http://schemas.microsoft.com/office/drawing/2014/main" id="{17AB2974-9C7C-4E2A-A855-B07959B5AAE4}"/>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a:extLst>
            <a:ext uri="{FF2B5EF4-FFF2-40B4-BE49-F238E27FC236}">
              <a16:creationId xmlns:a16="http://schemas.microsoft.com/office/drawing/2014/main" id="{A9967BC1-CAC5-4EA9-9569-FC4541CF0C86}"/>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FEEAE763-2751-46B2-BDBD-CC670DFFF866}"/>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a:extLst>
            <a:ext uri="{FF2B5EF4-FFF2-40B4-BE49-F238E27FC236}">
              <a16:creationId xmlns:a16="http://schemas.microsoft.com/office/drawing/2014/main" id="{CCBE6165-F7D1-4AE4-9AE3-7DB38C69287A}"/>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10674AC0-AD69-42EF-A645-FEAD52C391CF}"/>
            </a:ext>
          </a:extLst>
        </xdr:cNvPr>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a:extLst>
            <a:ext uri="{FF2B5EF4-FFF2-40B4-BE49-F238E27FC236}">
              <a16:creationId xmlns:a16="http://schemas.microsoft.com/office/drawing/2014/main" id="{1743784F-12DD-465E-B742-7B7B93C45358}"/>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a:extLst>
            <a:ext uri="{FF2B5EF4-FFF2-40B4-BE49-F238E27FC236}">
              <a16:creationId xmlns:a16="http://schemas.microsoft.com/office/drawing/2014/main" id="{E7FA00B6-5227-418D-A4A8-331486A09FFD}"/>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a:extLst>
            <a:ext uri="{FF2B5EF4-FFF2-40B4-BE49-F238E27FC236}">
              <a16:creationId xmlns:a16="http://schemas.microsoft.com/office/drawing/2014/main" id="{EDFE975A-1A57-43BF-A310-C3050A0FE526}"/>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96180B6-773C-4FFF-9F1F-805A26D9189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652402CB-C2C9-4FFB-8232-41CCD9FBF74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A61F0A05-40B6-4FCB-A46C-7B34DAC2B17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2164BC88-00B1-4627-99FF-632E5BF7A7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760D76E-1F1A-4691-93CC-F9250DCC19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61" name="楕円 160">
          <a:extLst>
            <a:ext uri="{FF2B5EF4-FFF2-40B4-BE49-F238E27FC236}">
              <a16:creationId xmlns:a16="http://schemas.microsoft.com/office/drawing/2014/main" id="{CB51A537-6253-4A91-A0D9-C1304CAA350D}"/>
            </a:ext>
          </a:extLst>
        </xdr:cNvPr>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140987</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id="{4D53EEC9-442F-4060-8A52-82DF9530924F}"/>
            </a:ext>
          </a:extLst>
        </xdr:cNvPr>
        <xdr:cNvSpPr txBox="1"/>
      </xdr:nvSpPr>
      <xdr:spPr>
        <a:xfrm>
          <a:off x="4673600"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163" name="楕円 162">
          <a:extLst>
            <a:ext uri="{FF2B5EF4-FFF2-40B4-BE49-F238E27FC236}">
              <a16:creationId xmlns:a16="http://schemas.microsoft.com/office/drawing/2014/main" id="{E556DEAF-EBFB-42BF-9167-1C0CC24CF277}"/>
            </a:ext>
          </a:extLst>
        </xdr:cNvPr>
        <xdr:cNvSpPr/>
      </xdr:nvSpPr>
      <xdr:spPr>
        <a:xfrm>
          <a:off x="3746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58</xdr:row>
      <xdr:rowOff>66675</xdr:rowOff>
    </xdr:to>
    <xdr:cxnSp macro="">
      <xdr:nvCxnSpPr>
        <xdr:cNvPr id="164" name="直線コネクタ 163">
          <a:extLst>
            <a:ext uri="{FF2B5EF4-FFF2-40B4-BE49-F238E27FC236}">
              <a16:creationId xmlns:a16="http://schemas.microsoft.com/office/drawing/2014/main" id="{A533203B-0AB7-4846-ABA6-4987317CA572}"/>
            </a:ext>
          </a:extLst>
        </xdr:cNvPr>
        <xdr:cNvCxnSpPr/>
      </xdr:nvCxnSpPr>
      <xdr:spPr>
        <a:xfrm flipV="1">
          <a:off x="3797300" y="99860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5352DEE0-4FCC-47DF-BF2B-33964879BFCA}"/>
            </a:ext>
          </a:extLst>
        </xdr:cNvPr>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8FEC7DE7-9F38-438F-A810-40BE6A93E84E}"/>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108602</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id="{74DA18E3-74D1-4DB9-B700-B70ABAD52C50}"/>
            </a:ext>
          </a:extLst>
        </xdr:cNvPr>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25045E09-F5DB-4428-B5FD-A25EA38188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458C70A9-010C-46AB-ACE7-D66BC16E7C4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79A12DC5-F719-4F6D-9DA3-5CAB45384C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C06A283F-00A6-4053-A4E4-7274F42441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CDA3AB47-5ACE-4075-BF8E-015108619B8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01D1C02F-1A34-4A6F-A3C4-FED01E083D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83237E92-3254-4456-9A14-5A02BA2C8D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41E51694-B43C-4AF8-BD49-9B96B6EC6F0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4700119D-1B5A-49D9-999A-77512254D3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E526CFD9-A4C7-4F31-BFD2-D08483DB98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id="{DF22C213-326D-4F59-A35F-FFE12C6F428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id="{9093687A-3F66-4E72-8C37-5B395B96F90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id="{E5AB0AEB-D44F-4487-9A82-5E76D38485E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a16="http://schemas.microsoft.com/office/drawing/2014/main" id="{AC31CA9C-5D81-4629-A087-B4D92FE038F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id="{F5472883-E2EC-4269-BF8B-4C4FD47536A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a16="http://schemas.microsoft.com/office/drawing/2014/main" id="{76F6C9F1-6B8B-4F89-894E-8D8F8776F70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id="{BC7355BE-B564-470A-AD22-430B45B942D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a16="http://schemas.microsoft.com/office/drawing/2014/main" id="{59D6DABA-4C47-49E3-9F57-4137656EFC9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EB25A4C4-8966-4CE1-BDDB-EC5122BE3F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29615774-D377-49A6-84E4-3C06BB7A29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6403C15-47B5-4552-A5CE-94B315F7EA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a:extLst>
            <a:ext uri="{FF2B5EF4-FFF2-40B4-BE49-F238E27FC236}">
              <a16:creationId xmlns:a16="http://schemas.microsoft.com/office/drawing/2014/main" id="{DDD1B819-683A-472C-A3FE-29140C4593E6}"/>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DB9D832D-F894-42C8-814C-EC14D991A999}"/>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a:extLst>
            <a:ext uri="{FF2B5EF4-FFF2-40B4-BE49-F238E27FC236}">
              <a16:creationId xmlns:a16="http://schemas.microsoft.com/office/drawing/2014/main" id="{9DC91E2A-FB64-4396-BD9C-6439A2708E1D}"/>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0E917ADD-0D28-4329-8DDC-664C32F6F16B}"/>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a:extLst>
            <a:ext uri="{FF2B5EF4-FFF2-40B4-BE49-F238E27FC236}">
              <a16:creationId xmlns:a16="http://schemas.microsoft.com/office/drawing/2014/main" id="{A54A82D8-14B4-4D9E-A1DF-CF41E7AC4A65}"/>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10574A12-F15A-4822-8186-7AA2A7BE7CE0}"/>
            </a:ext>
          </a:extLst>
        </xdr:cNvPr>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a:extLst>
            <a:ext uri="{FF2B5EF4-FFF2-40B4-BE49-F238E27FC236}">
              <a16:creationId xmlns:a16="http://schemas.microsoft.com/office/drawing/2014/main" id="{B7253146-B47A-49AE-A07A-C97515AC4C68}"/>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a:extLst>
            <a:ext uri="{FF2B5EF4-FFF2-40B4-BE49-F238E27FC236}">
              <a16:creationId xmlns:a16="http://schemas.microsoft.com/office/drawing/2014/main" id="{FC2900BB-139B-40A2-BC97-9756A7743C5D}"/>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a:extLst>
            <a:ext uri="{FF2B5EF4-FFF2-40B4-BE49-F238E27FC236}">
              <a16:creationId xmlns:a16="http://schemas.microsoft.com/office/drawing/2014/main" id="{E1D3DD66-40DE-47C4-BD15-C2C4F2828816}"/>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1358023B-89F8-443D-B3DA-31ACEEFA54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CCA34CAE-D95F-4B1D-AB54-DB8DC4093A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A7FFF5B1-7723-4D72-A490-024AD93A9D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B6492265-0EDF-43FF-A2FB-6D7CE54147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7F4F95B5-6DA1-4C81-8472-DE79FD3BEB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66479</xdr:rowOff>
    </xdr:from>
    <xdr:to>
      <xdr:col>55</xdr:col>
      <xdr:colOff>50800</xdr:colOff>
      <xdr:row>63</xdr:row>
      <xdr:rowOff>168079</xdr:rowOff>
    </xdr:to>
    <xdr:sp macro="" textlink="">
      <xdr:nvSpPr>
        <xdr:cNvPr id="203" name="楕円 202">
          <a:extLst>
            <a:ext uri="{FF2B5EF4-FFF2-40B4-BE49-F238E27FC236}">
              <a16:creationId xmlns:a16="http://schemas.microsoft.com/office/drawing/2014/main" id="{5C0F88D6-DE3B-48A8-BF3D-0575F07A221D}"/>
            </a:ext>
          </a:extLst>
        </xdr:cNvPr>
        <xdr:cNvSpPr/>
      </xdr:nvSpPr>
      <xdr:spPr>
        <a:xfrm>
          <a:off x="10426700" y="108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152856</xdr:rowOff>
    </xdr:from>
    <xdr:ext cx="534377" cy="259045"/>
    <xdr:sp macro="" textlink="">
      <xdr:nvSpPr>
        <xdr:cNvPr id="204" name="【橋りょう・トンネル】&#10;一人当たり有形固定資産（償却資産）額該当値テキスト">
          <a:extLst>
            <a:ext uri="{FF2B5EF4-FFF2-40B4-BE49-F238E27FC236}">
              <a16:creationId xmlns:a16="http://schemas.microsoft.com/office/drawing/2014/main" id="{0C4A9C76-BAB6-45E3-BBBC-0398C5CDFB07}"/>
            </a:ext>
          </a:extLst>
        </xdr:cNvPr>
        <xdr:cNvSpPr txBox="1"/>
      </xdr:nvSpPr>
      <xdr:spPr>
        <a:xfrm>
          <a:off x="10515600" y="1078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67207</xdr:rowOff>
    </xdr:from>
    <xdr:to>
      <xdr:col>50</xdr:col>
      <xdr:colOff>165100</xdr:colOff>
      <xdr:row>63</xdr:row>
      <xdr:rowOff>168807</xdr:rowOff>
    </xdr:to>
    <xdr:sp macro="" textlink="">
      <xdr:nvSpPr>
        <xdr:cNvPr id="205" name="楕円 204">
          <a:extLst>
            <a:ext uri="{FF2B5EF4-FFF2-40B4-BE49-F238E27FC236}">
              <a16:creationId xmlns:a16="http://schemas.microsoft.com/office/drawing/2014/main" id="{84A9F5A3-8064-41B9-A96A-6CD7C2C48F27}"/>
            </a:ext>
          </a:extLst>
        </xdr:cNvPr>
        <xdr:cNvSpPr/>
      </xdr:nvSpPr>
      <xdr:spPr>
        <a:xfrm>
          <a:off x="9588500" y="108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117279</xdr:rowOff>
    </xdr:from>
    <xdr:to>
      <xdr:col>55</xdr:col>
      <xdr:colOff>0</xdr:colOff>
      <xdr:row>63</xdr:row>
      <xdr:rowOff>118007</xdr:rowOff>
    </xdr:to>
    <xdr:cxnSp macro="">
      <xdr:nvCxnSpPr>
        <xdr:cNvPr id="206" name="直線コネクタ 205">
          <a:extLst>
            <a:ext uri="{FF2B5EF4-FFF2-40B4-BE49-F238E27FC236}">
              <a16:creationId xmlns:a16="http://schemas.microsoft.com/office/drawing/2014/main" id="{8E0B3F4B-2522-47EB-B316-B36363D063AD}"/>
            </a:ext>
          </a:extLst>
        </xdr:cNvPr>
        <xdr:cNvCxnSpPr/>
      </xdr:nvCxnSpPr>
      <xdr:spPr>
        <a:xfrm flipV="1">
          <a:off x="9639300" y="10918629"/>
          <a:ext cx="8382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5AC94B3A-43D4-401A-999A-BB2510213502}"/>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82202D25-E06A-4B31-8376-6E5F646B6272}"/>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159934</xdr:rowOff>
    </xdr:from>
    <xdr:ext cx="534377" cy="259045"/>
    <xdr:sp macro="" textlink="">
      <xdr:nvSpPr>
        <xdr:cNvPr id="209" name="n_1mainValue【橋りょう・トンネル】&#10;一人当たり有形固定資産（償却資産）額">
          <a:extLst>
            <a:ext uri="{FF2B5EF4-FFF2-40B4-BE49-F238E27FC236}">
              <a16:creationId xmlns:a16="http://schemas.microsoft.com/office/drawing/2014/main" id="{65BBCFD6-299F-4D4C-B11B-9B3B3388B7C9}"/>
            </a:ext>
          </a:extLst>
        </xdr:cNvPr>
        <xdr:cNvSpPr txBox="1"/>
      </xdr:nvSpPr>
      <xdr:spPr>
        <a:xfrm>
          <a:off x="9359411" y="109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B932C2FB-F7B5-48A0-AF1A-DA8D0D11EC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A84F5E17-E9F6-4061-AB0B-C33E4B87D62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DF94F360-C332-4165-8F5E-D5FF62D8B7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26C77B41-BD8C-4412-9E77-F45C8D4E68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61A73E-10FA-4ABB-ABEB-E71BEE465D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CABD4072-1F22-43E2-8B00-4F9D2CC75BD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B81436D1-A35A-40F0-ABF9-FB8DB8039E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CC7575B9-4B9D-4AE8-ACCF-AE83EFCAF5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DA295931-183A-421F-8713-2DDDDBC559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2B87A5D1-4A08-4887-B58D-2699074130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9F5D25AA-3153-4FE5-B1C1-96DFA75AC8A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A13B3E08-3C7D-40A3-98E5-1ADA15F9D7A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5D1F7C03-5B0E-4641-AF86-CBC2CFE702C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3AF724BE-4771-4A65-BC78-DD189A867B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FE43B982-F62D-47DF-A5E4-D9C4C39440A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525B332B-6E69-46A0-ADF2-E9B9FA67E3A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D0345F8D-9225-43C2-B24F-6AB8F0C0C68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9760D967-4226-4E74-B811-EA76782F02A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5B5C82DE-830C-4820-A84D-1778C78FA5D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0815EEA5-CF7E-48F3-865D-A1F70D6677B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B0B14290-52B4-40F1-B527-22D3C36BA0A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316A7F48-338D-4A4A-BF9A-70E084E6A66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35414D10-7DDE-498C-BA9A-05B19D39FB5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801D8C6A-FCD7-4AE2-9B03-9A1010A055E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a:extLst>
            <a:ext uri="{FF2B5EF4-FFF2-40B4-BE49-F238E27FC236}">
              <a16:creationId xmlns:a16="http://schemas.microsoft.com/office/drawing/2014/main" id="{35478AFE-7767-4F05-A4D3-C5683F43A91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1D6F9FD0-7D33-43AF-A615-09150B9D20FB}"/>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a:extLst>
            <a:ext uri="{FF2B5EF4-FFF2-40B4-BE49-F238E27FC236}">
              <a16:creationId xmlns:a16="http://schemas.microsoft.com/office/drawing/2014/main" id="{BA6780A4-148C-4A0A-9A9B-B1843C910DC4}"/>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0CF66039-5790-47A3-8413-D9276A672A5A}"/>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a:extLst>
            <a:ext uri="{FF2B5EF4-FFF2-40B4-BE49-F238E27FC236}">
              <a16:creationId xmlns:a16="http://schemas.microsoft.com/office/drawing/2014/main" id="{2DBE48B8-5B4C-4DF0-9164-FA19D610CB78}"/>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EB425DD3-2E89-49AF-866B-13F8A7B0AEDB}"/>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a:extLst>
            <a:ext uri="{FF2B5EF4-FFF2-40B4-BE49-F238E27FC236}">
              <a16:creationId xmlns:a16="http://schemas.microsoft.com/office/drawing/2014/main" id="{3DE04565-4E37-4C33-A180-0DDF647C5C42}"/>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a:extLst>
            <a:ext uri="{FF2B5EF4-FFF2-40B4-BE49-F238E27FC236}">
              <a16:creationId xmlns:a16="http://schemas.microsoft.com/office/drawing/2014/main" id="{1E6EE9F2-2B69-4E42-9CAC-74E86D26751D}"/>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a:extLst>
            <a:ext uri="{FF2B5EF4-FFF2-40B4-BE49-F238E27FC236}">
              <a16:creationId xmlns:a16="http://schemas.microsoft.com/office/drawing/2014/main" id="{3E10B9AD-CCC9-4A9A-983A-4AF874899C23}"/>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DEB8176-F4E1-4621-B1C6-EE6AA7000A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1C9D60-263E-43B2-B122-E9F324CD50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CF37AB4C-6CE0-4788-9BE9-03397C1554A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C397319-7B82-4FF9-8784-D768D333FC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164A8B10-C9C7-4A4F-B0A5-F53A750D7CA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88264</xdr:rowOff>
    </xdr:from>
    <xdr:to>
      <xdr:col>24</xdr:col>
      <xdr:colOff>114300</xdr:colOff>
      <xdr:row>84</xdr:row>
      <xdr:rowOff>18414</xdr:rowOff>
    </xdr:to>
    <xdr:sp macro="" textlink="">
      <xdr:nvSpPr>
        <xdr:cNvPr id="248" name="楕円 247">
          <a:extLst>
            <a:ext uri="{FF2B5EF4-FFF2-40B4-BE49-F238E27FC236}">
              <a16:creationId xmlns:a16="http://schemas.microsoft.com/office/drawing/2014/main" id="{0B612C29-BAEB-44E5-97D3-A044E1186F5C}"/>
            </a:ext>
          </a:extLst>
        </xdr:cNvPr>
        <xdr:cNvSpPr/>
      </xdr:nvSpPr>
      <xdr:spPr>
        <a:xfrm>
          <a:off x="4584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66691</xdr:rowOff>
    </xdr:from>
    <xdr:ext cx="405111" cy="259045"/>
    <xdr:sp macro="" textlink="">
      <xdr:nvSpPr>
        <xdr:cNvPr id="249" name="【公営住宅】&#10;有形固定資産減価償却率該当値テキスト">
          <a:extLst>
            <a:ext uri="{FF2B5EF4-FFF2-40B4-BE49-F238E27FC236}">
              <a16:creationId xmlns:a16="http://schemas.microsoft.com/office/drawing/2014/main" id="{40D99955-8323-4DC0-8001-4208CD308E81}"/>
            </a:ext>
          </a:extLst>
        </xdr:cNvPr>
        <xdr:cNvSpPr txBox="1"/>
      </xdr:nvSpPr>
      <xdr:spPr>
        <a:xfrm>
          <a:off x="4673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40639</xdr:rowOff>
    </xdr:from>
    <xdr:to>
      <xdr:col>20</xdr:col>
      <xdr:colOff>38100</xdr:colOff>
      <xdr:row>83</xdr:row>
      <xdr:rowOff>142239</xdr:rowOff>
    </xdr:to>
    <xdr:sp macro="" textlink="">
      <xdr:nvSpPr>
        <xdr:cNvPr id="250" name="楕円 249">
          <a:extLst>
            <a:ext uri="{FF2B5EF4-FFF2-40B4-BE49-F238E27FC236}">
              <a16:creationId xmlns:a16="http://schemas.microsoft.com/office/drawing/2014/main" id="{D2DA49A7-A84A-4490-A3BC-5927E4728C94}"/>
            </a:ext>
          </a:extLst>
        </xdr:cNvPr>
        <xdr:cNvSpPr/>
      </xdr:nvSpPr>
      <xdr:spPr>
        <a:xfrm>
          <a:off x="3746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91439</xdr:rowOff>
    </xdr:from>
    <xdr:to>
      <xdr:col>24</xdr:col>
      <xdr:colOff>63500</xdr:colOff>
      <xdr:row>83</xdr:row>
      <xdr:rowOff>139064</xdr:rowOff>
    </xdr:to>
    <xdr:cxnSp macro="">
      <xdr:nvCxnSpPr>
        <xdr:cNvPr id="251" name="直線コネクタ 250">
          <a:extLst>
            <a:ext uri="{FF2B5EF4-FFF2-40B4-BE49-F238E27FC236}">
              <a16:creationId xmlns:a16="http://schemas.microsoft.com/office/drawing/2014/main" id="{C9FB9391-2682-4B37-B480-714EA94183AB}"/>
            </a:ext>
          </a:extLst>
        </xdr:cNvPr>
        <xdr:cNvCxnSpPr/>
      </xdr:nvCxnSpPr>
      <xdr:spPr>
        <a:xfrm>
          <a:off x="3797300" y="143217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a:extLst>
            <a:ext uri="{FF2B5EF4-FFF2-40B4-BE49-F238E27FC236}">
              <a16:creationId xmlns:a16="http://schemas.microsoft.com/office/drawing/2014/main" id="{F93F1EDE-0D5E-402D-9F7C-2A9F725162EB}"/>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a:extLst>
            <a:ext uri="{FF2B5EF4-FFF2-40B4-BE49-F238E27FC236}">
              <a16:creationId xmlns:a16="http://schemas.microsoft.com/office/drawing/2014/main" id="{CD6C26C3-0E32-4706-84E9-41E82BCFD0D4}"/>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133366</xdr:rowOff>
    </xdr:from>
    <xdr:ext cx="405111" cy="259045"/>
    <xdr:sp macro="" textlink="">
      <xdr:nvSpPr>
        <xdr:cNvPr id="254" name="n_1mainValue【公営住宅】&#10;有形固定資産減価償却率">
          <a:extLst>
            <a:ext uri="{FF2B5EF4-FFF2-40B4-BE49-F238E27FC236}">
              <a16:creationId xmlns:a16="http://schemas.microsoft.com/office/drawing/2014/main" id="{2F8DC7DB-BCC8-4BD3-954E-2CD980871924}"/>
            </a:ext>
          </a:extLst>
        </xdr:cNvPr>
        <xdr:cNvSpPr txBox="1"/>
      </xdr:nvSpPr>
      <xdr:spPr>
        <a:xfrm>
          <a:off x="3582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10D836AF-8678-4114-ABC4-C79B740576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CE7A5419-E122-4720-B3C5-5612486BE1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B965FFB6-6D07-40AF-A5FD-381224D5A0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C78E23D5-E334-46AA-B85E-635B0B625A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B006E466-5BD9-4A78-8E28-37B1583B25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F661CB7A-7520-49E3-82F9-A39D03FB4F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ABDA867E-D1D4-4563-BB13-2F076805B44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1B2437BD-F0E5-4C04-A1E9-6200CDFFD5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F01FF1F0-327D-40E7-B775-3ECCC89D9B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B623DDCE-2283-4111-8B68-7637490543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0780746C-E20A-47A5-9503-2B2E13A9BEF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631793F3-C08B-4FBA-8C4E-46C5EC46988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80672BD6-E33A-4DEB-98A6-1703AF30DC2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0FA3EAD4-C006-4999-9889-8E535ECE5E0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6C64B685-B369-42A3-871E-8F2531AAA93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0C63DE24-3B01-4BC6-9F72-08C7A2B0066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D6C74F64-7DD7-4836-B9A6-9FAE599E65A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C34AC4A3-F6D3-411B-B4B5-F94F3C9F169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55B45021-A5B1-4CB5-B6DB-24E4C511764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40C6A1CE-DD23-408A-A6B2-4941B7A07EB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52F396FA-3DB4-4B61-9952-FFB22D4B9D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48CED901-B29A-4B31-BD9A-C3035FC719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0C33A5DF-CB12-45A4-BC22-62966C07567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a:extLst>
            <a:ext uri="{FF2B5EF4-FFF2-40B4-BE49-F238E27FC236}">
              <a16:creationId xmlns:a16="http://schemas.microsoft.com/office/drawing/2014/main" id="{B113CE05-1495-4063-9F2D-61A39E718F8E}"/>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a:extLst>
            <a:ext uri="{FF2B5EF4-FFF2-40B4-BE49-F238E27FC236}">
              <a16:creationId xmlns:a16="http://schemas.microsoft.com/office/drawing/2014/main" id="{31D740FD-BFAE-4203-B3EF-2C45A04E672D}"/>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a:extLst>
            <a:ext uri="{FF2B5EF4-FFF2-40B4-BE49-F238E27FC236}">
              <a16:creationId xmlns:a16="http://schemas.microsoft.com/office/drawing/2014/main" id="{798C83C5-EFE5-49B4-830B-C9FB1BA5200E}"/>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a:extLst>
            <a:ext uri="{FF2B5EF4-FFF2-40B4-BE49-F238E27FC236}">
              <a16:creationId xmlns:a16="http://schemas.microsoft.com/office/drawing/2014/main" id="{644569A4-2996-45CD-A480-677E3821C595}"/>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a:extLst>
            <a:ext uri="{FF2B5EF4-FFF2-40B4-BE49-F238E27FC236}">
              <a16:creationId xmlns:a16="http://schemas.microsoft.com/office/drawing/2014/main" id="{C1C1D116-B430-4326-AAC9-F70A4F1B24B8}"/>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a:extLst>
            <a:ext uri="{FF2B5EF4-FFF2-40B4-BE49-F238E27FC236}">
              <a16:creationId xmlns:a16="http://schemas.microsoft.com/office/drawing/2014/main" id="{8F1BA4D6-D3E5-4906-A835-B2CA4647DADB}"/>
            </a:ext>
          </a:extLst>
        </xdr:cNvPr>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a:extLst>
            <a:ext uri="{FF2B5EF4-FFF2-40B4-BE49-F238E27FC236}">
              <a16:creationId xmlns:a16="http://schemas.microsoft.com/office/drawing/2014/main" id="{1EFDA041-5870-478A-9CDD-ED48E040776B}"/>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a:extLst>
            <a:ext uri="{FF2B5EF4-FFF2-40B4-BE49-F238E27FC236}">
              <a16:creationId xmlns:a16="http://schemas.microsoft.com/office/drawing/2014/main" id="{DB52DBB8-809B-425F-A7D8-54F4AD4F65F4}"/>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a:extLst>
            <a:ext uri="{FF2B5EF4-FFF2-40B4-BE49-F238E27FC236}">
              <a16:creationId xmlns:a16="http://schemas.microsoft.com/office/drawing/2014/main" id="{CA0AE2A8-6755-4C61-A854-CB9E2E49B41C}"/>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1A340A1-444F-48CE-865F-7E1233C502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192D6ED-F56C-4447-B5E1-C49FD0EA77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886F220-BD53-403A-918E-35BC7EE20A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5170B58-3841-456B-A565-2E31386214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26DBE6E-01E9-471A-A736-D489D2A455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292" name="楕円 291">
          <a:extLst>
            <a:ext uri="{FF2B5EF4-FFF2-40B4-BE49-F238E27FC236}">
              <a16:creationId xmlns:a16="http://schemas.microsoft.com/office/drawing/2014/main" id="{28A34445-D1F9-4609-83C3-A4FA746D4CC1}"/>
            </a:ext>
          </a:extLst>
        </xdr:cNvPr>
        <xdr:cNvSpPr/>
      </xdr:nvSpPr>
      <xdr:spPr>
        <a:xfrm>
          <a:off x="10426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64788</xdr:rowOff>
    </xdr:from>
    <xdr:ext cx="469744" cy="259045"/>
    <xdr:sp macro="" textlink="">
      <xdr:nvSpPr>
        <xdr:cNvPr id="293" name="【公営住宅】&#10;一人当たり面積該当値テキスト">
          <a:extLst>
            <a:ext uri="{FF2B5EF4-FFF2-40B4-BE49-F238E27FC236}">
              <a16:creationId xmlns:a16="http://schemas.microsoft.com/office/drawing/2014/main" id="{8ECD5491-234C-448C-9249-5E752699BD62}"/>
            </a:ext>
          </a:extLst>
        </xdr:cNvPr>
        <xdr:cNvSpPr txBox="1"/>
      </xdr:nvSpPr>
      <xdr:spPr>
        <a:xfrm>
          <a:off x="10515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80263</xdr:rowOff>
    </xdr:from>
    <xdr:to>
      <xdr:col>50</xdr:col>
      <xdr:colOff>165100</xdr:colOff>
      <xdr:row>85</xdr:row>
      <xdr:rowOff>10413</xdr:rowOff>
    </xdr:to>
    <xdr:sp macro="" textlink="">
      <xdr:nvSpPr>
        <xdr:cNvPr id="294" name="楕円 293">
          <a:extLst>
            <a:ext uri="{FF2B5EF4-FFF2-40B4-BE49-F238E27FC236}">
              <a16:creationId xmlns:a16="http://schemas.microsoft.com/office/drawing/2014/main" id="{0626FBF5-333A-4C72-AC1F-1B0CADF9CEDC}"/>
            </a:ext>
          </a:extLst>
        </xdr:cNvPr>
        <xdr:cNvSpPr/>
      </xdr:nvSpPr>
      <xdr:spPr>
        <a:xfrm>
          <a:off x="9588500" y="144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131063</xdr:rowOff>
    </xdr:from>
    <xdr:to>
      <xdr:col>55</xdr:col>
      <xdr:colOff>0</xdr:colOff>
      <xdr:row>84</xdr:row>
      <xdr:rowOff>137161</xdr:rowOff>
    </xdr:to>
    <xdr:cxnSp macro="">
      <xdr:nvCxnSpPr>
        <xdr:cNvPr id="295" name="直線コネクタ 294">
          <a:extLst>
            <a:ext uri="{FF2B5EF4-FFF2-40B4-BE49-F238E27FC236}">
              <a16:creationId xmlns:a16="http://schemas.microsoft.com/office/drawing/2014/main" id="{98A4572E-0CE7-4E45-B011-51D52B023DD1}"/>
            </a:ext>
          </a:extLst>
        </xdr:cNvPr>
        <xdr:cNvCxnSpPr/>
      </xdr:nvCxnSpPr>
      <xdr:spPr>
        <a:xfrm>
          <a:off x="9639300" y="14532863"/>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a:extLst>
            <a:ext uri="{FF2B5EF4-FFF2-40B4-BE49-F238E27FC236}">
              <a16:creationId xmlns:a16="http://schemas.microsoft.com/office/drawing/2014/main" id="{DD3F3A60-C1E8-49E3-8CAB-38F5F353B3AF}"/>
            </a:ext>
          </a:extLst>
        </xdr:cNvPr>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a:extLst>
            <a:ext uri="{FF2B5EF4-FFF2-40B4-BE49-F238E27FC236}">
              <a16:creationId xmlns:a16="http://schemas.microsoft.com/office/drawing/2014/main" id="{11520002-BF08-4593-B59C-625AF71681C0}"/>
            </a:ext>
          </a:extLst>
        </xdr:cNvPr>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1540</xdr:rowOff>
    </xdr:from>
    <xdr:ext cx="469744" cy="259045"/>
    <xdr:sp macro="" textlink="">
      <xdr:nvSpPr>
        <xdr:cNvPr id="298" name="n_1mainValue【公営住宅】&#10;一人当たり面積">
          <a:extLst>
            <a:ext uri="{FF2B5EF4-FFF2-40B4-BE49-F238E27FC236}">
              <a16:creationId xmlns:a16="http://schemas.microsoft.com/office/drawing/2014/main" id="{8C8360F5-4BE0-4DD7-8D07-81A9A2F6A9B0}"/>
            </a:ext>
          </a:extLst>
        </xdr:cNvPr>
        <xdr:cNvSpPr txBox="1"/>
      </xdr:nvSpPr>
      <xdr:spPr>
        <a:xfrm>
          <a:off x="9391727" y="1457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EAC145A-F316-4DEE-B6B9-C990E7B8A2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6D4409FB-6045-4DEA-96C3-960EE49F14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39C0C1A3-1914-4F9E-A6A0-53A60B030B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40BE1228-0156-4E5C-8655-90220F97DB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4D949824-7CAD-4A95-BF82-68B4149F13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A800B04F-52B2-444F-A410-3D3B8683B1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2D8331E5-5F33-4B7D-9E88-37F4A30BA2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1583137A-3E43-4210-B17D-85529C0EEAB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CF136710-370B-4598-95B2-34175FAB7ED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EB58585B-4327-48B1-9700-536CB3AD963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a:extLst>
            <a:ext uri="{FF2B5EF4-FFF2-40B4-BE49-F238E27FC236}">
              <a16:creationId xmlns:a16="http://schemas.microsoft.com/office/drawing/2014/main" id="{C718016E-5932-4D63-AD2B-F03C6FAA508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a:extLst>
            <a:ext uri="{FF2B5EF4-FFF2-40B4-BE49-F238E27FC236}">
              <a16:creationId xmlns:a16="http://schemas.microsoft.com/office/drawing/2014/main" id="{43756C37-B889-41C3-8512-5AD72C4466A3}"/>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a:extLst>
            <a:ext uri="{FF2B5EF4-FFF2-40B4-BE49-F238E27FC236}">
              <a16:creationId xmlns:a16="http://schemas.microsoft.com/office/drawing/2014/main" id="{36B1A016-394C-4173-B705-1AC9159907A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a:extLst>
            <a:ext uri="{FF2B5EF4-FFF2-40B4-BE49-F238E27FC236}">
              <a16:creationId xmlns:a16="http://schemas.microsoft.com/office/drawing/2014/main" id="{36A1A1DA-3F7F-4F47-8B84-0B33D307EF3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a:extLst>
            <a:ext uri="{FF2B5EF4-FFF2-40B4-BE49-F238E27FC236}">
              <a16:creationId xmlns:a16="http://schemas.microsoft.com/office/drawing/2014/main" id="{C6AAE8BE-2D6E-4590-A885-805508E9C9A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a:extLst>
            <a:ext uri="{FF2B5EF4-FFF2-40B4-BE49-F238E27FC236}">
              <a16:creationId xmlns:a16="http://schemas.microsoft.com/office/drawing/2014/main" id="{9CAFFF6F-8E6E-450B-BCEE-8CF1A94491A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a:extLst>
            <a:ext uri="{FF2B5EF4-FFF2-40B4-BE49-F238E27FC236}">
              <a16:creationId xmlns:a16="http://schemas.microsoft.com/office/drawing/2014/main" id="{BE03AFC4-41E9-4D47-9BDE-D9B207F4CCA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a:extLst>
            <a:ext uri="{FF2B5EF4-FFF2-40B4-BE49-F238E27FC236}">
              <a16:creationId xmlns:a16="http://schemas.microsoft.com/office/drawing/2014/main" id="{D8A6D6C7-6B92-4E59-A9B2-2E90C947573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a:extLst>
            <a:ext uri="{FF2B5EF4-FFF2-40B4-BE49-F238E27FC236}">
              <a16:creationId xmlns:a16="http://schemas.microsoft.com/office/drawing/2014/main" id="{394853A8-2694-41D9-A151-26CD27B0C4C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a:extLst>
            <a:ext uri="{FF2B5EF4-FFF2-40B4-BE49-F238E27FC236}">
              <a16:creationId xmlns:a16="http://schemas.microsoft.com/office/drawing/2014/main" id="{E485D4DD-1409-45CE-9F0C-CC0BE18CACE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a:extLst>
            <a:ext uri="{FF2B5EF4-FFF2-40B4-BE49-F238E27FC236}">
              <a16:creationId xmlns:a16="http://schemas.microsoft.com/office/drawing/2014/main" id="{F5DCCBB4-267D-40CD-8BB3-7B948D0B36D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a:extLst>
            <a:ext uri="{FF2B5EF4-FFF2-40B4-BE49-F238E27FC236}">
              <a16:creationId xmlns:a16="http://schemas.microsoft.com/office/drawing/2014/main" id="{DD4F6E13-4F9B-4CD0-A36E-3BE2BB737241}"/>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a:extLst>
            <a:ext uri="{FF2B5EF4-FFF2-40B4-BE49-F238E27FC236}">
              <a16:creationId xmlns:a16="http://schemas.microsoft.com/office/drawing/2014/main" id="{61446F5B-152F-429C-A562-CBCA41B877A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id="{793E8806-433C-4FA1-8823-F9735D8B992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a:extLst>
            <a:ext uri="{FF2B5EF4-FFF2-40B4-BE49-F238E27FC236}">
              <a16:creationId xmlns:a16="http://schemas.microsoft.com/office/drawing/2014/main" id="{5CF69EC3-DE19-451E-9573-6145F58B085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a:extLst>
            <a:ext uri="{FF2B5EF4-FFF2-40B4-BE49-F238E27FC236}">
              <a16:creationId xmlns:a16="http://schemas.microsoft.com/office/drawing/2014/main" id="{7D29D654-FF60-459C-A693-1D048AE51EC3}"/>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a:extLst>
            <a:ext uri="{FF2B5EF4-FFF2-40B4-BE49-F238E27FC236}">
              <a16:creationId xmlns:a16="http://schemas.microsoft.com/office/drawing/2014/main" id="{33FBA65F-8C0D-4BB3-9900-DD34A3CB0CFE}"/>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a:extLst>
            <a:ext uri="{FF2B5EF4-FFF2-40B4-BE49-F238E27FC236}">
              <a16:creationId xmlns:a16="http://schemas.microsoft.com/office/drawing/2014/main" id="{2B546365-EE67-4633-ACA6-59E49C17E5A8}"/>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a:extLst>
            <a:ext uri="{FF2B5EF4-FFF2-40B4-BE49-F238E27FC236}">
              <a16:creationId xmlns:a16="http://schemas.microsoft.com/office/drawing/2014/main" id="{BE35F569-5971-4013-8487-78CF44611BD2}"/>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a:extLst>
            <a:ext uri="{FF2B5EF4-FFF2-40B4-BE49-F238E27FC236}">
              <a16:creationId xmlns:a16="http://schemas.microsoft.com/office/drawing/2014/main" id="{C2CE02DF-E0A7-4C51-9813-E75CD2C1C2FF}"/>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a:extLst>
            <a:ext uri="{FF2B5EF4-FFF2-40B4-BE49-F238E27FC236}">
              <a16:creationId xmlns:a16="http://schemas.microsoft.com/office/drawing/2014/main" id="{73D3D9F4-1B5C-40DF-B629-FCC51F94731E}"/>
            </a:ext>
          </a:extLst>
        </xdr:cNvPr>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a:extLst>
            <a:ext uri="{FF2B5EF4-FFF2-40B4-BE49-F238E27FC236}">
              <a16:creationId xmlns:a16="http://schemas.microsoft.com/office/drawing/2014/main" id="{2CDE661E-0AC8-4544-8A25-3A75A2A8BBA4}"/>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a:extLst>
            <a:ext uri="{FF2B5EF4-FFF2-40B4-BE49-F238E27FC236}">
              <a16:creationId xmlns:a16="http://schemas.microsoft.com/office/drawing/2014/main" id="{9A5069A6-C554-4051-B2C5-060D0E441F8D}"/>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a:extLst>
            <a:ext uri="{FF2B5EF4-FFF2-40B4-BE49-F238E27FC236}">
              <a16:creationId xmlns:a16="http://schemas.microsoft.com/office/drawing/2014/main" id="{774306C4-FC38-4C69-8840-9F2CA13AACFB}"/>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169CE76C-0545-4B7A-8057-752A2944FC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8D23DF27-4387-48ED-9F96-CDDF2AB5C77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E40F5A86-998C-41A8-AE49-B471AC16AC5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FA96AEEC-25A2-42E4-956C-80DBFE0B18F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64FEEDB9-7E16-407C-B079-84CB99197FB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165826</xdr:rowOff>
    </xdr:from>
    <xdr:to>
      <xdr:col>24</xdr:col>
      <xdr:colOff>114300</xdr:colOff>
      <xdr:row>102</xdr:row>
      <xdr:rowOff>95976</xdr:rowOff>
    </xdr:to>
    <xdr:sp macro="" textlink="">
      <xdr:nvSpPr>
        <xdr:cNvPr id="338" name="楕円 337">
          <a:extLst>
            <a:ext uri="{FF2B5EF4-FFF2-40B4-BE49-F238E27FC236}">
              <a16:creationId xmlns:a16="http://schemas.microsoft.com/office/drawing/2014/main" id="{87820638-0AB3-4ECC-AA01-3A38C0A4E033}"/>
            </a:ext>
          </a:extLst>
        </xdr:cNvPr>
        <xdr:cNvSpPr/>
      </xdr:nvSpPr>
      <xdr:spPr>
        <a:xfrm>
          <a:off x="45847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17253</xdr:rowOff>
    </xdr:from>
    <xdr:ext cx="405111" cy="259045"/>
    <xdr:sp macro="" textlink="">
      <xdr:nvSpPr>
        <xdr:cNvPr id="339" name="【港湾・漁港】&#10;有形固定資産減価償却率該当値テキスト">
          <a:extLst>
            <a:ext uri="{FF2B5EF4-FFF2-40B4-BE49-F238E27FC236}">
              <a16:creationId xmlns:a16="http://schemas.microsoft.com/office/drawing/2014/main" id="{8594BB91-1100-466E-86E2-0AAC12E1E50C}"/>
            </a:ext>
          </a:extLst>
        </xdr:cNvPr>
        <xdr:cNvSpPr txBox="1"/>
      </xdr:nvSpPr>
      <xdr:spPr>
        <a:xfrm>
          <a:off x="4673600"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40" name="楕円 339">
          <a:extLst>
            <a:ext uri="{FF2B5EF4-FFF2-40B4-BE49-F238E27FC236}">
              <a16:creationId xmlns:a16="http://schemas.microsoft.com/office/drawing/2014/main" id="{2044AA7F-4207-4E8F-B74C-181E9318FDF5}"/>
            </a:ext>
          </a:extLst>
        </xdr:cNvPr>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45176</xdr:rowOff>
    </xdr:from>
    <xdr:to>
      <xdr:col>24</xdr:col>
      <xdr:colOff>63500</xdr:colOff>
      <xdr:row>104</xdr:row>
      <xdr:rowOff>121920</xdr:rowOff>
    </xdr:to>
    <xdr:cxnSp macro="">
      <xdr:nvCxnSpPr>
        <xdr:cNvPr id="341" name="直線コネクタ 340">
          <a:extLst>
            <a:ext uri="{FF2B5EF4-FFF2-40B4-BE49-F238E27FC236}">
              <a16:creationId xmlns:a16="http://schemas.microsoft.com/office/drawing/2014/main" id="{CFB27FAB-E373-4BFA-896B-AE311CB92B24}"/>
            </a:ext>
          </a:extLst>
        </xdr:cNvPr>
        <xdr:cNvCxnSpPr/>
      </xdr:nvCxnSpPr>
      <xdr:spPr>
        <a:xfrm flipV="1">
          <a:off x="3797300" y="17533076"/>
          <a:ext cx="8382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42" name="n_1aveValue【港湾・漁港】&#10;有形固定資産減価償却率">
          <a:extLst>
            <a:ext uri="{FF2B5EF4-FFF2-40B4-BE49-F238E27FC236}">
              <a16:creationId xmlns:a16="http://schemas.microsoft.com/office/drawing/2014/main" id="{7F96045B-C8BC-4CF0-B2DE-0CBD3E301C4C}"/>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3" name="n_2aveValue【港湾・漁港】&#10;有形固定資産減価償却率">
          <a:extLst>
            <a:ext uri="{FF2B5EF4-FFF2-40B4-BE49-F238E27FC236}">
              <a16:creationId xmlns:a16="http://schemas.microsoft.com/office/drawing/2014/main" id="{B0FEE45E-AD4D-43DC-A1FC-B8697D57FB7C}"/>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344" name="n_1mainValue【港湾・漁港】&#10;有形固定資産減価償却率">
          <a:extLst>
            <a:ext uri="{FF2B5EF4-FFF2-40B4-BE49-F238E27FC236}">
              <a16:creationId xmlns:a16="http://schemas.microsoft.com/office/drawing/2014/main" id="{0B7EC11A-1854-42C1-AE70-EFDA2923F35B}"/>
            </a:ext>
          </a:extLst>
        </xdr:cNvPr>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6AB25FBB-2C29-4E0B-9374-A85426DB92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1A42279E-8049-4EFE-94AF-53A30E9B41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938B9B7A-1EE3-4E87-923F-D7AFBCEF21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55E82D70-387B-43ED-979B-FD0BB28125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9AF7F151-765B-4BF1-A37F-9B06E42287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EE589974-8FB0-4EE0-A337-FFE0488F28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A840B84E-FC18-4B90-B055-DBBAF3FF62A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7DF6388E-33FE-48F9-8CCB-A382A4CFFF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id="{863103BE-B9ED-448D-AAD8-5415DA90C8C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id="{809D763D-CC7B-445E-B2F0-0AAF93A5588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a:extLst>
            <a:ext uri="{FF2B5EF4-FFF2-40B4-BE49-F238E27FC236}">
              <a16:creationId xmlns:a16="http://schemas.microsoft.com/office/drawing/2014/main" id="{1E5F9E06-E7DD-41E1-80A6-79B0B2DC01F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a:extLst>
            <a:ext uri="{FF2B5EF4-FFF2-40B4-BE49-F238E27FC236}">
              <a16:creationId xmlns:a16="http://schemas.microsoft.com/office/drawing/2014/main" id="{0BAA70B6-5403-4A95-854F-F5C8AFDD79B9}"/>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a:extLst>
            <a:ext uri="{FF2B5EF4-FFF2-40B4-BE49-F238E27FC236}">
              <a16:creationId xmlns:a16="http://schemas.microsoft.com/office/drawing/2014/main" id="{321528B9-1105-4D6D-B78B-61C163EAA98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a:extLst>
            <a:ext uri="{FF2B5EF4-FFF2-40B4-BE49-F238E27FC236}">
              <a16:creationId xmlns:a16="http://schemas.microsoft.com/office/drawing/2014/main" id="{0324F4D0-D2EB-4ADF-91FC-E76865DE505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a:extLst>
            <a:ext uri="{FF2B5EF4-FFF2-40B4-BE49-F238E27FC236}">
              <a16:creationId xmlns:a16="http://schemas.microsoft.com/office/drawing/2014/main" id="{C4A86975-1CC4-439F-A933-2A9BAADE9B0B}"/>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a:extLst>
            <a:ext uri="{FF2B5EF4-FFF2-40B4-BE49-F238E27FC236}">
              <a16:creationId xmlns:a16="http://schemas.microsoft.com/office/drawing/2014/main" id="{3CEF53AE-0D84-4082-9329-FD901ADCB4AE}"/>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70AAAA32-A860-4555-9D8B-F8ED899D5DA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a:extLst>
            <a:ext uri="{FF2B5EF4-FFF2-40B4-BE49-F238E27FC236}">
              <a16:creationId xmlns:a16="http://schemas.microsoft.com/office/drawing/2014/main" id="{B7E9D63C-9259-4030-BF94-3BDC84BE144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a:extLst>
            <a:ext uri="{FF2B5EF4-FFF2-40B4-BE49-F238E27FC236}">
              <a16:creationId xmlns:a16="http://schemas.microsoft.com/office/drawing/2014/main" id="{B35A3E4D-1BB6-4D0B-BE23-B50207AAB99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a:extLst>
            <a:ext uri="{FF2B5EF4-FFF2-40B4-BE49-F238E27FC236}">
              <a16:creationId xmlns:a16="http://schemas.microsoft.com/office/drawing/2014/main" id="{19BE390B-5D47-4D7E-BB63-D3C18DDC0A8C}"/>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a:extLst>
            <a:ext uri="{FF2B5EF4-FFF2-40B4-BE49-F238E27FC236}">
              <a16:creationId xmlns:a16="http://schemas.microsoft.com/office/drawing/2014/main" id="{D47B1694-528C-4B2E-905C-91D25CC97986}"/>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a:extLst>
            <a:ext uri="{FF2B5EF4-FFF2-40B4-BE49-F238E27FC236}">
              <a16:creationId xmlns:a16="http://schemas.microsoft.com/office/drawing/2014/main" id="{95278BF6-4459-4FD4-9EEC-726D055838D4}"/>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a:extLst>
            <a:ext uri="{FF2B5EF4-FFF2-40B4-BE49-F238E27FC236}">
              <a16:creationId xmlns:a16="http://schemas.microsoft.com/office/drawing/2014/main" id="{17D61430-1014-4952-8C09-E8B5C4CFC6E3}"/>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a:extLst>
            <a:ext uri="{FF2B5EF4-FFF2-40B4-BE49-F238E27FC236}">
              <a16:creationId xmlns:a16="http://schemas.microsoft.com/office/drawing/2014/main" id="{08C16F81-60B7-4A8E-9C8A-A00941CDB938}"/>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69" name="【港湾・漁港】&#10;一人当たり有形固定資産（償却資産）額平均値テキスト">
          <a:extLst>
            <a:ext uri="{FF2B5EF4-FFF2-40B4-BE49-F238E27FC236}">
              <a16:creationId xmlns:a16="http://schemas.microsoft.com/office/drawing/2014/main" id="{CFAD1821-5D24-4F6A-8DB2-7FBA32842D69}"/>
            </a:ext>
          </a:extLst>
        </xdr:cNvPr>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a:extLst>
            <a:ext uri="{FF2B5EF4-FFF2-40B4-BE49-F238E27FC236}">
              <a16:creationId xmlns:a16="http://schemas.microsoft.com/office/drawing/2014/main" id="{B92EBCF2-A32D-4AA3-ADC5-0DC0DDF01144}"/>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a:extLst>
            <a:ext uri="{FF2B5EF4-FFF2-40B4-BE49-F238E27FC236}">
              <a16:creationId xmlns:a16="http://schemas.microsoft.com/office/drawing/2014/main" id="{C16EC6BF-730E-4416-B505-61240FA1AAB3}"/>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a:extLst>
            <a:ext uri="{FF2B5EF4-FFF2-40B4-BE49-F238E27FC236}">
              <a16:creationId xmlns:a16="http://schemas.microsoft.com/office/drawing/2014/main" id="{CDAF5044-D02F-480E-A64D-A7E9EF3C3310}"/>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8B897760-7B13-416B-A113-3FE0C3C03B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A91E7A76-8B66-4999-9193-52E95E06141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41FC4569-2BF7-47E3-A4B1-37AAD3EF072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408C5882-6602-4334-A402-B20DC49C142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4F21E725-8880-407B-9A81-CAFA42EBD97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75924</xdr:rowOff>
    </xdr:from>
    <xdr:to>
      <xdr:col>55</xdr:col>
      <xdr:colOff>50800</xdr:colOff>
      <xdr:row>108</xdr:row>
      <xdr:rowOff>6074</xdr:rowOff>
    </xdr:to>
    <xdr:sp macro="" textlink="">
      <xdr:nvSpPr>
        <xdr:cNvPr id="378" name="楕円 377">
          <a:extLst>
            <a:ext uri="{FF2B5EF4-FFF2-40B4-BE49-F238E27FC236}">
              <a16:creationId xmlns:a16="http://schemas.microsoft.com/office/drawing/2014/main" id="{39C26A36-4485-4354-AEE7-6B8FDC351D5F}"/>
            </a:ext>
          </a:extLst>
        </xdr:cNvPr>
        <xdr:cNvSpPr/>
      </xdr:nvSpPr>
      <xdr:spPr>
        <a:xfrm>
          <a:off x="10426700" y="184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162301</xdr:rowOff>
    </xdr:from>
    <xdr:ext cx="534377" cy="259045"/>
    <xdr:sp macro="" textlink="">
      <xdr:nvSpPr>
        <xdr:cNvPr id="379" name="【港湾・漁港】&#10;一人当たり有形固定資産（償却資産）額該当値テキスト">
          <a:extLst>
            <a:ext uri="{FF2B5EF4-FFF2-40B4-BE49-F238E27FC236}">
              <a16:creationId xmlns:a16="http://schemas.microsoft.com/office/drawing/2014/main" id="{25AAE68D-868F-4F1A-978D-D37687FD5093}"/>
            </a:ext>
          </a:extLst>
        </xdr:cNvPr>
        <xdr:cNvSpPr txBox="1"/>
      </xdr:nvSpPr>
      <xdr:spPr>
        <a:xfrm>
          <a:off x="10515600" y="183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71424</xdr:rowOff>
    </xdr:from>
    <xdr:to>
      <xdr:col>50</xdr:col>
      <xdr:colOff>165100</xdr:colOff>
      <xdr:row>108</xdr:row>
      <xdr:rowOff>1574</xdr:rowOff>
    </xdr:to>
    <xdr:sp macro="" textlink="">
      <xdr:nvSpPr>
        <xdr:cNvPr id="380" name="楕円 379">
          <a:extLst>
            <a:ext uri="{FF2B5EF4-FFF2-40B4-BE49-F238E27FC236}">
              <a16:creationId xmlns:a16="http://schemas.microsoft.com/office/drawing/2014/main" id="{977E367A-6F40-4BF4-AB8F-3562AEE5755D}"/>
            </a:ext>
          </a:extLst>
        </xdr:cNvPr>
        <xdr:cNvSpPr/>
      </xdr:nvSpPr>
      <xdr:spPr>
        <a:xfrm>
          <a:off x="9588500" y="184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122224</xdr:rowOff>
    </xdr:from>
    <xdr:to>
      <xdr:col>55</xdr:col>
      <xdr:colOff>0</xdr:colOff>
      <xdr:row>107</xdr:row>
      <xdr:rowOff>126724</xdr:rowOff>
    </xdr:to>
    <xdr:cxnSp macro="">
      <xdr:nvCxnSpPr>
        <xdr:cNvPr id="381" name="直線コネクタ 380">
          <a:extLst>
            <a:ext uri="{FF2B5EF4-FFF2-40B4-BE49-F238E27FC236}">
              <a16:creationId xmlns:a16="http://schemas.microsoft.com/office/drawing/2014/main" id="{9E25D8A3-297E-4321-A70D-BA861C9B2BEE}"/>
            </a:ext>
          </a:extLst>
        </xdr:cNvPr>
        <xdr:cNvCxnSpPr/>
      </xdr:nvCxnSpPr>
      <xdr:spPr>
        <a:xfrm>
          <a:off x="9639300" y="18467374"/>
          <a:ext cx="8382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2" name="n_1aveValue【港湾・漁港】&#10;一人当たり有形固定資産（償却資産）額">
          <a:extLst>
            <a:ext uri="{FF2B5EF4-FFF2-40B4-BE49-F238E27FC236}">
              <a16:creationId xmlns:a16="http://schemas.microsoft.com/office/drawing/2014/main" id="{D036FCB3-7014-47D8-8A5D-2DE2C06E9445}"/>
            </a:ext>
          </a:extLst>
        </xdr:cNvPr>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3" name="n_2aveValue【港湾・漁港】&#10;一人当たり有形固定資産（償却資産）額">
          <a:extLst>
            <a:ext uri="{FF2B5EF4-FFF2-40B4-BE49-F238E27FC236}">
              <a16:creationId xmlns:a16="http://schemas.microsoft.com/office/drawing/2014/main" id="{32C9386C-11A1-4C6D-B6F6-904BB85211BF}"/>
            </a:ext>
          </a:extLst>
        </xdr:cNvPr>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164151</xdr:rowOff>
    </xdr:from>
    <xdr:ext cx="534377" cy="259045"/>
    <xdr:sp macro="" textlink="">
      <xdr:nvSpPr>
        <xdr:cNvPr id="384" name="n_1mainValue【港湾・漁港】&#10;一人当たり有形固定資産（償却資産）額">
          <a:extLst>
            <a:ext uri="{FF2B5EF4-FFF2-40B4-BE49-F238E27FC236}">
              <a16:creationId xmlns:a16="http://schemas.microsoft.com/office/drawing/2014/main" id="{9F411372-FDCD-4538-BB72-D589BE813289}"/>
            </a:ext>
          </a:extLst>
        </xdr:cNvPr>
        <xdr:cNvSpPr txBox="1"/>
      </xdr:nvSpPr>
      <xdr:spPr>
        <a:xfrm>
          <a:off x="9359411" y="185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4CD09424-76C0-4FC0-B814-F33FB87DD8E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644382A7-8EDC-4165-9FDB-6838756872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10844994-A5FD-4D69-B34A-A9B2A87206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6AE68254-F414-4D0D-A937-F2AB3A6F643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C213C777-1A3D-4541-93F4-23CA3B81C1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6D826E86-0A30-41F5-9F30-6FB3EB5333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D6CCBE1B-55FA-460C-A881-2F022D0F40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EE56F681-3252-405F-A5DB-0F202B4169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AF520C49-31A8-4DD2-816D-4161597C60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CF435F9C-8319-4C5D-9DEC-9B9D9F0C58F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a:extLst>
            <a:ext uri="{FF2B5EF4-FFF2-40B4-BE49-F238E27FC236}">
              <a16:creationId xmlns:a16="http://schemas.microsoft.com/office/drawing/2014/main" id="{D8A82296-31D5-4522-B7EA-5775290D479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A08B52A0-A069-4724-A1E8-AC234E5CB1F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a:extLst>
            <a:ext uri="{FF2B5EF4-FFF2-40B4-BE49-F238E27FC236}">
              <a16:creationId xmlns:a16="http://schemas.microsoft.com/office/drawing/2014/main" id="{EFBDDCBA-09AD-4483-8FF6-57662D9F611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B471AFA6-25AB-4138-B0AE-5636EF16BE6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E64EBEFB-6356-427A-9FDF-F95DA7AA7F2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ADBA7AF8-A9DB-425B-BF53-62D2B354FFC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0F447042-5C06-4F82-A3BF-CA0813D3030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7C7A6A5D-A7C3-458A-BF64-12DE76D0E98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F3AFE576-50D1-46A5-A55A-E8CFF466AFD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05A441C0-26FE-4913-B1A0-2C19A27EFBD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a:extLst>
            <a:ext uri="{FF2B5EF4-FFF2-40B4-BE49-F238E27FC236}">
              <a16:creationId xmlns:a16="http://schemas.microsoft.com/office/drawing/2014/main" id="{0944475E-46A5-49CF-94EB-1DA900E7E62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4F987D00-32D9-4189-91C0-D282EF1703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293CFA5A-AA07-4477-A0AA-084E178CF0C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a:extLst>
            <a:ext uri="{FF2B5EF4-FFF2-40B4-BE49-F238E27FC236}">
              <a16:creationId xmlns:a16="http://schemas.microsoft.com/office/drawing/2014/main" id="{69481D4C-0E96-4D4B-98D8-E6F70847C1E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a:extLst>
            <a:ext uri="{FF2B5EF4-FFF2-40B4-BE49-F238E27FC236}">
              <a16:creationId xmlns:a16="http://schemas.microsoft.com/office/drawing/2014/main" id="{BBC3BAE8-21F6-4055-BCAE-AF23CB43B174}"/>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a:extLst>
            <a:ext uri="{FF2B5EF4-FFF2-40B4-BE49-F238E27FC236}">
              <a16:creationId xmlns:a16="http://schemas.microsoft.com/office/drawing/2014/main" id="{FCD8F957-764C-43CF-BE25-74063B9A4B4B}"/>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a:extLst>
            <a:ext uri="{FF2B5EF4-FFF2-40B4-BE49-F238E27FC236}">
              <a16:creationId xmlns:a16="http://schemas.microsoft.com/office/drawing/2014/main" id="{B23697F8-589C-4023-BA70-BB2F8E7D99E8}"/>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a:extLst>
            <a:ext uri="{FF2B5EF4-FFF2-40B4-BE49-F238E27FC236}">
              <a16:creationId xmlns:a16="http://schemas.microsoft.com/office/drawing/2014/main" id="{96A7D707-EDBE-4FA3-8300-92AC2FDCD9B4}"/>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a:extLst>
            <a:ext uri="{FF2B5EF4-FFF2-40B4-BE49-F238E27FC236}">
              <a16:creationId xmlns:a16="http://schemas.microsoft.com/office/drawing/2014/main" id="{1DE7569A-B129-4D8F-896C-022AF79019A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a:extLst>
            <a:ext uri="{FF2B5EF4-FFF2-40B4-BE49-F238E27FC236}">
              <a16:creationId xmlns:a16="http://schemas.microsoft.com/office/drawing/2014/main" id="{58E9F851-E3E9-4F78-9D1C-43CCDF3CACD1}"/>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a:extLst>
            <a:ext uri="{FF2B5EF4-FFF2-40B4-BE49-F238E27FC236}">
              <a16:creationId xmlns:a16="http://schemas.microsoft.com/office/drawing/2014/main" id="{3C5C7A49-4732-442D-80FE-CA8985CF201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a:extLst>
            <a:ext uri="{FF2B5EF4-FFF2-40B4-BE49-F238E27FC236}">
              <a16:creationId xmlns:a16="http://schemas.microsoft.com/office/drawing/2014/main" id="{DA7946C7-A5C4-4990-8C28-DFEE0F3E3795}"/>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a:extLst>
            <a:ext uri="{FF2B5EF4-FFF2-40B4-BE49-F238E27FC236}">
              <a16:creationId xmlns:a16="http://schemas.microsoft.com/office/drawing/2014/main" id="{99BA093A-FF3E-45D7-8941-937038934615}"/>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E2A8197A-E78E-490C-BDC5-7D69209C2E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EAC3F105-F0E5-4CE0-8963-A2E0045205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6A7AB072-6374-4927-A8C5-D4D9770D984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8A2624A8-DDE6-440E-A4AC-50740E70430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4C69E50-03A9-4971-8B78-790F4AB269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132080</xdr:rowOff>
    </xdr:from>
    <xdr:to>
      <xdr:col>85</xdr:col>
      <xdr:colOff>177800</xdr:colOff>
      <xdr:row>34</xdr:row>
      <xdr:rowOff>62230</xdr:rowOff>
    </xdr:to>
    <xdr:sp macro="" textlink="">
      <xdr:nvSpPr>
        <xdr:cNvPr id="423" name="楕円 422">
          <a:extLst>
            <a:ext uri="{FF2B5EF4-FFF2-40B4-BE49-F238E27FC236}">
              <a16:creationId xmlns:a16="http://schemas.microsoft.com/office/drawing/2014/main" id="{4B64C9E9-4858-4CB9-BEF8-347198BFCF90}"/>
            </a:ext>
          </a:extLst>
        </xdr:cNvPr>
        <xdr:cNvSpPr/>
      </xdr:nvSpPr>
      <xdr:spPr>
        <a:xfrm>
          <a:off x="162687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47007</xdr:rowOff>
    </xdr:from>
    <xdr:ext cx="405111" cy="259045"/>
    <xdr:sp macro="" textlink="">
      <xdr:nvSpPr>
        <xdr:cNvPr id="424" name="【認定こども園・幼稚園・保育所】&#10;有形固定資産減価償却率該当値テキスト">
          <a:extLst>
            <a:ext uri="{FF2B5EF4-FFF2-40B4-BE49-F238E27FC236}">
              <a16:creationId xmlns:a16="http://schemas.microsoft.com/office/drawing/2014/main" id="{D878F23A-556E-4D97-AF7F-A2C78E7B3790}"/>
            </a:ext>
          </a:extLst>
        </xdr:cNvPr>
        <xdr:cNvSpPr txBox="1"/>
      </xdr:nvSpPr>
      <xdr:spPr>
        <a:xfrm>
          <a:off x="16357600"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135890</xdr:rowOff>
    </xdr:from>
    <xdr:to>
      <xdr:col>81</xdr:col>
      <xdr:colOff>101600</xdr:colOff>
      <xdr:row>34</xdr:row>
      <xdr:rowOff>66040</xdr:rowOff>
    </xdr:to>
    <xdr:sp macro="" textlink="">
      <xdr:nvSpPr>
        <xdr:cNvPr id="425" name="楕円 424">
          <a:extLst>
            <a:ext uri="{FF2B5EF4-FFF2-40B4-BE49-F238E27FC236}">
              <a16:creationId xmlns:a16="http://schemas.microsoft.com/office/drawing/2014/main" id="{7371E875-0AB7-415B-8391-0F27D12B357D}"/>
            </a:ext>
          </a:extLst>
        </xdr:cNvPr>
        <xdr:cNvSpPr/>
      </xdr:nvSpPr>
      <xdr:spPr>
        <a:xfrm>
          <a:off x="15430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11430</xdr:rowOff>
    </xdr:from>
    <xdr:to>
      <xdr:col>85</xdr:col>
      <xdr:colOff>127000</xdr:colOff>
      <xdr:row>34</xdr:row>
      <xdr:rowOff>15240</xdr:rowOff>
    </xdr:to>
    <xdr:cxnSp macro="">
      <xdr:nvCxnSpPr>
        <xdr:cNvPr id="426" name="直線コネクタ 425">
          <a:extLst>
            <a:ext uri="{FF2B5EF4-FFF2-40B4-BE49-F238E27FC236}">
              <a16:creationId xmlns:a16="http://schemas.microsoft.com/office/drawing/2014/main" id="{C8B31F3B-B5FA-4E85-8FF6-6163A54529DB}"/>
            </a:ext>
          </a:extLst>
        </xdr:cNvPr>
        <xdr:cNvCxnSpPr/>
      </xdr:nvCxnSpPr>
      <xdr:spPr>
        <a:xfrm flipV="1">
          <a:off x="15481300" y="5840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A9578266-A166-4506-BF43-7992A8BDFF9D}"/>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17D1E346-F5D7-4242-929B-894398F9A38A}"/>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82567</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C082DF3F-92C2-480A-A96B-2F8B00D99F28}"/>
            </a:ext>
          </a:extLst>
        </xdr:cNvPr>
        <xdr:cNvSpPr txBox="1"/>
      </xdr:nvSpPr>
      <xdr:spPr>
        <a:xfrm>
          <a:off x="152660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F23C5B5D-C92A-482C-A1B8-7388C0F0823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9587D042-657D-4B82-81B2-1B445EF4BC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99AA0C2A-48B7-4208-9BD9-9DD1EDE524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79A962CA-1575-4596-9428-B8158F32851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539EFA1B-2987-49C7-8E9D-B84539F790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D1013140-06C2-4155-93AE-9CCED34F00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2E1A3B3F-43A3-4D9E-97AB-2688818C24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F444BB77-E5E9-4CB8-9389-20620543CF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32EE3B70-3D49-42BD-817B-B0C515D92B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8E974074-36DD-4939-BCD2-68E7F04AE9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id="{06666515-5ACA-471D-AF0D-BF725346741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a:extLst>
            <a:ext uri="{FF2B5EF4-FFF2-40B4-BE49-F238E27FC236}">
              <a16:creationId xmlns:a16="http://schemas.microsoft.com/office/drawing/2014/main" id="{0CA3DAF9-04AD-4FF1-915C-044F4F8ED57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id="{E47A2B3B-ADEC-4DA0-B644-0653CBF86BB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a:extLst>
            <a:ext uri="{FF2B5EF4-FFF2-40B4-BE49-F238E27FC236}">
              <a16:creationId xmlns:a16="http://schemas.microsoft.com/office/drawing/2014/main" id="{0F442592-A700-4569-8239-1896EBC8C11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id="{C2CADAE2-0CB8-4B8E-977A-E99502B1487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a:extLst>
            <a:ext uri="{FF2B5EF4-FFF2-40B4-BE49-F238E27FC236}">
              <a16:creationId xmlns:a16="http://schemas.microsoft.com/office/drawing/2014/main" id="{EA69F289-8BCE-4158-9B6A-4CA0972D8B7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id="{07C4CFAF-D081-465F-A6D3-9A27629AD8E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a:extLst>
            <a:ext uri="{FF2B5EF4-FFF2-40B4-BE49-F238E27FC236}">
              <a16:creationId xmlns:a16="http://schemas.microsoft.com/office/drawing/2014/main" id="{970998A6-CDC1-4728-8191-51A3EE1B2E5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D253215E-8332-46DD-96D3-03AD06D230C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C09F1830-D97F-48EF-B4EA-CAFD4846420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6556CAEB-EA44-43AA-BD59-68DB07922B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a:extLst>
            <a:ext uri="{FF2B5EF4-FFF2-40B4-BE49-F238E27FC236}">
              <a16:creationId xmlns:a16="http://schemas.microsoft.com/office/drawing/2014/main" id="{DFE90BEC-B15E-4F41-B11E-9F1A4DD87FD3}"/>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B6F84666-5D68-4678-B78D-D631BFBCD906}"/>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a:extLst>
            <a:ext uri="{FF2B5EF4-FFF2-40B4-BE49-F238E27FC236}">
              <a16:creationId xmlns:a16="http://schemas.microsoft.com/office/drawing/2014/main" id="{65001445-31BC-44B7-99E9-E5B44BE7A2C6}"/>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1CBA25AD-0F7A-4769-BEB9-DE4442E983D8}"/>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a:extLst>
            <a:ext uri="{FF2B5EF4-FFF2-40B4-BE49-F238E27FC236}">
              <a16:creationId xmlns:a16="http://schemas.microsoft.com/office/drawing/2014/main" id="{40608E79-BC80-4E24-B0C7-284422D4D7F1}"/>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105BF9B1-5ECB-4998-8386-3CBB08BC43FB}"/>
            </a:ext>
          </a:extLst>
        </xdr:cNvPr>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a:extLst>
            <a:ext uri="{FF2B5EF4-FFF2-40B4-BE49-F238E27FC236}">
              <a16:creationId xmlns:a16="http://schemas.microsoft.com/office/drawing/2014/main" id="{50D8D222-74C2-4BE3-B7C1-33AD89E177C8}"/>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a:extLst>
            <a:ext uri="{FF2B5EF4-FFF2-40B4-BE49-F238E27FC236}">
              <a16:creationId xmlns:a16="http://schemas.microsoft.com/office/drawing/2014/main" id="{E24332EC-C8AA-484A-8F0D-6DCFE17D3375}"/>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a:extLst>
            <a:ext uri="{FF2B5EF4-FFF2-40B4-BE49-F238E27FC236}">
              <a16:creationId xmlns:a16="http://schemas.microsoft.com/office/drawing/2014/main" id="{622E0FD8-1C65-449B-B1EE-40E66AEAF426}"/>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F50763AE-AB2F-461C-9A64-686BCE6933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D8904DFA-330B-4080-B29C-2DDA8A1C8A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22C5836C-3407-418D-BDF6-C27D60E744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3AE4FB41-9C93-4921-9E8E-C04986144A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E1125103-40C7-44A7-8362-66B06281B0C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43688</xdr:rowOff>
    </xdr:from>
    <xdr:to>
      <xdr:col>116</xdr:col>
      <xdr:colOff>114300</xdr:colOff>
      <xdr:row>41</xdr:row>
      <xdr:rowOff>145288</xdr:rowOff>
    </xdr:to>
    <xdr:sp macro="" textlink="">
      <xdr:nvSpPr>
        <xdr:cNvPr id="465" name="楕円 464">
          <a:extLst>
            <a:ext uri="{FF2B5EF4-FFF2-40B4-BE49-F238E27FC236}">
              <a16:creationId xmlns:a16="http://schemas.microsoft.com/office/drawing/2014/main" id="{DE3C6E32-6449-40AE-B867-74297CCD6954}"/>
            </a:ext>
          </a:extLst>
        </xdr:cNvPr>
        <xdr:cNvSpPr/>
      </xdr:nvSpPr>
      <xdr:spPr>
        <a:xfrm>
          <a:off x="22110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130065</xdr:rowOff>
    </xdr:from>
    <xdr:ext cx="469744" cy="259045"/>
    <xdr:sp macro="" textlink="">
      <xdr:nvSpPr>
        <xdr:cNvPr id="466" name="【認定こども園・幼稚園・保育所】&#10;一人当たり面積該当値テキスト">
          <a:extLst>
            <a:ext uri="{FF2B5EF4-FFF2-40B4-BE49-F238E27FC236}">
              <a16:creationId xmlns:a16="http://schemas.microsoft.com/office/drawing/2014/main" id="{70F07F33-27E0-4A48-A9BF-7120A76F8C05}"/>
            </a:ext>
          </a:extLst>
        </xdr:cNvPr>
        <xdr:cNvSpPr txBox="1"/>
      </xdr:nvSpPr>
      <xdr:spPr>
        <a:xfrm>
          <a:off x="22199600" y="69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467" name="楕円 466">
          <a:extLst>
            <a:ext uri="{FF2B5EF4-FFF2-40B4-BE49-F238E27FC236}">
              <a16:creationId xmlns:a16="http://schemas.microsoft.com/office/drawing/2014/main" id="{021CDA37-184F-45FC-9BEC-74D2A0CCFCE7}"/>
            </a:ext>
          </a:extLst>
        </xdr:cNvPr>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94488</xdr:rowOff>
    </xdr:to>
    <xdr:cxnSp macro="">
      <xdr:nvCxnSpPr>
        <xdr:cNvPr id="468" name="直線コネクタ 467">
          <a:extLst>
            <a:ext uri="{FF2B5EF4-FFF2-40B4-BE49-F238E27FC236}">
              <a16:creationId xmlns:a16="http://schemas.microsoft.com/office/drawing/2014/main" id="{11F8AE02-D669-4A8E-8D7C-217A0FF38351}"/>
            </a:ext>
          </a:extLst>
        </xdr:cNvPr>
        <xdr:cNvCxnSpPr/>
      </xdr:nvCxnSpPr>
      <xdr:spPr>
        <a:xfrm>
          <a:off x="21323300" y="7123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69" name="n_1aveValue【認定こども園・幼稚園・保育所】&#10;一人当たり面積">
          <a:extLst>
            <a:ext uri="{FF2B5EF4-FFF2-40B4-BE49-F238E27FC236}">
              <a16:creationId xmlns:a16="http://schemas.microsoft.com/office/drawing/2014/main" id="{3EF08F88-BD21-4841-9B39-0CE91CEEE074}"/>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0" name="n_2aveValue【認定こども園・幼稚園・保育所】&#10;一人当たり面積">
          <a:extLst>
            <a:ext uri="{FF2B5EF4-FFF2-40B4-BE49-F238E27FC236}">
              <a16:creationId xmlns:a16="http://schemas.microsoft.com/office/drawing/2014/main" id="{9C428139-16C0-4198-841D-0EDA6480D9FB}"/>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471" name="n_1mainValue【認定こども園・幼稚園・保育所】&#10;一人当たり面積">
          <a:extLst>
            <a:ext uri="{FF2B5EF4-FFF2-40B4-BE49-F238E27FC236}">
              <a16:creationId xmlns:a16="http://schemas.microsoft.com/office/drawing/2014/main" id="{EDABAE7E-80C8-47C5-B1A3-5F653EE4EA68}"/>
            </a:ext>
          </a:extLst>
        </xdr:cNvPr>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35D99CCA-72D1-4B4F-B6C6-52CDB1290D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A3E933D2-9313-4D42-A629-346EACFEA1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A531C303-13D7-4A2F-870D-66389A9F9D7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AC00C048-EADC-4AED-9BA8-9B2454F8F1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7363E159-41C6-4A4F-A98E-E1F8AFF82E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453933D6-B825-4822-8D06-3D8F6AAC9E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1312D765-70AA-4BE2-B8A6-3D5F92E7261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962D3E77-410A-43D9-A74F-2D16AB7F71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7F81FD6C-0F30-475F-A5DE-84E02C4100C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FFA87B3D-C598-45A0-B31A-4C66110C05D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a:extLst>
            <a:ext uri="{FF2B5EF4-FFF2-40B4-BE49-F238E27FC236}">
              <a16:creationId xmlns:a16="http://schemas.microsoft.com/office/drawing/2014/main" id="{6C489DD9-A786-4830-A732-2418A2E65B8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a:extLst>
            <a:ext uri="{FF2B5EF4-FFF2-40B4-BE49-F238E27FC236}">
              <a16:creationId xmlns:a16="http://schemas.microsoft.com/office/drawing/2014/main" id="{3F4891B0-726A-4D32-853B-DFFB7BC4CAF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a:extLst>
            <a:ext uri="{FF2B5EF4-FFF2-40B4-BE49-F238E27FC236}">
              <a16:creationId xmlns:a16="http://schemas.microsoft.com/office/drawing/2014/main" id="{CDEC1E26-F005-4FAA-BE47-B4B1AB7AD84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a:extLst>
            <a:ext uri="{FF2B5EF4-FFF2-40B4-BE49-F238E27FC236}">
              <a16:creationId xmlns:a16="http://schemas.microsoft.com/office/drawing/2014/main" id="{B0AEF166-9122-4BEE-B493-D6AB52E6F74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a:extLst>
            <a:ext uri="{FF2B5EF4-FFF2-40B4-BE49-F238E27FC236}">
              <a16:creationId xmlns:a16="http://schemas.microsoft.com/office/drawing/2014/main" id="{3F022514-2435-478F-94CF-3EF3BD92131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a:extLst>
            <a:ext uri="{FF2B5EF4-FFF2-40B4-BE49-F238E27FC236}">
              <a16:creationId xmlns:a16="http://schemas.microsoft.com/office/drawing/2014/main" id="{C6846778-F4E1-48CB-9A51-8EDFA7F87E1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a:extLst>
            <a:ext uri="{FF2B5EF4-FFF2-40B4-BE49-F238E27FC236}">
              <a16:creationId xmlns:a16="http://schemas.microsoft.com/office/drawing/2014/main" id="{46E8982A-C75B-451A-A1B5-F4EEC40030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a:extLst>
            <a:ext uri="{FF2B5EF4-FFF2-40B4-BE49-F238E27FC236}">
              <a16:creationId xmlns:a16="http://schemas.microsoft.com/office/drawing/2014/main" id="{69926526-C526-42F9-A5E3-F0382EBD99C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a:extLst>
            <a:ext uri="{FF2B5EF4-FFF2-40B4-BE49-F238E27FC236}">
              <a16:creationId xmlns:a16="http://schemas.microsoft.com/office/drawing/2014/main" id="{5934C60D-8FE1-4EE4-BF23-76E2A661894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a:extLst>
            <a:ext uri="{FF2B5EF4-FFF2-40B4-BE49-F238E27FC236}">
              <a16:creationId xmlns:a16="http://schemas.microsoft.com/office/drawing/2014/main" id="{E77AAEBC-19DF-4608-88A0-03694EE35B5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37573E5F-979A-4DD4-BBB8-B376BDC94AF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6F4E61E2-0506-4504-ACD0-FBCA8D0C78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B6E29FEF-B204-4C9B-B351-76E599A34F1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ACDDEDD6-6316-42AC-9124-3D783E3680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a:extLst>
            <a:ext uri="{FF2B5EF4-FFF2-40B4-BE49-F238E27FC236}">
              <a16:creationId xmlns:a16="http://schemas.microsoft.com/office/drawing/2014/main" id="{B5E01314-C0F6-4ABE-A70F-AA29943340DC}"/>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7C7E7FD7-A3F9-465B-93DB-CB3CF59074EB}"/>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a:extLst>
            <a:ext uri="{FF2B5EF4-FFF2-40B4-BE49-F238E27FC236}">
              <a16:creationId xmlns:a16="http://schemas.microsoft.com/office/drawing/2014/main" id="{1EF8DA90-6B4D-435B-9196-040ED8797E29}"/>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a:extLst>
            <a:ext uri="{FF2B5EF4-FFF2-40B4-BE49-F238E27FC236}">
              <a16:creationId xmlns:a16="http://schemas.microsoft.com/office/drawing/2014/main" id="{FE2D9C18-1FC8-4981-BF37-8924763F0711}"/>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a:extLst>
            <a:ext uri="{FF2B5EF4-FFF2-40B4-BE49-F238E27FC236}">
              <a16:creationId xmlns:a16="http://schemas.microsoft.com/office/drawing/2014/main" id="{00F6FD61-C985-4C35-81BE-2C8F59A0447F}"/>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4A92D757-05FE-4FCC-A050-6CFFCD6338C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a:extLst>
            <a:ext uri="{FF2B5EF4-FFF2-40B4-BE49-F238E27FC236}">
              <a16:creationId xmlns:a16="http://schemas.microsoft.com/office/drawing/2014/main" id="{790F8D97-9642-4BA9-8A37-2E72159BD118}"/>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a:extLst>
            <a:ext uri="{FF2B5EF4-FFF2-40B4-BE49-F238E27FC236}">
              <a16:creationId xmlns:a16="http://schemas.microsoft.com/office/drawing/2014/main" id="{D58B209A-B8E1-45CC-841F-75D95A5D71BA}"/>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a:extLst>
            <a:ext uri="{FF2B5EF4-FFF2-40B4-BE49-F238E27FC236}">
              <a16:creationId xmlns:a16="http://schemas.microsoft.com/office/drawing/2014/main" id="{0F3BC86E-71CE-48D9-A895-96B041A5583A}"/>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CE26217-C281-426F-AFA0-A328561A51E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D54A067-BE4F-49AD-BB3B-CFCAB85EEA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812176F-6CFD-46B3-8EE1-D6594AEA36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A776B8A-E91C-4903-9700-8313B4313F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77BC7E6E-203F-4C88-A00A-F85E6A1E15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92075</xdr:rowOff>
    </xdr:from>
    <xdr:to>
      <xdr:col>85</xdr:col>
      <xdr:colOff>177800</xdr:colOff>
      <xdr:row>60</xdr:row>
      <xdr:rowOff>22225</xdr:rowOff>
    </xdr:to>
    <xdr:sp macro="" textlink="">
      <xdr:nvSpPr>
        <xdr:cNvPr id="510" name="楕円 509">
          <a:extLst>
            <a:ext uri="{FF2B5EF4-FFF2-40B4-BE49-F238E27FC236}">
              <a16:creationId xmlns:a16="http://schemas.microsoft.com/office/drawing/2014/main" id="{73A47F32-6FBC-4481-BA66-81DE16E0214B}"/>
            </a:ext>
          </a:extLst>
        </xdr:cNvPr>
        <xdr:cNvSpPr/>
      </xdr:nvSpPr>
      <xdr:spPr>
        <a:xfrm>
          <a:off x="16268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114952</xdr:rowOff>
    </xdr:from>
    <xdr:ext cx="405111" cy="259045"/>
    <xdr:sp macro="" textlink="">
      <xdr:nvSpPr>
        <xdr:cNvPr id="511" name="【学校施設】&#10;有形固定資産減価償却率該当値テキスト">
          <a:extLst>
            <a:ext uri="{FF2B5EF4-FFF2-40B4-BE49-F238E27FC236}">
              <a16:creationId xmlns:a16="http://schemas.microsoft.com/office/drawing/2014/main" id="{BE29AC87-8A4E-46C9-8F93-5BE34C3B52E3}"/>
            </a:ext>
          </a:extLst>
        </xdr:cNvPr>
        <xdr:cNvSpPr txBox="1"/>
      </xdr:nvSpPr>
      <xdr:spPr>
        <a:xfrm>
          <a:off x="16357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99695</xdr:rowOff>
    </xdr:from>
    <xdr:to>
      <xdr:col>81</xdr:col>
      <xdr:colOff>101600</xdr:colOff>
      <xdr:row>60</xdr:row>
      <xdr:rowOff>29845</xdr:rowOff>
    </xdr:to>
    <xdr:sp macro="" textlink="">
      <xdr:nvSpPr>
        <xdr:cNvPr id="512" name="楕円 511">
          <a:extLst>
            <a:ext uri="{FF2B5EF4-FFF2-40B4-BE49-F238E27FC236}">
              <a16:creationId xmlns:a16="http://schemas.microsoft.com/office/drawing/2014/main" id="{D3848E40-A8D4-4719-84EF-FBC0F29E17B1}"/>
            </a:ext>
          </a:extLst>
        </xdr:cNvPr>
        <xdr:cNvSpPr/>
      </xdr:nvSpPr>
      <xdr:spPr>
        <a:xfrm>
          <a:off x="15430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59</xdr:row>
      <xdr:rowOff>150495</xdr:rowOff>
    </xdr:to>
    <xdr:cxnSp macro="">
      <xdr:nvCxnSpPr>
        <xdr:cNvPr id="513" name="直線コネクタ 512">
          <a:extLst>
            <a:ext uri="{FF2B5EF4-FFF2-40B4-BE49-F238E27FC236}">
              <a16:creationId xmlns:a16="http://schemas.microsoft.com/office/drawing/2014/main" id="{480A3414-22FE-450C-B727-22F6D8B84590}"/>
            </a:ext>
          </a:extLst>
        </xdr:cNvPr>
        <xdr:cNvCxnSpPr/>
      </xdr:nvCxnSpPr>
      <xdr:spPr>
        <a:xfrm flipV="1">
          <a:off x="15481300" y="102584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4" name="n_1aveValue【学校施設】&#10;有形固定資産減価償却率">
          <a:extLst>
            <a:ext uri="{FF2B5EF4-FFF2-40B4-BE49-F238E27FC236}">
              <a16:creationId xmlns:a16="http://schemas.microsoft.com/office/drawing/2014/main" id="{B99C0310-8B17-40B8-AE6F-80AC16CAEE18}"/>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5" name="n_2aveValue【学校施設】&#10;有形固定資産減価償却率">
          <a:extLst>
            <a:ext uri="{FF2B5EF4-FFF2-40B4-BE49-F238E27FC236}">
              <a16:creationId xmlns:a16="http://schemas.microsoft.com/office/drawing/2014/main" id="{B81DCF55-D07A-468F-A686-C70579644320}"/>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46372</xdr:rowOff>
    </xdr:from>
    <xdr:ext cx="405111" cy="259045"/>
    <xdr:sp macro="" textlink="">
      <xdr:nvSpPr>
        <xdr:cNvPr id="516" name="n_1mainValue【学校施設】&#10;有形固定資産減価償却率">
          <a:extLst>
            <a:ext uri="{FF2B5EF4-FFF2-40B4-BE49-F238E27FC236}">
              <a16:creationId xmlns:a16="http://schemas.microsoft.com/office/drawing/2014/main" id="{B8CE0F65-BCBF-4E5D-92CD-8BE63BDFB31D}"/>
            </a:ext>
          </a:extLst>
        </xdr:cNvPr>
        <xdr:cNvSpPr txBox="1"/>
      </xdr:nvSpPr>
      <xdr:spPr>
        <a:xfrm>
          <a:off x="15266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1C0FE4FE-415D-4E21-AA34-6AD8009DFE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54682000-7F97-41B5-981B-AAA0AE05B5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1370A293-EAE3-4C19-AE0E-9C2C4F5CE16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57FD552F-91AD-431E-86B1-38FCBE80E8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D2076F8B-BB64-4014-A561-3D1FA80A21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2B519F23-0814-46AC-8568-B78279FDC16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CBBE63C6-14C6-4DBD-A3FF-A124C8A0E0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5C1857E9-170F-42E8-86C9-4EAEC2EA67B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id="{2D917A29-211F-4FFC-A36A-896371A1CD8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id="{DDC6AA6A-CAE3-4746-91DF-11FA4B127D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a:extLst>
            <a:ext uri="{FF2B5EF4-FFF2-40B4-BE49-F238E27FC236}">
              <a16:creationId xmlns:a16="http://schemas.microsoft.com/office/drawing/2014/main" id="{785C965D-07F5-4F06-A74D-A006D15EA0A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a:extLst>
            <a:ext uri="{FF2B5EF4-FFF2-40B4-BE49-F238E27FC236}">
              <a16:creationId xmlns:a16="http://schemas.microsoft.com/office/drawing/2014/main" id="{450C7F87-D712-4093-BAF5-C77B9F6B574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a:extLst>
            <a:ext uri="{FF2B5EF4-FFF2-40B4-BE49-F238E27FC236}">
              <a16:creationId xmlns:a16="http://schemas.microsoft.com/office/drawing/2014/main" id="{2CAC9667-5502-4C1A-9CD2-8DA822AC049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a:extLst>
            <a:ext uri="{FF2B5EF4-FFF2-40B4-BE49-F238E27FC236}">
              <a16:creationId xmlns:a16="http://schemas.microsoft.com/office/drawing/2014/main" id="{A3623592-9092-483D-A455-1373F874B78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a:extLst>
            <a:ext uri="{FF2B5EF4-FFF2-40B4-BE49-F238E27FC236}">
              <a16:creationId xmlns:a16="http://schemas.microsoft.com/office/drawing/2014/main" id="{6A48948F-052D-4340-87AC-1A42B0AB97A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a:extLst>
            <a:ext uri="{FF2B5EF4-FFF2-40B4-BE49-F238E27FC236}">
              <a16:creationId xmlns:a16="http://schemas.microsoft.com/office/drawing/2014/main" id="{1009EFFE-A4FE-4275-9E6E-5CC8A05FE72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a:extLst>
            <a:ext uri="{FF2B5EF4-FFF2-40B4-BE49-F238E27FC236}">
              <a16:creationId xmlns:a16="http://schemas.microsoft.com/office/drawing/2014/main" id="{6FF610BE-B3EB-4860-9214-6AE0BB41A11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a:extLst>
            <a:ext uri="{FF2B5EF4-FFF2-40B4-BE49-F238E27FC236}">
              <a16:creationId xmlns:a16="http://schemas.microsoft.com/office/drawing/2014/main" id="{72A8B697-1C1E-4A13-BE0B-6CBCA4E32F5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a:extLst>
            <a:ext uri="{FF2B5EF4-FFF2-40B4-BE49-F238E27FC236}">
              <a16:creationId xmlns:a16="http://schemas.microsoft.com/office/drawing/2014/main" id="{1B53E896-AB2F-4727-BA7D-87DFACF37B6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a:extLst>
            <a:ext uri="{FF2B5EF4-FFF2-40B4-BE49-F238E27FC236}">
              <a16:creationId xmlns:a16="http://schemas.microsoft.com/office/drawing/2014/main" id="{EC0AA4F8-7947-40D0-84C8-2FCEF70A213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a:extLst>
            <a:ext uri="{FF2B5EF4-FFF2-40B4-BE49-F238E27FC236}">
              <a16:creationId xmlns:a16="http://schemas.microsoft.com/office/drawing/2014/main" id="{192F9990-41DD-4C51-A8A3-41314EE1E36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a:extLst>
            <a:ext uri="{FF2B5EF4-FFF2-40B4-BE49-F238E27FC236}">
              <a16:creationId xmlns:a16="http://schemas.microsoft.com/office/drawing/2014/main" id="{D795D616-90E4-4218-AA1F-238EAF5B2EF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087AFEA9-0162-4B18-A93C-F16E3A8519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F6817409-D7D4-4A5E-95D7-02797C49039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45EB4D2B-3DC5-4DF9-93B8-88AA3B5770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a:extLst>
            <a:ext uri="{FF2B5EF4-FFF2-40B4-BE49-F238E27FC236}">
              <a16:creationId xmlns:a16="http://schemas.microsoft.com/office/drawing/2014/main" id="{EEE10305-EC54-4317-B142-ACB83C433633}"/>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a:extLst>
            <a:ext uri="{FF2B5EF4-FFF2-40B4-BE49-F238E27FC236}">
              <a16:creationId xmlns:a16="http://schemas.microsoft.com/office/drawing/2014/main" id="{1B37BECF-582D-4B94-9223-9ED25B2A2544}"/>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a:extLst>
            <a:ext uri="{FF2B5EF4-FFF2-40B4-BE49-F238E27FC236}">
              <a16:creationId xmlns:a16="http://schemas.microsoft.com/office/drawing/2014/main" id="{AFD5F322-BCA1-4387-855C-C42AE878230D}"/>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a:extLst>
            <a:ext uri="{FF2B5EF4-FFF2-40B4-BE49-F238E27FC236}">
              <a16:creationId xmlns:a16="http://schemas.microsoft.com/office/drawing/2014/main" id="{388B7B44-E8E9-4E40-9656-04BE41E9C1F4}"/>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a:extLst>
            <a:ext uri="{FF2B5EF4-FFF2-40B4-BE49-F238E27FC236}">
              <a16:creationId xmlns:a16="http://schemas.microsoft.com/office/drawing/2014/main" id="{28E13ED4-792D-4F6D-A59D-3C2B5BE0F6B6}"/>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47" name="【学校施設】&#10;一人当たり面積平均値テキスト">
          <a:extLst>
            <a:ext uri="{FF2B5EF4-FFF2-40B4-BE49-F238E27FC236}">
              <a16:creationId xmlns:a16="http://schemas.microsoft.com/office/drawing/2014/main" id="{4529D201-A690-4A03-9095-FF17E7C81E03}"/>
            </a:ext>
          </a:extLst>
        </xdr:cNvPr>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a:extLst>
            <a:ext uri="{FF2B5EF4-FFF2-40B4-BE49-F238E27FC236}">
              <a16:creationId xmlns:a16="http://schemas.microsoft.com/office/drawing/2014/main" id="{4FE588F8-EB45-4B3E-A7CA-38AF57384DDD}"/>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a:extLst>
            <a:ext uri="{FF2B5EF4-FFF2-40B4-BE49-F238E27FC236}">
              <a16:creationId xmlns:a16="http://schemas.microsoft.com/office/drawing/2014/main" id="{EEB706C3-65DD-43F0-9CAB-54961ED775E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a:extLst>
            <a:ext uri="{FF2B5EF4-FFF2-40B4-BE49-F238E27FC236}">
              <a16:creationId xmlns:a16="http://schemas.microsoft.com/office/drawing/2014/main" id="{8F891B2A-2256-4536-BB8F-1DE1DC0189B4}"/>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C8C4741-AB62-4165-B9FA-316FD7769A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2AD28391-D57F-42FB-8628-18F650EA32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5538BBC-93D6-415E-AA49-187C6C9BD5A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D19BE0BD-57EF-402F-9A8A-C379338EEF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DB17F797-A6CE-4F60-8FC6-EE4B01C2E2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65460</xdr:rowOff>
    </xdr:from>
    <xdr:to>
      <xdr:col>116</xdr:col>
      <xdr:colOff>114300</xdr:colOff>
      <xdr:row>63</xdr:row>
      <xdr:rowOff>167060</xdr:rowOff>
    </xdr:to>
    <xdr:sp macro="" textlink="">
      <xdr:nvSpPr>
        <xdr:cNvPr id="556" name="楕円 555">
          <a:extLst>
            <a:ext uri="{FF2B5EF4-FFF2-40B4-BE49-F238E27FC236}">
              <a16:creationId xmlns:a16="http://schemas.microsoft.com/office/drawing/2014/main" id="{5DD33105-DAAC-4873-A3C3-91ED83B357AA}"/>
            </a:ext>
          </a:extLst>
        </xdr:cNvPr>
        <xdr:cNvSpPr/>
      </xdr:nvSpPr>
      <xdr:spPr>
        <a:xfrm>
          <a:off x="22110700" y="108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151837</xdr:rowOff>
    </xdr:from>
    <xdr:ext cx="469744" cy="259045"/>
    <xdr:sp macro="" textlink="">
      <xdr:nvSpPr>
        <xdr:cNvPr id="557" name="【学校施設】&#10;一人当たり面積該当値テキスト">
          <a:extLst>
            <a:ext uri="{FF2B5EF4-FFF2-40B4-BE49-F238E27FC236}">
              <a16:creationId xmlns:a16="http://schemas.microsoft.com/office/drawing/2014/main" id="{329BC11E-165F-48C5-BB25-4612FD0B3837}"/>
            </a:ext>
          </a:extLst>
        </xdr:cNvPr>
        <xdr:cNvSpPr txBox="1"/>
      </xdr:nvSpPr>
      <xdr:spPr>
        <a:xfrm>
          <a:off x="22199600" y="1078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66657</xdr:rowOff>
    </xdr:from>
    <xdr:to>
      <xdr:col>112</xdr:col>
      <xdr:colOff>38100</xdr:colOff>
      <xdr:row>63</xdr:row>
      <xdr:rowOff>168257</xdr:rowOff>
    </xdr:to>
    <xdr:sp macro="" textlink="">
      <xdr:nvSpPr>
        <xdr:cNvPr id="558" name="楕円 557">
          <a:extLst>
            <a:ext uri="{FF2B5EF4-FFF2-40B4-BE49-F238E27FC236}">
              <a16:creationId xmlns:a16="http://schemas.microsoft.com/office/drawing/2014/main" id="{1E01AFB4-2FD5-492D-9E07-826360F4E65E}"/>
            </a:ext>
          </a:extLst>
        </xdr:cNvPr>
        <xdr:cNvSpPr/>
      </xdr:nvSpPr>
      <xdr:spPr>
        <a:xfrm>
          <a:off x="21272500" y="108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116260</xdr:rowOff>
    </xdr:from>
    <xdr:to>
      <xdr:col>116</xdr:col>
      <xdr:colOff>63500</xdr:colOff>
      <xdr:row>63</xdr:row>
      <xdr:rowOff>117457</xdr:rowOff>
    </xdr:to>
    <xdr:cxnSp macro="">
      <xdr:nvCxnSpPr>
        <xdr:cNvPr id="559" name="直線コネクタ 558">
          <a:extLst>
            <a:ext uri="{FF2B5EF4-FFF2-40B4-BE49-F238E27FC236}">
              <a16:creationId xmlns:a16="http://schemas.microsoft.com/office/drawing/2014/main" id="{D902640E-5BCD-4D17-89CD-D1ACFA01205E}"/>
            </a:ext>
          </a:extLst>
        </xdr:cNvPr>
        <xdr:cNvCxnSpPr/>
      </xdr:nvCxnSpPr>
      <xdr:spPr>
        <a:xfrm flipV="1">
          <a:off x="21323300" y="10917610"/>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60" name="n_1aveValue【学校施設】&#10;一人当たり面積">
          <a:extLst>
            <a:ext uri="{FF2B5EF4-FFF2-40B4-BE49-F238E27FC236}">
              <a16:creationId xmlns:a16="http://schemas.microsoft.com/office/drawing/2014/main" id="{AC716021-7E84-4CFB-8115-2854E2455FCF}"/>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1" name="n_2aveValue【学校施設】&#10;一人当たり面積">
          <a:extLst>
            <a:ext uri="{FF2B5EF4-FFF2-40B4-BE49-F238E27FC236}">
              <a16:creationId xmlns:a16="http://schemas.microsoft.com/office/drawing/2014/main" id="{030BA7E0-42F7-485F-B7E7-1EFB761523B8}"/>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159384</xdr:rowOff>
    </xdr:from>
    <xdr:ext cx="469744" cy="259045"/>
    <xdr:sp macro="" textlink="">
      <xdr:nvSpPr>
        <xdr:cNvPr id="562" name="n_1mainValue【学校施設】&#10;一人当たり面積">
          <a:extLst>
            <a:ext uri="{FF2B5EF4-FFF2-40B4-BE49-F238E27FC236}">
              <a16:creationId xmlns:a16="http://schemas.microsoft.com/office/drawing/2014/main" id="{327D7B3D-BCC4-4CD6-BA1C-885C5B55BF41}"/>
            </a:ext>
          </a:extLst>
        </xdr:cNvPr>
        <xdr:cNvSpPr txBox="1"/>
      </xdr:nvSpPr>
      <xdr:spPr>
        <a:xfrm>
          <a:off x="21075727" y="1096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634CEAFD-D6AB-4281-96BE-8602C5B0E2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9C48223C-0E7B-4663-B61E-D2F4CE8C7E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3E7D9345-7BF6-48B8-BA4F-790D5D19C3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DBD8E51C-3D8B-43AD-A90D-FF0BB5C991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53EAB5D0-D9BE-406C-BDB5-C05038F9E3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6FD2334B-4D12-47A4-85C5-AC71A9618D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2AE7DCF9-9E06-49B9-81B7-266F72CBE4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8B3101D2-9B0F-495C-87DE-ED324BAD67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a:extLst>
            <a:ext uri="{FF2B5EF4-FFF2-40B4-BE49-F238E27FC236}">
              <a16:creationId xmlns:a16="http://schemas.microsoft.com/office/drawing/2014/main" id="{721A8AB7-B8FD-42D9-B45E-E76EC482F59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a:extLst>
            <a:ext uri="{FF2B5EF4-FFF2-40B4-BE49-F238E27FC236}">
              <a16:creationId xmlns:a16="http://schemas.microsoft.com/office/drawing/2014/main" id="{1C5D1D58-6365-4709-A091-0CBF317F1B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a:extLst>
            <a:ext uri="{FF2B5EF4-FFF2-40B4-BE49-F238E27FC236}">
              <a16:creationId xmlns:a16="http://schemas.microsoft.com/office/drawing/2014/main" id="{8EC16DB5-117D-4DE0-8EC8-55C7E1C77C3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a:extLst>
            <a:ext uri="{FF2B5EF4-FFF2-40B4-BE49-F238E27FC236}">
              <a16:creationId xmlns:a16="http://schemas.microsoft.com/office/drawing/2014/main" id="{BEC4657B-1F5B-4BBF-B3C4-B881CF356B3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a:extLst>
            <a:ext uri="{FF2B5EF4-FFF2-40B4-BE49-F238E27FC236}">
              <a16:creationId xmlns:a16="http://schemas.microsoft.com/office/drawing/2014/main" id="{86A9F179-F815-4F57-9F3A-3F907259F95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a:extLst>
            <a:ext uri="{FF2B5EF4-FFF2-40B4-BE49-F238E27FC236}">
              <a16:creationId xmlns:a16="http://schemas.microsoft.com/office/drawing/2014/main" id="{4365AA8B-09F3-4BAB-A7C8-7B2917F54C0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a:extLst>
            <a:ext uri="{FF2B5EF4-FFF2-40B4-BE49-F238E27FC236}">
              <a16:creationId xmlns:a16="http://schemas.microsoft.com/office/drawing/2014/main" id="{251BC328-BE1A-4057-A4F3-2A91A1815C9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a:extLst>
            <a:ext uri="{FF2B5EF4-FFF2-40B4-BE49-F238E27FC236}">
              <a16:creationId xmlns:a16="http://schemas.microsoft.com/office/drawing/2014/main" id="{354BB599-41BC-42B3-A691-D130EA45D8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a:extLst>
            <a:ext uri="{FF2B5EF4-FFF2-40B4-BE49-F238E27FC236}">
              <a16:creationId xmlns:a16="http://schemas.microsoft.com/office/drawing/2014/main" id="{7898319D-0CA2-4804-B395-E402154428C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a:extLst>
            <a:ext uri="{FF2B5EF4-FFF2-40B4-BE49-F238E27FC236}">
              <a16:creationId xmlns:a16="http://schemas.microsoft.com/office/drawing/2014/main" id="{8B8F93DA-898D-4D43-A4EA-76F6C0A6901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a:extLst>
            <a:ext uri="{FF2B5EF4-FFF2-40B4-BE49-F238E27FC236}">
              <a16:creationId xmlns:a16="http://schemas.microsoft.com/office/drawing/2014/main" id="{2237743C-107A-4BCB-9A63-5F229DDA43D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a:extLst>
            <a:ext uri="{FF2B5EF4-FFF2-40B4-BE49-F238E27FC236}">
              <a16:creationId xmlns:a16="http://schemas.microsoft.com/office/drawing/2014/main" id="{11D11478-05F7-4257-B864-0C90223D1C8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a:extLst>
            <a:ext uri="{FF2B5EF4-FFF2-40B4-BE49-F238E27FC236}">
              <a16:creationId xmlns:a16="http://schemas.microsoft.com/office/drawing/2014/main" id="{16B8239E-5985-4FCD-88F8-A5750EC9E0C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a:extLst>
            <a:ext uri="{FF2B5EF4-FFF2-40B4-BE49-F238E27FC236}">
              <a16:creationId xmlns:a16="http://schemas.microsoft.com/office/drawing/2014/main" id="{877E4356-45FA-4ACF-B1AB-A5D68D2D801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a:extLst>
            <a:ext uri="{FF2B5EF4-FFF2-40B4-BE49-F238E27FC236}">
              <a16:creationId xmlns:a16="http://schemas.microsoft.com/office/drawing/2014/main" id="{3505C868-251B-416B-896C-BC21C2173C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id="{6C8057AD-D7B3-4C3B-824A-495DA470441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a:extLst>
            <a:ext uri="{FF2B5EF4-FFF2-40B4-BE49-F238E27FC236}">
              <a16:creationId xmlns:a16="http://schemas.microsoft.com/office/drawing/2014/main" id="{8BCDF1F3-41C5-40B2-9301-48EA851C1E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a:extLst>
            <a:ext uri="{FF2B5EF4-FFF2-40B4-BE49-F238E27FC236}">
              <a16:creationId xmlns:a16="http://schemas.microsoft.com/office/drawing/2014/main" id="{123129A6-FF24-4441-B324-5DCD1362FFF8}"/>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a:extLst>
            <a:ext uri="{FF2B5EF4-FFF2-40B4-BE49-F238E27FC236}">
              <a16:creationId xmlns:a16="http://schemas.microsoft.com/office/drawing/2014/main" id="{0B668C24-4939-4F08-8607-14D9885F762C}"/>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a:extLst>
            <a:ext uri="{FF2B5EF4-FFF2-40B4-BE49-F238E27FC236}">
              <a16:creationId xmlns:a16="http://schemas.microsoft.com/office/drawing/2014/main" id="{1816386D-D29E-4635-829F-A2972C322F47}"/>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a:extLst>
            <a:ext uri="{FF2B5EF4-FFF2-40B4-BE49-F238E27FC236}">
              <a16:creationId xmlns:a16="http://schemas.microsoft.com/office/drawing/2014/main" id="{A86B4DF4-BCF3-4C00-8850-12F1C06FC2A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a:extLst>
            <a:ext uri="{FF2B5EF4-FFF2-40B4-BE49-F238E27FC236}">
              <a16:creationId xmlns:a16="http://schemas.microsoft.com/office/drawing/2014/main" id="{5F5484CE-28E0-44AD-9AEB-59ED713AC8D9}"/>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93" name="【児童館】&#10;有形固定資産減価償却率平均値テキスト">
          <a:extLst>
            <a:ext uri="{FF2B5EF4-FFF2-40B4-BE49-F238E27FC236}">
              <a16:creationId xmlns:a16="http://schemas.microsoft.com/office/drawing/2014/main" id="{7215ED8C-A791-491D-871B-83999DBC8054}"/>
            </a:ext>
          </a:extLst>
        </xdr:cNvPr>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a:extLst>
            <a:ext uri="{FF2B5EF4-FFF2-40B4-BE49-F238E27FC236}">
              <a16:creationId xmlns:a16="http://schemas.microsoft.com/office/drawing/2014/main" id="{5D8CE039-8256-4B06-A926-CF0581CB4F4F}"/>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a:extLst>
            <a:ext uri="{FF2B5EF4-FFF2-40B4-BE49-F238E27FC236}">
              <a16:creationId xmlns:a16="http://schemas.microsoft.com/office/drawing/2014/main" id="{833F303D-6802-4F52-A313-8D11FAED42C2}"/>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a:extLst>
            <a:ext uri="{FF2B5EF4-FFF2-40B4-BE49-F238E27FC236}">
              <a16:creationId xmlns:a16="http://schemas.microsoft.com/office/drawing/2014/main" id="{EA90773D-61C7-42D7-B9B6-7B798A53A3F4}"/>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1F4D1209-CF7A-467D-9153-0988C76561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79B2F2EB-BF34-4BD4-8DFB-821AD36C0E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9DF786B1-75C7-4D33-9CD5-AFC4B7DDF9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E67F80BA-FAF8-4A3A-A525-4145FEE395E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E2121319-5590-4772-89E9-A8D724BAE7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02" name="楕円 601">
          <a:extLst>
            <a:ext uri="{FF2B5EF4-FFF2-40B4-BE49-F238E27FC236}">
              <a16:creationId xmlns:a16="http://schemas.microsoft.com/office/drawing/2014/main" id="{4AF2A0A4-ED2A-4F46-BC19-16FC64041364}"/>
            </a:ext>
          </a:extLst>
        </xdr:cNvPr>
        <xdr:cNvSpPr/>
      </xdr:nvSpPr>
      <xdr:spPr>
        <a:xfrm>
          <a:off x="16268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94722</xdr:rowOff>
    </xdr:from>
    <xdr:ext cx="405111" cy="259045"/>
    <xdr:sp macro="" textlink="">
      <xdr:nvSpPr>
        <xdr:cNvPr id="603" name="【児童館】&#10;有形固定資産減価償却率該当値テキスト">
          <a:extLst>
            <a:ext uri="{FF2B5EF4-FFF2-40B4-BE49-F238E27FC236}">
              <a16:creationId xmlns:a16="http://schemas.microsoft.com/office/drawing/2014/main" id="{0649A84B-9542-4E08-9239-E840C3D0543E}"/>
            </a:ext>
          </a:extLst>
        </xdr:cNvPr>
        <xdr:cNvSpPr txBox="1"/>
      </xdr:nvSpPr>
      <xdr:spPr>
        <a:xfrm>
          <a:off x="16357600"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604" name="楕円 603">
          <a:extLst>
            <a:ext uri="{FF2B5EF4-FFF2-40B4-BE49-F238E27FC236}">
              <a16:creationId xmlns:a16="http://schemas.microsoft.com/office/drawing/2014/main" id="{2FFDEA83-F216-4A00-BAB1-3FB20F8C396D}"/>
            </a:ext>
          </a:extLst>
        </xdr:cNvPr>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167095</xdr:rowOff>
    </xdr:from>
    <xdr:to>
      <xdr:col>85</xdr:col>
      <xdr:colOff>127000</xdr:colOff>
      <xdr:row>82</xdr:row>
      <xdr:rowOff>47898</xdr:rowOff>
    </xdr:to>
    <xdr:cxnSp macro="">
      <xdr:nvCxnSpPr>
        <xdr:cNvPr id="605" name="直線コネクタ 604">
          <a:extLst>
            <a:ext uri="{FF2B5EF4-FFF2-40B4-BE49-F238E27FC236}">
              <a16:creationId xmlns:a16="http://schemas.microsoft.com/office/drawing/2014/main" id="{99701551-A685-4244-83B4-E2AF9120B64F}"/>
            </a:ext>
          </a:extLst>
        </xdr:cNvPr>
        <xdr:cNvCxnSpPr/>
      </xdr:nvCxnSpPr>
      <xdr:spPr>
        <a:xfrm flipV="1">
          <a:off x="15481300" y="14054545"/>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06" name="n_1aveValue【児童館】&#10;有形固定資産減価償却率">
          <a:extLst>
            <a:ext uri="{FF2B5EF4-FFF2-40B4-BE49-F238E27FC236}">
              <a16:creationId xmlns:a16="http://schemas.microsoft.com/office/drawing/2014/main" id="{A4925CF5-BCE2-4F9F-B6AD-3A6137F18E16}"/>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07" name="n_2aveValue【児童館】&#10;有形固定資産減価償却率">
          <a:extLst>
            <a:ext uri="{FF2B5EF4-FFF2-40B4-BE49-F238E27FC236}">
              <a16:creationId xmlns:a16="http://schemas.microsoft.com/office/drawing/2014/main" id="{24E77D14-1F98-4B89-869E-88CA35A99C02}"/>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89825</xdr:rowOff>
    </xdr:from>
    <xdr:ext cx="405111" cy="259045"/>
    <xdr:sp macro="" textlink="">
      <xdr:nvSpPr>
        <xdr:cNvPr id="608" name="n_1mainValue【児童館】&#10;有形固定資産減価償却率">
          <a:extLst>
            <a:ext uri="{FF2B5EF4-FFF2-40B4-BE49-F238E27FC236}">
              <a16:creationId xmlns:a16="http://schemas.microsoft.com/office/drawing/2014/main" id="{2A0B35D0-16F4-4D6C-AE34-CF04A8F33EB8}"/>
            </a:ext>
          </a:extLst>
        </xdr:cNvPr>
        <xdr:cNvSpPr txBox="1"/>
      </xdr:nvSpPr>
      <xdr:spPr>
        <a:xfrm>
          <a:off x="152660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353B17D9-3FC0-4639-A956-0EE05B63B3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6D6168A1-5606-4464-9121-18247BA8BE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764F17C3-371E-4F42-9D92-CA312C394A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979FFDD1-B2DC-4F2F-B531-8299E977A5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5DC8CBC9-96DD-468D-82AC-39DD30DF8B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E8973866-9079-45EA-8721-4C2E86B454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93949979-4750-4656-96D2-369ADBFDBD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77A4B9F2-9926-4ACA-BC92-A215099437B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a:extLst>
            <a:ext uri="{FF2B5EF4-FFF2-40B4-BE49-F238E27FC236}">
              <a16:creationId xmlns:a16="http://schemas.microsoft.com/office/drawing/2014/main" id="{1E7BBC4C-5A6C-4236-9563-36D0FCE693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a:extLst>
            <a:ext uri="{FF2B5EF4-FFF2-40B4-BE49-F238E27FC236}">
              <a16:creationId xmlns:a16="http://schemas.microsoft.com/office/drawing/2014/main" id="{3738244D-03BB-4A40-97B2-DCB6A8EA40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a:extLst>
            <a:ext uri="{FF2B5EF4-FFF2-40B4-BE49-F238E27FC236}">
              <a16:creationId xmlns:a16="http://schemas.microsoft.com/office/drawing/2014/main" id="{9014D25D-A4CB-4313-9274-DF213056F39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a:extLst>
            <a:ext uri="{FF2B5EF4-FFF2-40B4-BE49-F238E27FC236}">
              <a16:creationId xmlns:a16="http://schemas.microsoft.com/office/drawing/2014/main" id="{AF8F38E1-591A-45A9-A1D3-1534C967178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a:extLst>
            <a:ext uri="{FF2B5EF4-FFF2-40B4-BE49-F238E27FC236}">
              <a16:creationId xmlns:a16="http://schemas.microsoft.com/office/drawing/2014/main" id="{5503C48C-82EA-479A-A734-88E6230F8CC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a:extLst>
            <a:ext uri="{FF2B5EF4-FFF2-40B4-BE49-F238E27FC236}">
              <a16:creationId xmlns:a16="http://schemas.microsoft.com/office/drawing/2014/main" id="{135F9B4D-2367-4387-B2AC-DCE332EAB6E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a:extLst>
            <a:ext uri="{FF2B5EF4-FFF2-40B4-BE49-F238E27FC236}">
              <a16:creationId xmlns:a16="http://schemas.microsoft.com/office/drawing/2014/main" id="{5D1B8A2E-E05A-46F5-9717-A8A1DE3E8B4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a:extLst>
            <a:ext uri="{FF2B5EF4-FFF2-40B4-BE49-F238E27FC236}">
              <a16:creationId xmlns:a16="http://schemas.microsoft.com/office/drawing/2014/main" id="{78CD45AA-C965-4AD7-B6F2-769E37D55E7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a:extLst>
            <a:ext uri="{FF2B5EF4-FFF2-40B4-BE49-F238E27FC236}">
              <a16:creationId xmlns:a16="http://schemas.microsoft.com/office/drawing/2014/main" id="{92E177C3-9F11-4720-9266-EEE828BBED5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a:extLst>
            <a:ext uri="{FF2B5EF4-FFF2-40B4-BE49-F238E27FC236}">
              <a16:creationId xmlns:a16="http://schemas.microsoft.com/office/drawing/2014/main" id="{37FFCC4B-67C4-498B-AAF7-0B8AF8F90B4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a:extLst>
            <a:ext uri="{FF2B5EF4-FFF2-40B4-BE49-F238E27FC236}">
              <a16:creationId xmlns:a16="http://schemas.microsoft.com/office/drawing/2014/main" id="{F349E088-693E-4B51-AFCF-BA092B56E03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a:extLst>
            <a:ext uri="{FF2B5EF4-FFF2-40B4-BE49-F238E27FC236}">
              <a16:creationId xmlns:a16="http://schemas.microsoft.com/office/drawing/2014/main" id="{16DB99A3-0FFD-41F7-8E3B-A5435A59E3C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a:extLst>
            <a:ext uri="{FF2B5EF4-FFF2-40B4-BE49-F238E27FC236}">
              <a16:creationId xmlns:a16="http://schemas.microsoft.com/office/drawing/2014/main" id="{7240F6A2-48F7-42AD-8563-FF5558C28C6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id="{3407BFED-1971-42E2-8D43-CC66D66DF0C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a:extLst>
            <a:ext uri="{FF2B5EF4-FFF2-40B4-BE49-F238E27FC236}">
              <a16:creationId xmlns:a16="http://schemas.microsoft.com/office/drawing/2014/main" id="{07784FB8-ED65-4F50-B3C5-B55C559CA9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a:extLst>
            <a:ext uri="{FF2B5EF4-FFF2-40B4-BE49-F238E27FC236}">
              <a16:creationId xmlns:a16="http://schemas.microsoft.com/office/drawing/2014/main" id="{9EA39FB3-6C0F-42E0-ABA4-C58061AE2CDB}"/>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a:extLst>
            <a:ext uri="{FF2B5EF4-FFF2-40B4-BE49-F238E27FC236}">
              <a16:creationId xmlns:a16="http://schemas.microsoft.com/office/drawing/2014/main" id="{FBCA99B8-03E6-4846-9F69-6365072A4A75}"/>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a:extLst>
            <a:ext uri="{FF2B5EF4-FFF2-40B4-BE49-F238E27FC236}">
              <a16:creationId xmlns:a16="http://schemas.microsoft.com/office/drawing/2014/main" id="{0E2C1012-D6FD-4EFD-A00B-2C4DD8FB07D4}"/>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a:extLst>
            <a:ext uri="{FF2B5EF4-FFF2-40B4-BE49-F238E27FC236}">
              <a16:creationId xmlns:a16="http://schemas.microsoft.com/office/drawing/2014/main" id="{88F27869-81A8-4B68-A80C-829EE35A5125}"/>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a:extLst>
            <a:ext uri="{FF2B5EF4-FFF2-40B4-BE49-F238E27FC236}">
              <a16:creationId xmlns:a16="http://schemas.microsoft.com/office/drawing/2014/main" id="{3847F67C-897F-4320-8381-27EEF225C6E3}"/>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7" name="【児童館】&#10;一人当たり面積平均値テキスト">
          <a:extLst>
            <a:ext uri="{FF2B5EF4-FFF2-40B4-BE49-F238E27FC236}">
              <a16:creationId xmlns:a16="http://schemas.microsoft.com/office/drawing/2014/main" id="{B6B3F110-C7B3-4677-9987-941A7A7F5F7D}"/>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a:extLst>
            <a:ext uri="{FF2B5EF4-FFF2-40B4-BE49-F238E27FC236}">
              <a16:creationId xmlns:a16="http://schemas.microsoft.com/office/drawing/2014/main" id="{492C2D49-4CEC-43B9-92DC-A2729BB3531F}"/>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a:extLst>
            <a:ext uri="{FF2B5EF4-FFF2-40B4-BE49-F238E27FC236}">
              <a16:creationId xmlns:a16="http://schemas.microsoft.com/office/drawing/2014/main" id="{D1BB02AA-B483-46DA-8367-F60416C9C5E3}"/>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a:extLst>
            <a:ext uri="{FF2B5EF4-FFF2-40B4-BE49-F238E27FC236}">
              <a16:creationId xmlns:a16="http://schemas.microsoft.com/office/drawing/2014/main" id="{48F3F177-C2FB-40DE-9786-2ACFCBE49A33}"/>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51FDC875-B7C0-4A22-9AC7-8F0F898F65B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18285EE0-2B93-44BD-8E37-390760B279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755D1101-D63B-4384-8E75-56211A9B10E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8A97D26-1348-4578-B9A2-C0EEBC0BFC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416F6099-6A4C-40E7-8752-FCAE22C4E9C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44450</xdr:rowOff>
    </xdr:from>
    <xdr:to>
      <xdr:col>116</xdr:col>
      <xdr:colOff>114300</xdr:colOff>
      <xdr:row>77</xdr:row>
      <xdr:rowOff>146050</xdr:rowOff>
    </xdr:to>
    <xdr:sp macro="" textlink="">
      <xdr:nvSpPr>
        <xdr:cNvPr id="646" name="楕円 645">
          <a:extLst>
            <a:ext uri="{FF2B5EF4-FFF2-40B4-BE49-F238E27FC236}">
              <a16:creationId xmlns:a16="http://schemas.microsoft.com/office/drawing/2014/main" id="{3D195BA6-9944-4A79-8243-BEF3ED16682A}"/>
            </a:ext>
          </a:extLst>
        </xdr:cNvPr>
        <xdr:cNvSpPr/>
      </xdr:nvSpPr>
      <xdr:spPr>
        <a:xfrm>
          <a:off x="22110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647" name="【児童館】&#10;一人当たり面積該当値テキスト">
          <a:extLst>
            <a:ext uri="{FF2B5EF4-FFF2-40B4-BE49-F238E27FC236}">
              <a16:creationId xmlns:a16="http://schemas.microsoft.com/office/drawing/2014/main" id="{439BD2A3-D2A5-45E8-B38D-3A4514B07FE6}"/>
            </a:ext>
          </a:extLst>
        </xdr:cNvPr>
        <xdr:cNvSpPr txBox="1"/>
      </xdr:nvSpPr>
      <xdr:spPr>
        <a:xfrm>
          <a:off x="22199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63500</xdr:rowOff>
    </xdr:from>
    <xdr:to>
      <xdr:col>112</xdr:col>
      <xdr:colOff>38100</xdr:colOff>
      <xdr:row>77</xdr:row>
      <xdr:rowOff>165100</xdr:rowOff>
    </xdr:to>
    <xdr:sp macro="" textlink="">
      <xdr:nvSpPr>
        <xdr:cNvPr id="648" name="楕円 647">
          <a:extLst>
            <a:ext uri="{FF2B5EF4-FFF2-40B4-BE49-F238E27FC236}">
              <a16:creationId xmlns:a16="http://schemas.microsoft.com/office/drawing/2014/main" id="{110E8B10-50C5-4D5F-A870-8D8F4E48C116}"/>
            </a:ext>
          </a:extLst>
        </xdr:cNvPr>
        <xdr:cNvSpPr/>
      </xdr:nvSpPr>
      <xdr:spPr>
        <a:xfrm>
          <a:off x="2127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77</xdr:row>
      <xdr:rowOff>114300</xdr:rowOff>
    </xdr:to>
    <xdr:cxnSp macro="">
      <xdr:nvCxnSpPr>
        <xdr:cNvPr id="649" name="直線コネクタ 648">
          <a:extLst>
            <a:ext uri="{FF2B5EF4-FFF2-40B4-BE49-F238E27FC236}">
              <a16:creationId xmlns:a16="http://schemas.microsoft.com/office/drawing/2014/main" id="{66C1A5DD-49C5-4616-898F-FCB8FF53907E}"/>
            </a:ext>
          </a:extLst>
        </xdr:cNvPr>
        <xdr:cNvCxnSpPr/>
      </xdr:nvCxnSpPr>
      <xdr:spPr>
        <a:xfrm flipV="1">
          <a:off x="21323300" y="13296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50" name="n_1aveValue【児童館】&#10;一人当たり面積">
          <a:extLst>
            <a:ext uri="{FF2B5EF4-FFF2-40B4-BE49-F238E27FC236}">
              <a16:creationId xmlns:a16="http://schemas.microsoft.com/office/drawing/2014/main" id="{25E9ED76-3E8A-432C-B987-BCA9B3577654}"/>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1" name="n_2aveValue【児童館】&#10;一人当たり面積">
          <a:extLst>
            <a:ext uri="{FF2B5EF4-FFF2-40B4-BE49-F238E27FC236}">
              <a16:creationId xmlns:a16="http://schemas.microsoft.com/office/drawing/2014/main" id="{EE0DF375-7946-4834-9AEC-8E0A6872C584}"/>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10177</xdr:rowOff>
    </xdr:from>
    <xdr:ext cx="469744" cy="259045"/>
    <xdr:sp macro="" textlink="">
      <xdr:nvSpPr>
        <xdr:cNvPr id="652" name="n_1mainValue【児童館】&#10;一人当たり面積">
          <a:extLst>
            <a:ext uri="{FF2B5EF4-FFF2-40B4-BE49-F238E27FC236}">
              <a16:creationId xmlns:a16="http://schemas.microsoft.com/office/drawing/2014/main" id="{1F78854C-8B41-453E-8727-60FF00CCE1CB}"/>
            </a:ext>
          </a:extLst>
        </xdr:cNvPr>
        <xdr:cNvSpPr txBox="1"/>
      </xdr:nvSpPr>
      <xdr:spPr>
        <a:xfrm>
          <a:off x="21075727" y="13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a:extLst>
            <a:ext uri="{FF2B5EF4-FFF2-40B4-BE49-F238E27FC236}">
              <a16:creationId xmlns:a16="http://schemas.microsoft.com/office/drawing/2014/main" id="{D2F58708-D9EF-485D-B937-12CB884E7D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a:extLst>
            <a:ext uri="{FF2B5EF4-FFF2-40B4-BE49-F238E27FC236}">
              <a16:creationId xmlns:a16="http://schemas.microsoft.com/office/drawing/2014/main" id="{3F755A90-723F-466E-8273-A792369435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a:extLst>
            <a:ext uri="{FF2B5EF4-FFF2-40B4-BE49-F238E27FC236}">
              <a16:creationId xmlns:a16="http://schemas.microsoft.com/office/drawing/2014/main" id="{70D9A8E7-AF2C-4222-A2AA-3C54052031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a:extLst>
            <a:ext uri="{FF2B5EF4-FFF2-40B4-BE49-F238E27FC236}">
              <a16:creationId xmlns:a16="http://schemas.microsoft.com/office/drawing/2014/main" id="{61B97262-8530-4DB2-A5CA-3D7E5C9A0E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a:extLst>
            <a:ext uri="{FF2B5EF4-FFF2-40B4-BE49-F238E27FC236}">
              <a16:creationId xmlns:a16="http://schemas.microsoft.com/office/drawing/2014/main" id="{71EB6D48-75B9-4A59-8158-26775AA67C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a:extLst>
            <a:ext uri="{FF2B5EF4-FFF2-40B4-BE49-F238E27FC236}">
              <a16:creationId xmlns:a16="http://schemas.microsoft.com/office/drawing/2014/main" id="{0384093B-9599-4469-A71D-016B68DFAD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a:extLst>
            <a:ext uri="{FF2B5EF4-FFF2-40B4-BE49-F238E27FC236}">
              <a16:creationId xmlns:a16="http://schemas.microsoft.com/office/drawing/2014/main" id="{DB548E91-1686-4600-86BD-53A450E56C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a:extLst>
            <a:ext uri="{FF2B5EF4-FFF2-40B4-BE49-F238E27FC236}">
              <a16:creationId xmlns:a16="http://schemas.microsoft.com/office/drawing/2014/main" id="{02630591-7F6F-43F5-90D9-E6AF2F75AB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a:extLst>
            <a:ext uri="{FF2B5EF4-FFF2-40B4-BE49-F238E27FC236}">
              <a16:creationId xmlns:a16="http://schemas.microsoft.com/office/drawing/2014/main" id="{FF2FC614-B4F6-4130-8E20-2E85235B1B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a:extLst>
            <a:ext uri="{FF2B5EF4-FFF2-40B4-BE49-F238E27FC236}">
              <a16:creationId xmlns:a16="http://schemas.microsoft.com/office/drawing/2014/main" id="{F59A5D33-B253-467E-94F1-E1791E67A7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a:extLst>
            <a:ext uri="{FF2B5EF4-FFF2-40B4-BE49-F238E27FC236}">
              <a16:creationId xmlns:a16="http://schemas.microsoft.com/office/drawing/2014/main" id="{9D71DC4F-35A1-4912-9819-147A27498D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a:extLst>
            <a:ext uri="{FF2B5EF4-FFF2-40B4-BE49-F238E27FC236}">
              <a16:creationId xmlns:a16="http://schemas.microsoft.com/office/drawing/2014/main" id="{CD336308-6332-4529-B2CE-52539425763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a:extLst>
            <a:ext uri="{FF2B5EF4-FFF2-40B4-BE49-F238E27FC236}">
              <a16:creationId xmlns:a16="http://schemas.microsoft.com/office/drawing/2014/main" id="{0C4A22F7-435F-4565-BA78-4A3B4551DAA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a:extLst>
            <a:ext uri="{FF2B5EF4-FFF2-40B4-BE49-F238E27FC236}">
              <a16:creationId xmlns:a16="http://schemas.microsoft.com/office/drawing/2014/main" id="{75BF1EC2-1FDA-4883-A64F-B6410C74CFC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a:extLst>
            <a:ext uri="{FF2B5EF4-FFF2-40B4-BE49-F238E27FC236}">
              <a16:creationId xmlns:a16="http://schemas.microsoft.com/office/drawing/2014/main" id="{3FE7CE7B-D068-457D-8F5A-DEB395480DC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a:extLst>
            <a:ext uri="{FF2B5EF4-FFF2-40B4-BE49-F238E27FC236}">
              <a16:creationId xmlns:a16="http://schemas.microsoft.com/office/drawing/2014/main" id="{8A6CCC3D-2C6A-4B0B-B737-22109943FA0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a:extLst>
            <a:ext uri="{FF2B5EF4-FFF2-40B4-BE49-F238E27FC236}">
              <a16:creationId xmlns:a16="http://schemas.microsoft.com/office/drawing/2014/main" id="{66EA5881-5503-4CB5-94CD-E47D60124E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a:extLst>
            <a:ext uri="{FF2B5EF4-FFF2-40B4-BE49-F238E27FC236}">
              <a16:creationId xmlns:a16="http://schemas.microsoft.com/office/drawing/2014/main" id="{5BDEAA88-06B6-420C-A8B2-517CEF974DD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a:extLst>
            <a:ext uri="{FF2B5EF4-FFF2-40B4-BE49-F238E27FC236}">
              <a16:creationId xmlns:a16="http://schemas.microsoft.com/office/drawing/2014/main" id="{AE0B37D5-CB5B-43E6-B4F8-0E6EDDC0E34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a:extLst>
            <a:ext uri="{FF2B5EF4-FFF2-40B4-BE49-F238E27FC236}">
              <a16:creationId xmlns:a16="http://schemas.microsoft.com/office/drawing/2014/main" id="{F8C579B3-1907-415E-80D3-689AAE28F31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a:extLst>
            <a:ext uri="{FF2B5EF4-FFF2-40B4-BE49-F238E27FC236}">
              <a16:creationId xmlns:a16="http://schemas.microsoft.com/office/drawing/2014/main" id="{5381B5E8-182C-4B70-9DCD-23A9A70D334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a:extLst>
            <a:ext uri="{FF2B5EF4-FFF2-40B4-BE49-F238E27FC236}">
              <a16:creationId xmlns:a16="http://schemas.microsoft.com/office/drawing/2014/main" id="{1BCA71DB-EF1E-4BDE-B7E7-5F0BA82D5CD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a:extLst>
            <a:ext uri="{FF2B5EF4-FFF2-40B4-BE49-F238E27FC236}">
              <a16:creationId xmlns:a16="http://schemas.microsoft.com/office/drawing/2014/main" id="{9B35D83C-12C1-40D0-AB77-E83A0EFF858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06761E4D-8743-4CB4-8DDA-A2832DBA201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a:extLst>
            <a:ext uri="{FF2B5EF4-FFF2-40B4-BE49-F238E27FC236}">
              <a16:creationId xmlns:a16="http://schemas.microsoft.com/office/drawing/2014/main" id="{1384D44C-9467-4B46-9BF8-051B493BC2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a:extLst>
            <a:ext uri="{FF2B5EF4-FFF2-40B4-BE49-F238E27FC236}">
              <a16:creationId xmlns:a16="http://schemas.microsoft.com/office/drawing/2014/main" id="{31FDC7CD-AE1B-47C5-8A04-5D0DE0E9B59C}"/>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a:extLst>
            <a:ext uri="{FF2B5EF4-FFF2-40B4-BE49-F238E27FC236}">
              <a16:creationId xmlns:a16="http://schemas.microsoft.com/office/drawing/2014/main" id="{0A0C5BEB-5720-4008-99CC-09E900A0F684}"/>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a:extLst>
            <a:ext uri="{FF2B5EF4-FFF2-40B4-BE49-F238E27FC236}">
              <a16:creationId xmlns:a16="http://schemas.microsoft.com/office/drawing/2014/main" id="{0C902717-14A3-4F2B-BB9F-90EE21664A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a:extLst>
            <a:ext uri="{FF2B5EF4-FFF2-40B4-BE49-F238E27FC236}">
              <a16:creationId xmlns:a16="http://schemas.microsoft.com/office/drawing/2014/main" id="{16895A33-8FDE-431B-B6D1-843DDDA26EC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a:extLst>
            <a:ext uri="{FF2B5EF4-FFF2-40B4-BE49-F238E27FC236}">
              <a16:creationId xmlns:a16="http://schemas.microsoft.com/office/drawing/2014/main" id="{95141FC9-2FEC-42D7-AA0D-C3538C2EECD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a:extLst>
            <a:ext uri="{FF2B5EF4-FFF2-40B4-BE49-F238E27FC236}">
              <a16:creationId xmlns:a16="http://schemas.microsoft.com/office/drawing/2014/main" id="{C384C531-B3BB-4A07-9998-5128C5CB07A4}"/>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a:extLst>
            <a:ext uri="{FF2B5EF4-FFF2-40B4-BE49-F238E27FC236}">
              <a16:creationId xmlns:a16="http://schemas.microsoft.com/office/drawing/2014/main" id="{41C81736-3D70-4FD8-9828-F11C42F9585B}"/>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a:extLst>
            <a:ext uri="{FF2B5EF4-FFF2-40B4-BE49-F238E27FC236}">
              <a16:creationId xmlns:a16="http://schemas.microsoft.com/office/drawing/2014/main" id="{417E1EAE-0130-44B7-9876-6BE785D63BD0}"/>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a:extLst>
            <a:ext uri="{FF2B5EF4-FFF2-40B4-BE49-F238E27FC236}">
              <a16:creationId xmlns:a16="http://schemas.microsoft.com/office/drawing/2014/main" id="{24E0C9AD-F174-4BF6-B531-84AB6E6C48F0}"/>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CC99E79-3753-4F6C-A98D-9396C0BE13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512D395A-F122-42BB-89BE-591CE49BF7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74E3DF7D-75B2-47CC-90A7-7A0D4F15683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24C9DBF8-E481-4337-9658-20C85F3E934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49B6BB18-63BE-4B43-824F-85088BC720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113574</xdr:rowOff>
    </xdr:from>
    <xdr:to>
      <xdr:col>85</xdr:col>
      <xdr:colOff>177800</xdr:colOff>
      <xdr:row>102</xdr:row>
      <xdr:rowOff>43724</xdr:rowOff>
    </xdr:to>
    <xdr:sp macro="" textlink="">
      <xdr:nvSpPr>
        <xdr:cNvPr id="692" name="楕円 691">
          <a:extLst>
            <a:ext uri="{FF2B5EF4-FFF2-40B4-BE49-F238E27FC236}">
              <a16:creationId xmlns:a16="http://schemas.microsoft.com/office/drawing/2014/main" id="{9351AD59-13B8-4930-976E-BFF55C71EBC0}"/>
            </a:ext>
          </a:extLst>
        </xdr:cNvPr>
        <xdr:cNvSpPr/>
      </xdr:nvSpPr>
      <xdr:spPr>
        <a:xfrm>
          <a:off x="162687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136451</xdr:rowOff>
    </xdr:from>
    <xdr:ext cx="405111" cy="259045"/>
    <xdr:sp macro="" textlink="">
      <xdr:nvSpPr>
        <xdr:cNvPr id="693" name="【公民館】&#10;有形固定資産減価償却率該当値テキスト">
          <a:extLst>
            <a:ext uri="{FF2B5EF4-FFF2-40B4-BE49-F238E27FC236}">
              <a16:creationId xmlns:a16="http://schemas.microsoft.com/office/drawing/2014/main" id="{B67E5B55-C426-401D-AD30-D803FFD17C9F}"/>
            </a:ext>
          </a:extLst>
        </xdr:cNvPr>
        <xdr:cNvSpPr txBox="1"/>
      </xdr:nvSpPr>
      <xdr:spPr>
        <a:xfrm>
          <a:off x="16357600" y="1728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154395</xdr:rowOff>
    </xdr:from>
    <xdr:to>
      <xdr:col>81</xdr:col>
      <xdr:colOff>101600</xdr:colOff>
      <xdr:row>102</xdr:row>
      <xdr:rowOff>84545</xdr:rowOff>
    </xdr:to>
    <xdr:sp macro="" textlink="">
      <xdr:nvSpPr>
        <xdr:cNvPr id="694" name="楕円 693">
          <a:extLst>
            <a:ext uri="{FF2B5EF4-FFF2-40B4-BE49-F238E27FC236}">
              <a16:creationId xmlns:a16="http://schemas.microsoft.com/office/drawing/2014/main" id="{0DC187C3-D77A-47FF-A947-71E8296845B4}"/>
            </a:ext>
          </a:extLst>
        </xdr:cNvPr>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164374</xdr:rowOff>
    </xdr:from>
    <xdr:to>
      <xdr:col>85</xdr:col>
      <xdr:colOff>127000</xdr:colOff>
      <xdr:row>102</xdr:row>
      <xdr:rowOff>33745</xdr:rowOff>
    </xdr:to>
    <xdr:cxnSp macro="">
      <xdr:nvCxnSpPr>
        <xdr:cNvPr id="695" name="直線コネクタ 694">
          <a:extLst>
            <a:ext uri="{FF2B5EF4-FFF2-40B4-BE49-F238E27FC236}">
              <a16:creationId xmlns:a16="http://schemas.microsoft.com/office/drawing/2014/main" id="{569D9761-BD47-4BD8-88B5-F76D789C94C3}"/>
            </a:ext>
          </a:extLst>
        </xdr:cNvPr>
        <xdr:cNvCxnSpPr/>
      </xdr:nvCxnSpPr>
      <xdr:spPr>
        <a:xfrm flipV="1">
          <a:off x="15481300" y="1748082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6" name="n_1aveValue【公民館】&#10;有形固定資産減価償却率">
          <a:extLst>
            <a:ext uri="{FF2B5EF4-FFF2-40B4-BE49-F238E27FC236}">
              <a16:creationId xmlns:a16="http://schemas.microsoft.com/office/drawing/2014/main" id="{623A680D-4351-4337-A3A4-94C0CF2C4872}"/>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97" name="n_2aveValue【公民館】&#10;有形固定資産減価償却率">
          <a:extLst>
            <a:ext uri="{FF2B5EF4-FFF2-40B4-BE49-F238E27FC236}">
              <a16:creationId xmlns:a16="http://schemas.microsoft.com/office/drawing/2014/main" id="{879DCE36-409A-4BAB-A69C-15818E00BF2B}"/>
            </a:ext>
          </a:extLst>
        </xdr:cNvPr>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101072</xdr:rowOff>
    </xdr:from>
    <xdr:ext cx="405111" cy="259045"/>
    <xdr:sp macro="" textlink="">
      <xdr:nvSpPr>
        <xdr:cNvPr id="698" name="n_1mainValue【公民館】&#10;有形固定資産減価償却率">
          <a:extLst>
            <a:ext uri="{FF2B5EF4-FFF2-40B4-BE49-F238E27FC236}">
              <a16:creationId xmlns:a16="http://schemas.microsoft.com/office/drawing/2014/main" id="{DA6CAAA0-6A53-4E20-92E1-CF1EA43FE6D9}"/>
            </a:ext>
          </a:extLst>
        </xdr:cNvPr>
        <xdr:cNvSpPr txBox="1"/>
      </xdr:nvSpPr>
      <xdr:spPr>
        <a:xfrm>
          <a:off x="152660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92A328A5-30B8-4F38-B225-751E182321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949609E3-4BC4-405A-AF11-86141F4C443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23B8E951-297A-4436-ADE0-A02EC108BF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84DE3ADE-D27A-497B-A549-86BE740A76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250AF0BE-4A76-49E6-A862-AF7DAA199F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8B0FE115-4852-459D-82E8-4D92F17E8B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7F205C3E-8A02-4A2F-85D1-2D7EC29183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1094AF40-2B43-4EB7-9909-4642B26F68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E7FD6F82-188D-4CA6-8BBB-F9B9A932EE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B3664416-6926-4F08-997C-528D356BDAB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2426FF2E-5581-4AF8-B913-DB89E287FB8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3D436BE5-8427-4CF5-8B52-BE8D329F004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685C62F9-C816-4BDE-ADE6-04CF8CF9CA5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C36DD095-6804-408D-8BCA-66E794E94BF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DDF568EE-D9E6-43F6-BEC0-5694DB66659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C28FAE96-F46F-42C5-9E18-CEE38218D9E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5187A559-1212-4CFC-97F9-4C019FE29EF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3AF13CAC-EB5A-4152-B5B6-AA2CF559371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A41B79B9-AB53-4F31-BF7B-3B37C34D11C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7D632606-3104-4CAD-B907-1735E447D8D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76869394-17F5-4E85-B887-54B877C302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A1971B99-A2CE-4751-A19F-FA82895DBDD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C0E7162A-4EF3-46B1-BC3D-E29148DF70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a:extLst>
            <a:ext uri="{FF2B5EF4-FFF2-40B4-BE49-F238E27FC236}">
              <a16:creationId xmlns:a16="http://schemas.microsoft.com/office/drawing/2014/main" id="{D146804C-4199-4383-AFFB-873BE461C4A0}"/>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a:extLst>
            <a:ext uri="{FF2B5EF4-FFF2-40B4-BE49-F238E27FC236}">
              <a16:creationId xmlns:a16="http://schemas.microsoft.com/office/drawing/2014/main" id="{FFF507B3-7C74-4230-B4E2-8D46817EA60F}"/>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a:extLst>
            <a:ext uri="{FF2B5EF4-FFF2-40B4-BE49-F238E27FC236}">
              <a16:creationId xmlns:a16="http://schemas.microsoft.com/office/drawing/2014/main" id="{0A39AA0F-ACFC-494D-98AC-8D21C27D5D26}"/>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a:extLst>
            <a:ext uri="{FF2B5EF4-FFF2-40B4-BE49-F238E27FC236}">
              <a16:creationId xmlns:a16="http://schemas.microsoft.com/office/drawing/2014/main" id="{C3100E58-D60B-4F94-86C3-DC17FC02E238}"/>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a:extLst>
            <a:ext uri="{FF2B5EF4-FFF2-40B4-BE49-F238E27FC236}">
              <a16:creationId xmlns:a16="http://schemas.microsoft.com/office/drawing/2014/main" id="{1736CD7F-874F-47CD-8C16-2BBA370064DB}"/>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727" name="【公民館】&#10;一人当たり面積平均値テキスト">
          <a:extLst>
            <a:ext uri="{FF2B5EF4-FFF2-40B4-BE49-F238E27FC236}">
              <a16:creationId xmlns:a16="http://schemas.microsoft.com/office/drawing/2014/main" id="{B5C53F88-7F33-4C08-8722-C6F137152DF5}"/>
            </a:ext>
          </a:extLst>
        </xdr:cNvPr>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a:extLst>
            <a:ext uri="{FF2B5EF4-FFF2-40B4-BE49-F238E27FC236}">
              <a16:creationId xmlns:a16="http://schemas.microsoft.com/office/drawing/2014/main" id="{05763098-7248-45D5-9E52-8811014C47A8}"/>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a:extLst>
            <a:ext uri="{FF2B5EF4-FFF2-40B4-BE49-F238E27FC236}">
              <a16:creationId xmlns:a16="http://schemas.microsoft.com/office/drawing/2014/main" id="{1418B43E-0064-4373-9AF5-0E080FBB7D08}"/>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a:extLst>
            <a:ext uri="{FF2B5EF4-FFF2-40B4-BE49-F238E27FC236}">
              <a16:creationId xmlns:a16="http://schemas.microsoft.com/office/drawing/2014/main" id="{E245C2EE-7C1B-4E1E-BDE5-D739AA432C15}"/>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B525F44-E65E-48E4-8991-49949C9091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7469752F-595E-48D8-815D-1DE47A3C74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9E1A376-823F-49EF-B917-31A7E03683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C7A18094-9F1A-4261-ADF9-FD5F297973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B76F701-1EE4-4B7C-B4B5-FA586ABEEDA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52070</xdr:rowOff>
    </xdr:from>
    <xdr:to>
      <xdr:col>116</xdr:col>
      <xdr:colOff>114300</xdr:colOff>
      <xdr:row>108</xdr:row>
      <xdr:rowOff>153670</xdr:rowOff>
    </xdr:to>
    <xdr:sp macro="" textlink="">
      <xdr:nvSpPr>
        <xdr:cNvPr id="736" name="楕円 735">
          <a:extLst>
            <a:ext uri="{FF2B5EF4-FFF2-40B4-BE49-F238E27FC236}">
              <a16:creationId xmlns:a16="http://schemas.microsoft.com/office/drawing/2014/main" id="{65C2A49F-79C6-4262-A1EC-9467830B2669}"/>
            </a:ext>
          </a:extLst>
        </xdr:cNvPr>
        <xdr:cNvSpPr/>
      </xdr:nvSpPr>
      <xdr:spPr>
        <a:xfrm>
          <a:off x="22110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138447</xdr:rowOff>
    </xdr:from>
    <xdr:ext cx="469744" cy="259045"/>
    <xdr:sp macro="" textlink="">
      <xdr:nvSpPr>
        <xdr:cNvPr id="737" name="【公民館】&#10;一人当たり面積該当値テキスト">
          <a:extLst>
            <a:ext uri="{FF2B5EF4-FFF2-40B4-BE49-F238E27FC236}">
              <a16:creationId xmlns:a16="http://schemas.microsoft.com/office/drawing/2014/main" id="{324165D2-5BB2-4553-91AD-882762344CD4}"/>
            </a:ext>
          </a:extLst>
        </xdr:cNvPr>
        <xdr:cNvSpPr txBox="1"/>
      </xdr:nvSpPr>
      <xdr:spPr>
        <a:xfrm>
          <a:off x="22199600" y="184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52070</xdr:rowOff>
    </xdr:from>
    <xdr:to>
      <xdr:col>112</xdr:col>
      <xdr:colOff>38100</xdr:colOff>
      <xdr:row>108</xdr:row>
      <xdr:rowOff>153670</xdr:rowOff>
    </xdr:to>
    <xdr:sp macro="" textlink="">
      <xdr:nvSpPr>
        <xdr:cNvPr id="738" name="楕円 737">
          <a:extLst>
            <a:ext uri="{FF2B5EF4-FFF2-40B4-BE49-F238E27FC236}">
              <a16:creationId xmlns:a16="http://schemas.microsoft.com/office/drawing/2014/main" id="{F6342153-F3BB-4E0C-9FC0-2D34B1335D21}"/>
            </a:ext>
          </a:extLst>
        </xdr:cNvPr>
        <xdr:cNvSpPr/>
      </xdr:nvSpPr>
      <xdr:spPr>
        <a:xfrm>
          <a:off x="21272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102870</xdr:rowOff>
    </xdr:from>
    <xdr:to>
      <xdr:col>116</xdr:col>
      <xdr:colOff>63500</xdr:colOff>
      <xdr:row>108</xdr:row>
      <xdr:rowOff>102870</xdr:rowOff>
    </xdr:to>
    <xdr:cxnSp macro="">
      <xdr:nvCxnSpPr>
        <xdr:cNvPr id="739" name="直線コネクタ 738">
          <a:extLst>
            <a:ext uri="{FF2B5EF4-FFF2-40B4-BE49-F238E27FC236}">
              <a16:creationId xmlns:a16="http://schemas.microsoft.com/office/drawing/2014/main" id="{4B3D414B-617B-4E83-8523-5720160F9C40}"/>
            </a:ext>
          </a:extLst>
        </xdr:cNvPr>
        <xdr:cNvCxnSpPr/>
      </xdr:nvCxnSpPr>
      <xdr:spPr>
        <a:xfrm>
          <a:off x="21323300" y="1861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40" name="n_1aveValue【公民館】&#10;一人当たり面積">
          <a:extLst>
            <a:ext uri="{FF2B5EF4-FFF2-40B4-BE49-F238E27FC236}">
              <a16:creationId xmlns:a16="http://schemas.microsoft.com/office/drawing/2014/main" id="{35FD7639-1AB4-4288-B229-7D875B8FD970}"/>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41" name="n_2aveValue【公民館】&#10;一人当たり面積">
          <a:extLst>
            <a:ext uri="{FF2B5EF4-FFF2-40B4-BE49-F238E27FC236}">
              <a16:creationId xmlns:a16="http://schemas.microsoft.com/office/drawing/2014/main" id="{79DE21A0-5AD0-40FD-AE54-D0CCD6313DFA}"/>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144797</xdr:rowOff>
    </xdr:from>
    <xdr:ext cx="469744" cy="259045"/>
    <xdr:sp macro="" textlink="">
      <xdr:nvSpPr>
        <xdr:cNvPr id="742" name="n_1mainValue【公民館】&#10;一人当たり面積">
          <a:extLst>
            <a:ext uri="{FF2B5EF4-FFF2-40B4-BE49-F238E27FC236}">
              <a16:creationId xmlns:a16="http://schemas.microsoft.com/office/drawing/2014/main" id="{26FEDAAF-6385-4848-95F3-AFBBB82F5EDA}"/>
            </a:ext>
          </a:extLst>
        </xdr:cNvPr>
        <xdr:cNvSpPr txBox="1"/>
      </xdr:nvSpPr>
      <xdr:spPr>
        <a:xfrm>
          <a:off x="210757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FECE0F47-3FA8-4D32-B6CB-13112A9C39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2D451A7C-CAED-4E7A-A762-7AF8A75471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4B8549B5-89FB-4CC2-8C38-71681664D0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類似団体と比較して特に有形固定資産減価償却率が高くなっている施設は、保育所、港湾、公民館である。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保育所については、当市では該当の施設が１つしかなく、耐用年数も超過しているため有形固定資産減価償却率が高くなっている。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また、港湾については、漁具倉庫及び漁業生産組合作業所兼事務所を漁協に無償譲渡しており、これらの施設が新しいこともあり、有形固定資産減価償却率は前年度比２５．７％の増加となった。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一方、類似団体と比較して特に有形固定資産減価償却率が低くなっている施設は、公営住宅である。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公営住宅については、平成２７年度からの団地建替事業により老朽化している団地の改修を行ったことから、全国平均及び県内平均を大きく下回っている。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6DF240-A963-49CC-B8BE-C30BDEBE65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77D5DF-4677-4123-B686-48610AD5FC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F58693-5F7C-4378-A82D-E9D8A3E1E6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2FC0C1-74EC-4368-ACCD-411AE0A4CA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8E316A-7FA0-4348-9875-8CFE88BDBE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3D2033-3FB0-4AD0-BE7C-62E260B6C3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1DDC54-32CC-43F3-8297-B97C570865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FE1AD3-D166-424A-9300-8C16E9D1A98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1E942E-A6F4-49E3-B0B8-A8F031BBEF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C1D4C7-5515-42A9-902F-143EAC0039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40,227
39,728
119.87
23,622,801
23,041,732
542,395
10,378,207
15,527,194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DF0EB0-69EE-497B-B64F-E377C56887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845986-9286-43CB-B677-8C7674216C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805A56-09E6-42B2-A082-C3F457DF43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2DE3FC-E7DB-4E3F-987C-2602B5580E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048722-9039-45BB-83C9-8F8E4620E3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36711D-74F4-4D03-A0C9-7B69FB440F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1D6586A-E776-4FD4-A2EE-D00F590FAE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472E29-69E0-40D5-B88A-A037AE838E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D4C3241-CFE9-4D10-8CDF-977EEE07E4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A74C5E-8444-4F7A-9671-AE5EA6359D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4DE7F7-EB6F-46ED-8FD4-87F73D5205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BF1E8B-1C47-4597-8DE9-457E05F880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5A2CB4A-FCF9-4D9F-8084-8D27F338CC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407D19-05D1-40BB-A1B7-935A427A13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120682-8DC6-4997-8917-A8D982B3D7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3E34DF-F7E6-4FF5-BE61-A8BAAED1BC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4ACA4A-628D-4BDD-98B8-47306784B5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C73FFD-1EA3-4F0C-8FB1-55AC2B84C37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144ADC3-9153-46B8-ABDE-651DD63AA8F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FFDF0EA-AEFA-4156-B9E4-E2B56D8EB3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23B8EF7-FDFF-4311-87B3-856F826E61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27CA4FD-91AE-4EDA-BFA9-19ACEAC5CC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6166B70-8412-4FC6-8CF1-3798DADAEE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A65BCDC-FBAC-41A1-A40C-AB1DBEF5A8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7DDD0DC-0E6F-479F-B45C-9295B85CF9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79C337A-D986-4092-BFDB-105627A1A6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510DF75-99C4-48D3-91C2-8CAA6C3D76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A150CB-63B5-4974-BCD6-B791D2591A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1CF941E-4B34-4D78-9FE7-49ED9DA37FA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AD0B97A-11D3-458F-9E07-FC0151FD95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5757C482-0B9F-4302-A4AD-A0C0A6C2815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5FE45E36-10F1-401C-8C4F-75660852B45D}"/>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D85AC5B9-0BA5-40D5-9E23-0480948A545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9968E790-DDE9-45C6-B347-D527EFE9784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898D8026-3561-4717-A335-4A06F82DE47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635D71D2-16FB-490D-88AB-1DFEF21628E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F7854D91-BEBF-4794-BEA5-A65079F0B52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EC4EA0FC-349D-4396-B1DC-7DA11104616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6BB67C9C-C15A-4C18-9483-6752FC70E1E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3ABBF259-7323-4662-BEAB-4C19B56CB3A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6F3E80-866A-4A79-820E-A42C10409A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26AB7CF6-2CF7-41D5-83E8-81F95E74030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91D87BA1-34EE-4049-883E-208FD637F41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1CFC2B03-760F-4BF7-B81B-C67207AF7D03}"/>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9B87821B-DFCD-45F6-AC2D-FF0941321EC5}"/>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5B44A8CB-AD9D-404A-A937-84EA9C403A64}"/>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200938A0-CFBD-49D5-B5C4-7301C7883832}"/>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3B68893D-62F9-472A-AE2F-A0254DF94FF5}"/>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AEB916B2-26D8-42A4-8C81-7CA9031F67A5}"/>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B80D94AA-031D-4E5B-8525-0F5E6C4291BC}"/>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129682D8-B1FF-4BC9-9E9C-74A7D025D63F}"/>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a:extLst>
            <a:ext uri="{FF2B5EF4-FFF2-40B4-BE49-F238E27FC236}">
              <a16:creationId xmlns:a16="http://schemas.microsoft.com/office/drawing/2014/main" id="{B00164DE-9873-4960-9479-47726DFB2A77}"/>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F1D97D0E-A5CC-4927-9A37-E7DDC552A06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DE43B1FB-5A2E-4B7C-ADEF-F3C6FC8979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5D2D8A9-F9A8-42C2-80FC-A8B2B8086D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A4905F8-E881-4186-8BCE-A3E88F733A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5D01D8-3022-4335-9DD8-813946BD5E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149860</xdr:rowOff>
    </xdr:from>
    <xdr:to>
      <xdr:col>24</xdr:col>
      <xdr:colOff>114300</xdr:colOff>
      <xdr:row>37</xdr:row>
      <xdr:rowOff>80010</xdr:rowOff>
    </xdr:to>
    <xdr:sp macro="" textlink="">
      <xdr:nvSpPr>
        <xdr:cNvPr id="69" name="楕円 68">
          <a:extLst>
            <a:ext uri="{FF2B5EF4-FFF2-40B4-BE49-F238E27FC236}">
              <a16:creationId xmlns:a16="http://schemas.microsoft.com/office/drawing/2014/main" id="{55579394-455C-4BFB-B6BE-3A7C902FD60A}"/>
            </a:ext>
          </a:extLst>
        </xdr:cNvPr>
        <xdr:cNvSpPr/>
      </xdr:nvSpPr>
      <xdr:spPr>
        <a:xfrm>
          <a:off x="4584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1287</xdr:rowOff>
    </xdr:from>
    <xdr:ext cx="405111" cy="259045"/>
    <xdr:sp macro="" textlink="">
      <xdr:nvSpPr>
        <xdr:cNvPr id="70" name="【図書館】&#10;有形固定資産減価償却率該当値テキスト">
          <a:extLst>
            <a:ext uri="{FF2B5EF4-FFF2-40B4-BE49-F238E27FC236}">
              <a16:creationId xmlns:a16="http://schemas.microsoft.com/office/drawing/2014/main" id="{90526564-6176-41E3-8C13-60DD1D3F6A5F}"/>
            </a:ext>
          </a:extLst>
        </xdr:cNvPr>
        <xdr:cNvSpPr txBox="1"/>
      </xdr:nvSpPr>
      <xdr:spPr>
        <a:xfrm>
          <a:off x="4673600"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163830</xdr:rowOff>
    </xdr:from>
    <xdr:to>
      <xdr:col>20</xdr:col>
      <xdr:colOff>38100</xdr:colOff>
      <xdr:row>37</xdr:row>
      <xdr:rowOff>93980</xdr:rowOff>
    </xdr:to>
    <xdr:sp macro="" textlink="">
      <xdr:nvSpPr>
        <xdr:cNvPr id="71" name="楕円 70">
          <a:extLst>
            <a:ext uri="{FF2B5EF4-FFF2-40B4-BE49-F238E27FC236}">
              <a16:creationId xmlns:a16="http://schemas.microsoft.com/office/drawing/2014/main" id="{74E83BA7-F8AF-4C23-9116-C5F782F761E6}"/>
            </a:ext>
          </a:extLst>
        </xdr:cNvPr>
        <xdr:cNvSpPr/>
      </xdr:nvSpPr>
      <xdr:spPr>
        <a:xfrm>
          <a:off x="3746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29210</xdr:rowOff>
    </xdr:from>
    <xdr:to>
      <xdr:col>24</xdr:col>
      <xdr:colOff>63500</xdr:colOff>
      <xdr:row>37</xdr:row>
      <xdr:rowOff>43180</xdr:rowOff>
    </xdr:to>
    <xdr:cxnSp macro="">
      <xdr:nvCxnSpPr>
        <xdr:cNvPr id="72" name="直線コネクタ 71">
          <a:extLst>
            <a:ext uri="{FF2B5EF4-FFF2-40B4-BE49-F238E27FC236}">
              <a16:creationId xmlns:a16="http://schemas.microsoft.com/office/drawing/2014/main" id="{9ED5BEF7-8D98-4378-B7C9-9705DE62AFDD}"/>
            </a:ext>
          </a:extLst>
        </xdr:cNvPr>
        <xdr:cNvCxnSpPr/>
      </xdr:nvCxnSpPr>
      <xdr:spPr>
        <a:xfrm flipV="1">
          <a:off x="3797300" y="637286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3" name="n_1aveValue【図書館】&#10;有形固定資産減価償却率">
          <a:extLst>
            <a:ext uri="{FF2B5EF4-FFF2-40B4-BE49-F238E27FC236}">
              <a16:creationId xmlns:a16="http://schemas.microsoft.com/office/drawing/2014/main" id="{77958BD9-9E4D-4D55-BC95-106B56C1FCC0}"/>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a:extLst>
            <a:ext uri="{FF2B5EF4-FFF2-40B4-BE49-F238E27FC236}">
              <a16:creationId xmlns:a16="http://schemas.microsoft.com/office/drawing/2014/main" id="{23AEC184-21D7-4631-8BF6-1CAE60ED0420}"/>
            </a:ext>
          </a:extLst>
        </xdr:cNvPr>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110507</xdr:rowOff>
    </xdr:from>
    <xdr:ext cx="405111" cy="259045"/>
    <xdr:sp macro="" textlink="">
      <xdr:nvSpPr>
        <xdr:cNvPr id="75" name="n_1mainValue【図書館】&#10;有形固定資産減価償却率">
          <a:extLst>
            <a:ext uri="{FF2B5EF4-FFF2-40B4-BE49-F238E27FC236}">
              <a16:creationId xmlns:a16="http://schemas.microsoft.com/office/drawing/2014/main" id="{8AFFAAFA-FA1F-4426-AC4E-C2272630A047}"/>
            </a:ext>
          </a:extLst>
        </xdr:cNvPr>
        <xdr:cNvSpPr txBox="1"/>
      </xdr:nvSpPr>
      <xdr:spPr>
        <a:xfrm>
          <a:off x="3582044"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230DCBF9-D25B-4692-873B-734AA8A4F87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4BA6974C-D275-4BFA-A553-B60306C873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7D067ED0-F4BC-46F7-85FF-0570290DE6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E33748D2-BE0E-4529-AFBE-183D8D45C7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766CAFDD-3906-4994-83E4-13576ADABF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7AB57677-E91A-4E13-A0B3-BDECC3BBBB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87648036-14F3-4217-BF6C-7504B38D54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8C52B7EC-F0A9-4C90-8669-0319748124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70E6ABB4-EA09-4BF2-A245-93CC14E410E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2D5EADEB-E73E-4529-A9FB-C67A4EA1A5A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27560B4F-E82F-49E9-8D11-38C3F09F7A4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AD1124CF-E980-45A7-B635-A9931B13D44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C835C3E8-569D-42D2-B2B3-CD08EA92A14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2F089B62-CDBF-402A-906B-AAB3FE09622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59D6A11B-CA45-4466-902E-5C2B578775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id="{847EF526-69AF-4E8D-B06A-3768A49EB5A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3B74FAD9-AF52-424A-A539-1D6966CAB91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id="{FB8FDEB9-196E-4E50-B1D3-32471407494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0508E335-C1F4-4689-BB2B-31DB6525766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a16="http://schemas.microsoft.com/office/drawing/2014/main" id="{7D4455D4-D567-4860-8521-B42823F714E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14F352C1-68A3-4D46-9F40-A8D550E8F5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5681D699-53CD-449A-AB9F-25073C6155C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DA81202A-409F-4B5D-81A5-BB5C4F0BC5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a:extLst>
            <a:ext uri="{FF2B5EF4-FFF2-40B4-BE49-F238E27FC236}">
              <a16:creationId xmlns:a16="http://schemas.microsoft.com/office/drawing/2014/main" id="{1E375F7D-4209-46AC-9838-F71E75DC88D0}"/>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a:extLst>
            <a:ext uri="{FF2B5EF4-FFF2-40B4-BE49-F238E27FC236}">
              <a16:creationId xmlns:a16="http://schemas.microsoft.com/office/drawing/2014/main" id="{BA2BA6E8-D67C-4112-B6DA-B28747D7296F}"/>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a:extLst>
            <a:ext uri="{FF2B5EF4-FFF2-40B4-BE49-F238E27FC236}">
              <a16:creationId xmlns:a16="http://schemas.microsoft.com/office/drawing/2014/main" id="{9F485867-528F-4F24-AAFD-5BA391465012}"/>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a:extLst>
            <a:ext uri="{FF2B5EF4-FFF2-40B4-BE49-F238E27FC236}">
              <a16:creationId xmlns:a16="http://schemas.microsoft.com/office/drawing/2014/main" id="{C1B2FB16-AF2B-49BC-AFBE-91DE15AE8207}"/>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a:extLst>
            <a:ext uri="{FF2B5EF4-FFF2-40B4-BE49-F238E27FC236}">
              <a16:creationId xmlns:a16="http://schemas.microsoft.com/office/drawing/2014/main" id="{1D129CF2-5017-4BB1-A271-A8473908DE55}"/>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a:extLst>
            <a:ext uri="{FF2B5EF4-FFF2-40B4-BE49-F238E27FC236}">
              <a16:creationId xmlns:a16="http://schemas.microsoft.com/office/drawing/2014/main" id="{3B182C25-EF49-4E43-9B73-860B16E985B8}"/>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a:extLst>
            <a:ext uri="{FF2B5EF4-FFF2-40B4-BE49-F238E27FC236}">
              <a16:creationId xmlns:a16="http://schemas.microsoft.com/office/drawing/2014/main" id="{3A04B20A-05A7-497D-B1E3-175458D856CE}"/>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a:extLst>
            <a:ext uri="{FF2B5EF4-FFF2-40B4-BE49-F238E27FC236}">
              <a16:creationId xmlns:a16="http://schemas.microsoft.com/office/drawing/2014/main" id="{C86DDCEF-1E85-4B42-B4A2-B47A759280DA}"/>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a:extLst>
            <a:ext uri="{FF2B5EF4-FFF2-40B4-BE49-F238E27FC236}">
              <a16:creationId xmlns:a16="http://schemas.microsoft.com/office/drawing/2014/main" id="{58D3F6F3-CA82-4BB4-8346-CDB592CD70E5}"/>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51D746F5-0063-427B-A3D5-FD30CEA1C1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73A2272F-9372-446D-985D-2A9F7A7523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FF6B28C-76FD-4C45-93E3-3EA502EB71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8198ADA3-B0E3-4389-A824-FFD6CC836A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346F4B7-A54F-4C47-A221-BE79B1E2F6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166370</xdr:rowOff>
    </xdr:from>
    <xdr:to>
      <xdr:col>55</xdr:col>
      <xdr:colOff>50800</xdr:colOff>
      <xdr:row>40</xdr:row>
      <xdr:rowOff>96520</xdr:rowOff>
    </xdr:to>
    <xdr:sp macro="" textlink="">
      <xdr:nvSpPr>
        <xdr:cNvPr id="113" name="楕円 112">
          <a:extLst>
            <a:ext uri="{FF2B5EF4-FFF2-40B4-BE49-F238E27FC236}">
              <a16:creationId xmlns:a16="http://schemas.microsoft.com/office/drawing/2014/main" id="{BA955C93-9A83-4F33-B4D2-D052AB66365F}"/>
            </a:ext>
          </a:extLst>
        </xdr:cNvPr>
        <xdr:cNvSpPr/>
      </xdr:nvSpPr>
      <xdr:spPr>
        <a:xfrm>
          <a:off x="10426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144797</xdr:rowOff>
    </xdr:from>
    <xdr:ext cx="469744" cy="259045"/>
    <xdr:sp macro="" textlink="">
      <xdr:nvSpPr>
        <xdr:cNvPr id="114" name="【図書館】&#10;一人当たり面積該当値テキスト">
          <a:extLst>
            <a:ext uri="{FF2B5EF4-FFF2-40B4-BE49-F238E27FC236}">
              <a16:creationId xmlns:a16="http://schemas.microsoft.com/office/drawing/2014/main" id="{D46255A9-FD38-423C-A300-229FFA238E0E}"/>
            </a:ext>
          </a:extLst>
        </xdr:cNvPr>
        <xdr:cNvSpPr txBox="1"/>
      </xdr:nvSpPr>
      <xdr:spPr>
        <a:xfrm>
          <a:off x="10515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15" name="楕円 114">
          <a:extLst>
            <a:ext uri="{FF2B5EF4-FFF2-40B4-BE49-F238E27FC236}">
              <a16:creationId xmlns:a16="http://schemas.microsoft.com/office/drawing/2014/main" id="{B5426A80-587F-41BF-A9B9-D429D54D4AFA}"/>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45720</xdr:rowOff>
    </xdr:from>
    <xdr:to>
      <xdr:col>55</xdr:col>
      <xdr:colOff>0</xdr:colOff>
      <xdr:row>40</xdr:row>
      <xdr:rowOff>53340</xdr:rowOff>
    </xdr:to>
    <xdr:cxnSp macro="">
      <xdr:nvCxnSpPr>
        <xdr:cNvPr id="116" name="直線コネクタ 115">
          <a:extLst>
            <a:ext uri="{FF2B5EF4-FFF2-40B4-BE49-F238E27FC236}">
              <a16:creationId xmlns:a16="http://schemas.microsoft.com/office/drawing/2014/main" id="{9330A862-8375-4045-B00C-F2D7FA261BD9}"/>
            </a:ext>
          </a:extLst>
        </xdr:cNvPr>
        <xdr:cNvCxnSpPr/>
      </xdr:nvCxnSpPr>
      <xdr:spPr>
        <a:xfrm flipV="1">
          <a:off x="9639300" y="6903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a:extLst>
            <a:ext uri="{FF2B5EF4-FFF2-40B4-BE49-F238E27FC236}">
              <a16:creationId xmlns:a16="http://schemas.microsoft.com/office/drawing/2014/main" id="{06478F0A-9B04-4DF9-863C-9F04F8231E55}"/>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a:extLst>
            <a:ext uri="{FF2B5EF4-FFF2-40B4-BE49-F238E27FC236}">
              <a16:creationId xmlns:a16="http://schemas.microsoft.com/office/drawing/2014/main" id="{6EE0664A-9ECE-4D22-A97C-67E35EA1615B}"/>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19" name="n_1mainValue【図書館】&#10;一人当たり面積">
          <a:extLst>
            <a:ext uri="{FF2B5EF4-FFF2-40B4-BE49-F238E27FC236}">
              <a16:creationId xmlns:a16="http://schemas.microsoft.com/office/drawing/2014/main" id="{AAD10AD0-296D-4E2A-A7A1-EA87652BDC0B}"/>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A649C5AC-DFC7-43B5-8F3D-3BD4D77DE7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C724E9F1-DA7F-4047-82F0-ABCDBCB021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BAE5C19E-8F95-49B8-B4F4-D0E9DDD55F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5FA41A14-CECE-4645-BC20-117300438C9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5F6DC68C-6CCC-49E3-B782-25BA73A8ED5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71163A33-EDAC-4CAD-A35B-36DCFB2968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118D69BF-59C9-4482-8385-608BDC09D2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AD691FFE-BDFC-4CA4-8860-F5C6FC28EB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7DBC42E7-FAC7-4ED3-BD15-7B415C5895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2F0A2A2D-DC61-49BA-9F1D-E672BC44E1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F035EE63-AD47-4373-94EF-AF9853038F6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479B637E-5F12-413B-B4AC-5E2F925889A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A510FE00-A4FB-48B9-845E-514D410625E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B26D5B9A-A734-4C50-BC9C-32B4DB07FD1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5B11200C-6AB1-458E-8134-19BA5560159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E67767A9-883F-4758-9BAF-35BCBBD3998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A9671971-630B-4583-96C9-1B6B0DA6BF1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BDC8C839-9994-4449-9830-37A4898F9EF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9FF960BB-8715-49A8-B108-037714C9C58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E8C9217A-E00B-4A22-BEB3-CFCD4D1D4FB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76F61194-18EE-49B6-BF03-1D2378ABF42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7F4EAA7C-97A1-4F2D-BA31-502E1A4B75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7AFC3B87-FFD0-4142-8EE4-43D6542C4F3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296543F2-11D3-4392-B333-7620C05E32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a:extLst>
            <a:ext uri="{FF2B5EF4-FFF2-40B4-BE49-F238E27FC236}">
              <a16:creationId xmlns:a16="http://schemas.microsoft.com/office/drawing/2014/main" id="{8F199AB4-F182-4294-BB66-18EC6664CAD1}"/>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75556527-6D5C-4F91-A8EC-8A9D928D0F06}"/>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a:extLst>
            <a:ext uri="{FF2B5EF4-FFF2-40B4-BE49-F238E27FC236}">
              <a16:creationId xmlns:a16="http://schemas.microsoft.com/office/drawing/2014/main" id="{CB8A187A-2750-4009-9DDD-7DD07F3E3A32}"/>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55A1126C-C27D-4B6E-A8F0-4EB28660C1EF}"/>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a:extLst>
            <a:ext uri="{FF2B5EF4-FFF2-40B4-BE49-F238E27FC236}">
              <a16:creationId xmlns:a16="http://schemas.microsoft.com/office/drawing/2014/main" id="{A359DE09-DFCB-40A8-81E5-9346D070194D}"/>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CAABB72C-A32F-44F2-B712-69DD6B519DA7}"/>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a:extLst>
            <a:ext uri="{FF2B5EF4-FFF2-40B4-BE49-F238E27FC236}">
              <a16:creationId xmlns:a16="http://schemas.microsoft.com/office/drawing/2014/main" id="{17306BCE-8E4B-4DE1-8451-46ACFA42DEBE}"/>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a:extLst>
            <a:ext uri="{FF2B5EF4-FFF2-40B4-BE49-F238E27FC236}">
              <a16:creationId xmlns:a16="http://schemas.microsoft.com/office/drawing/2014/main" id="{7A7FEA1A-3F80-4BF7-889D-F44DAB14B756}"/>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a:extLst>
            <a:ext uri="{FF2B5EF4-FFF2-40B4-BE49-F238E27FC236}">
              <a16:creationId xmlns:a16="http://schemas.microsoft.com/office/drawing/2014/main" id="{CE9FECDB-B4CD-4536-92B7-1B3139CC3053}"/>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32EF6947-780F-4B8F-8CA2-B18805C541C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1DAA4964-9C1B-4D1F-9EA3-9E2A97A4DD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775162ED-57B7-4FF8-AC88-15382BEFFA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E1F21EF1-9631-499C-94C7-2D65CABE8E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4602E0B-FD3D-49EE-9B88-767EEC54BF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109220</xdr:rowOff>
    </xdr:from>
    <xdr:to>
      <xdr:col>24</xdr:col>
      <xdr:colOff>114300</xdr:colOff>
      <xdr:row>64</xdr:row>
      <xdr:rowOff>39370</xdr:rowOff>
    </xdr:to>
    <xdr:sp macro="" textlink="">
      <xdr:nvSpPr>
        <xdr:cNvPr id="158" name="楕円 157">
          <a:extLst>
            <a:ext uri="{FF2B5EF4-FFF2-40B4-BE49-F238E27FC236}">
              <a16:creationId xmlns:a16="http://schemas.microsoft.com/office/drawing/2014/main" id="{A3A83936-4D4B-4DB2-BD6A-C0210FA7E274}"/>
            </a:ext>
          </a:extLst>
        </xdr:cNvPr>
        <xdr:cNvSpPr/>
      </xdr:nvSpPr>
      <xdr:spPr>
        <a:xfrm>
          <a:off x="4584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24147</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B8E3D763-41E8-434C-83B9-B34B8415B8D4}"/>
            </a:ext>
          </a:extLst>
        </xdr:cNvPr>
        <xdr:cNvSpPr txBox="1"/>
      </xdr:nvSpPr>
      <xdr:spPr>
        <a:xfrm>
          <a:off x="4673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162560</xdr:rowOff>
    </xdr:from>
    <xdr:to>
      <xdr:col>20</xdr:col>
      <xdr:colOff>38100</xdr:colOff>
      <xdr:row>57</xdr:row>
      <xdr:rowOff>92710</xdr:rowOff>
    </xdr:to>
    <xdr:sp macro="" textlink="">
      <xdr:nvSpPr>
        <xdr:cNvPr id="160" name="楕円 159">
          <a:extLst>
            <a:ext uri="{FF2B5EF4-FFF2-40B4-BE49-F238E27FC236}">
              <a16:creationId xmlns:a16="http://schemas.microsoft.com/office/drawing/2014/main" id="{4531D525-6E1A-49E8-A67B-44E3A7388BA3}"/>
            </a:ext>
          </a:extLst>
        </xdr:cNvPr>
        <xdr:cNvSpPr/>
      </xdr:nvSpPr>
      <xdr:spPr>
        <a:xfrm>
          <a:off x="3746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41910</xdr:rowOff>
    </xdr:from>
    <xdr:to>
      <xdr:col>24</xdr:col>
      <xdr:colOff>63500</xdr:colOff>
      <xdr:row>63</xdr:row>
      <xdr:rowOff>160020</xdr:rowOff>
    </xdr:to>
    <xdr:cxnSp macro="">
      <xdr:nvCxnSpPr>
        <xdr:cNvPr id="161" name="直線コネクタ 160">
          <a:extLst>
            <a:ext uri="{FF2B5EF4-FFF2-40B4-BE49-F238E27FC236}">
              <a16:creationId xmlns:a16="http://schemas.microsoft.com/office/drawing/2014/main" id="{071BCD62-48B9-4408-8CC2-048037AB6317}"/>
            </a:ext>
          </a:extLst>
        </xdr:cNvPr>
        <xdr:cNvCxnSpPr/>
      </xdr:nvCxnSpPr>
      <xdr:spPr>
        <a:xfrm>
          <a:off x="3797300" y="9814560"/>
          <a:ext cx="838200" cy="11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a:extLst>
            <a:ext uri="{FF2B5EF4-FFF2-40B4-BE49-F238E27FC236}">
              <a16:creationId xmlns:a16="http://schemas.microsoft.com/office/drawing/2014/main" id="{AFCE9522-CEC3-42DA-A729-06875625BB55}"/>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a:extLst>
            <a:ext uri="{FF2B5EF4-FFF2-40B4-BE49-F238E27FC236}">
              <a16:creationId xmlns:a16="http://schemas.microsoft.com/office/drawing/2014/main" id="{24758C47-F989-4EAE-9A46-F3617BF3AE0D}"/>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109237</xdr:rowOff>
    </xdr:from>
    <xdr:ext cx="405111" cy="259045"/>
    <xdr:sp macro="" textlink="">
      <xdr:nvSpPr>
        <xdr:cNvPr id="164" name="n_1mainValue【体育館・プール】&#10;有形固定資産減価償却率">
          <a:extLst>
            <a:ext uri="{FF2B5EF4-FFF2-40B4-BE49-F238E27FC236}">
              <a16:creationId xmlns:a16="http://schemas.microsoft.com/office/drawing/2014/main" id="{5741C678-A155-4763-97C1-9CDEFFA4B080}"/>
            </a:ext>
          </a:extLst>
        </xdr:cNvPr>
        <xdr:cNvSpPr txBox="1"/>
      </xdr:nvSpPr>
      <xdr:spPr>
        <a:xfrm>
          <a:off x="35820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414359A7-AD5E-4DEE-9807-B2EB667ACD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A311D38F-ED68-42B8-8AD6-4269E257A2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B8ACE470-1DE4-4B62-9D21-080CD8C9DA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AB0C8DFF-6B2E-4097-9FE2-B6FA059A55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FD36A451-A639-4560-8A66-93C7E00604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B5B8C5D7-2D20-4459-BD33-90BD26BE3A0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1830E09B-68B8-4FA3-8893-EE24D08388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1CBFAD51-4719-4CF7-9531-4C6D65464F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1F695D1-1160-425C-A21B-952C0E2A19D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9559C24A-7F9D-41E1-A8B9-8E08CBCA51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250215BD-720D-462F-8363-BF6F3701501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187D47E5-81F3-4C64-87A4-F5003151393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4C557820-00A8-4A39-A713-4D9382A4C91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2A091A28-9270-4EB9-80F9-0DDB73ED581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AA117066-8FD8-4ECE-A08C-5E11A8A1DC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5EE23786-6F76-4868-A7BD-68652F07156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ECD327E3-5F5D-46AD-95ED-B3FE266B480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40221B6C-9E5F-4E54-8F63-F6F5579AC8E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16E11AD0-95C3-40B4-A511-0EB15917671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23D97CE2-5466-4E02-B21D-ED640843C16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E669DFE7-2031-45BA-82B4-A9FB7EA0DF2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a16="http://schemas.microsoft.com/office/drawing/2014/main" id="{91CC8425-10A3-44DD-B7E8-3028A56FC3F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68E08281-071C-4E6D-AA16-28CF63F53D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a:extLst>
            <a:ext uri="{FF2B5EF4-FFF2-40B4-BE49-F238E27FC236}">
              <a16:creationId xmlns:a16="http://schemas.microsoft.com/office/drawing/2014/main" id="{A065E1D6-7A76-46A8-9C8A-CCDA47B103A6}"/>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a:extLst>
            <a:ext uri="{FF2B5EF4-FFF2-40B4-BE49-F238E27FC236}">
              <a16:creationId xmlns:a16="http://schemas.microsoft.com/office/drawing/2014/main" id="{367F579A-FBEE-47C1-9F45-58757A38A3C6}"/>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a:extLst>
            <a:ext uri="{FF2B5EF4-FFF2-40B4-BE49-F238E27FC236}">
              <a16:creationId xmlns:a16="http://schemas.microsoft.com/office/drawing/2014/main" id="{7DB04F2B-71F2-4ACE-BCF5-F2C214E2F7EF}"/>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a:extLst>
            <a:ext uri="{FF2B5EF4-FFF2-40B4-BE49-F238E27FC236}">
              <a16:creationId xmlns:a16="http://schemas.microsoft.com/office/drawing/2014/main" id="{DA8CAC4E-ACA7-4720-8917-4862CB2E7BA3}"/>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a:extLst>
            <a:ext uri="{FF2B5EF4-FFF2-40B4-BE49-F238E27FC236}">
              <a16:creationId xmlns:a16="http://schemas.microsoft.com/office/drawing/2014/main" id="{D73A92B8-F22F-41CC-8289-62B1608E81D9}"/>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a:extLst>
            <a:ext uri="{FF2B5EF4-FFF2-40B4-BE49-F238E27FC236}">
              <a16:creationId xmlns:a16="http://schemas.microsoft.com/office/drawing/2014/main" id="{00F66D77-D1AC-4AEA-AD68-C8B1ADBBF93A}"/>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a:extLst>
            <a:ext uri="{FF2B5EF4-FFF2-40B4-BE49-F238E27FC236}">
              <a16:creationId xmlns:a16="http://schemas.microsoft.com/office/drawing/2014/main" id="{AFE5F52C-F59F-426D-A8AB-917C470B9E0A}"/>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a:extLst>
            <a:ext uri="{FF2B5EF4-FFF2-40B4-BE49-F238E27FC236}">
              <a16:creationId xmlns:a16="http://schemas.microsoft.com/office/drawing/2014/main" id="{B60C8DBB-490C-4C25-A140-373D00AD4012}"/>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a:extLst>
            <a:ext uri="{FF2B5EF4-FFF2-40B4-BE49-F238E27FC236}">
              <a16:creationId xmlns:a16="http://schemas.microsoft.com/office/drawing/2014/main" id="{14E62F46-2E7A-4785-A53A-4C93F288D44F}"/>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3741EBDC-0FDD-4AB5-BE0A-348E95E9E6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3AD3634F-2983-4933-9D2D-0904DC303F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304FE0C-DC8D-4906-9266-845F60D5E2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7756CAC2-2F9E-4D1D-A467-6FF13C2013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292DBEE5-CCC2-41FC-B123-145F0130BB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115697</xdr:rowOff>
    </xdr:from>
    <xdr:to>
      <xdr:col>55</xdr:col>
      <xdr:colOff>50800</xdr:colOff>
      <xdr:row>64</xdr:row>
      <xdr:rowOff>45847</xdr:rowOff>
    </xdr:to>
    <xdr:sp macro="" textlink="">
      <xdr:nvSpPr>
        <xdr:cNvPr id="202" name="楕円 201">
          <a:extLst>
            <a:ext uri="{FF2B5EF4-FFF2-40B4-BE49-F238E27FC236}">
              <a16:creationId xmlns:a16="http://schemas.microsoft.com/office/drawing/2014/main" id="{42DB37BB-5026-45AC-864D-48EB4DFA4B94}"/>
            </a:ext>
          </a:extLst>
        </xdr:cNvPr>
        <xdr:cNvSpPr/>
      </xdr:nvSpPr>
      <xdr:spPr>
        <a:xfrm>
          <a:off x="104267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3" name="【体育館・プール】&#10;一人当たり面積該当値テキスト">
          <a:extLst>
            <a:ext uri="{FF2B5EF4-FFF2-40B4-BE49-F238E27FC236}">
              <a16:creationId xmlns:a16="http://schemas.microsoft.com/office/drawing/2014/main" id="{FF886D37-5A74-4B63-972E-340ECA8AA621}"/>
            </a:ext>
          </a:extLst>
        </xdr:cNvPr>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160655</xdr:rowOff>
    </xdr:from>
    <xdr:to>
      <xdr:col>50</xdr:col>
      <xdr:colOff>165100</xdr:colOff>
      <xdr:row>64</xdr:row>
      <xdr:rowOff>90805</xdr:rowOff>
    </xdr:to>
    <xdr:sp macro="" textlink="">
      <xdr:nvSpPr>
        <xdr:cNvPr id="204" name="楕円 203">
          <a:extLst>
            <a:ext uri="{FF2B5EF4-FFF2-40B4-BE49-F238E27FC236}">
              <a16:creationId xmlns:a16="http://schemas.microsoft.com/office/drawing/2014/main" id="{FE13ACFE-244D-49A9-B10A-0BE9902ED4D2}"/>
            </a:ext>
          </a:extLst>
        </xdr:cNvPr>
        <xdr:cNvSpPr/>
      </xdr:nvSpPr>
      <xdr:spPr>
        <a:xfrm>
          <a:off x="9588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166497</xdr:rowOff>
    </xdr:from>
    <xdr:to>
      <xdr:col>55</xdr:col>
      <xdr:colOff>0</xdr:colOff>
      <xdr:row>64</xdr:row>
      <xdr:rowOff>40005</xdr:rowOff>
    </xdr:to>
    <xdr:cxnSp macro="">
      <xdr:nvCxnSpPr>
        <xdr:cNvPr id="205" name="直線コネクタ 204">
          <a:extLst>
            <a:ext uri="{FF2B5EF4-FFF2-40B4-BE49-F238E27FC236}">
              <a16:creationId xmlns:a16="http://schemas.microsoft.com/office/drawing/2014/main" id="{D993EA5D-0830-49A2-AEC2-E9951592027F}"/>
            </a:ext>
          </a:extLst>
        </xdr:cNvPr>
        <xdr:cNvCxnSpPr/>
      </xdr:nvCxnSpPr>
      <xdr:spPr>
        <a:xfrm flipV="1">
          <a:off x="9639300" y="10967847"/>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06" name="n_1aveValue【体育館・プール】&#10;一人当たり面積">
          <a:extLst>
            <a:ext uri="{FF2B5EF4-FFF2-40B4-BE49-F238E27FC236}">
              <a16:creationId xmlns:a16="http://schemas.microsoft.com/office/drawing/2014/main" id="{14F6D258-7B9E-4DA5-AB3A-BE465A3C9670}"/>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a:extLst>
            <a:ext uri="{FF2B5EF4-FFF2-40B4-BE49-F238E27FC236}">
              <a16:creationId xmlns:a16="http://schemas.microsoft.com/office/drawing/2014/main" id="{D2E24CEA-BF01-4864-B29D-936A2D481DAB}"/>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81932</xdr:rowOff>
    </xdr:from>
    <xdr:ext cx="469744" cy="259045"/>
    <xdr:sp macro="" textlink="">
      <xdr:nvSpPr>
        <xdr:cNvPr id="208" name="n_1mainValue【体育館・プール】&#10;一人当たり面積">
          <a:extLst>
            <a:ext uri="{FF2B5EF4-FFF2-40B4-BE49-F238E27FC236}">
              <a16:creationId xmlns:a16="http://schemas.microsoft.com/office/drawing/2014/main" id="{1CEBE3FB-C8D6-4892-8F97-2E00100FB7FD}"/>
            </a:ext>
          </a:extLst>
        </xdr:cNvPr>
        <xdr:cNvSpPr txBox="1"/>
      </xdr:nvSpPr>
      <xdr:spPr>
        <a:xfrm>
          <a:off x="9391727"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B121FFCC-266D-4A1B-B1FB-EA20136EC6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74711F8D-5C31-437E-91EB-D8B16162DE6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FC1ADDA9-E516-4882-A5EC-63F6D98953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80489E80-FA17-44C2-8AD9-13AC3F6D55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F08869C-3756-4AC7-A73D-2E9BA83930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39D1972A-9CB0-4AEA-BFA7-523CF67D8B9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189AAEB-3409-4DF3-BF0E-46F2607B69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14FB9396-BADA-4BD2-B74E-BCC59D7C66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301CBE22-AE6E-4BD5-A37B-B377BB0627C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B85C4C78-125A-47F4-ADCF-4D479F3681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id="{CBF8F37D-C078-4713-B284-01C72543694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id="{7CA9696E-6B10-40AB-8EBE-E5586A8F255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id="{3467A473-F840-4274-A741-C46DFADD8F1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id="{07405AB3-C706-4ED7-B047-7B936DF992F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id="{2619C508-8A0D-4254-BBBB-AF34646E99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id="{9A1E9A28-4BB3-47A6-ACF0-D29B48803FE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id="{CCEA50B6-5CD3-4196-8574-FEE88E7FDA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id="{16214D13-AC71-41A4-B2D3-FAABA1BC455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id="{3EAF1A67-4E4D-470A-9B5A-D5AF4CD588A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id="{654BF2CA-ED8F-4D65-A843-CB7B330A71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id="{3FA11E87-68F8-4858-972B-B4FCEEC5339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ED72A7C9-C359-4939-80AB-5E702DABA0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275571A2-3D22-4A58-B917-2E862D4E7BA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a:extLst>
            <a:ext uri="{FF2B5EF4-FFF2-40B4-BE49-F238E27FC236}">
              <a16:creationId xmlns:a16="http://schemas.microsoft.com/office/drawing/2014/main" id="{E35C65A6-6901-444E-A3C0-973FCA17BF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a:extLst>
            <a:ext uri="{FF2B5EF4-FFF2-40B4-BE49-F238E27FC236}">
              <a16:creationId xmlns:a16="http://schemas.microsoft.com/office/drawing/2014/main" id="{092D337A-ABD5-43A4-B8A7-7DD76A647CF0}"/>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a:extLst>
            <a:ext uri="{FF2B5EF4-FFF2-40B4-BE49-F238E27FC236}">
              <a16:creationId xmlns:a16="http://schemas.microsoft.com/office/drawing/2014/main" id="{6FA50AF4-358A-4C7A-886F-64487FFCC2D9}"/>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a:extLst>
            <a:ext uri="{FF2B5EF4-FFF2-40B4-BE49-F238E27FC236}">
              <a16:creationId xmlns:a16="http://schemas.microsoft.com/office/drawing/2014/main" id="{E6327421-6A4D-448F-9F4A-7ACB8855DC06}"/>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a:extLst>
            <a:ext uri="{FF2B5EF4-FFF2-40B4-BE49-F238E27FC236}">
              <a16:creationId xmlns:a16="http://schemas.microsoft.com/office/drawing/2014/main" id="{6E371BE0-3B21-46F9-AC90-5F593E61AC4E}"/>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a:extLst>
            <a:ext uri="{FF2B5EF4-FFF2-40B4-BE49-F238E27FC236}">
              <a16:creationId xmlns:a16="http://schemas.microsoft.com/office/drawing/2014/main" id="{1176B9F8-3FA6-48FD-A6D6-6906EBDFA1E3}"/>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a:extLst>
            <a:ext uri="{FF2B5EF4-FFF2-40B4-BE49-F238E27FC236}">
              <a16:creationId xmlns:a16="http://schemas.microsoft.com/office/drawing/2014/main" id="{5A41F18A-B53C-403F-952B-B2D8CA3AFD87}"/>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a:extLst>
            <a:ext uri="{FF2B5EF4-FFF2-40B4-BE49-F238E27FC236}">
              <a16:creationId xmlns:a16="http://schemas.microsoft.com/office/drawing/2014/main" id="{C7637C3F-7806-4DB4-B552-8F80520C5B4B}"/>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a:extLst>
            <a:ext uri="{FF2B5EF4-FFF2-40B4-BE49-F238E27FC236}">
              <a16:creationId xmlns:a16="http://schemas.microsoft.com/office/drawing/2014/main" id="{44EBC090-1765-4B78-ABA6-DE2BC3EA1455}"/>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a:extLst>
            <a:ext uri="{FF2B5EF4-FFF2-40B4-BE49-F238E27FC236}">
              <a16:creationId xmlns:a16="http://schemas.microsoft.com/office/drawing/2014/main" id="{C889367F-1A9B-4401-9B92-9A81C1BD3EF7}"/>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F89814FF-E3C6-4771-91C5-8530B6EDD9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F1C75704-99E0-4C79-B55B-2938B9C586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772813CC-0349-448C-89A3-886AB635DF0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FAF7C59C-236E-49BA-A670-E14543E1B7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90F55B1E-8018-45A7-AA11-894DA3272F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47" name="楕円 246">
          <a:extLst>
            <a:ext uri="{FF2B5EF4-FFF2-40B4-BE49-F238E27FC236}">
              <a16:creationId xmlns:a16="http://schemas.microsoft.com/office/drawing/2014/main" id="{FAB556FC-A234-4152-ACCF-87CF90C6D6D7}"/>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48" name="【福祉施設】&#10;有形固定資産減価償却率該当値テキスト">
          <a:extLst>
            <a:ext uri="{FF2B5EF4-FFF2-40B4-BE49-F238E27FC236}">
              <a16:creationId xmlns:a16="http://schemas.microsoft.com/office/drawing/2014/main" id="{35C3CBA5-3F9B-4965-9E84-90CE143759E9}"/>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34925</xdr:rowOff>
    </xdr:from>
    <xdr:to>
      <xdr:col>20</xdr:col>
      <xdr:colOff>38100</xdr:colOff>
      <xdr:row>80</xdr:row>
      <xdr:rowOff>136525</xdr:rowOff>
    </xdr:to>
    <xdr:sp macro="" textlink="">
      <xdr:nvSpPr>
        <xdr:cNvPr id="249" name="楕円 248">
          <a:extLst>
            <a:ext uri="{FF2B5EF4-FFF2-40B4-BE49-F238E27FC236}">
              <a16:creationId xmlns:a16="http://schemas.microsoft.com/office/drawing/2014/main" id="{FEC91D02-8E40-4767-A5D5-0DB8176955A8}"/>
            </a:ext>
          </a:extLst>
        </xdr:cNvPr>
        <xdr:cNvSpPr/>
      </xdr:nvSpPr>
      <xdr:spPr>
        <a:xfrm>
          <a:off x="3746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85725</xdr:rowOff>
    </xdr:from>
    <xdr:to>
      <xdr:col>24</xdr:col>
      <xdr:colOff>63500</xdr:colOff>
      <xdr:row>81</xdr:row>
      <xdr:rowOff>64770</xdr:rowOff>
    </xdr:to>
    <xdr:cxnSp macro="">
      <xdr:nvCxnSpPr>
        <xdr:cNvPr id="250" name="直線コネクタ 249">
          <a:extLst>
            <a:ext uri="{FF2B5EF4-FFF2-40B4-BE49-F238E27FC236}">
              <a16:creationId xmlns:a16="http://schemas.microsoft.com/office/drawing/2014/main" id="{CB2A516F-C3A8-432D-AEBF-1ECC4E8D14F8}"/>
            </a:ext>
          </a:extLst>
        </xdr:cNvPr>
        <xdr:cNvCxnSpPr/>
      </xdr:nvCxnSpPr>
      <xdr:spPr>
        <a:xfrm>
          <a:off x="3797300" y="13801725"/>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51" name="n_1aveValue【福祉施設】&#10;有形固定資産減価償却率">
          <a:extLst>
            <a:ext uri="{FF2B5EF4-FFF2-40B4-BE49-F238E27FC236}">
              <a16:creationId xmlns:a16="http://schemas.microsoft.com/office/drawing/2014/main" id="{4B3CE026-38B9-4AD6-B9A5-E813114B7D47}"/>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a:extLst>
            <a:ext uri="{FF2B5EF4-FFF2-40B4-BE49-F238E27FC236}">
              <a16:creationId xmlns:a16="http://schemas.microsoft.com/office/drawing/2014/main" id="{972FF966-A4E2-4824-BFC7-EF6676D5F7A8}"/>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153052</xdr:rowOff>
    </xdr:from>
    <xdr:ext cx="405111" cy="259045"/>
    <xdr:sp macro="" textlink="">
      <xdr:nvSpPr>
        <xdr:cNvPr id="253" name="n_1mainValue【福祉施設】&#10;有形固定資産減価償却率">
          <a:extLst>
            <a:ext uri="{FF2B5EF4-FFF2-40B4-BE49-F238E27FC236}">
              <a16:creationId xmlns:a16="http://schemas.microsoft.com/office/drawing/2014/main" id="{B9CECF14-AF03-4E50-96A3-6A1056A65348}"/>
            </a:ext>
          </a:extLst>
        </xdr:cNvPr>
        <xdr:cNvSpPr txBox="1"/>
      </xdr:nvSpPr>
      <xdr:spPr>
        <a:xfrm>
          <a:off x="35820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B2968A9A-FB42-4141-A14F-2C2A9A0FBD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256F8FEF-9607-4CA7-B6BF-A37B1FC482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F3BEBF68-F9D3-4D8F-9436-52A5D3D37C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17AED62B-FC05-4E7F-9709-5349E118DB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7CFFADCB-7546-4F7D-8384-52A79C4C61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0410FEEA-795B-4524-9C3D-2731B18C50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6167B12C-E46C-4129-84E4-FA879347720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41EEE78E-B4B9-4B91-B9D8-DACE505290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E08BE30E-6D2A-457D-B1DB-7E5C29C878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669B9FCE-6CC8-48BD-99FC-F6A355DD5F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a:extLst>
            <a:ext uri="{FF2B5EF4-FFF2-40B4-BE49-F238E27FC236}">
              <a16:creationId xmlns:a16="http://schemas.microsoft.com/office/drawing/2014/main" id="{3943162D-0E93-4803-8F81-02E63D1AD22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a:extLst>
            <a:ext uri="{FF2B5EF4-FFF2-40B4-BE49-F238E27FC236}">
              <a16:creationId xmlns:a16="http://schemas.microsoft.com/office/drawing/2014/main" id="{87DE5816-A0B7-4041-98FE-52778CBCC56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a:extLst>
            <a:ext uri="{FF2B5EF4-FFF2-40B4-BE49-F238E27FC236}">
              <a16:creationId xmlns:a16="http://schemas.microsoft.com/office/drawing/2014/main" id="{E5913D57-F775-460C-87EF-65574B60EC1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a:extLst>
            <a:ext uri="{FF2B5EF4-FFF2-40B4-BE49-F238E27FC236}">
              <a16:creationId xmlns:a16="http://schemas.microsoft.com/office/drawing/2014/main" id="{DC3248A2-BFEE-45DC-B943-8E276D17E20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a:extLst>
            <a:ext uri="{FF2B5EF4-FFF2-40B4-BE49-F238E27FC236}">
              <a16:creationId xmlns:a16="http://schemas.microsoft.com/office/drawing/2014/main" id="{D5E399DC-E7E5-4B33-8D87-D53F9D4D22C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a:extLst>
            <a:ext uri="{FF2B5EF4-FFF2-40B4-BE49-F238E27FC236}">
              <a16:creationId xmlns:a16="http://schemas.microsoft.com/office/drawing/2014/main" id="{484533A3-5AEC-4081-8598-58DD302B7DE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a:extLst>
            <a:ext uri="{FF2B5EF4-FFF2-40B4-BE49-F238E27FC236}">
              <a16:creationId xmlns:a16="http://schemas.microsoft.com/office/drawing/2014/main" id="{1CE0BB54-B019-4446-9786-12E441A09C0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a:extLst>
            <a:ext uri="{FF2B5EF4-FFF2-40B4-BE49-F238E27FC236}">
              <a16:creationId xmlns:a16="http://schemas.microsoft.com/office/drawing/2014/main" id="{3DC20BC8-3332-4C76-81BB-225B7A622DE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B44C01B9-DC4A-4314-964B-FC79C75295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93E6FC5F-3783-4A20-A7C4-84EFBC99DC0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7EC693F2-B7B1-417C-A882-C5517F0B4A6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a:extLst>
            <a:ext uri="{FF2B5EF4-FFF2-40B4-BE49-F238E27FC236}">
              <a16:creationId xmlns:a16="http://schemas.microsoft.com/office/drawing/2014/main" id="{4F34972D-A898-40E7-9C21-C428A8B81019}"/>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a:extLst>
            <a:ext uri="{FF2B5EF4-FFF2-40B4-BE49-F238E27FC236}">
              <a16:creationId xmlns:a16="http://schemas.microsoft.com/office/drawing/2014/main" id="{5BF6DBC0-AE6C-4B8F-9472-BB673EAE14DD}"/>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a:extLst>
            <a:ext uri="{FF2B5EF4-FFF2-40B4-BE49-F238E27FC236}">
              <a16:creationId xmlns:a16="http://schemas.microsoft.com/office/drawing/2014/main" id="{3B84726E-B16E-44BF-BEEF-D127952A21EF}"/>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a:extLst>
            <a:ext uri="{FF2B5EF4-FFF2-40B4-BE49-F238E27FC236}">
              <a16:creationId xmlns:a16="http://schemas.microsoft.com/office/drawing/2014/main" id="{EAFEE66A-141E-4B54-81A0-FFBC185575A2}"/>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a:extLst>
            <a:ext uri="{FF2B5EF4-FFF2-40B4-BE49-F238E27FC236}">
              <a16:creationId xmlns:a16="http://schemas.microsoft.com/office/drawing/2014/main" id="{3D389D0F-3E01-45BB-9CDA-E6B7BBB03C15}"/>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a:extLst>
            <a:ext uri="{FF2B5EF4-FFF2-40B4-BE49-F238E27FC236}">
              <a16:creationId xmlns:a16="http://schemas.microsoft.com/office/drawing/2014/main" id="{987152F7-C0A9-4A04-B721-4E0FF731732C}"/>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a:extLst>
            <a:ext uri="{FF2B5EF4-FFF2-40B4-BE49-F238E27FC236}">
              <a16:creationId xmlns:a16="http://schemas.microsoft.com/office/drawing/2014/main" id="{4696E5F6-D9E5-489F-8E5D-3F3B19D0E5F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a:extLst>
            <a:ext uri="{FF2B5EF4-FFF2-40B4-BE49-F238E27FC236}">
              <a16:creationId xmlns:a16="http://schemas.microsoft.com/office/drawing/2014/main" id="{E173DD39-5E37-4EE8-8D7B-CDC46DDF8248}"/>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a:extLst>
            <a:ext uri="{FF2B5EF4-FFF2-40B4-BE49-F238E27FC236}">
              <a16:creationId xmlns:a16="http://schemas.microsoft.com/office/drawing/2014/main" id="{2397FF18-A8F8-414E-AD05-173A758124E0}"/>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6685C63-8835-4F19-9B86-67D65A4C65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EB2D6E06-91AB-42CE-9303-ADF6FF6E40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5E2D3B6E-C6CB-4A54-A203-39DC6783C2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976FE74B-7BAC-4695-B5FD-8B8BDA8CD2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A1C6111-FB4A-4CAE-81D9-3E95841A86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51308</xdr:rowOff>
    </xdr:from>
    <xdr:to>
      <xdr:col>55</xdr:col>
      <xdr:colOff>50800</xdr:colOff>
      <xdr:row>85</xdr:row>
      <xdr:rowOff>152908</xdr:rowOff>
    </xdr:to>
    <xdr:sp macro="" textlink="">
      <xdr:nvSpPr>
        <xdr:cNvPr id="289" name="楕円 288">
          <a:extLst>
            <a:ext uri="{FF2B5EF4-FFF2-40B4-BE49-F238E27FC236}">
              <a16:creationId xmlns:a16="http://schemas.microsoft.com/office/drawing/2014/main" id="{5848816C-6E67-44E7-B433-D11C4F835F71}"/>
            </a:ext>
          </a:extLst>
        </xdr:cNvPr>
        <xdr:cNvSpPr/>
      </xdr:nvSpPr>
      <xdr:spPr>
        <a:xfrm>
          <a:off x="10426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137685</xdr:rowOff>
    </xdr:from>
    <xdr:ext cx="469744" cy="259045"/>
    <xdr:sp macro="" textlink="">
      <xdr:nvSpPr>
        <xdr:cNvPr id="290" name="【福祉施設】&#10;一人当たり面積該当値テキスト">
          <a:extLst>
            <a:ext uri="{FF2B5EF4-FFF2-40B4-BE49-F238E27FC236}">
              <a16:creationId xmlns:a16="http://schemas.microsoft.com/office/drawing/2014/main" id="{BE8F0FD9-023B-4B19-AD1C-28BD026C1992}"/>
            </a:ext>
          </a:extLst>
        </xdr:cNvPr>
        <xdr:cNvSpPr txBox="1"/>
      </xdr:nvSpPr>
      <xdr:spPr>
        <a:xfrm>
          <a:off x="10515600" y="1453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291" name="楕円 290">
          <a:extLst>
            <a:ext uri="{FF2B5EF4-FFF2-40B4-BE49-F238E27FC236}">
              <a16:creationId xmlns:a16="http://schemas.microsoft.com/office/drawing/2014/main" id="{7D416196-CC06-468C-BE2B-5414F6FA794C}"/>
            </a:ext>
          </a:extLst>
        </xdr:cNvPr>
        <xdr:cNvSpPr/>
      </xdr:nvSpPr>
      <xdr:spPr>
        <a:xfrm>
          <a:off x="9588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63246</xdr:rowOff>
    </xdr:from>
    <xdr:to>
      <xdr:col>55</xdr:col>
      <xdr:colOff>0</xdr:colOff>
      <xdr:row>85</xdr:row>
      <xdr:rowOff>102108</xdr:rowOff>
    </xdr:to>
    <xdr:cxnSp macro="">
      <xdr:nvCxnSpPr>
        <xdr:cNvPr id="292" name="直線コネクタ 291">
          <a:extLst>
            <a:ext uri="{FF2B5EF4-FFF2-40B4-BE49-F238E27FC236}">
              <a16:creationId xmlns:a16="http://schemas.microsoft.com/office/drawing/2014/main" id="{93DAA9C6-413D-446E-B139-AE04411EB3F3}"/>
            </a:ext>
          </a:extLst>
        </xdr:cNvPr>
        <xdr:cNvCxnSpPr/>
      </xdr:nvCxnSpPr>
      <xdr:spPr>
        <a:xfrm>
          <a:off x="9639300" y="146364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a:extLst>
            <a:ext uri="{FF2B5EF4-FFF2-40B4-BE49-F238E27FC236}">
              <a16:creationId xmlns:a16="http://schemas.microsoft.com/office/drawing/2014/main" id="{2E05875D-212D-4170-B41F-69AC26476D73}"/>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a:extLst>
            <a:ext uri="{FF2B5EF4-FFF2-40B4-BE49-F238E27FC236}">
              <a16:creationId xmlns:a16="http://schemas.microsoft.com/office/drawing/2014/main" id="{F4B317C1-2A83-4E36-B86F-75D1DBD54B8E}"/>
            </a:ext>
          </a:extLst>
        </xdr:cNvPr>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105173</xdr:rowOff>
    </xdr:from>
    <xdr:ext cx="469744" cy="259045"/>
    <xdr:sp macro="" textlink="">
      <xdr:nvSpPr>
        <xdr:cNvPr id="295" name="n_1mainValue【福祉施設】&#10;一人当たり面積">
          <a:extLst>
            <a:ext uri="{FF2B5EF4-FFF2-40B4-BE49-F238E27FC236}">
              <a16:creationId xmlns:a16="http://schemas.microsoft.com/office/drawing/2014/main" id="{FEE94BA8-5793-4A38-924D-D71E8C0DAC5E}"/>
            </a:ext>
          </a:extLst>
        </xdr:cNvPr>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6D20D18-AA68-4B79-A5EE-8610E08037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8B717E7-912E-41F0-AD6B-023692CE29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190B8229-4FA3-4A1D-8282-F144F96C06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44A82690-26CB-4CF0-B04A-284EE144C23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80BC2C63-0503-43C4-8E50-CCB90DCB0F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9C452AB8-D201-401F-B51F-72CA1962B6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BA9AA14B-5D2D-4030-8A5A-5438482A55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12DF666E-6EC9-4318-A671-C3850CC3871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3B47E7C7-D9C1-4E9F-9BA3-BF531E4E7FC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E313051C-6D60-445C-A500-2EF35832A53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a:extLst>
            <a:ext uri="{FF2B5EF4-FFF2-40B4-BE49-F238E27FC236}">
              <a16:creationId xmlns:a16="http://schemas.microsoft.com/office/drawing/2014/main" id="{CDF410C2-2AC0-43AB-9363-E42906F6FCC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a:extLst>
            <a:ext uri="{FF2B5EF4-FFF2-40B4-BE49-F238E27FC236}">
              <a16:creationId xmlns:a16="http://schemas.microsoft.com/office/drawing/2014/main" id="{F1BB022E-261A-423C-9B64-465DA90DFC1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a:extLst>
            <a:ext uri="{FF2B5EF4-FFF2-40B4-BE49-F238E27FC236}">
              <a16:creationId xmlns:a16="http://schemas.microsoft.com/office/drawing/2014/main" id="{1CEB7677-BE07-44F8-B7DF-0B0A332B1CB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a:extLst>
            <a:ext uri="{FF2B5EF4-FFF2-40B4-BE49-F238E27FC236}">
              <a16:creationId xmlns:a16="http://schemas.microsoft.com/office/drawing/2014/main" id="{43EFE28D-707D-4B10-AABA-170EF4F5ABF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a:extLst>
            <a:ext uri="{FF2B5EF4-FFF2-40B4-BE49-F238E27FC236}">
              <a16:creationId xmlns:a16="http://schemas.microsoft.com/office/drawing/2014/main" id="{98117F36-B5E7-48E6-ABA6-ADE33575F38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a:extLst>
            <a:ext uri="{FF2B5EF4-FFF2-40B4-BE49-F238E27FC236}">
              <a16:creationId xmlns:a16="http://schemas.microsoft.com/office/drawing/2014/main" id="{89CBBD91-9A35-405A-896B-6BAFED964FA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a:extLst>
            <a:ext uri="{FF2B5EF4-FFF2-40B4-BE49-F238E27FC236}">
              <a16:creationId xmlns:a16="http://schemas.microsoft.com/office/drawing/2014/main" id="{253E31C9-7667-4466-99C2-EB7A99B7467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a:extLst>
            <a:ext uri="{FF2B5EF4-FFF2-40B4-BE49-F238E27FC236}">
              <a16:creationId xmlns:a16="http://schemas.microsoft.com/office/drawing/2014/main" id="{21EF087D-1CC3-4AD1-BEDF-2F31E3EAE63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a:extLst>
            <a:ext uri="{FF2B5EF4-FFF2-40B4-BE49-F238E27FC236}">
              <a16:creationId xmlns:a16="http://schemas.microsoft.com/office/drawing/2014/main" id="{F2235EC9-E476-47E8-B500-94B71BA024D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a:extLst>
            <a:ext uri="{FF2B5EF4-FFF2-40B4-BE49-F238E27FC236}">
              <a16:creationId xmlns:a16="http://schemas.microsoft.com/office/drawing/2014/main" id="{04DB6481-6760-47A6-9171-7A79E667F263}"/>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id="{F1AEED19-E9CE-424F-9CD4-A286D53904A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C73EDB37-5454-45BA-A89A-23181F0408A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a:extLst>
            <a:ext uri="{FF2B5EF4-FFF2-40B4-BE49-F238E27FC236}">
              <a16:creationId xmlns:a16="http://schemas.microsoft.com/office/drawing/2014/main" id="{B3C6C86D-1454-4E14-B819-4CB3638288D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a:extLst>
            <a:ext uri="{FF2B5EF4-FFF2-40B4-BE49-F238E27FC236}">
              <a16:creationId xmlns:a16="http://schemas.microsoft.com/office/drawing/2014/main" id="{FDE17B38-7866-4FB8-B4CC-DDCC31B6CBEB}"/>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a:extLst>
            <a:ext uri="{FF2B5EF4-FFF2-40B4-BE49-F238E27FC236}">
              <a16:creationId xmlns:a16="http://schemas.microsoft.com/office/drawing/2014/main" id="{76260156-3E8F-4B7D-A736-7763435677BF}"/>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a:extLst>
            <a:ext uri="{FF2B5EF4-FFF2-40B4-BE49-F238E27FC236}">
              <a16:creationId xmlns:a16="http://schemas.microsoft.com/office/drawing/2014/main" id="{96AAFF92-21F9-4E19-A8EB-E4EFE04837A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a:extLst>
            <a:ext uri="{FF2B5EF4-FFF2-40B4-BE49-F238E27FC236}">
              <a16:creationId xmlns:a16="http://schemas.microsoft.com/office/drawing/2014/main" id="{5318936F-F947-4730-9227-F08CE726A85B}"/>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a:extLst>
            <a:ext uri="{FF2B5EF4-FFF2-40B4-BE49-F238E27FC236}">
              <a16:creationId xmlns:a16="http://schemas.microsoft.com/office/drawing/2014/main" id="{606EA5D4-B0A0-4968-881A-1EDACF32790E}"/>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a:extLst>
            <a:ext uri="{FF2B5EF4-FFF2-40B4-BE49-F238E27FC236}">
              <a16:creationId xmlns:a16="http://schemas.microsoft.com/office/drawing/2014/main" id="{491D1A2D-A082-495D-8F3B-59442F5A56B2}"/>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a:extLst>
            <a:ext uri="{FF2B5EF4-FFF2-40B4-BE49-F238E27FC236}">
              <a16:creationId xmlns:a16="http://schemas.microsoft.com/office/drawing/2014/main" id="{321492F9-6CAC-43E4-AE87-2777079C3309}"/>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a:extLst>
            <a:ext uri="{FF2B5EF4-FFF2-40B4-BE49-F238E27FC236}">
              <a16:creationId xmlns:a16="http://schemas.microsoft.com/office/drawing/2014/main" id="{76589669-6B4B-4940-988A-F98A36A2A347}"/>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a:extLst>
            <a:ext uri="{FF2B5EF4-FFF2-40B4-BE49-F238E27FC236}">
              <a16:creationId xmlns:a16="http://schemas.microsoft.com/office/drawing/2014/main" id="{0F44DD8F-5D55-4B85-AD53-68B3E39FD52B}"/>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FD579389-1172-4B0C-8CB1-D7795AAF25D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28FA36EA-7DB4-4AF5-B2AB-531BB8D610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1719888E-EE16-42B8-8AEA-958936DDE3E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E1B45AA5-7B23-46BD-8844-E803547F081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3485F1B9-77BA-4AE6-90C5-74B7DCBFDE3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163830</xdr:rowOff>
    </xdr:from>
    <xdr:to>
      <xdr:col>24</xdr:col>
      <xdr:colOff>114300</xdr:colOff>
      <xdr:row>103</xdr:row>
      <xdr:rowOff>93980</xdr:rowOff>
    </xdr:to>
    <xdr:sp macro="" textlink="">
      <xdr:nvSpPr>
        <xdr:cNvPr id="333" name="楕円 332">
          <a:extLst>
            <a:ext uri="{FF2B5EF4-FFF2-40B4-BE49-F238E27FC236}">
              <a16:creationId xmlns:a16="http://schemas.microsoft.com/office/drawing/2014/main" id="{A77DAEEB-D130-4E36-9D33-DE7B40218187}"/>
            </a:ext>
          </a:extLst>
        </xdr:cNvPr>
        <xdr:cNvSpPr/>
      </xdr:nvSpPr>
      <xdr:spPr>
        <a:xfrm>
          <a:off x="4584700" y="176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15257</xdr:rowOff>
    </xdr:from>
    <xdr:ext cx="405111" cy="259045"/>
    <xdr:sp macro="" textlink="">
      <xdr:nvSpPr>
        <xdr:cNvPr id="334" name="【市民会館】&#10;有形固定資産減価償却率該当値テキスト">
          <a:extLst>
            <a:ext uri="{FF2B5EF4-FFF2-40B4-BE49-F238E27FC236}">
              <a16:creationId xmlns:a16="http://schemas.microsoft.com/office/drawing/2014/main" id="{91E51EDD-773D-435F-90BE-44223CDC8CEC}"/>
            </a:ext>
          </a:extLst>
        </xdr:cNvPr>
        <xdr:cNvSpPr txBox="1"/>
      </xdr:nvSpPr>
      <xdr:spPr>
        <a:xfrm>
          <a:off x="4673600"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24130</xdr:rowOff>
    </xdr:from>
    <xdr:to>
      <xdr:col>20</xdr:col>
      <xdr:colOff>38100</xdr:colOff>
      <xdr:row>103</xdr:row>
      <xdr:rowOff>125730</xdr:rowOff>
    </xdr:to>
    <xdr:sp macro="" textlink="">
      <xdr:nvSpPr>
        <xdr:cNvPr id="335" name="楕円 334">
          <a:extLst>
            <a:ext uri="{FF2B5EF4-FFF2-40B4-BE49-F238E27FC236}">
              <a16:creationId xmlns:a16="http://schemas.microsoft.com/office/drawing/2014/main" id="{B5ECBB1D-7492-4324-8327-20477A15E81E}"/>
            </a:ext>
          </a:extLst>
        </xdr:cNvPr>
        <xdr:cNvSpPr/>
      </xdr:nvSpPr>
      <xdr:spPr>
        <a:xfrm>
          <a:off x="3746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43180</xdr:rowOff>
    </xdr:from>
    <xdr:to>
      <xdr:col>24</xdr:col>
      <xdr:colOff>63500</xdr:colOff>
      <xdr:row>103</xdr:row>
      <xdr:rowOff>74930</xdr:rowOff>
    </xdr:to>
    <xdr:cxnSp macro="">
      <xdr:nvCxnSpPr>
        <xdr:cNvPr id="336" name="直線コネクタ 335">
          <a:extLst>
            <a:ext uri="{FF2B5EF4-FFF2-40B4-BE49-F238E27FC236}">
              <a16:creationId xmlns:a16="http://schemas.microsoft.com/office/drawing/2014/main" id="{B32B6DAF-8904-4483-896F-E5EBF2484AB0}"/>
            </a:ext>
          </a:extLst>
        </xdr:cNvPr>
        <xdr:cNvCxnSpPr/>
      </xdr:nvCxnSpPr>
      <xdr:spPr>
        <a:xfrm flipV="1">
          <a:off x="3797300" y="1770253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a:extLst>
            <a:ext uri="{FF2B5EF4-FFF2-40B4-BE49-F238E27FC236}">
              <a16:creationId xmlns:a16="http://schemas.microsoft.com/office/drawing/2014/main" id="{01D8806D-7F81-42BF-847D-72C17B8BC4C0}"/>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a:extLst>
            <a:ext uri="{FF2B5EF4-FFF2-40B4-BE49-F238E27FC236}">
              <a16:creationId xmlns:a16="http://schemas.microsoft.com/office/drawing/2014/main" id="{DE1A2AF7-83DA-4560-AD77-A05A3D4DA1BC}"/>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142257</xdr:rowOff>
    </xdr:from>
    <xdr:ext cx="405111" cy="259045"/>
    <xdr:sp macro="" textlink="">
      <xdr:nvSpPr>
        <xdr:cNvPr id="339" name="n_1mainValue【市民会館】&#10;有形固定資産減価償却率">
          <a:extLst>
            <a:ext uri="{FF2B5EF4-FFF2-40B4-BE49-F238E27FC236}">
              <a16:creationId xmlns:a16="http://schemas.microsoft.com/office/drawing/2014/main" id="{CECED2DD-F500-4BD4-BAD7-79CFE2A10807}"/>
            </a:ext>
          </a:extLst>
        </xdr:cNvPr>
        <xdr:cNvSpPr txBox="1"/>
      </xdr:nvSpPr>
      <xdr:spPr>
        <a:xfrm>
          <a:off x="3582044"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9CF85D44-577D-4FC9-B7DF-C07D6C4EA5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16282690-A468-43C2-B0CE-5D2D2163EC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22277F22-641B-4219-9AF8-B909D46971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C95D5E53-BFF3-4071-89C3-AC102A4CB6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29D0E40C-C3E5-4D49-BDC8-4DD5E1AC867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D6129B93-BCA7-4ECC-AC2C-5331BCFFFA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82F7FCF9-1C15-4B43-B4AE-B7D77221C9C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7C20F0E7-32C8-4DFA-A3A4-98CF3A548C7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A860095F-C68C-43AE-83C1-960360A0B9E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EDBA346E-ECD0-4BC1-894E-472FE5D775A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4D0F84AA-ECF7-44BB-A10B-A987CE06349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ACD7A7F1-DAA8-4D1F-ACD7-F7D58B597BA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38DF30A9-D27D-4804-B86C-3E7DD1E4F09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AFF02875-1AF9-4FCB-9EAC-74A82771B7B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D7FB7995-7F4F-4C68-9359-A675871E656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F2D7C8F3-B18C-40B7-BE27-7347488905A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7CE97B81-0E7F-48BB-914B-DF92B111147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81875861-BACE-4DBD-8061-B6EDA2FF191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6A8B9B9B-BAC7-4EF3-BFAD-3541F6E6178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30D9D43A-F5EE-494C-A6EE-CC00CF3AB30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0EE9B0FB-C6DF-4645-AD58-DF67F85F23B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7024F485-ED91-45FE-BF07-DAE06BDDEC0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600C3ED9-5340-42DA-9DC8-03E70CEEB7B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3FB5B1FE-7362-4898-8B67-9C1EEC95594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5F7610BC-2EB9-427C-986C-6D16551E8C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a:extLst>
            <a:ext uri="{FF2B5EF4-FFF2-40B4-BE49-F238E27FC236}">
              <a16:creationId xmlns:a16="http://schemas.microsoft.com/office/drawing/2014/main" id="{96E3782A-CA03-403A-BB71-7C2E4D5F8DDC}"/>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a:extLst>
            <a:ext uri="{FF2B5EF4-FFF2-40B4-BE49-F238E27FC236}">
              <a16:creationId xmlns:a16="http://schemas.microsoft.com/office/drawing/2014/main" id="{B2655130-1F45-415B-937F-C36C9A475B52}"/>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a:extLst>
            <a:ext uri="{FF2B5EF4-FFF2-40B4-BE49-F238E27FC236}">
              <a16:creationId xmlns:a16="http://schemas.microsoft.com/office/drawing/2014/main" id="{6F591750-B20D-4561-906C-45068D60B214}"/>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a:extLst>
            <a:ext uri="{FF2B5EF4-FFF2-40B4-BE49-F238E27FC236}">
              <a16:creationId xmlns:a16="http://schemas.microsoft.com/office/drawing/2014/main" id="{04B52B63-3B4F-4E23-88E7-1C15FF70CACA}"/>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a:extLst>
            <a:ext uri="{FF2B5EF4-FFF2-40B4-BE49-F238E27FC236}">
              <a16:creationId xmlns:a16="http://schemas.microsoft.com/office/drawing/2014/main" id="{9E1AE6B4-B388-450E-9839-8DCD09B26137}"/>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a:extLst>
            <a:ext uri="{FF2B5EF4-FFF2-40B4-BE49-F238E27FC236}">
              <a16:creationId xmlns:a16="http://schemas.microsoft.com/office/drawing/2014/main" id="{DED53543-8DB1-4DCB-9D70-BD217BD021A6}"/>
            </a:ext>
          </a:extLst>
        </xdr:cNvPr>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a:extLst>
            <a:ext uri="{FF2B5EF4-FFF2-40B4-BE49-F238E27FC236}">
              <a16:creationId xmlns:a16="http://schemas.microsoft.com/office/drawing/2014/main" id="{2F789B40-6D1A-4435-914B-BDE12D740FF4}"/>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a:extLst>
            <a:ext uri="{FF2B5EF4-FFF2-40B4-BE49-F238E27FC236}">
              <a16:creationId xmlns:a16="http://schemas.microsoft.com/office/drawing/2014/main" id="{0AABD3CF-1363-42B4-9078-C1AC1280A4A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a:extLst>
            <a:ext uri="{FF2B5EF4-FFF2-40B4-BE49-F238E27FC236}">
              <a16:creationId xmlns:a16="http://schemas.microsoft.com/office/drawing/2014/main" id="{619AA24B-5A93-4ED7-A90D-FCBFBB16D53B}"/>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B4468CB-BB23-43D9-B8F3-2FD15786D82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31049366-917A-425C-9AF7-BC005AAF12C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14C1D0D-3A12-4BC7-B16C-E71078C69B1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9970F952-9178-4A60-AD60-7E218EC333E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41F373BB-60F4-4D28-A243-50EB8E7B1FB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46627</xdr:rowOff>
    </xdr:from>
    <xdr:to>
      <xdr:col>55</xdr:col>
      <xdr:colOff>50800</xdr:colOff>
      <xdr:row>107</xdr:row>
      <xdr:rowOff>148227</xdr:rowOff>
    </xdr:to>
    <xdr:sp macro="" textlink="">
      <xdr:nvSpPr>
        <xdr:cNvPr id="379" name="楕円 378">
          <a:extLst>
            <a:ext uri="{FF2B5EF4-FFF2-40B4-BE49-F238E27FC236}">
              <a16:creationId xmlns:a16="http://schemas.microsoft.com/office/drawing/2014/main" id="{28AF5CF4-0148-4D76-B6BD-16ADFC8A03D3}"/>
            </a:ext>
          </a:extLst>
        </xdr:cNvPr>
        <xdr:cNvSpPr/>
      </xdr:nvSpPr>
      <xdr:spPr>
        <a:xfrm>
          <a:off x="10426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25054</xdr:rowOff>
    </xdr:from>
    <xdr:ext cx="469744" cy="259045"/>
    <xdr:sp macro="" textlink="">
      <xdr:nvSpPr>
        <xdr:cNvPr id="380" name="【市民会館】&#10;一人当たり面積該当値テキスト">
          <a:extLst>
            <a:ext uri="{FF2B5EF4-FFF2-40B4-BE49-F238E27FC236}">
              <a16:creationId xmlns:a16="http://schemas.microsoft.com/office/drawing/2014/main" id="{CB77DED6-5BD1-4F13-B685-91FE953C73DB}"/>
            </a:ext>
          </a:extLst>
        </xdr:cNvPr>
        <xdr:cNvSpPr txBox="1"/>
      </xdr:nvSpPr>
      <xdr:spPr>
        <a:xfrm>
          <a:off x="10515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381" name="楕円 380">
          <a:extLst>
            <a:ext uri="{FF2B5EF4-FFF2-40B4-BE49-F238E27FC236}">
              <a16:creationId xmlns:a16="http://schemas.microsoft.com/office/drawing/2014/main" id="{3EBA2EF4-5473-42BC-8ABB-58C290AB824C}"/>
            </a:ext>
          </a:extLst>
        </xdr:cNvPr>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97427</xdr:rowOff>
    </xdr:from>
    <xdr:to>
      <xdr:col>55</xdr:col>
      <xdr:colOff>0</xdr:colOff>
      <xdr:row>107</xdr:row>
      <xdr:rowOff>99061</xdr:rowOff>
    </xdr:to>
    <xdr:cxnSp macro="">
      <xdr:nvCxnSpPr>
        <xdr:cNvPr id="382" name="直線コネクタ 381">
          <a:extLst>
            <a:ext uri="{FF2B5EF4-FFF2-40B4-BE49-F238E27FC236}">
              <a16:creationId xmlns:a16="http://schemas.microsoft.com/office/drawing/2014/main" id="{A559A29A-E588-4236-98BA-BC0A131E6699}"/>
            </a:ext>
          </a:extLst>
        </xdr:cNvPr>
        <xdr:cNvCxnSpPr/>
      </xdr:nvCxnSpPr>
      <xdr:spPr>
        <a:xfrm flipV="1">
          <a:off x="9639300" y="1844257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a:extLst>
            <a:ext uri="{FF2B5EF4-FFF2-40B4-BE49-F238E27FC236}">
              <a16:creationId xmlns:a16="http://schemas.microsoft.com/office/drawing/2014/main" id="{0E6F4C0B-2C9A-40E5-9EDE-AB989E376DAE}"/>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a:extLst>
            <a:ext uri="{FF2B5EF4-FFF2-40B4-BE49-F238E27FC236}">
              <a16:creationId xmlns:a16="http://schemas.microsoft.com/office/drawing/2014/main" id="{626CF939-547E-4D4D-A315-2239272B0DBB}"/>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385" name="n_1mainValue【市民会館】&#10;一人当たり面積">
          <a:extLst>
            <a:ext uri="{FF2B5EF4-FFF2-40B4-BE49-F238E27FC236}">
              <a16:creationId xmlns:a16="http://schemas.microsoft.com/office/drawing/2014/main" id="{B392A258-8F66-4334-B7ED-3C3C3DE38169}"/>
            </a:ext>
          </a:extLst>
        </xdr:cNvPr>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1D7BD678-7879-4D22-A84E-3061E1C359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D2DBE8DA-A9BB-4AF6-8449-82678596509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3E516ED7-9382-4C73-B80F-6929CF90B3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77CF53D0-4EFB-4307-A4F5-7A3453FDBD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7079CC32-9B26-4AF4-8226-DEB43878C76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B740E1C4-7F91-461F-A71E-3A85E5CCC7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74447DD0-6AC1-4C63-9BE2-E9CE9E9D6A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29253F60-4AC1-499F-BFF8-F63BD073273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4F206392-A4E8-4965-840E-110886F719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B9D68FFA-E190-4153-B674-2F35D8B797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C7C702DF-95CE-4E8B-8455-61FD588BB24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a16="http://schemas.microsoft.com/office/drawing/2014/main" id="{FB863039-6663-43C2-9113-15043B6D6BC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407BA4F8-BD63-4E67-BE38-2061A0F7A93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CC794F8B-594F-44FD-B39E-A214EEEE8D1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08859D06-01A5-4495-BDCF-50E360812E3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42283369-AF42-4A1D-A77E-1185335B75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C0FEE7D8-16E6-4C69-883F-5EBCCD11017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C8F5EAAA-CD40-4FFD-8011-7CC1926CC1E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FFF0947A-2A1E-4528-81CF-E82843A403A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8DE84202-72BC-410A-9C6F-4DA47E5B264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FA0E1512-047A-4AB3-83D3-4B21A3D401B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a16="http://schemas.microsoft.com/office/drawing/2014/main" id="{A642FA96-DA48-4559-8AF1-2743161F23D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AA98F48D-FF34-45B1-A08F-06C5A26BA10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3B1FBF46-2E04-43D4-9B2A-03827920D28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0CAA743B-80D6-4512-A6A3-CBE74CA63DB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a:extLst>
            <a:ext uri="{FF2B5EF4-FFF2-40B4-BE49-F238E27FC236}">
              <a16:creationId xmlns:a16="http://schemas.microsoft.com/office/drawing/2014/main" id="{8E9DE585-8018-461F-B2D3-5379E2E1A0FF}"/>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a:extLst>
            <a:ext uri="{FF2B5EF4-FFF2-40B4-BE49-F238E27FC236}">
              <a16:creationId xmlns:a16="http://schemas.microsoft.com/office/drawing/2014/main" id="{4CAA6445-2611-4AD6-976F-1ABF0FB110F1}"/>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a:extLst>
            <a:ext uri="{FF2B5EF4-FFF2-40B4-BE49-F238E27FC236}">
              <a16:creationId xmlns:a16="http://schemas.microsoft.com/office/drawing/2014/main" id="{22AA36B3-0E9E-493F-AB8A-DB8F1DE32601}"/>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A7639969-2B27-48AA-87BE-876369418178}"/>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a:extLst>
            <a:ext uri="{FF2B5EF4-FFF2-40B4-BE49-F238E27FC236}">
              <a16:creationId xmlns:a16="http://schemas.microsoft.com/office/drawing/2014/main" id="{A6487FD2-62CB-4DFB-BD0F-480CC8F6CF86}"/>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B341AB73-7141-4FAE-826F-54E3AFDB76C2}"/>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a:extLst>
            <a:ext uri="{FF2B5EF4-FFF2-40B4-BE49-F238E27FC236}">
              <a16:creationId xmlns:a16="http://schemas.microsoft.com/office/drawing/2014/main" id="{9E0D6B35-4A03-479F-ABD0-B8666AD0F96C}"/>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a:extLst>
            <a:ext uri="{FF2B5EF4-FFF2-40B4-BE49-F238E27FC236}">
              <a16:creationId xmlns:a16="http://schemas.microsoft.com/office/drawing/2014/main" id="{5FEFB094-2E4B-465F-AA7D-D9FD2F05AC73}"/>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19" name="フローチャート: 判断 418">
          <a:extLst>
            <a:ext uri="{FF2B5EF4-FFF2-40B4-BE49-F238E27FC236}">
              <a16:creationId xmlns:a16="http://schemas.microsoft.com/office/drawing/2014/main" id="{C9B454EB-3B82-4F39-BC73-A99E06221897}"/>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ECF8144B-D37A-4402-B422-5A2570925B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70C8C759-6F56-4B26-B07D-8B37E8DA35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7DA76641-7783-4AD9-A4F0-1DDD3CB26E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590A430F-BAF7-4D9F-B296-DB1C044046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B5199D8F-B7C0-4050-9876-1C5F7620AE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97246</xdr:rowOff>
    </xdr:from>
    <xdr:to>
      <xdr:col>85</xdr:col>
      <xdr:colOff>177800</xdr:colOff>
      <xdr:row>36</xdr:row>
      <xdr:rowOff>27396</xdr:rowOff>
    </xdr:to>
    <xdr:sp macro="" textlink="">
      <xdr:nvSpPr>
        <xdr:cNvPr id="425" name="楕円 424">
          <a:extLst>
            <a:ext uri="{FF2B5EF4-FFF2-40B4-BE49-F238E27FC236}">
              <a16:creationId xmlns:a16="http://schemas.microsoft.com/office/drawing/2014/main" id="{F0995984-16F3-4C08-A45E-091607F86587}"/>
            </a:ext>
          </a:extLst>
        </xdr:cNvPr>
        <xdr:cNvSpPr/>
      </xdr:nvSpPr>
      <xdr:spPr>
        <a:xfrm>
          <a:off x="16268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120123</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FABA4FFD-A9B8-48B2-A784-A87227FEE467}"/>
            </a:ext>
          </a:extLst>
        </xdr:cNvPr>
        <xdr:cNvSpPr txBox="1"/>
      </xdr:nvSpPr>
      <xdr:spPr>
        <a:xfrm>
          <a:off x="16357600" y="594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427" name="楕円 426">
          <a:extLst>
            <a:ext uri="{FF2B5EF4-FFF2-40B4-BE49-F238E27FC236}">
              <a16:creationId xmlns:a16="http://schemas.microsoft.com/office/drawing/2014/main" id="{04CDB97F-9B82-4D0C-A0E0-B99BE1112AAE}"/>
            </a:ext>
          </a:extLst>
        </xdr:cNvPr>
        <xdr:cNvSpPr/>
      </xdr:nvSpPr>
      <xdr:spPr>
        <a:xfrm>
          <a:off x="15430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148046</xdr:rowOff>
    </xdr:from>
    <xdr:to>
      <xdr:col>85</xdr:col>
      <xdr:colOff>127000</xdr:colOff>
      <xdr:row>35</xdr:row>
      <xdr:rowOff>162742</xdr:rowOff>
    </xdr:to>
    <xdr:cxnSp macro="">
      <xdr:nvCxnSpPr>
        <xdr:cNvPr id="428" name="直線コネクタ 427">
          <a:extLst>
            <a:ext uri="{FF2B5EF4-FFF2-40B4-BE49-F238E27FC236}">
              <a16:creationId xmlns:a16="http://schemas.microsoft.com/office/drawing/2014/main" id="{9755EB8D-DF35-4131-988F-46DF6C9D0821}"/>
            </a:ext>
          </a:extLst>
        </xdr:cNvPr>
        <xdr:cNvCxnSpPr/>
      </xdr:nvCxnSpPr>
      <xdr:spPr>
        <a:xfrm flipV="1">
          <a:off x="15481300" y="614879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47E17B7E-B173-4D0F-9097-C063BA1D74B8}"/>
            </a:ext>
          </a:extLst>
        </xdr:cNvPr>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3112FED6-5599-46F3-8266-B5663D58F39A}"/>
            </a:ext>
          </a:extLst>
        </xdr:cNvPr>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ED3D229A-D394-4660-9747-A1AC7A9617BA}"/>
            </a:ext>
          </a:extLst>
        </xdr:cNvPr>
        <xdr:cNvSpPr txBox="1"/>
      </xdr:nvSpPr>
      <xdr:spPr>
        <a:xfrm>
          <a:off x="15266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B6AE6F8-BE62-4C4E-8BCF-D728A205CA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27FB8BF0-7DA6-4281-91E7-E033613DCA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237D361F-9694-4DBB-85BD-B8C1BA6E3F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EABD9534-DCD5-4509-A02B-7365D27321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EB9A2E6C-E2A5-4B26-BB58-B5F84CE76C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BD2E0CE3-D501-4DC0-9E4A-64CE3A5BF9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980A6E1B-0926-44F5-AB7A-EDB60D5792B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F626C03F-0EB9-419A-AEC3-B6FB67E8A6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6BC060DD-0BB0-4A37-9336-6043110363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C99A8D77-5B18-4E58-9DB8-17A9474C077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16F1AAD6-F393-44DF-9B22-54323FFB784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id="{554B0DBB-CA75-4E19-A2C9-2B717764BC7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9EBA4C75-87EE-4526-A039-47DB53D18EF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id="{EB2FA75A-4BD8-4A0F-8D1E-E6FAE046591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762B2580-7695-45E1-9A4B-0BB61F23A1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id="{A305995D-693A-4A93-9287-C29DA101B25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4CE7C117-D0FA-4774-9059-6D38E0F1C87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id="{00FB90C0-3BFC-4175-BD8C-B98F101B9F2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F53BF316-48F9-47FA-BE98-C5417A3B4A6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8B56A686-1F04-4DC0-B7C2-7F51CCCC3B0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762F7F6E-028C-4768-BCAF-176E793DF7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a:extLst>
            <a:ext uri="{FF2B5EF4-FFF2-40B4-BE49-F238E27FC236}">
              <a16:creationId xmlns:a16="http://schemas.microsoft.com/office/drawing/2014/main" id="{6375E079-E1FF-4131-BD2F-D9C5620AD329}"/>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a:extLst>
            <a:ext uri="{FF2B5EF4-FFF2-40B4-BE49-F238E27FC236}">
              <a16:creationId xmlns:a16="http://schemas.microsoft.com/office/drawing/2014/main" id="{4E3511FA-F849-4A21-9568-D724E040CEE2}"/>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a:extLst>
            <a:ext uri="{FF2B5EF4-FFF2-40B4-BE49-F238E27FC236}">
              <a16:creationId xmlns:a16="http://schemas.microsoft.com/office/drawing/2014/main" id="{F3ADB564-EEEA-4FA8-978C-6D08BB7A8916}"/>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C03DECB4-BB6E-4D41-B132-8DAD107CE54D}"/>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a:extLst>
            <a:ext uri="{FF2B5EF4-FFF2-40B4-BE49-F238E27FC236}">
              <a16:creationId xmlns:a16="http://schemas.microsoft.com/office/drawing/2014/main" id="{19A7724E-924E-4DE9-982C-9A430EE0B855}"/>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27E25E40-3E17-4449-B1EF-25693838F343}"/>
            </a:ext>
          </a:extLst>
        </xdr:cNvPr>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a:extLst>
            <a:ext uri="{FF2B5EF4-FFF2-40B4-BE49-F238E27FC236}">
              <a16:creationId xmlns:a16="http://schemas.microsoft.com/office/drawing/2014/main" id="{ACB8DC54-4577-41F8-AF6E-C844904847EE}"/>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a:extLst>
            <a:ext uri="{FF2B5EF4-FFF2-40B4-BE49-F238E27FC236}">
              <a16:creationId xmlns:a16="http://schemas.microsoft.com/office/drawing/2014/main" id="{837E6B08-B298-4941-BB85-404D4FA1F69C}"/>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61" name="フローチャート: 判断 460">
          <a:extLst>
            <a:ext uri="{FF2B5EF4-FFF2-40B4-BE49-F238E27FC236}">
              <a16:creationId xmlns:a16="http://schemas.microsoft.com/office/drawing/2014/main" id="{58060367-1AF0-4B3F-9F2F-0850A2FBEE76}"/>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45519EB8-9057-4C33-84C7-D5C88C2CA4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534CFAB6-4AEF-4AD4-BBDF-FF3D742EB2A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B7D2D62F-3024-49A4-9DD5-A4FA988BD7E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438F5AC2-0682-4B63-801A-6C06E19397D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99D870C-9551-4B3C-8587-37FF8E82BC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167731</xdr:rowOff>
    </xdr:from>
    <xdr:to>
      <xdr:col>116</xdr:col>
      <xdr:colOff>114300</xdr:colOff>
      <xdr:row>40</xdr:row>
      <xdr:rowOff>97881</xdr:rowOff>
    </xdr:to>
    <xdr:sp macro="" textlink="">
      <xdr:nvSpPr>
        <xdr:cNvPr id="467" name="楕円 466">
          <a:extLst>
            <a:ext uri="{FF2B5EF4-FFF2-40B4-BE49-F238E27FC236}">
              <a16:creationId xmlns:a16="http://schemas.microsoft.com/office/drawing/2014/main" id="{13300904-80CA-459C-B129-E1A78B0FB494}"/>
            </a:ext>
          </a:extLst>
        </xdr:cNvPr>
        <xdr:cNvSpPr/>
      </xdr:nvSpPr>
      <xdr:spPr>
        <a:xfrm>
          <a:off x="22110700" y="6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146158</xdr:rowOff>
    </xdr:from>
    <xdr:ext cx="534377" cy="259045"/>
    <xdr:sp macro="" textlink="">
      <xdr:nvSpPr>
        <xdr:cNvPr id="468" name="【一般廃棄物処理施設】&#10;一人当たり有形固定資産（償却資産）額該当値テキスト">
          <a:extLst>
            <a:ext uri="{FF2B5EF4-FFF2-40B4-BE49-F238E27FC236}">
              <a16:creationId xmlns:a16="http://schemas.microsoft.com/office/drawing/2014/main" id="{E44378C2-3C1A-4AEA-83AC-AD53CEAD5E29}"/>
            </a:ext>
          </a:extLst>
        </xdr:cNvPr>
        <xdr:cNvSpPr txBox="1"/>
      </xdr:nvSpPr>
      <xdr:spPr>
        <a:xfrm>
          <a:off x="22199600" y="68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170712</xdr:rowOff>
    </xdr:from>
    <xdr:to>
      <xdr:col>112</xdr:col>
      <xdr:colOff>38100</xdr:colOff>
      <xdr:row>40</xdr:row>
      <xdr:rowOff>100862</xdr:rowOff>
    </xdr:to>
    <xdr:sp macro="" textlink="">
      <xdr:nvSpPr>
        <xdr:cNvPr id="469" name="楕円 468">
          <a:extLst>
            <a:ext uri="{FF2B5EF4-FFF2-40B4-BE49-F238E27FC236}">
              <a16:creationId xmlns:a16="http://schemas.microsoft.com/office/drawing/2014/main" id="{372D1349-D5C9-4F68-8B73-A82A255A419D}"/>
            </a:ext>
          </a:extLst>
        </xdr:cNvPr>
        <xdr:cNvSpPr/>
      </xdr:nvSpPr>
      <xdr:spPr>
        <a:xfrm>
          <a:off x="21272500" y="68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47081</xdr:rowOff>
    </xdr:from>
    <xdr:to>
      <xdr:col>116</xdr:col>
      <xdr:colOff>63500</xdr:colOff>
      <xdr:row>40</xdr:row>
      <xdr:rowOff>50062</xdr:rowOff>
    </xdr:to>
    <xdr:cxnSp macro="">
      <xdr:nvCxnSpPr>
        <xdr:cNvPr id="470" name="直線コネクタ 469">
          <a:extLst>
            <a:ext uri="{FF2B5EF4-FFF2-40B4-BE49-F238E27FC236}">
              <a16:creationId xmlns:a16="http://schemas.microsoft.com/office/drawing/2014/main" id="{09E76F62-85EA-49C8-91C4-3441271ED4C8}"/>
            </a:ext>
          </a:extLst>
        </xdr:cNvPr>
        <xdr:cNvCxnSpPr/>
      </xdr:nvCxnSpPr>
      <xdr:spPr>
        <a:xfrm flipV="1">
          <a:off x="21323300" y="6905081"/>
          <a:ext cx="8382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71" name="n_1aveValue【一般廃棄物処理施設】&#10;一人当たり有形固定資産（償却資産）額">
          <a:extLst>
            <a:ext uri="{FF2B5EF4-FFF2-40B4-BE49-F238E27FC236}">
              <a16:creationId xmlns:a16="http://schemas.microsoft.com/office/drawing/2014/main" id="{00A711A5-FB5D-432B-B634-C40DE68D076E}"/>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72" name="n_2aveValue【一般廃棄物処理施設】&#10;一人当たり有形固定資産（償却資産）額">
          <a:extLst>
            <a:ext uri="{FF2B5EF4-FFF2-40B4-BE49-F238E27FC236}">
              <a16:creationId xmlns:a16="http://schemas.microsoft.com/office/drawing/2014/main" id="{56642A23-F2B4-4256-82AA-70D71BF06DFB}"/>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91989</xdr:rowOff>
    </xdr:from>
    <xdr:ext cx="534377" cy="259045"/>
    <xdr:sp macro="" textlink="">
      <xdr:nvSpPr>
        <xdr:cNvPr id="473" name="n_1mainValue【一般廃棄物処理施設】&#10;一人当たり有形固定資産（償却資産）額">
          <a:extLst>
            <a:ext uri="{FF2B5EF4-FFF2-40B4-BE49-F238E27FC236}">
              <a16:creationId xmlns:a16="http://schemas.microsoft.com/office/drawing/2014/main" id="{F36690ED-80FB-49E4-B18E-C4136478C980}"/>
            </a:ext>
          </a:extLst>
        </xdr:cNvPr>
        <xdr:cNvSpPr txBox="1"/>
      </xdr:nvSpPr>
      <xdr:spPr>
        <a:xfrm>
          <a:off x="21043411" y="69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4C02328E-7F0D-470D-9D8B-CCBBCB8261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A6DE007-DE74-45FA-9370-713DAA6C9A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A8125B79-4B60-4674-A9FB-5C8773F686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F8BF8278-971B-41AA-9971-0176D30B8F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B04A5727-9218-4435-9256-BD17272B2C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34DE75DB-CF28-40EF-ABA3-461474E9C3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94326875-F7CA-43DE-9674-D4ABFFDFD6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649470E0-E055-4EEB-A4B4-F82D6F10CBD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2C70303B-C28B-41A5-8C7D-7B090A7CC9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A6C61174-1666-4AEF-A940-8809418CD5B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a16="http://schemas.microsoft.com/office/drawing/2014/main" id="{1054E426-C1A7-4E96-8CC3-105062EF231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a:extLst>
            <a:ext uri="{FF2B5EF4-FFF2-40B4-BE49-F238E27FC236}">
              <a16:creationId xmlns:a16="http://schemas.microsoft.com/office/drawing/2014/main" id="{94180E69-22D0-418D-ABDE-EAEC0F613F7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a16="http://schemas.microsoft.com/office/drawing/2014/main" id="{5D80C8AD-6319-41D3-B3C8-2265C1F6CB1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a16="http://schemas.microsoft.com/office/drawing/2014/main" id="{72C9149F-907A-46C4-8E55-59486AA650A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a16="http://schemas.microsoft.com/office/drawing/2014/main" id="{378BDBB0-52B2-41D3-BF8D-04FF9618B1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a16="http://schemas.microsoft.com/office/drawing/2014/main" id="{0C047419-8C35-4508-ABAD-FA79C444CAD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a16="http://schemas.microsoft.com/office/drawing/2014/main" id="{0BDA90C8-D2DD-4E02-A72B-2209A6CCC57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a16="http://schemas.microsoft.com/office/drawing/2014/main" id="{E7EA247C-6B05-4095-8013-45E05B9EA01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a16="http://schemas.microsoft.com/office/drawing/2014/main" id="{CBF53768-026C-4723-A577-C2C70E8A568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a16="http://schemas.microsoft.com/office/drawing/2014/main" id="{704B578E-1D40-4401-A649-947066EC90B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a16="http://schemas.microsoft.com/office/drawing/2014/main" id="{5CB7AD60-42C2-4884-A24E-BC4F5BB06B1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a:extLst>
            <a:ext uri="{FF2B5EF4-FFF2-40B4-BE49-F238E27FC236}">
              <a16:creationId xmlns:a16="http://schemas.microsoft.com/office/drawing/2014/main" id="{51965AF7-F3B7-4693-8FEC-BC4E5EA3469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6C434DF6-C98F-48D3-A6C2-23FAAFF6C4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3F307096-B448-4E3B-865D-9BBC8BD9EBC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a16="http://schemas.microsoft.com/office/drawing/2014/main" id="{C9E303D2-6FB8-4035-B686-7A2B8E208E1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a:extLst>
            <a:ext uri="{FF2B5EF4-FFF2-40B4-BE49-F238E27FC236}">
              <a16:creationId xmlns:a16="http://schemas.microsoft.com/office/drawing/2014/main" id="{A7C69EEA-9B0B-429F-A181-32663EBCC92E}"/>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a:extLst>
            <a:ext uri="{FF2B5EF4-FFF2-40B4-BE49-F238E27FC236}">
              <a16:creationId xmlns:a16="http://schemas.microsoft.com/office/drawing/2014/main" id="{63AC5D3E-6B9A-48CF-AE1B-4BFA7502C342}"/>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a:extLst>
            <a:ext uri="{FF2B5EF4-FFF2-40B4-BE49-F238E27FC236}">
              <a16:creationId xmlns:a16="http://schemas.microsoft.com/office/drawing/2014/main" id="{30681935-CAF3-4C41-A947-8FFEB434EDC2}"/>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a:extLst>
            <a:ext uri="{FF2B5EF4-FFF2-40B4-BE49-F238E27FC236}">
              <a16:creationId xmlns:a16="http://schemas.microsoft.com/office/drawing/2014/main" id="{2ED6B117-B91C-4AD9-9411-217EC3330201}"/>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a:extLst>
            <a:ext uri="{FF2B5EF4-FFF2-40B4-BE49-F238E27FC236}">
              <a16:creationId xmlns:a16="http://schemas.microsoft.com/office/drawing/2014/main" id="{9019F5B4-A47E-4FE9-BE75-7B90477EEBA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a:extLst>
            <a:ext uri="{FF2B5EF4-FFF2-40B4-BE49-F238E27FC236}">
              <a16:creationId xmlns:a16="http://schemas.microsoft.com/office/drawing/2014/main" id="{89934DE9-872D-4A97-B251-11152A9025F9}"/>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a:extLst>
            <a:ext uri="{FF2B5EF4-FFF2-40B4-BE49-F238E27FC236}">
              <a16:creationId xmlns:a16="http://schemas.microsoft.com/office/drawing/2014/main" id="{6B18B9E0-D676-428E-94DC-450ACFD01624}"/>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a:extLst>
            <a:ext uri="{FF2B5EF4-FFF2-40B4-BE49-F238E27FC236}">
              <a16:creationId xmlns:a16="http://schemas.microsoft.com/office/drawing/2014/main" id="{77511219-FF22-4901-BA89-CDAA23489986}"/>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07" name="フローチャート: 判断 506">
          <a:extLst>
            <a:ext uri="{FF2B5EF4-FFF2-40B4-BE49-F238E27FC236}">
              <a16:creationId xmlns:a16="http://schemas.microsoft.com/office/drawing/2014/main" id="{245FE66C-215F-478D-84FA-F30B4CEE312A}"/>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DDCDCB0-A35A-405D-9726-B7EC991731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0547CC6-792C-4E3A-8DAB-3513D1212B0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5513C5A5-430F-432C-9458-BB1CA7FDD6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F07283F0-0AB4-4710-91DF-963F649A4D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5DAF42D7-C415-4785-B2B6-AAC98DC9B0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25944</xdr:rowOff>
    </xdr:from>
    <xdr:to>
      <xdr:col>85</xdr:col>
      <xdr:colOff>177800</xdr:colOff>
      <xdr:row>58</xdr:row>
      <xdr:rowOff>127544</xdr:rowOff>
    </xdr:to>
    <xdr:sp macro="" textlink="">
      <xdr:nvSpPr>
        <xdr:cNvPr id="513" name="楕円 512">
          <a:extLst>
            <a:ext uri="{FF2B5EF4-FFF2-40B4-BE49-F238E27FC236}">
              <a16:creationId xmlns:a16="http://schemas.microsoft.com/office/drawing/2014/main" id="{CBFAE085-FBB0-43D6-B2E5-AF701385EEE8}"/>
            </a:ext>
          </a:extLst>
        </xdr:cNvPr>
        <xdr:cNvSpPr/>
      </xdr:nvSpPr>
      <xdr:spPr>
        <a:xfrm>
          <a:off x="162687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48821</xdr:rowOff>
    </xdr:from>
    <xdr:ext cx="405111" cy="259045"/>
    <xdr:sp macro="" textlink="">
      <xdr:nvSpPr>
        <xdr:cNvPr id="514" name="【保健センター・保健所】&#10;有形固定資産減価償却率該当値テキスト">
          <a:extLst>
            <a:ext uri="{FF2B5EF4-FFF2-40B4-BE49-F238E27FC236}">
              <a16:creationId xmlns:a16="http://schemas.microsoft.com/office/drawing/2014/main" id="{E90D229A-6BAC-44A0-8C40-F27463B6F2A5}"/>
            </a:ext>
          </a:extLst>
        </xdr:cNvPr>
        <xdr:cNvSpPr txBox="1"/>
      </xdr:nvSpPr>
      <xdr:spPr>
        <a:xfrm>
          <a:off x="16357600"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58601</xdr:rowOff>
    </xdr:from>
    <xdr:to>
      <xdr:col>81</xdr:col>
      <xdr:colOff>101600</xdr:colOff>
      <xdr:row>58</xdr:row>
      <xdr:rowOff>160201</xdr:rowOff>
    </xdr:to>
    <xdr:sp macro="" textlink="">
      <xdr:nvSpPr>
        <xdr:cNvPr id="515" name="楕円 514">
          <a:extLst>
            <a:ext uri="{FF2B5EF4-FFF2-40B4-BE49-F238E27FC236}">
              <a16:creationId xmlns:a16="http://schemas.microsoft.com/office/drawing/2014/main" id="{4D8875B8-05EF-4DDF-AC25-17FB268463DC}"/>
            </a:ext>
          </a:extLst>
        </xdr:cNvPr>
        <xdr:cNvSpPr/>
      </xdr:nvSpPr>
      <xdr:spPr>
        <a:xfrm>
          <a:off x="15430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76744</xdr:rowOff>
    </xdr:from>
    <xdr:to>
      <xdr:col>85</xdr:col>
      <xdr:colOff>127000</xdr:colOff>
      <xdr:row>58</xdr:row>
      <xdr:rowOff>109401</xdr:rowOff>
    </xdr:to>
    <xdr:cxnSp macro="">
      <xdr:nvCxnSpPr>
        <xdr:cNvPr id="516" name="直線コネクタ 515">
          <a:extLst>
            <a:ext uri="{FF2B5EF4-FFF2-40B4-BE49-F238E27FC236}">
              <a16:creationId xmlns:a16="http://schemas.microsoft.com/office/drawing/2014/main" id="{8C29F884-876E-4FA8-804C-78E3EE97C34D}"/>
            </a:ext>
          </a:extLst>
        </xdr:cNvPr>
        <xdr:cNvCxnSpPr/>
      </xdr:nvCxnSpPr>
      <xdr:spPr>
        <a:xfrm flipV="1">
          <a:off x="15481300" y="100208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17" name="n_1aveValue【保健センター・保健所】&#10;有形固定資産減価償却率">
          <a:extLst>
            <a:ext uri="{FF2B5EF4-FFF2-40B4-BE49-F238E27FC236}">
              <a16:creationId xmlns:a16="http://schemas.microsoft.com/office/drawing/2014/main" id="{E2958E42-5755-41F3-808C-EE76781BDA7B}"/>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18" name="n_2aveValue【保健センター・保健所】&#10;有形固定資産減価償却率">
          <a:extLst>
            <a:ext uri="{FF2B5EF4-FFF2-40B4-BE49-F238E27FC236}">
              <a16:creationId xmlns:a16="http://schemas.microsoft.com/office/drawing/2014/main" id="{A7914A28-E5F2-4737-8311-625597ED403C}"/>
            </a:ext>
          </a:extLst>
        </xdr:cNvPr>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5278</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EAD3000F-3241-4A11-B526-AECD4EA903ED}"/>
            </a:ext>
          </a:extLst>
        </xdr:cNvPr>
        <xdr:cNvSpPr txBox="1"/>
      </xdr:nvSpPr>
      <xdr:spPr>
        <a:xfrm>
          <a:off x="15266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878B9D02-AD3F-486E-AEF9-BB0D878768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B73685CF-4443-42A6-901B-74D22F5685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CC8C69FF-A205-4502-86AC-F2ACDC2C62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ADF2760A-6500-40BF-A244-4281725299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2C7E436D-4951-49BA-A2D8-A0C512C069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9105409B-8441-4B9E-89EC-55C4224217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98A11684-8E68-4BA5-8542-07FDD9773C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90A37B77-789E-48CB-A8D6-832FCBBDEE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FD7262A3-BA09-4E75-9B3B-CB7488A3E5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68272F7C-E6C5-43EF-B4C6-A966D99A62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602553C0-522B-45A0-BE8B-F41E9FBB6F6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64EFF484-8C74-4DF2-B892-C63E55FD03F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5BB3E7BF-A3B8-4875-B291-437A7AB2245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4BD4469F-2BB3-4E8C-9A49-E678AF027AF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772FECDD-78B8-4AEE-B4FA-B5AB9E329A6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621B7CE7-E28E-4182-A7E3-FA6EA874CBA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8C94A9FB-C7C4-4F4E-9EDB-23CA391CB62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56B35465-1A3D-4594-A033-E4846A707E0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EA2B0023-576F-4233-8112-033EA2C87B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F14A5D-1C7E-461A-98AB-F590676CB2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86420ADD-9247-4C31-AAC8-8325417941D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a:extLst>
            <a:ext uri="{FF2B5EF4-FFF2-40B4-BE49-F238E27FC236}">
              <a16:creationId xmlns:a16="http://schemas.microsoft.com/office/drawing/2014/main" id="{4755D5A0-956C-4DFE-B765-0BB0F47E7095}"/>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6182A942-490A-4ED6-9505-6C34FAFA8EDE}"/>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a:extLst>
            <a:ext uri="{FF2B5EF4-FFF2-40B4-BE49-F238E27FC236}">
              <a16:creationId xmlns:a16="http://schemas.microsoft.com/office/drawing/2014/main" id="{1CAAC6E3-7B62-4D53-801D-9F7A0E87E6D9}"/>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E8711EB8-A953-4FC7-9FE6-B6EC02727BE7}"/>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a:extLst>
            <a:ext uri="{FF2B5EF4-FFF2-40B4-BE49-F238E27FC236}">
              <a16:creationId xmlns:a16="http://schemas.microsoft.com/office/drawing/2014/main" id="{627A3FDB-765F-493D-B2E1-0C31E73E59EA}"/>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5F6F9438-D25F-43E9-92CD-C8386FDCDAD3}"/>
            </a:ext>
          </a:extLst>
        </xdr:cNvPr>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a:extLst>
            <a:ext uri="{FF2B5EF4-FFF2-40B4-BE49-F238E27FC236}">
              <a16:creationId xmlns:a16="http://schemas.microsoft.com/office/drawing/2014/main" id="{2B00DF31-5699-447E-B9EC-4D440BC2EFCE}"/>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a:extLst>
            <a:ext uri="{FF2B5EF4-FFF2-40B4-BE49-F238E27FC236}">
              <a16:creationId xmlns:a16="http://schemas.microsoft.com/office/drawing/2014/main" id="{85E18CB2-B971-480C-8443-D57E06BFFF04}"/>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49" name="フローチャート: 判断 548">
          <a:extLst>
            <a:ext uri="{FF2B5EF4-FFF2-40B4-BE49-F238E27FC236}">
              <a16:creationId xmlns:a16="http://schemas.microsoft.com/office/drawing/2014/main" id="{B9D80450-6EBA-4651-8BC2-FC0FB83D8C19}"/>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B3DDF87-E530-43D2-B388-CD40EBD5CE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05629C2-E6F0-4C76-9E6A-7170DDC525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ED54BC0-D681-4958-B8BA-A2580AA260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06A5B3E-AB76-44E1-B69A-B74E5D8158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26E52C6-20A3-4891-A203-CEBF9DB5DB3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125222</xdr:rowOff>
    </xdr:from>
    <xdr:to>
      <xdr:col>116</xdr:col>
      <xdr:colOff>114300</xdr:colOff>
      <xdr:row>62</xdr:row>
      <xdr:rowOff>55372</xdr:rowOff>
    </xdr:to>
    <xdr:sp macro="" textlink="">
      <xdr:nvSpPr>
        <xdr:cNvPr id="555" name="楕円 554">
          <a:extLst>
            <a:ext uri="{FF2B5EF4-FFF2-40B4-BE49-F238E27FC236}">
              <a16:creationId xmlns:a16="http://schemas.microsoft.com/office/drawing/2014/main" id="{DCE06224-8F1C-4C4B-83BA-6044CA16751C}"/>
            </a:ext>
          </a:extLst>
        </xdr:cNvPr>
        <xdr:cNvSpPr/>
      </xdr:nvSpPr>
      <xdr:spPr>
        <a:xfrm>
          <a:off x="22110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103649</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C4A6EFFA-8DE4-4640-ACB2-A50B98D6AAA3}"/>
            </a:ext>
          </a:extLst>
        </xdr:cNvPr>
        <xdr:cNvSpPr txBox="1"/>
      </xdr:nvSpPr>
      <xdr:spPr>
        <a:xfrm>
          <a:off x="22199600"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557" name="楕円 556">
          <a:extLst>
            <a:ext uri="{FF2B5EF4-FFF2-40B4-BE49-F238E27FC236}">
              <a16:creationId xmlns:a16="http://schemas.microsoft.com/office/drawing/2014/main" id="{9E6D6A2C-7DA8-4D1D-9D5D-5224E3B50831}"/>
            </a:ext>
          </a:extLst>
        </xdr:cNvPr>
        <xdr:cNvSpPr/>
      </xdr:nvSpPr>
      <xdr:spPr>
        <a:xfrm>
          <a:off x="2127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xdr:rowOff>
    </xdr:from>
    <xdr:to>
      <xdr:col>116</xdr:col>
      <xdr:colOff>63500</xdr:colOff>
      <xdr:row>62</xdr:row>
      <xdr:rowOff>4572</xdr:rowOff>
    </xdr:to>
    <xdr:cxnSp macro="">
      <xdr:nvCxnSpPr>
        <xdr:cNvPr id="558" name="直線コネクタ 557">
          <a:extLst>
            <a:ext uri="{FF2B5EF4-FFF2-40B4-BE49-F238E27FC236}">
              <a16:creationId xmlns:a16="http://schemas.microsoft.com/office/drawing/2014/main" id="{F331F584-CCC7-43C7-8C32-63A702BDC168}"/>
            </a:ext>
          </a:extLst>
        </xdr:cNvPr>
        <xdr:cNvCxnSpPr/>
      </xdr:nvCxnSpPr>
      <xdr:spPr>
        <a:xfrm>
          <a:off x="21323300" y="1063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a:extLst>
            <a:ext uri="{FF2B5EF4-FFF2-40B4-BE49-F238E27FC236}">
              <a16:creationId xmlns:a16="http://schemas.microsoft.com/office/drawing/2014/main" id="{EE887325-994C-4142-9F5E-B7CAF5DAFB32}"/>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0" name="n_2aveValue【保健センター・保健所】&#10;一人当たり面積">
          <a:extLst>
            <a:ext uri="{FF2B5EF4-FFF2-40B4-BE49-F238E27FC236}">
              <a16:creationId xmlns:a16="http://schemas.microsoft.com/office/drawing/2014/main" id="{0680B331-C164-4AB2-AD86-5F855C1BF3D8}"/>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46499</xdr:rowOff>
    </xdr:from>
    <xdr:ext cx="469744" cy="259045"/>
    <xdr:sp macro="" textlink="">
      <xdr:nvSpPr>
        <xdr:cNvPr id="561" name="n_1mainValue【保健センター・保健所】&#10;一人当たり面積">
          <a:extLst>
            <a:ext uri="{FF2B5EF4-FFF2-40B4-BE49-F238E27FC236}">
              <a16:creationId xmlns:a16="http://schemas.microsoft.com/office/drawing/2014/main" id="{FC43A195-7948-4FFB-A9DF-65410E5D282D}"/>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D1DAD09F-1D43-4224-8865-FC5941596B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3450861C-0E5C-4C6A-8C39-B42FF22B37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D3747104-2CBA-41E7-ACD4-0DEE1054974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B8E50EE-7045-4E47-A585-6F04CFF0AC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75E6DCF4-7E28-4611-98A3-FA135AE9E7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E7A6675E-429C-4C69-80FE-C9687632FD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7CC52EAD-9FA0-446A-AA26-B361B87B4E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0B5410A3-30C6-49AF-8F9C-C074230F515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64631FCD-C4FE-4F6C-A318-5F936E2094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CB189DCC-E162-4E82-A8A8-5CBAB484F1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a:extLst>
            <a:ext uri="{FF2B5EF4-FFF2-40B4-BE49-F238E27FC236}">
              <a16:creationId xmlns:a16="http://schemas.microsoft.com/office/drawing/2014/main" id="{3452F272-4D08-47B1-B5BC-C7BC41EB908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a:extLst>
            <a:ext uri="{FF2B5EF4-FFF2-40B4-BE49-F238E27FC236}">
              <a16:creationId xmlns:a16="http://schemas.microsoft.com/office/drawing/2014/main" id="{4C6E363A-16B3-401C-A6EA-403583DB22E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a:extLst>
            <a:ext uri="{FF2B5EF4-FFF2-40B4-BE49-F238E27FC236}">
              <a16:creationId xmlns:a16="http://schemas.microsoft.com/office/drawing/2014/main" id="{41F9AC4B-44D5-49C9-BDB6-42B5838ACDB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a:extLst>
            <a:ext uri="{FF2B5EF4-FFF2-40B4-BE49-F238E27FC236}">
              <a16:creationId xmlns:a16="http://schemas.microsoft.com/office/drawing/2014/main" id="{7611B178-B781-4301-9A79-919716D1C47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a:extLst>
            <a:ext uri="{FF2B5EF4-FFF2-40B4-BE49-F238E27FC236}">
              <a16:creationId xmlns:a16="http://schemas.microsoft.com/office/drawing/2014/main" id="{8F8C987F-0998-4EDE-963C-947094C5B92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a:extLst>
            <a:ext uri="{FF2B5EF4-FFF2-40B4-BE49-F238E27FC236}">
              <a16:creationId xmlns:a16="http://schemas.microsoft.com/office/drawing/2014/main" id="{9B35E1A8-7B57-4651-ACDB-E607902BE28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a:extLst>
            <a:ext uri="{FF2B5EF4-FFF2-40B4-BE49-F238E27FC236}">
              <a16:creationId xmlns:a16="http://schemas.microsoft.com/office/drawing/2014/main" id="{CE2BB6AF-9655-4544-B6E9-539366A92B1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a:extLst>
            <a:ext uri="{FF2B5EF4-FFF2-40B4-BE49-F238E27FC236}">
              <a16:creationId xmlns:a16="http://schemas.microsoft.com/office/drawing/2014/main" id="{EDBEA42A-F966-4E83-A45D-2394AA10718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a:extLst>
            <a:ext uri="{FF2B5EF4-FFF2-40B4-BE49-F238E27FC236}">
              <a16:creationId xmlns:a16="http://schemas.microsoft.com/office/drawing/2014/main" id="{711935A3-8E50-4119-A6C4-E85ED3F143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a:extLst>
            <a:ext uri="{FF2B5EF4-FFF2-40B4-BE49-F238E27FC236}">
              <a16:creationId xmlns:a16="http://schemas.microsoft.com/office/drawing/2014/main" id="{05BA8EC0-4F10-414D-AF7A-D323AFC5B00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a:extLst>
            <a:ext uri="{FF2B5EF4-FFF2-40B4-BE49-F238E27FC236}">
              <a16:creationId xmlns:a16="http://schemas.microsoft.com/office/drawing/2014/main" id="{EBE403F5-88E8-46F3-B919-D986FEE4850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a:extLst>
            <a:ext uri="{FF2B5EF4-FFF2-40B4-BE49-F238E27FC236}">
              <a16:creationId xmlns:a16="http://schemas.microsoft.com/office/drawing/2014/main" id="{DCA5E9E1-AFD8-4580-8A84-9FECEFD529E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a16="http://schemas.microsoft.com/office/drawing/2014/main" id="{E17CE9AA-6A59-4202-8E88-8DB21F6D706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4E216A56-25BD-4C74-84CD-7470359F616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a:extLst>
            <a:ext uri="{FF2B5EF4-FFF2-40B4-BE49-F238E27FC236}">
              <a16:creationId xmlns:a16="http://schemas.microsoft.com/office/drawing/2014/main" id="{E6D32BA4-E9E0-40E6-BF63-A85C2E79F4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a:extLst>
            <a:ext uri="{FF2B5EF4-FFF2-40B4-BE49-F238E27FC236}">
              <a16:creationId xmlns:a16="http://schemas.microsoft.com/office/drawing/2014/main" id="{19EFA776-1F7A-48CE-97F3-FDBDC2F5D02A}"/>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a:extLst>
            <a:ext uri="{FF2B5EF4-FFF2-40B4-BE49-F238E27FC236}">
              <a16:creationId xmlns:a16="http://schemas.microsoft.com/office/drawing/2014/main" id="{55664C7B-46C4-4431-8C3F-06798FBEDEAD}"/>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a:extLst>
            <a:ext uri="{FF2B5EF4-FFF2-40B4-BE49-F238E27FC236}">
              <a16:creationId xmlns:a16="http://schemas.microsoft.com/office/drawing/2014/main" id="{EBB2D83D-E7CC-468D-9C20-3D03B327EFE3}"/>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a:extLst>
            <a:ext uri="{FF2B5EF4-FFF2-40B4-BE49-F238E27FC236}">
              <a16:creationId xmlns:a16="http://schemas.microsoft.com/office/drawing/2014/main" id="{6A038D60-0C8E-4E82-B8DF-A7FEA0EACF2E}"/>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a:extLst>
            <a:ext uri="{FF2B5EF4-FFF2-40B4-BE49-F238E27FC236}">
              <a16:creationId xmlns:a16="http://schemas.microsoft.com/office/drawing/2014/main" id="{CEE59D95-CF98-4FDE-B44E-BC893124B06F}"/>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a:extLst>
            <a:ext uri="{FF2B5EF4-FFF2-40B4-BE49-F238E27FC236}">
              <a16:creationId xmlns:a16="http://schemas.microsoft.com/office/drawing/2014/main" id="{87B82497-47C2-4390-A8BE-20F366BC05D1}"/>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a:extLst>
            <a:ext uri="{FF2B5EF4-FFF2-40B4-BE49-F238E27FC236}">
              <a16:creationId xmlns:a16="http://schemas.microsoft.com/office/drawing/2014/main" id="{32AE4D35-687B-49B0-AF70-DDB0C407716A}"/>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a:extLst>
            <a:ext uri="{FF2B5EF4-FFF2-40B4-BE49-F238E27FC236}">
              <a16:creationId xmlns:a16="http://schemas.microsoft.com/office/drawing/2014/main" id="{60E21260-D878-4387-AAE5-98D38CB39A22}"/>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95" name="フローチャート: 判断 594">
          <a:extLst>
            <a:ext uri="{FF2B5EF4-FFF2-40B4-BE49-F238E27FC236}">
              <a16:creationId xmlns:a16="http://schemas.microsoft.com/office/drawing/2014/main" id="{8172981E-3B6B-4865-A3E1-7C05149BEC77}"/>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8C0B3C53-BBFC-49DB-BA18-67E7256F9B4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84D10D7A-D28E-4D97-8C05-CD2CA0A1B4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8102711F-1FE3-494C-9D94-C13227A9F00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52162706-35F4-4A0F-AD7F-ED5DBB22F04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AFF0AE66-93F0-45A8-A0A5-0DCBFF8BD7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47716</xdr:rowOff>
    </xdr:from>
    <xdr:to>
      <xdr:col>85</xdr:col>
      <xdr:colOff>177800</xdr:colOff>
      <xdr:row>80</xdr:row>
      <xdr:rowOff>149316</xdr:rowOff>
    </xdr:to>
    <xdr:sp macro="" textlink="">
      <xdr:nvSpPr>
        <xdr:cNvPr id="601" name="楕円 600">
          <a:extLst>
            <a:ext uri="{FF2B5EF4-FFF2-40B4-BE49-F238E27FC236}">
              <a16:creationId xmlns:a16="http://schemas.microsoft.com/office/drawing/2014/main" id="{A3997872-0256-48F8-9FDC-C391F1777ED1}"/>
            </a:ext>
          </a:extLst>
        </xdr:cNvPr>
        <xdr:cNvSpPr/>
      </xdr:nvSpPr>
      <xdr:spPr>
        <a:xfrm>
          <a:off x="162687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70593</xdr:rowOff>
    </xdr:from>
    <xdr:ext cx="405111" cy="259045"/>
    <xdr:sp macro="" textlink="">
      <xdr:nvSpPr>
        <xdr:cNvPr id="602" name="【消防施設】&#10;有形固定資産減価償却率該当値テキスト">
          <a:extLst>
            <a:ext uri="{FF2B5EF4-FFF2-40B4-BE49-F238E27FC236}">
              <a16:creationId xmlns:a16="http://schemas.microsoft.com/office/drawing/2014/main" id="{70BD7406-9BBD-4491-A4E3-8DE2EB8ED86B}"/>
            </a:ext>
          </a:extLst>
        </xdr:cNvPr>
        <xdr:cNvSpPr txBox="1"/>
      </xdr:nvSpPr>
      <xdr:spPr>
        <a:xfrm>
          <a:off x="16357600" y="136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72208</xdr:rowOff>
    </xdr:from>
    <xdr:to>
      <xdr:col>81</xdr:col>
      <xdr:colOff>101600</xdr:colOff>
      <xdr:row>81</xdr:row>
      <xdr:rowOff>2358</xdr:rowOff>
    </xdr:to>
    <xdr:sp macro="" textlink="">
      <xdr:nvSpPr>
        <xdr:cNvPr id="603" name="楕円 602">
          <a:extLst>
            <a:ext uri="{FF2B5EF4-FFF2-40B4-BE49-F238E27FC236}">
              <a16:creationId xmlns:a16="http://schemas.microsoft.com/office/drawing/2014/main" id="{ED2576BD-FBD6-463F-B34A-02E0D9D69720}"/>
            </a:ext>
          </a:extLst>
        </xdr:cNvPr>
        <xdr:cNvSpPr/>
      </xdr:nvSpPr>
      <xdr:spPr>
        <a:xfrm>
          <a:off x="15430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98516</xdr:rowOff>
    </xdr:from>
    <xdr:to>
      <xdr:col>85</xdr:col>
      <xdr:colOff>127000</xdr:colOff>
      <xdr:row>80</xdr:row>
      <xdr:rowOff>123008</xdr:rowOff>
    </xdr:to>
    <xdr:cxnSp macro="">
      <xdr:nvCxnSpPr>
        <xdr:cNvPr id="604" name="直線コネクタ 603">
          <a:extLst>
            <a:ext uri="{FF2B5EF4-FFF2-40B4-BE49-F238E27FC236}">
              <a16:creationId xmlns:a16="http://schemas.microsoft.com/office/drawing/2014/main" id="{111681B9-BE08-43C6-B47C-169B4C178D92}"/>
            </a:ext>
          </a:extLst>
        </xdr:cNvPr>
        <xdr:cNvCxnSpPr/>
      </xdr:nvCxnSpPr>
      <xdr:spPr>
        <a:xfrm flipV="1">
          <a:off x="15481300" y="138145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05" name="n_1aveValue【消防施設】&#10;有形固定資産減価償却率">
          <a:extLst>
            <a:ext uri="{FF2B5EF4-FFF2-40B4-BE49-F238E27FC236}">
              <a16:creationId xmlns:a16="http://schemas.microsoft.com/office/drawing/2014/main" id="{E11325B4-EDE4-47F3-A046-B1FA98B37923}"/>
            </a:ext>
          </a:extLst>
        </xdr:cNvPr>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06" name="n_2aveValue【消防施設】&#10;有形固定資産減価償却率">
          <a:extLst>
            <a:ext uri="{FF2B5EF4-FFF2-40B4-BE49-F238E27FC236}">
              <a16:creationId xmlns:a16="http://schemas.microsoft.com/office/drawing/2014/main" id="{6982971E-2278-4678-861A-3B3FAD401C17}"/>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18885</xdr:rowOff>
    </xdr:from>
    <xdr:ext cx="405111" cy="259045"/>
    <xdr:sp macro="" textlink="">
      <xdr:nvSpPr>
        <xdr:cNvPr id="607" name="n_1mainValue【消防施設】&#10;有形固定資産減価償却率">
          <a:extLst>
            <a:ext uri="{FF2B5EF4-FFF2-40B4-BE49-F238E27FC236}">
              <a16:creationId xmlns:a16="http://schemas.microsoft.com/office/drawing/2014/main" id="{138B5B69-6B8D-4560-BB08-182A2EA6852C}"/>
            </a:ext>
          </a:extLst>
        </xdr:cNvPr>
        <xdr:cNvSpPr txBox="1"/>
      </xdr:nvSpPr>
      <xdr:spPr>
        <a:xfrm>
          <a:off x="152660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A47EEA0A-41C4-46A9-8A40-C25298AB1D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484EB604-DCE9-4596-9D36-C0EFA5AB53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8C6E7214-FCC8-446B-914E-2EC49C9AC3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D1925D5D-C801-4003-8AC8-C6B243867C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30794E57-F1B6-4EFF-81FF-2A5AF05154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948E560C-2239-4041-A78F-045668A140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ED3D1E67-AA43-440A-B148-20A0BF9404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085CC7F1-D2D9-486E-B424-B28786E18E6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a:extLst>
            <a:ext uri="{FF2B5EF4-FFF2-40B4-BE49-F238E27FC236}">
              <a16:creationId xmlns:a16="http://schemas.microsoft.com/office/drawing/2014/main" id="{411B714E-358C-4DE4-A21E-C4E0438C8A8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a:extLst>
            <a:ext uri="{FF2B5EF4-FFF2-40B4-BE49-F238E27FC236}">
              <a16:creationId xmlns:a16="http://schemas.microsoft.com/office/drawing/2014/main" id="{A5F90B6E-0719-4C41-B201-EFADF328DC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a:extLst>
            <a:ext uri="{FF2B5EF4-FFF2-40B4-BE49-F238E27FC236}">
              <a16:creationId xmlns:a16="http://schemas.microsoft.com/office/drawing/2014/main" id="{57AD4CB9-3097-4B28-A3AB-FA4C837CEFD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a:extLst>
            <a:ext uri="{FF2B5EF4-FFF2-40B4-BE49-F238E27FC236}">
              <a16:creationId xmlns:a16="http://schemas.microsoft.com/office/drawing/2014/main" id="{535DBEED-1D16-4462-921B-8F551B6D54D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a:extLst>
            <a:ext uri="{FF2B5EF4-FFF2-40B4-BE49-F238E27FC236}">
              <a16:creationId xmlns:a16="http://schemas.microsoft.com/office/drawing/2014/main" id="{AB2B896A-BBBB-40B6-9CE3-018BD8394E5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a:extLst>
            <a:ext uri="{FF2B5EF4-FFF2-40B4-BE49-F238E27FC236}">
              <a16:creationId xmlns:a16="http://schemas.microsoft.com/office/drawing/2014/main" id="{2EF3D30A-5B24-489A-9311-864CE002A38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a:extLst>
            <a:ext uri="{FF2B5EF4-FFF2-40B4-BE49-F238E27FC236}">
              <a16:creationId xmlns:a16="http://schemas.microsoft.com/office/drawing/2014/main" id="{1C48B9E9-D614-4423-BB65-2CF8D797052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a:extLst>
            <a:ext uri="{FF2B5EF4-FFF2-40B4-BE49-F238E27FC236}">
              <a16:creationId xmlns:a16="http://schemas.microsoft.com/office/drawing/2014/main" id="{E76414C7-9BD0-4A53-9785-C279342FFD1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a:extLst>
            <a:ext uri="{FF2B5EF4-FFF2-40B4-BE49-F238E27FC236}">
              <a16:creationId xmlns:a16="http://schemas.microsoft.com/office/drawing/2014/main" id="{A5120931-E457-44C1-987E-42AD0AB1394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a:extLst>
            <a:ext uri="{FF2B5EF4-FFF2-40B4-BE49-F238E27FC236}">
              <a16:creationId xmlns:a16="http://schemas.microsoft.com/office/drawing/2014/main" id="{F2DE8FD8-5F68-4239-86AB-7A09F8AC15C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a:extLst>
            <a:ext uri="{FF2B5EF4-FFF2-40B4-BE49-F238E27FC236}">
              <a16:creationId xmlns:a16="http://schemas.microsoft.com/office/drawing/2014/main" id="{F0E06DC7-09F6-4FA7-A226-EBB9EE03C3A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a:extLst>
            <a:ext uri="{FF2B5EF4-FFF2-40B4-BE49-F238E27FC236}">
              <a16:creationId xmlns:a16="http://schemas.microsoft.com/office/drawing/2014/main" id="{1F85986A-4894-47A4-A5A8-E6C3E6651C9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id="{4D2F2238-7212-48FB-97A2-8FC3B9B5C49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4C363D5B-F209-48F8-9E94-E2C46E6177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id="{E7FDBDD9-9B2D-4255-ABB9-1730A9BB4B0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a:extLst>
            <a:ext uri="{FF2B5EF4-FFF2-40B4-BE49-F238E27FC236}">
              <a16:creationId xmlns:a16="http://schemas.microsoft.com/office/drawing/2014/main" id="{AD544780-4E6F-44FC-8C98-ADEED2DDAAB5}"/>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a:extLst>
            <a:ext uri="{FF2B5EF4-FFF2-40B4-BE49-F238E27FC236}">
              <a16:creationId xmlns:a16="http://schemas.microsoft.com/office/drawing/2014/main" id="{67825C9C-447C-454E-A9D9-D69789A6E55F}"/>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a:extLst>
            <a:ext uri="{FF2B5EF4-FFF2-40B4-BE49-F238E27FC236}">
              <a16:creationId xmlns:a16="http://schemas.microsoft.com/office/drawing/2014/main" id="{CE29900E-44FF-4E37-913F-3E3493EAC4F4}"/>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a:extLst>
            <a:ext uri="{FF2B5EF4-FFF2-40B4-BE49-F238E27FC236}">
              <a16:creationId xmlns:a16="http://schemas.microsoft.com/office/drawing/2014/main" id="{594F8EC8-E48C-4461-8408-F43C448802B7}"/>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a:extLst>
            <a:ext uri="{FF2B5EF4-FFF2-40B4-BE49-F238E27FC236}">
              <a16:creationId xmlns:a16="http://schemas.microsoft.com/office/drawing/2014/main" id="{80388112-EF00-4DF1-A215-FCB14A147257}"/>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a:extLst>
            <a:ext uri="{FF2B5EF4-FFF2-40B4-BE49-F238E27FC236}">
              <a16:creationId xmlns:a16="http://schemas.microsoft.com/office/drawing/2014/main" id="{13EA11CC-696D-460C-B194-8DC4AB1C1B1B}"/>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a:extLst>
            <a:ext uri="{FF2B5EF4-FFF2-40B4-BE49-F238E27FC236}">
              <a16:creationId xmlns:a16="http://schemas.microsoft.com/office/drawing/2014/main" id="{F5656051-D32D-4354-A3DE-CF9B4816254E}"/>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a:extLst>
            <a:ext uri="{FF2B5EF4-FFF2-40B4-BE49-F238E27FC236}">
              <a16:creationId xmlns:a16="http://schemas.microsoft.com/office/drawing/2014/main" id="{C2EA3C73-34AD-414F-83CC-EA8F7E94FDC1}"/>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39" name="フローチャート: 判断 638">
          <a:extLst>
            <a:ext uri="{FF2B5EF4-FFF2-40B4-BE49-F238E27FC236}">
              <a16:creationId xmlns:a16="http://schemas.microsoft.com/office/drawing/2014/main" id="{C7453A8E-C783-48CE-ABCA-BACC710180F7}"/>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C29CADF7-6F5F-4CC5-9D62-966C91904B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8F66ED95-DADB-475E-B221-E77F493D60D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1E504700-D2B0-4F88-BC0A-4F179549E96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64C3ADAD-80DB-433F-A946-CC9A6CB2F3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101BE9D7-42B0-4F9C-B0D1-032115DEC0B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55880</xdr:rowOff>
    </xdr:from>
    <xdr:to>
      <xdr:col>116</xdr:col>
      <xdr:colOff>114300</xdr:colOff>
      <xdr:row>83</xdr:row>
      <xdr:rowOff>157480</xdr:rowOff>
    </xdr:to>
    <xdr:sp macro="" textlink="">
      <xdr:nvSpPr>
        <xdr:cNvPr id="645" name="楕円 644">
          <a:extLst>
            <a:ext uri="{FF2B5EF4-FFF2-40B4-BE49-F238E27FC236}">
              <a16:creationId xmlns:a16="http://schemas.microsoft.com/office/drawing/2014/main" id="{AECB38CC-1D54-4402-A613-99F6FF6C36BB}"/>
            </a:ext>
          </a:extLst>
        </xdr:cNvPr>
        <xdr:cNvSpPr/>
      </xdr:nvSpPr>
      <xdr:spPr>
        <a:xfrm>
          <a:off x="22110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78757</xdr:rowOff>
    </xdr:from>
    <xdr:ext cx="469744" cy="259045"/>
    <xdr:sp macro="" textlink="">
      <xdr:nvSpPr>
        <xdr:cNvPr id="646" name="【消防施設】&#10;一人当たり面積該当値テキスト">
          <a:extLst>
            <a:ext uri="{FF2B5EF4-FFF2-40B4-BE49-F238E27FC236}">
              <a16:creationId xmlns:a16="http://schemas.microsoft.com/office/drawing/2014/main" id="{89820AE7-6576-4220-B932-B2CADB770802}"/>
            </a:ext>
          </a:extLst>
        </xdr:cNvPr>
        <xdr:cNvSpPr txBox="1"/>
      </xdr:nvSpPr>
      <xdr:spPr>
        <a:xfrm>
          <a:off x="22199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55880</xdr:rowOff>
    </xdr:from>
    <xdr:to>
      <xdr:col>112</xdr:col>
      <xdr:colOff>38100</xdr:colOff>
      <xdr:row>83</xdr:row>
      <xdr:rowOff>157480</xdr:rowOff>
    </xdr:to>
    <xdr:sp macro="" textlink="">
      <xdr:nvSpPr>
        <xdr:cNvPr id="647" name="楕円 646">
          <a:extLst>
            <a:ext uri="{FF2B5EF4-FFF2-40B4-BE49-F238E27FC236}">
              <a16:creationId xmlns:a16="http://schemas.microsoft.com/office/drawing/2014/main" id="{56AF3D4A-9E28-49EC-B83C-7C1B1FB4870E}"/>
            </a:ext>
          </a:extLst>
        </xdr:cNvPr>
        <xdr:cNvSpPr/>
      </xdr:nvSpPr>
      <xdr:spPr>
        <a:xfrm>
          <a:off x="2127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106680</xdr:rowOff>
    </xdr:from>
    <xdr:to>
      <xdr:col>116</xdr:col>
      <xdr:colOff>63500</xdr:colOff>
      <xdr:row>83</xdr:row>
      <xdr:rowOff>106680</xdr:rowOff>
    </xdr:to>
    <xdr:cxnSp macro="">
      <xdr:nvCxnSpPr>
        <xdr:cNvPr id="648" name="直線コネクタ 647">
          <a:extLst>
            <a:ext uri="{FF2B5EF4-FFF2-40B4-BE49-F238E27FC236}">
              <a16:creationId xmlns:a16="http://schemas.microsoft.com/office/drawing/2014/main" id="{BF5418A9-1394-4588-ABE8-EC4B49803A15}"/>
            </a:ext>
          </a:extLst>
        </xdr:cNvPr>
        <xdr:cNvCxnSpPr/>
      </xdr:nvCxnSpPr>
      <xdr:spPr>
        <a:xfrm>
          <a:off x="21323300" y="1433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49" name="n_1aveValue【消防施設】&#10;一人当たり面積">
          <a:extLst>
            <a:ext uri="{FF2B5EF4-FFF2-40B4-BE49-F238E27FC236}">
              <a16:creationId xmlns:a16="http://schemas.microsoft.com/office/drawing/2014/main" id="{59F1ACA9-E3D8-43BE-A35D-5363FCE84FF2}"/>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50" name="n_2aveValue【消防施設】&#10;一人当たり面積">
          <a:extLst>
            <a:ext uri="{FF2B5EF4-FFF2-40B4-BE49-F238E27FC236}">
              <a16:creationId xmlns:a16="http://schemas.microsoft.com/office/drawing/2014/main" id="{580C6A2F-4035-4DA1-8004-876617853718}"/>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2557</xdr:rowOff>
    </xdr:from>
    <xdr:ext cx="469744" cy="259045"/>
    <xdr:sp macro="" textlink="">
      <xdr:nvSpPr>
        <xdr:cNvPr id="651" name="n_1mainValue【消防施設】&#10;一人当たり面積">
          <a:extLst>
            <a:ext uri="{FF2B5EF4-FFF2-40B4-BE49-F238E27FC236}">
              <a16:creationId xmlns:a16="http://schemas.microsoft.com/office/drawing/2014/main" id="{9D340430-88F7-409C-8D98-62F2B2D79406}"/>
            </a:ext>
          </a:extLst>
        </xdr:cNvPr>
        <xdr:cNvSpPr txBox="1"/>
      </xdr:nvSpPr>
      <xdr:spPr>
        <a:xfrm>
          <a:off x="21075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B76506A1-FD2E-4EE3-9492-5430F47C15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C013BA93-9A09-434F-B17D-3198AAC171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D70B3204-9478-40F2-A15F-D09BDC9246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9945BB1E-D282-4870-B64A-09B9977859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D1DF59B6-346A-4389-B92F-00D0E7D4D8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FE436867-B3CB-46D2-B9DD-06DDBF8EED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EB1C3316-C84D-4063-882A-9EB7BF0C29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BF58E4A7-8B93-4B01-BF0A-798182CF4D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A6B334C0-A11B-47E6-BF67-6C10226181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A989F280-2776-49FB-A802-F4A1F8721FB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a16="http://schemas.microsoft.com/office/drawing/2014/main" id="{7840B553-F188-4BA3-B565-58BA7B1ED2B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a16="http://schemas.microsoft.com/office/drawing/2014/main" id="{DA19E8F3-5B8D-4795-9403-D08F7C9515E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a16="http://schemas.microsoft.com/office/drawing/2014/main" id="{A8DE5A9E-73B4-434B-ACDF-ED93A1BE5F9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a16="http://schemas.microsoft.com/office/drawing/2014/main" id="{C45F601B-BD26-4703-91CA-391F05A9C38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a16="http://schemas.microsoft.com/office/drawing/2014/main" id="{A8540E49-BF35-4802-8BFF-81F73D1883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a16="http://schemas.microsoft.com/office/drawing/2014/main" id="{75447E65-9984-4641-882A-9E4A4A5C56B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a16="http://schemas.microsoft.com/office/drawing/2014/main" id="{7025CC32-F82D-42BE-8CD5-BF59AF74C2C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a16="http://schemas.microsoft.com/office/drawing/2014/main" id="{FC92F078-91FC-4AB0-A1ED-A21B3458767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a16="http://schemas.microsoft.com/office/drawing/2014/main" id="{39488112-21B3-4726-90C6-7CA4490B115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a16="http://schemas.microsoft.com/office/drawing/2014/main" id="{13F8301E-F951-417F-A7E7-22E872664E6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a16="http://schemas.microsoft.com/office/drawing/2014/main" id="{8890C9B7-5726-4634-B36D-93445FEE68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E998B98B-2E80-496A-9BD5-A7CD4E2DBB5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id="{1DE342E2-A65F-4097-943E-5511051B2D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22BE7292-3A48-41CB-9D4A-66D7DA5A980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id="{FC4D183E-C580-4C1D-B829-A85BCB2081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a:extLst>
            <a:ext uri="{FF2B5EF4-FFF2-40B4-BE49-F238E27FC236}">
              <a16:creationId xmlns:a16="http://schemas.microsoft.com/office/drawing/2014/main" id="{CCDDCFFF-B65C-45A5-9B62-D1BE1D719F2F}"/>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a:extLst>
            <a:ext uri="{FF2B5EF4-FFF2-40B4-BE49-F238E27FC236}">
              <a16:creationId xmlns:a16="http://schemas.microsoft.com/office/drawing/2014/main" id="{884C9B2C-6CF4-4C80-B500-81F905A175FA}"/>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a:extLst>
            <a:ext uri="{FF2B5EF4-FFF2-40B4-BE49-F238E27FC236}">
              <a16:creationId xmlns:a16="http://schemas.microsoft.com/office/drawing/2014/main" id="{D1495BAA-FA84-4A1B-9C8F-AB28E5193324}"/>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a:extLst>
            <a:ext uri="{FF2B5EF4-FFF2-40B4-BE49-F238E27FC236}">
              <a16:creationId xmlns:a16="http://schemas.microsoft.com/office/drawing/2014/main" id="{3814B392-DC1E-4ABE-A95B-49F3CAFAEC4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a:extLst>
            <a:ext uri="{FF2B5EF4-FFF2-40B4-BE49-F238E27FC236}">
              <a16:creationId xmlns:a16="http://schemas.microsoft.com/office/drawing/2014/main" id="{0ABF5A47-2ED7-4CE6-B55E-8DD4794DC7E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a:extLst>
            <a:ext uri="{FF2B5EF4-FFF2-40B4-BE49-F238E27FC236}">
              <a16:creationId xmlns:a16="http://schemas.microsoft.com/office/drawing/2014/main" id="{BA4227B8-7A72-40AF-BEB0-4330146C4084}"/>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a:extLst>
            <a:ext uri="{FF2B5EF4-FFF2-40B4-BE49-F238E27FC236}">
              <a16:creationId xmlns:a16="http://schemas.microsoft.com/office/drawing/2014/main" id="{D7869C91-438A-4484-BFC6-E4F9DB73C009}"/>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a:extLst>
            <a:ext uri="{FF2B5EF4-FFF2-40B4-BE49-F238E27FC236}">
              <a16:creationId xmlns:a16="http://schemas.microsoft.com/office/drawing/2014/main" id="{8EF6728E-CF53-4598-8296-CDEF640E75C2}"/>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85" name="フローチャート: 判断 684">
          <a:extLst>
            <a:ext uri="{FF2B5EF4-FFF2-40B4-BE49-F238E27FC236}">
              <a16:creationId xmlns:a16="http://schemas.microsoft.com/office/drawing/2014/main" id="{7F46F92A-7524-4C53-ACED-13178C26462B}"/>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17AF823E-7CC4-4271-B261-E733EC133C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1352E8A6-AB43-4AF0-83A7-F5281EBF97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8DDFAD2B-ABFF-4082-8DE2-CB0CC1FCE42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6CBD6602-4F80-414C-96A9-AD03854940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939121FA-6138-4772-900C-B49E4DC83E2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149498</xdr:rowOff>
    </xdr:from>
    <xdr:to>
      <xdr:col>85</xdr:col>
      <xdr:colOff>177800</xdr:colOff>
      <xdr:row>101</xdr:row>
      <xdr:rowOff>79648</xdr:rowOff>
    </xdr:to>
    <xdr:sp macro="" textlink="">
      <xdr:nvSpPr>
        <xdr:cNvPr id="691" name="楕円 690">
          <a:extLst>
            <a:ext uri="{FF2B5EF4-FFF2-40B4-BE49-F238E27FC236}">
              <a16:creationId xmlns:a16="http://schemas.microsoft.com/office/drawing/2014/main" id="{E19558A1-D19F-4495-8840-B6838A79B45E}"/>
            </a:ext>
          </a:extLst>
        </xdr:cNvPr>
        <xdr:cNvSpPr/>
      </xdr:nvSpPr>
      <xdr:spPr>
        <a:xfrm>
          <a:off x="162687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925</xdr:rowOff>
    </xdr:from>
    <xdr:ext cx="405111" cy="259045"/>
    <xdr:sp macro="" textlink="">
      <xdr:nvSpPr>
        <xdr:cNvPr id="692" name="【庁舎】&#10;有形固定資産減価償却率該当値テキスト">
          <a:extLst>
            <a:ext uri="{FF2B5EF4-FFF2-40B4-BE49-F238E27FC236}">
              <a16:creationId xmlns:a16="http://schemas.microsoft.com/office/drawing/2014/main" id="{689F2411-8659-4305-87C3-6862BFE1FE1F}"/>
            </a:ext>
          </a:extLst>
        </xdr:cNvPr>
        <xdr:cNvSpPr txBox="1"/>
      </xdr:nvSpPr>
      <xdr:spPr>
        <a:xfrm>
          <a:off x="16357600" y="1714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5806</xdr:rowOff>
    </xdr:from>
    <xdr:to>
      <xdr:col>81</xdr:col>
      <xdr:colOff>101600</xdr:colOff>
      <xdr:row>101</xdr:row>
      <xdr:rowOff>107406</xdr:rowOff>
    </xdr:to>
    <xdr:sp macro="" textlink="">
      <xdr:nvSpPr>
        <xdr:cNvPr id="693" name="楕円 692">
          <a:extLst>
            <a:ext uri="{FF2B5EF4-FFF2-40B4-BE49-F238E27FC236}">
              <a16:creationId xmlns:a16="http://schemas.microsoft.com/office/drawing/2014/main" id="{29BC9FA8-5533-4EBC-AE7D-46534D952251}"/>
            </a:ext>
          </a:extLst>
        </xdr:cNvPr>
        <xdr:cNvSpPr/>
      </xdr:nvSpPr>
      <xdr:spPr>
        <a:xfrm>
          <a:off x="15430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28848</xdr:rowOff>
    </xdr:from>
    <xdr:to>
      <xdr:col>85</xdr:col>
      <xdr:colOff>127000</xdr:colOff>
      <xdr:row>101</xdr:row>
      <xdr:rowOff>56606</xdr:rowOff>
    </xdr:to>
    <xdr:cxnSp macro="">
      <xdr:nvCxnSpPr>
        <xdr:cNvPr id="694" name="直線コネクタ 693">
          <a:extLst>
            <a:ext uri="{FF2B5EF4-FFF2-40B4-BE49-F238E27FC236}">
              <a16:creationId xmlns:a16="http://schemas.microsoft.com/office/drawing/2014/main" id="{2CFBAF29-2EDA-49F0-AE15-5DBCA4C3CF2A}"/>
            </a:ext>
          </a:extLst>
        </xdr:cNvPr>
        <xdr:cNvCxnSpPr/>
      </xdr:nvCxnSpPr>
      <xdr:spPr>
        <a:xfrm flipV="1">
          <a:off x="15481300" y="1734529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95" name="n_1aveValue【庁舎】&#10;有形固定資産減価償却率">
          <a:extLst>
            <a:ext uri="{FF2B5EF4-FFF2-40B4-BE49-F238E27FC236}">
              <a16:creationId xmlns:a16="http://schemas.microsoft.com/office/drawing/2014/main" id="{ECF523E9-6A06-4717-B0B4-27B7D2569B7D}"/>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96" name="n_2aveValue【庁舎】&#10;有形固定資産減価償却率">
          <a:extLst>
            <a:ext uri="{FF2B5EF4-FFF2-40B4-BE49-F238E27FC236}">
              <a16:creationId xmlns:a16="http://schemas.microsoft.com/office/drawing/2014/main" id="{9616703C-03FC-43B4-8F32-5624B07A0188}"/>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123933</xdr:rowOff>
    </xdr:from>
    <xdr:ext cx="405111" cy="259045"/>
    <xdr:sp macro="" textlink="">
      <xdr:nvSpPr>
        <xdr:cNvPr id="697" name="n_1mainValue【庁舎】&#10;有形固定資産減価償却率">
          <a:extLst>
            <a:ext uri="{FF2B5EF4-FFF2-40B4-BE49-F238E27FC236}">
              <a16:creationId xmlns:a16="http://schemas.microsoft.com/office/drawing/2014/main" id="{7F69A073-A2C1-48B3-9F13-A09F63274D30}"/>
            </a:ext>
          </a:extLst>
        </xdr:cNvPr>
        <xdr:cNvSpPr txBox="1"/>
      </xdr:nvSpPr>
      <xdr:spPr>
        <a:xfrm>
          <a:off x="152660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BBD81645-E4C6-4C8C-9DAD-8EFD23E354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469E4233-78AB-4FD5-92DF-21B5823B58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8DC34A6F-6527-4B7B-80F8-6B3B362E386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F9CCB7F3-E5FD-4E8B-8C75-4B01B89D35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E6C046EB-91CB-4C77-9564-1E5B5CD07A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970EFDA5-AA5D-4931-9470-2945C7BA41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FE1033FE-7517-4702-9D99-502CC982885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7BB5B7B3-71FE-4422-BEFF-930057E23E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7334CE85-F4A2-4D86-9DEA-839ECEC8222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A5344283-3352-4DA1-A52C-9EF64ABC77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FB4E8258-FC1B-41D0-9540-4B2874E8F3B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8778624A-6FBD-4DDC-8251-E8B2804B309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33BC1FDD-74D0-45C5-A83A-82F73B7C4EC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A458D0AE-C827-490A-B980-8D081D7B73E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258FD502-94D4-4F3E-BEDE-302E6EB872B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E78FD287-D524-4B58-B6BF-2F23D99795D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C2D2C8A8-3FFE-49FF-BBDA-BA6F45B62C6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BB171475-A3C7-43C1-9D71-8546E942BAC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B48B2496-C041-4A31-B24D-7AFDBB871B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456D0B16-3D64-4996-81D0-AB3B2FFE749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CCFFF225-6CC3-48CA-B421-BF07AFC838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D9C07428-3AF7-4D68-8597-9873183811E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2875FF28-6857-4194-BCAB-2E4AA32859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a:extLst>
            <a:ext uri="{FF2B5EF4-FFF2-40B4-BE49-F238E27FC236}">
              <a16:creationId xmlns:a16="http://schemas.microsoft.com/office/drawing/2014/main" id="{B311B1AD-B476-400D-8FAD-5B43757A7166}"/>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a:extLst>
            <a:ext uri="{FF2B5EF4-FFF2-40B4-BE49-F238E27FC236}">
              <a16:creationId xmlns:a16="http://schemas.microsoft.com/office/drawing/2014/main" id="{10A4C3CE-8A4C-4AC5-B2A6-B3A591609BAD}"/>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a:extLst>
            <a:ext uri="{FF2B5EF4-FFF2-40B4-BE49-F238E27FC236}">
              <a16:creationId xmlns:a16="http://schemas.microsoft.com/office/drawing/2014/main" id="{24AE9392-02B6-427B-8A1E-0DAE537B6D4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a:extLst>
            <a:ext uri="{FF2B5EF4-FFF2-40B4-BE49-F238E27FC236}">
              <a16:creationId xmlns:a16="http://schemas.microsoft.com/office/drawing/2014/main" id="{DB232F00-9092-4324-8935-78195797CFB7}"/>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a:extLst>
            <a:ext uri="{FF2B5EF4-FFF2-40B4-BE49-F238E27FC236}">
              <a16:creationId xmlns:a16="http://schemas.microsoft.com/office/drawing/2014/main" id="{0B5A1F6C-B621-476F-862F-CF819A6B3E86}"/>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26" name="【庁舎】&#10;一人当たり面積平均値テキスト">
          <a:extLst>
            <a:ext uri="{FF2B5EF4-FFF2-40B4-BE49-F238E27FC236}">
              <a16:creationId xmlns:a16="http://schemas.microsoft.com/office/drawing/2014/main" id="{FCD50644-0343-4C24-8517-FA76DF56ED02}"/>
            </a:ext>
          </a:extLst>
        </xdr:cNvPr>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a:extLst>
            <a:ext uri="{FF2B5EF4-FFF2-40B4-BE49-F238E27FC236}">
              <a16:creationId xmlns:a16="http://schemas.microsoft.com/office/drawing/2014/main" id="{34543942-C95E-429A-84BD-A0E219144C44}"/>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a:extLst>
            <a:ext uri="{FF2B5EF4-FFF2-40B4-BE49-F238E27FC236}">
              <a16:creationId xmlns:a16="http://schemas.microsoft.com/office/drawing/2014/main" id="{34ABFB78-5EDF-4F08-B277-A855D49AB8BA}"/>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29" name="フローチャート: 判断 728">
          <a:extLst>
            <a:ext uri="{FF2B5EF4-FFF2-40B4-BE49-F238E27FC236}">
              <a16:creationId xmlns:a16="http://schemas.microsoft.com/office/drawing/2014/main" id="{F4F27693-04C0-4548-94D1-6FE0BF9D4C0E}"/>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0A9932B-893D-453C-9087-11E05194C5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346A0C04-DD4E-4E97-8143-8EA21AEC7D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4E39BB9-3C9F-438F-98B5-3514A74AE4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B70B008-B666-4EAE-99C6-103CAFF88E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9CA47D28-1C21-4B72-B378-C745D0B267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141605</xdr:rowOff>
    </xdr:from>
    <xdr:to>
      <xdr:col>116</xdr:col>
      <xdr:colOff>114300</xdr:colOff>
      <xdr:row>106</xdr:row>
      <xdr:rowOff>71755</xdr:rowOff>
    </xdr:to>
    <xdr:sp macro="" textlink="">
      <xdr:nvSpPr>
        <xdr:cNvPr id="735" name="楕円 734">
          <a:extLst>
            <a:ext uri="{FF2B5EF4-FFF2-40B4-BE49-F238E27FC236}">
              <a16:creationId xmlns:a16="http://schemas.microsoft.com/office/drawing/2014/main" id="{9FD2F467-D8A7-48B6-AAC5-3B4F9611C543}"/>
            </a:ext>
          </a:extLst>
        </xdr:cNvPr>
        <xdr:cNvSpPr/>
      </xdr:nvSpPr>
      <xdr:spPr>
        <a:xfrm>
          <a:off x="22110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120032</xdr:rowOff>
    </xdr:from>
    <xdr:ext cx="469744" cy="259045"/>
    <xdr:sp macro="" textlink="">
      <xdr:nvSpPr>
        <xdr:cNvPr id="736" name="【庁舎】&#10;一人当たり面積該当値テキスト">
          <a:extLst>
            <a:ext uri="{FF2B5EF4-FFF2-40B4-BE49-F238E27FC236}">
              <a16:creationId xmlns:a16="http://schemas.microsoft.com/office/drawing/2014/main" id="{D278204D-0467-46A1-9A51-17840A4D096C}"/>
            </a:ext>
          </a:extLst>
        </xdr:cNvPr>
        <xdr:cNvSpPr txBox="1"/>
      </xdr:nvSpPr>
      <xdr:spPr>
        <a:xfrm>
          <a:off x="22199600" y="1812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145414</xdr:rowOff>
    </xdr:from>
    <xdr:to>
      <xdr:col>112</xdr:col>
      <xdr:colOff>38100</xdr:colOff>
      <xdr:row>106</xdr:row>
      <xdr:rowOff>75564</xdr:rowOff>
    </xdr:to>
    <xdr:sp macro="" textlink="">
      <xdr:nvSpPr>
        <xdr:cNvPr id="737" name="楕円 736">
          <a:extLst>
            <a:ext uri="{FF2B5EF4-FFF2-40B4-BE49-F238E27FC236}">
              <a16:creationId xmlns:a16="http://schemas.microsoft.com/office/drawing/2014/main" id="{BD66F051-F947-4137-9949-83F30C22D512}"/>
            </a:ext>
          </a:extLst>
        </xdr:cNvPr>
        <xdr:cNvSpPr/>
      </xdr:nvSpPr>
      <xdr:spPr>
        <a:xfrm>
          <a:off x="21272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20955</xdr:rowOff>
    </xdr:from>
    <xdr:to>
      <xdr:col>116</xdr:col>
      <xdr:colOff>63500</xdr:colOff>
      <xdr:row>106</xdr:row>
      <xdr:rowOff>24764</xdr:rowOff>
    </xdr:to>
    <xdr:cxnSp macro="">
      <xdr:nvCxnSpPr>
        <xdr:cNvPr id="738" name="直線コネクタ 737">
          <a:extLst>
            <a:ext uri="{FF2B5EF4-FFF2-40B4-BE49-F238E27FC236}">
              <a16:creationId xmlns:a16="http://schemas.microsoft.com/office/drawing/2014/main" id="{83957238-7244-4847-87C4-6DA9589E7B3E}"/>
            </a:ext>
          </a:extLst>
        </xdr:cNvPr>
        <xdr:cNvCxnSpPr/>
      </xdr:nvCxnSpPr>
      <xdr:spPr>
        <a:xfrm flipV="1">
          <a:off x="21323300" y="181946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39" name="n_1aveValue【庁舎】&#10;一人当たり面積">
          <a:extLst>
            <a:ext uri="{FF2B5EF4-FFF2-40B4-BE49-F238E27FC236}">
              <a16:creationId xmlns:a16="http://schemas.microsoft.com/office/drawing/2014/main" id="{0AAA92D8-83CE-4A20-B0F7-F297F8FAB811}"/>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40" name="n_2aveValue【庁舎】&#10;一人当たり面積">
          <a:extLst>
            <a:ext uri="{FF2B5EF4-FFF2-40B4-BE49-F238E27FC236}">
              <a16:creationId xmlns:a16="http://schemas.microsoft.com/office/drawing/2014/main" id="{65E4E26B-B251-41B5-ABB0-BBAC14714284}"/>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66691</xdr:rowOff>
    </xdr:from>
    <xdr:ext cx="469744" cy="259045"/>
    <xdr:sp macro="" textlink="">
      <xdr:nvSpPr>
        <xdr:cNvPr id="741" name="n_1mainValue【庁舎】&#10;一人当たり面積">
          <a:extLst>
            <a:ext uri="{FF2B5EF4-FFF2-40B4-BE49-F238E27FC236}">
              <a16:creationId xmlns:a16="http://schemas.microsoft.com/office/drawing/2014/main" id="{89355423-A8B1-40A7-B24E-05A57CC37109}"/>
            </a:ext>
          </a:extLst>
        </xdr:cNvPr>
        <xdr:cNvSpPr txBox="1"/>
      </xdr:nvSpPr>
      <xdr:spPr>
        <a:xfrm>
          <a:off x="21075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9F83ECFC-ABB3-4B80-9CFC-4AA834D804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86B4EC10-DB38-4674-8600-F89B2B6AD7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DA2DFD48-725F-40C9-B475-41210724A0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体育館については国際交流スポーツセンターの供用開始により、有形固定資産減価償却率が前年度比△６０．２％の大幅な減少となったものの、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ほとんどの類型において有形固定資産減価償却率は類似団体平均を上回っており、施設の老朽化対策が課題となっている。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今後においては、公共施設等総合管理計画などに基づき、施設の統廃合や集約化に取り組むことで比率の低減を図る。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40,227
39,728
119.87
23,622,801
23,041,732
542,395
10,378,207
15,527,194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財政力指数は、前年度と比較しほぼ横ばいとなっている。</a:t>
          </a:r>
          <a:endParaRPr lang="ja-JP" altLang="ja-JP" sz="1200">
            <a:effectLst/>
          </a:endParaRPr>
        </a:p>
        <a:p>
          <a:r>
            <a:rPr kumimoji="1" lang="ja-JP" altLang="ja-JP" sz="1200" baseline="0">
              <a:solidFill>
                <a:schemeClr val="dk1"/>
              </a:solidFill>
              <a:effectLst/>
              <a:latin typeface="+mn-lt"/>
              <a:ea typeface="+mn-ea"/>
              <a:cs typeface="+mn-cs"/>
            </a:rPr>
            <a:t>　財政力指数が全国平均よりも低い要因としては、米軍基地が所在していることによる関連経費が基準財政需要額に含まれていることが挙げられる。</a:t>
          </a:r>
          <a:endParaRPr lang="ja-JP" altLang="ja-JP" sz="1200">
            <a:effectLst/>
          </a:endParaRPr>
        </a:p>
        <a:p>
          <a:r>
            <a:rPr kumimoji="1" lang="ja-JP" altLang="ja-JP" sz="1200" baseline="0">
              <a:solidFill>
                <a:schemeClr val="dk1"/>
              </a:solidFill>
              <a:effectLst/>
              <a:latin typeface="+mn-lt"/>
              <a:ea typeface="+mn-ea"/>
              <a:cs typeface="+mn-cs"/>
            </a:rPr>
            <a:t>　今後も、市税等の自主財源の大幅な増加は見込めないことから、義務的経費の見直し及び市税徴収率の強化により、財政基盤の強化に努める。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経常収支比率は、前年度と比較し</a:t>
          </a:r>
          <a:r>
            <a:rPr kumimoji="1" lang="en-US" altLang="ja-JP" sz="1050">
              <a:solidFill>
                <a:schemeClr val="dk1"/>
              </a:solidFill>
              <a:effectLst/>
              <a:latin typeface="+mn-lt"/>
              <a:ea typeface="+mn-ea"/>
              <a:cs typeface="+mn-cs"/>
            </a:rPr>
            <a:t>0.5%</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となっている。</a:t>
          </a:r>
          <a:endParaRPr lang="ja-JP" altLang="ja-JP" sz="1200">
            <a:effectLst/>
          </a:endParaRPr>
        </a:p>
        <a:p>
          <a:r>
            <a:rPr kumimoji="1" lang="ja-JP" altLang="ja-JP" sz="1050">
              <a:solidFill>
                <a:schemeClr val="dk1"/>
              </a:solidFill>
              <a:effectLst/>
              <a:latin typeface="+mn-lt"/>
              <a:ea typeface="+mn-ea"/>
              <a:cs typeface="+mn-cs"/>
            </a:rPr>
            <a:t>　国際交流スポーツセンターが平成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年度から供用開始、また公共施設の老朽化により、今後ますます物件費及び維持補修費の増加が予想され、</a:t>
          </a:r>
          <a:r>
            <a:rPr kumimoji="1" lang="ja-JP" altLang="en-US" sz="1050">
              <a:solidFill>
                <a:schemeClr val="dk1"/>
              </a:solidFill>
              <a:effectLst/>
              <a:latin typeface="+mn-lt"/>
              <a:ea typeface="+mn-ea"/>
              <a:cs typeface="+mn-cs"/>
            </a:rPr>
            <a:t>さらには平成３１年</a:t>
          </a:r>
          <a:r>
            <a:rPr kumimoji="1" lang="en-US" altLang="ja-JP" sz="1050">
              <a:solidFill>
                <a:schemeClr val="dk1"/>
              </a:solidFill>
              <a:effectLst/>
              <a:latin typeface="+mn-lt"/>
              <a:ea typeface="+mn-ea"/>
              <a:cs typeface="+mn-cs"/>
            </a:rPr>
            <a:t>10</a:t>
          </a:r>
          <a:r>
            <a:rPr kumimoji="1" lang="ja-JP" altLang="en-US" sz="1050">
              <a:solidFill>
                <a:schemeClr val="dk1"/>
              </a:solidFill>
              <a:effectLst/>
              <a:latin typeface="+mn-lt"/>
              <a:ea typeface="+mn-ea"/>
              <a:cs typeface="+mn-cs"/>
            </a:rPr>
            <a:t>月に控える消費税率引き上げなど財政需要は増える一方で、</a:t>
          </a:r>
          <a:r>
            <a:rPr kumimoji="1" lang="ja-JP" altLang="ja-JP" sz="1050">
              <a:solidFill>
                <a:schemeClr val="dk1"/>
              </a:solidFill>
              <a:effectLst/>
              <a:latin typeface="+mn-lt"/>
              <a:ea typeface="+mn-ea"/>
              <a:cs typeface="+mn-cs"/>
            </a:rPr>
            <a:t>経常一般財源に充当される歳入（地方税、地方交付税等）の大幅な増加も見込めず、経常収支比率は上昇していくものと見込まれる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公共施設管理計画等に基づき、施設の統廃合を検討し、維持管理経費を削減すること</a:t>
          </a:r>
          <a:r>
            <a:rPr kumimoji="1" lang="ja-JP" altLang="en-US" sz="1050">
              <a:solidFill>
                <a:schemeClr val="dk1"/>
              </a:solidFill>
              <a:effectLst/>
              <a:latin typeface="+mn-lt"/>
              <a:ea typeface="+mn-ea"/>
              <a:cs typeface="+mn-cs"/>
            </a:rPr>
            <a:t>や、物件費の抑制など</a:t>
          </a:r>
          <a:r>
            <a:rPr kumimoji="1" lang="ja-JP" altLang="ja-JP" sz="1050">
              <a:solidFill>
                <a:schemeClr val="dk1"/>
              </a:solidFill>
              <a:effectLst/>
              <a:latin typeface="+mn-lt"/>
              <a:ea typeface="+mn-ea"/>
              <a:cs typeface="+mn-cs"/>
            </a:rPr>
            <a:t>で比率の低減を図る。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61</xdr:row>
      <xdr:rowOff>30904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6924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61</xdr:row>
      <xdr:rowOff>14817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692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18838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732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125942</xdr:rowOff>
    </xdr:from>
    <xdr:to>
      <xdr:col>11</xdr:col>
      <xdr:colOff>31750</xdr:colOff>
      <xdr:row>61</xdr:row>
      <xdr:rowOff>18838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1294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123631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131445</xdr:rowOff>
    </xdr:from>
    <xdr:to>
      <xdr:col>19</xdr:col>
      <xdr:colOff>184150</xdr:colOff>
      <xdr:row>61</xdr:row>
      <xdr:rowOff>61595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46372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50394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139488</xdr:rowOff>
    </xdr:from>
    <xdr:to>
      <xdr:col>11</xdr:col>
      <xdr:colOff>82550</xdr:colOff>
      <xdr:row>61</xdr:row>
      <xdr:rowOff>69638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54415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75142</xdr:rowOff>
    </xdr:from>
    <xdr:to>
      <xdr:col>7</xdr:col>
      <xdr:colOff>31750</xdr:colOff>
      <xdr:row>61</xdr:row>
      <xdr:rowOff>5292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161519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人件費・物件費等決算額の状況は、前年度と比較し</a:t>
          </a:r>
          <a:r>
            <a:rPr kumimoji="1" lang="ja-JP" altLang="en-US" sz="1050">
              <a:solidFill>
                <a:schemeClr val="dk1"/>
              </a:solidFill>
              <a:effectLst/>
              <a:latin typeface="+mn-lt"/>
              <a:ea typeface="+mn-ea"/>
              <a:cs typeface="+mn-cs"/>
            </a:rPr>
            <a:t>若干減となっている。これは</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年度に発生した台風</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号</a:t>
          </a:r>
          <a:r>
            <a:rPr kumimoji="1" lang="ja-JP" altLang="en-US" sz="1050">
              <a:solidFill>
                <a:schemeClr val="dk1"/>
              </a:solidFill>
              <a:effectLst/>
              <a:latin typeface="+mn-lt"/>
              <a:ea typeface="+mn-ea"/>
              <a:cs typeface="+mn-cs"/>
            </a:rPr>
            <a:t>の影響で一時的に財政需要が高まったことによるものであるが、全国平均よりも</a:t>
          </a:r>
          <a:r>
            <a:rPr kumimoji="1" lang="ja-JP" altLang="ja-JP" sz="1050">
              <a:solidFill>
                <a:schemeClr val="dk1"/>
              </a:solidFill>
              <a:effectLst/>
              <a:latin typeface="+mn-lt"/>
              <a:ea typeface="+mn-ea"/>
              <a:cs typeface="+mn-cs"/>
            </a:rPr>
            <a:t>人口</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人当たり人件費・物件費等決算額は</a:t>
          </a:r>
          <a:r>
            <a:rPr kumimoji="1" lang="ja-JP" altLang="en-US" sz="1050">
              <a:solidFill>
                <a:schemeClr val="dk1"/>
              </a:solidFill>
              <a:effectLst/>
              <a:latin typeface="+mn-lt"/>
              <a:ea typeface="+mn-ea"/>
              <a:cs typeface="+mn-cs"/>
            </a:rPr>
            <a:t>高い状況が続いている。</a:t>
          </a:r>
          <a:endParaRPr lang="ja-JP" altLang="ja-JP" sz="1200">
            <a:effectLst/>
          </a:endParaRPr>
        </a:p>
        <a:p>
          <a:r>
            <a:rPr kumimoji="1" lang="ja-JP" altLang="ja-JP" sz="1050">
              <a:solidFill>
                <a:schemeClr val="dk1"/>
              </a:solidFill>
              <a:effectLst/>
              <a:latin typeface="+mn-lt"/>
              <a:ea typeface="+mn-ea"/>
              <a:cs typeface="+mn-cs"/>
            </a:rPr>
            <a:t>　類似団体、全国及び県内市町村の平均よりも高い要因は、ごみ処理施設や消防業務などを一部事務組合では行わず単独で行っていることにより、維持管理経費が人件費及び物件費に計上されていることによるものである。今後も、委託料の見直し等の収支均衡推進などにより、経費の削減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105914</xdr:rowOff>
    </xdr:from>
    <xdr:to>
      <xdr:col>23</xdr:col>
      <xdr:colOff>133350</xdr:colOff>
      <xdr:row>83</xdr:row>
      <xdr:rowOff>124575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36264"/>
          <a:ext cx="838200" cy="1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52450</xdr:rowOff>
    </xdr:from>
    <xdr:to>
      <xdr:col>19</xdr:col>
      <xdr:colOff>133350</xdr:colOff>
      <xdr:row>83</xdr:row>
      <xdr:rowOff>124575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82800"/>
          <a:ext cx="889000" cy="7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22327</xdr:rowOff>
    </xdr:from>
    <xdr:to>
      <xdr:col>15</xdr:col>
      <xdr:colOff>82550</xdr:colOff>
      <xdr:row>83</xdr:row>
      <xdr:rowOff>52450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52677"/>
          <a:ext cx="88900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10247</xdr:rowOff>
    </xdr:from>
    <xdr:to>
      <xdr:col>11</xdr:col>
      <xdr:colOff>31750</xdr:colOff>
      <xdr:row>83</xdr:row>
      <xdr:rowOff>22327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40597"/>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55114</xdr:rowOff>
    </xdr:from>
    <xdr:to>
      <xdr:col>23</xdr:col>
      <xdr:colOff>184150</xdr:colOff>
      <xdr:row>83</xdr:row>
      <xdr:rowOff>156714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71641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3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73775</xdr:rowOff>
    </xdr:from>
    <xdr:to>
      <xdr:col>19</xdr:col>
      <xdr:colOff>184150</xdr:colOff>
      <xdr:row>84</xdr:row>
      <xdr:rowOff>3925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160152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9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1650</xdr:rowOff>
    </xdr:from>
    <xdr:to>
      <xdr:col>15</xdr:col>
      <xdr:colOff>133350</xdr:colOff>
      <xdr:row>83</xdr:row>
      <xdr:rowOff>103250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88027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142977</xdr:rowOff>
    </xdr:from>
    <xdr:to>
      <xdr:col>11</xdr:col>
      <xdr:colOff>82550</xdr:colOff>
      <xdr:row>83</xdr:row>
      <xdr:rowOff>73127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57904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8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130897</xdr:rowOff>
    </xdr:from>
    <xdr:to>
      <xdr:col>7</xdr:col>
      <xdr:colOff>31750</xdr:colOff>
      <xdr:row>83</xdr:row>
      <xdr:rowOff>61047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7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青森県人事委員会勧告に沿った内容で適正化を図っている。今後も引き続き、給料の適正化に努めていく。</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なお、平成３０年４月１日現在のラスパイレス指数は、公表前であることから、前年度数値を引用している。 </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74507</xdr:rowOff>
    </xdr:from>
    <xdr:to>
      <xdr:col>77</xdr:col>
      <xdr:colOff>44450</xdr:colOff>
      <xdr:row>84</xdr:row>
      <xdr:rowOff>82550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763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84</xdr:row>
      <xdr:rowOff>74507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360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34289</xdr:rowOff>
    </xdr:from>
    <xdr:to>
      <xdr:col>68</xdr:col>
      <xdr:colOff>152400</xdr:colOff>
      <xdr:row>84</xdr:row>
      <xdr:rowOff>50377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360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23707</xdr:rowOff>
    </xdr:from>
    <xdr:to>
      <xdr:col>73</xdr:col>
      <xdr:colOff>44450</xdr:colOff>
      <xdr:row>84</xdr:row>
      <xdr:rowOff>125307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135484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154939</xdr:rowOff>
    </xdr:from>
    <xdr:to>
      <xdr:col>68</xdr:col>
      <xdr:colOff>203200</xdr:colOff>
      <xdr:row>84</xdr:row>
      <xdr:rowOff>85089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95266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171027</xdr:rowOff>
    </xdr:from>
    <xdr:to>
      <xdr:col>64</xdr:col>
      <xdr:colOff>152400</xdr:colOff>
      <xdr:row>84</xdr:row>
      <xdr:rowOff>101177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111354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当市には、米軍基地が所在していることによる騒音問題、電波障害、事件事故等各種基地問題を解決するための部署を設置していることが類似団体平均より高い要因となっている。また、消防業務を広域ではなく市単独で行っていることも全国平均及び県内平均よりも高い要因となっている。しかしながら、三沢市定員管理計画（平成２２年４月１日から平成２７年４月１日を計画期間とするもの、及び平成２２年４月１日から平成２７年４月１日を計画期間とするもの）を通して、類似団体と過去５年で比較すると最大０．６９人増だったものが、平成２９年度では０．２人増まで適正化が進んだ。今後も平成３０年４月２日から平成３５年４月１日を計画期間とする三沢市定員管理計画に沿って適正な職員数となるよう努め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134076</xdr:rowOff>
    </xdr:from>
    <xdr:to>
      <xdr:col>81</xdr:col>
      <xdr:colOff>44450</xdr:colOff>
      <xdr:row>62</xdr:row>
      <xdr:rowOff>140970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6397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115691</xdr:rowOff>
    </xdr:from>
    <xdr:to>
      <xdr:col>77</xdr:col>
      <xdr:colOff>44450</xdr:colOff>
      <xdr:row>62</xdr:row>
      <xdr:rowOff>134076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4559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115691</xdr:rowOff>
    </xdr:from>
    <xdr:to>
      <xdr:col>72</xdr:col>
      <xdr:colOff>203200</xdr:colOff>
      <xdr:row>62</xdr:row>
      <xdr:rowOff>116840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4559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96157</xdr:rowOff>
    </xdr:from>
    <xdr:to>
      <xdr:col>68</xdr:col>
      <xdr:colOff>152400</xdr:colOff>
      <xdr:row>62</xdr:row>
      <xdr:rowOff>116840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260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62247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83276</xdr:rowOff>
    </xdr:from>
    <xdr:to>
      <xdr:col>77</xdr:col>
      <xdr:colOff>95250</xdr:colOff>
      <xdr:row>63</xdr:row>
      <xdr:rowOff>13426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169653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64891</xdr:rowOff>
    </xdr:from>
    <xdr:to>
      <xdr:col>73</xdr:col>
      <xdr:colOff>44450</xdr:colOff>
      <xdr:row>62</xdr:row>
      <xdr:rowOff>166491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45357</xdr:rowOff>
    </xdr:from>
    <xdr:to>
      <xdr:col>64</xdr:col>
      <xdr:colOff>152400</xdr:colOff>
      <xdr:row>62</xdr:row>
      <xdr:rowOff>146957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131734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繰上償還や起債の抑制により、実質公債費比率が前年度比で０．１％減少している。</a:t>
          </a:r>
          <a:endParaRPr lang="ja-JP" altLang="ja-JP" sz="1600">
            <a:effectLst/>
          </a:endParaRPr>
        </a:p>
        <a:p>
          <a:r>
            <a:rPr kumimoji="1" lang="ja-JP" altLang="ja-JP" sz="1200">
              <a:solidFill>
                <a:schemeClr val="dk1"/>
              </a:solidFill>
              <a:effectLst/>
              <a:latin typeface="+mn-lt"/>
              <a:ea typeface="+mn-ea"/>
              <a:cs typeface="+mn-cs"/>
            </a:rPr>
            <a:t>　しかしながら、今後は大規模事業に係る新債発行が予定されているため比率の上昇が見込まれるが、引き続き起債の抑制に努めていく。</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60219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40185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60219</xdr:rowOff>
    </xdr:from>
    <xdr:to>
      <xdr:col>77</xdr:col>
      <xdr:colOff>44450</xdr:colOff>
      <xdr:row>37</xdr:row>
      <xdr:rowOff>70273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40386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84349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41392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110490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2799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7408</xdr:rowOff>
    </xdr:from>
    <xdr:to>
      <xdr:col>81</xdr:col>
      <xdr:colOff>95250</xdr:colOff>
      <xdr:row>37</xdr:row>
      <xdr:rowOff>109008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150935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9419</xdr:rowOff>
    </xdr:from>
    <xdr:to>
      <xdr:col>77</xdr:col>
      <xdr:colOff>95250</xdr:colOff>
      <xdr:row>37</xdr:row>
      <xdr:rowOff>111019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95796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105850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33549</xdr:rowOff>
    </xdr:from>
    <xdr:to>
      <xdr:col>68</xdr:col>
      <xdr:colOff>203200</xdr:colOff>
      <xdr:row>37</xdr:row>
      <xdr:rowOff>135149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119926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146067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一般会計等に係る地方債の現在高の減少及び公営企業債等繰入見込額の減少により将来負担比率が前年度比で△２．６％減少した。</a:t>
          </a:r>
          <a:endParaRPr lang="ja-JP" altLang="ja-JP" sz="1600">
            <a:effectLst/>
          </a:endParaRPr>
        </a:p>
        <a:p>
          <a:r>
            <a:rPr kumimoji="1" lang="ja-JP" altLang="ja-JP" sz="1200">
              <a:solidFill>
                <a:schemeClr val="dk1"/>
              </a:solidFill>
              <a:effectLst/>
              <a:latin typeface="+mn-lt"/>
              <a:ea typeface="+mn-ea"/>
              <a:cs typeface="+mn-cs"/>
            </a:rPr>
            <a:t>　今後においても、起債の抑制や将来を見据えた基金運用を図り、財政の健全化に努める。</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96037</xdr:rowOff>
    </xdr:from>
    <xdr:to>
      <xdr:col>81</xdr:col>
      <xdr:colOff>44450</xdr:colOff>
      <xdr:row>15</xdr:row>
      <xdr:rowOff>102311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667787"/>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101346</xdr:rowOff>
    </xdr:from>
    <xdr:to>
      <xdr:col>77</xdr:col>
      <xdr:colOff>44450</xdr:colOff>
      <xdr:row>15</xdr:row>
      <xdr:rowOff>102311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67309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89522</xdr:rowOff>
    </xdr:from>
    <xdr:to>
      <xdr:col>72</xdr:col>
      <xdr:colOff>203200</xdr:colOff>
      <xdr:row>15</xdr:row>
      <xdr:rowOff>101346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661272"/>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89522</xdr:rowOff>
    </xdr:from>
    <xdr:to>
      <xdr:col>68</xdr:col>
      <xdr:colOff>152400</xdr:colOff>
      <xdr:row>15</xdr:row>
      <xdr:rowOff>113411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661272"/>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45237</xdr:rowOff>
    </xdr:from>
    <xdr:to>
      <xdr:col>81</xdr:col>
      <xdr:colOff>95250</xdr:colOff>
      <xdr:row>15</xdr:row>
      <xdr:rowOff>146837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6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17314</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8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51511</xdr:rowOff>
    </xdr:from>
    <xdr:to>
      <xdr:col>77</xdr:col>
      <xdr:colOff>95250</xdr:colOff>
      <xdr:row>15</xdr:row>
      <xdr:rowOff>153111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137888</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0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38722</xdr:rowOff>
    </xdr:from>
    <xdr:to>
      <xdr:col>68</xdr:col>
      <xdr:colOff>203200</xdr:colOff>
      <xdr:row>15</xdr:row>
      <xdr:rowOff>140322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125099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9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62611</xdr:rowOff>
    </xdr:from>
    <xdr:to>
      <xdr:col>64</xdr:col>
      <xdr:colOff>152400</xdr:colOff>
      <xdr:row>15</xdr:row>
      <xdr:rowOff>164211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148988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40,227
39,728
119.87
23,622,801
23,041,732
542,395
10,378,207
15,527,194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a:solidFill>
                <a:schemeClr val="dk1"/>
              </a:solidFill>
              <a:effectLst/>
              <a:latin typeface="+mn-lt"/>
              <a:ea typeface="+mn-ea"/>
              <a:cs typeface="+mn-cs"/>
            </a:rPr>
            <a:t>　</a:t>
          </a:r>
          <a:r>
            <a:rPr lang="ja-JP" altLang="ja-JP" sz="1000" baseline="0">
              <a:solidFill>
                <a:schemeClr val="dk1"/>
              </a:solidFill>
              <a:effectLst/>
              <a:latin typeface="+mn-lt"/>
              <a:ea typeface="+mn-ea"/>
              <a:cs typeface="+mn-cs"/>
            </a:rPr>
            <a:t>人件費に係る経常収支が類似団体、全国市町村及び県内市町村の平均を上回っている要因は、当市には、米軍基地が所在していることによる、各種基地問題を解決するための部署を設置しており、そのことが平均より高くなっている要因となっている。</a:t>
          </a:r>
          <a:endParaRPr lang="ja-JP" altLang="ja-JP" sz="1100">
            <a:effectLst/>
          </a:endParaRPr>
        </a:p>
        <a:p>
          <a:pPr rtl="0" eaLnBrk="1" fontAlgn="auto" latinLnBrk="0" hangingPunct="1"/>
          <a:r>
            <a:rPr lang="ja-JP" altLang="ja-JP" sz="1000" baseline="0">
              <a:solidFill>
                <a:schemeClr val="dk1"/>
              </a:solidFill>
              <a:effectLst/>
              <a:latin typeface="+mn-lt"/>
              <a:ea typeface="+mn-ea"/>
              <a:cs typeface="+mn-cs"/>
            </a:rPr>
            <a:t>　また、消防業務を一部事務組合で行わず、単独で行っているため、その人件費が計上されていることも一因となっている。今後、民間委託の推進、組織の見直しや消防の広域化の検討も含め、人件費の抑制に努めていく。 </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82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27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aseline="0">
              <a:solidFill>
                <a:schemeClr val="dk1"/>
              </a:solidFill>
              <a:effectLst/>
              <a:latin typeface="+mn-lt"/>
              <a:ea typeface="+mn-ea"/>
              <a:cs typeface="+mn-cs"/>
            </a:rPr>
            <a:t>　物件費に係る経常収支比率は、依然として、類似団体、全国市町村及び県内市町村の平均を大きく上回っている。これは、ごみ処理施設や消防業務など、一部事務組合では行わず単独で行っていることによるものであり、それによる維持管理経費が物件費に計上されることにより高くなっている。</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78014</xdr:rowOff>
    </xdr:from>
    <xdr:to>
      <xdr:col>82</xdr:col>
      <xdr:colOff>107950</xdr:colOff>
      <xdr:row>21</xdr:row>
      <xdr:rowOff>26307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5070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20</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507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20</xdr:row>
      <xdr:rowOff>99786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17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20</xdr:row>
      <xdr:rowOff>99786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872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146957</xdr:rowOff>
    </xdr:from>
    <xdr:to>
      <xdr:col>82</xdr:col>
      <xdr:colOff>158750</xdr:colOff>
      <xdr:row>21</xdr:row>
      <xdr:rowOff>77107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55534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27214</xdr:rowOff>
    </xdr:from>
    <xdr:to>
      <xdr:col>78</xdr:col>
      <xdr:colOff>120650</xdr:colOff>
      <xdr:row>20</xdr:row>
      <xdr:rowOff>128814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113591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4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48986</xdr:rowOff>
    </xdr:from>
    <xdr:to>
      <xdr:col>69</xdr:col>
      <xdr:colOff>142875</xdr:colOff>
      <xdr:row>20</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135363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78922</xdr:rowOff>
    </xdr:from>
    <xdr:to>
      <xdr:col>65</xdr:col>
      <xdr:colOff>53975</xdr:colOff>
      <xdr:row>20</xdr:row>
      <xdr:rowOff>9072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aseline="0">
              <a:solidFill>
                <a:schemeClr val="dk1"/>
              </a:solidFill>
              <a:effectLst/>
              <a:latin typeface="+mn-lt"/>
              <a:ea typeface="+mn-ea"/>
              <a:cs typeface="+mn-cs"/>
            </a:rPr>
            <a:t>　扶助費に係る経常収支比率は、少子高齢化の影響で今後も増加傾向にあると考えられる。生活保護等の社会保障関連経費の増加が予想されるが、資格審査等の適正化により対応していく。</a:t>
          </a:r>
          <a:endParaRPr lang="ja-JP" altLang="ja-JP" sz="18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42635</xdr:rowOff>
    </xdr:from>
    <xdr:to>
      <xdr:col>24</xdr:col>
      <xdr:colOff>25400</xdr:colOff>
      <xdr:row>59</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10158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42635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10136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10071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72572</xdr:rowOff>
    </xdr:from>
    <xdr:to>
      <xdr:col>11</xdr:col>
      <xdr:colOff>9525</xdr:colOff>
      <xdr:row>58</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10016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163285</xdr:rowOff>
    </xdr:from>
    <xdr:to>
      <xdr:col>20</xdr:col>
      <xdr:colOff>38100</xdr:colOff>
      <xdr:row>59</xdr:row>
      <xdr:rowOff>93435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その他（維持補修費、繰出金等）に係る経常収支比率が、前年度と比較して</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した要因は、市道除雪経費の</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が挙げられる。除雪経費については、年度によって変動が大きいため、特別会計への繰出等について内容を精査して抑制していき、その他経費が過大にならないように努める。 </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91077</xdr:rowOff>
    </xdr:from>
    <xdr:to>
      <xdr:col>82</xdr:col>
      <xdr:colOff>107950</xdr:colOff>
      <xdr:row>56</xdr:row>
      <xdr:rowOff>123734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5671800" y="96922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84546</xdr:rowOff>
    </xdr:from>
    <xdr:to>
      <xdr:col>78</xdr:col>
      <xdr:colOff>69850</xdr:colOff>
      <xdr:row>56</xdr:row>
      <xdr:rowOff>123734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685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84546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672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91077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6726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40277</xdr:rowOff>
    </xdr:from>
    <xdr:to>
      <xdr:col>82</xdr:col>
      <xdr:colOff>158750</xdr:colOff>
      <xdr:row>56</xdr:row>
      <xdr:rowOff>141877</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56804</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48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72934</xdr:rowOff>
    </xdr:from>
    <xdr:to>
      <xdr:col>78</xdr:col>
      <xdr:colOff>120650</xdr:colOff>
      <xdr:row>57</xdr:row>
      <xdr:rowOff>3084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159311</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76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33746</xdr:rowOff>
    </xdr:from>
    <xdr:to>
      <xdr:col>74</xdr:col>
      <xdr:colOff>31750</xdr:colOff>
      <xdr:row>56</xdr:row>
      <xdr:rowOff>135346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107060</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補助費等に係る経常収支比率が、前年度と比較して増加した要因は、</a:t>
          </a:r>
          <a:r>
            <a:rPr lang="ja-JP" altLang="en-US" sz="1000" b="0" i="0" baseline="0">
              <a:solidFill>
                <a:schemeClr val="dk1"/>
              </a:solidFill>
              <a:effectLst/>
              <a:latin typeface="+mn-lt"/>
              <a:ea typeface="+mn-ea"/>
              <a:cs typeface="+mn-cs"/>
            </a:rPr>
            <a:t>誘致企業に対する立地促進奨励金が増えたこと</a:t>
          </a:r>
          <a:r>
            <a:rPr lang="ja-JP" altLang="ja-JP" sz="1000" b="0" i="0" baseline="0">
              <a:solidFill>
                <a:schemeClr val="dk1"/>
              </a:solidFill>
              <a:effectLst/>
              <a:latin typeface="+mn-lt"/>
              <a:ea typeface="+mn-ea"/>
              <a:cs typeface="+mn-cs"/>
            </a:rPr>
            <a:t>が挙げられる。</a:t>
          </a:r>
          <a:endParaRPr lang="ja-JP" altLang="ja-JP" sz="1100">
            <a:effectLst/>
          </a:endParaRPr>
        </a:p>
        <a:p>
          <a:pPr rtl="0" eaLnBrk="1" fontAlgn="auto" latinLnBrk="0" hangingPunct="1"/>
          <a:r>
            <a:rPr lang="ja-JP" altLang="ja-JP" sz="1000" baseline="0">
              <a:solidFill>
                <a:schemeClr val="dk1"/>
              </a:solidFill>
              <a:effectLst/>
              <a:latin typeface="+mn-lt"/>
              <a:ea typeface="+mn-ea"/>
              <a:cs typeface="+mn-cs"/>
            </a:rPr>
            <a:t>　補助費等に係る経常収支比率は、類似団体、全国市町村及び県内市町村の平均を下回っている。この要因としては、ごみ処理施設や消防業務など、一部事務組合では行わず単独で行っていることが要因となっている。 </a:t>
          </a:r>
          <a:endParaRPr lang="en-US" altLang="ja-JP" sz="1000" baseline="0">
            <a:solidFill>
              <a:schemeClr val="dk1"/>
            </a:solidFill>
            <a:effectLst/>
            <a:latin typeface="+mn-lt"/>
            <a:ea typeface="+mn-ea"/>
            <a:cs typeface="+mn-cs"/>
          </a:endParaRPr>
        </a:p>
        <a:p>
          <a:pPr rtl="0" eaLnBrk="1" fontAlgn="auto" latinLnBrk="0" hangingPunct="1"/>
          <a:r>
            <a:rPr lang="ja-JP" altLang="en-US" sz="1000" baseline="0">
              <a:solidFill>
                <a:schemeClr val="dk1"/>
              </a:solidFill>
              <a:effectLst/>
              <a:latin typeface="+mn-lt"/>
              <a:ea typeface="+mn-ea"/>
              <a:cs typeface="+mn-cs"/>
            </a:rPr>
            <a:t>　補助費等については、毎年度予算編成時にゼロベースでの見直しを図り、経費節減に努める。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97282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93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公債費に係る経常収支比率は、起債の抑制や繰上償還を実施した結果、類似団体、全国市町村及び県内市町村の平均を下回る水準で推移している。</a:t>
          </a:r>
          <a:endParaRPr lang="ja-JP" altLang="ja-JP" sz="1800">
            <a:effectLst/>
          </a:endParaRPr>
        </a:p>
        <a:p>
          <a:r>
            <a:rPr kumimoji="1" lang="ja-JP" altLang="ja-JP" sz="1400">
              <a:solidFill>
                <a:schemeClr val="dk1"/>
              </a:solidFill>
              <a:effectLst/>
              <a:latin typeface="+mn-lt"/>
              <a:ea typeface="+mn-ea"/>
              <a:cs typeface="+mn-cs"/>
            </a:rPr>
            <a:t>　今後も、引き続き起債の抑制に努めていく。</a:t>
          </a:r>
          <a:endParaRPr lang="ja-JP" altLang="ja-JP" sz="18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64135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745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64135</xdr:rowOff>
    </xdr:from>
    <xdr:to>
      <xdr:col>19</xdr:col>
      <xdr:colOff>187325</xdr:colOff>
      <xdr:row>74</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51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69850</xdr:rowOff>
    </xdr:from>
    <xdr:to>
      <xdr:col>15</xdr:col>
      <xdr:colOff>98425</xdr:colOff>
      <xdr:row>74</xdr:row>
      <xdr:rowOff>83185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7571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83185</xdr:rowOff>
    </xdr:from>
    <xdr:to>
      <xdr:col>11</xdr:col>
      <xdr:colOff>9525</xdr:colOff>
      <xdr:row>74</xdr:row>
      <xdr:rowOff>96520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70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87647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xdr:rowOff>
    </xdr:from>
    <xdr:to>
      <xdr:col>20</xdr:col>
      <xdr:colOff>38100</xdr:colOff>
      <xdr:row>74</xdr:row>
      <xdr:rowOff>114935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125112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19050</xdr:rowOff>
    </xdr:from>
    <xdr:to>
      <xdr:col>15</xdr:col>
      <xdr:colOff>149225</xdr:colOff>
      <xdr:row>74</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32385</xdr:rowOff>
    </xdr:from>
    <xdr:to>
      <xdr:col>11</xdr:col>
      <xdr:colOff>60325</xdr:colOff>
      <xdr:row>74</xdr:row>
      <xdr:rowOff>133985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144162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effectLst/>
              <a:latin typeface="+mn-lt"/>
              <a:ea typeface="+mn-ea"/>
              <a:cs typeface="+mn-cs"/>
            </a:rPr>
            <a:t>　</a:t>
          </a:r>
          <a:r>
            <a:rPr lang="ja-JP" altLang="ja-JP" sz="1050" baseline="0">
              <a:solidFill>
                <a:schemeClr val="dk1"/>
              </a:solidFill>
              <a:effectLst/>
              <a:latin typeface="+mn-lt"/>
              <a:ea typeface="+mn-ea"/>
              <a:cs typeface="+mn-cs"/>
            </a:rPr>
            <a:t>児童福祉費に係る扶助費の増等や、</a:t>
          </a:r>
          <a:r>
            <a:rPr lang="ja-JP" altLang="en-US" sz="1050" baseline="0">
              <a:solidFill>
                <a:schemeClr val="dk1"/>
              </a:solidFill>
              <a:effectLst/>
              <a:latin typeface="+mn-lt"/>
              <a:ea typeface="+mn-ea"/>
              <a:cs typeface="+mn-cs"/>
            </a:rPr>
            <a:t>国際交流スポーツセンター供用開始による</a:t>
          </a:r>
          <a:r>
            <a:rPr kumimoji="1" lang="ja-JP" altLang="ja-JP" sz="1050">
              <a:solidFill>
                <a:schemeClr val="dk1"/>
              </a:solidFill>
              <a:effectLst/>
              <a:latin typeface="+mn-lt"/>
              <a:ea typeface="+mn-ea"/>
              <a:cs typeface="+mn-cs"/>
            </a:rPr>
            <a:t>物件費の増等</a:t>
          </a:r>
          <a:r>
            <a:rPr lang="ja-JP" altLang="ja-JP" sz="1050" baseline="0">
              <a:solidFill>
                <a:schemeClr val="dk1"/>
              </a:solidFill>
              <a:effectLst/>
              <a:latin typeface="+mn-lt"/>
              <a:ea typeface="+mn-ea"/>
              <a:cs typeface="+mn-cs"/>
            </a:rPr>
            <a:t>により、前年度よりも公債費以外に係る経常収支比率が増加している。</a:t>
          </a:r>
          <a:endParaRPr lang="ja-JP" altLang="ja-JP" sz="1200">
            <a:effectLst/>
          </a:endParaRPr>
        </a:p>
        <a:p>
          <a:pPr rtl="0" fontAlgn="base"/>
          <a:r>
            <a:rPr lang="ja-JP" altLang="ja-JP" sz="1050" baseline="0">
              <a:solidFill>
                <a:schemeClr val="dk1"/>
              </a:solidFill>
              <a:effectLst/>
              <a:latin typeface="+mn-lt"/>
              <a:ea typeface="+mn-ea"/>
              <a:cs typeface="+mn-cs"/>
            </a:rPr>
            <a:t>　また、人件費及び物件費に係る比率が、類似団体平均よりも高くなっていることから、類似団体内順位が低い結果となっている。</a:t>
          </a:r>
          <a:endParaRPr lang="en-US" altLang="ja-JP" sz="1050" baseline="0">
            <a:solidFill>
              <a:schemeClr val="dk1"/>
            </a:solidFill>
            <a:effectLst/>
            <a:latin typeface="+mn-lt"/>
            <a:ea typeface="+mn-ea"/>
            <a:cs typeface="+mn-cs"/>
          </a:endParaRPr>
        </a:p>
        <a:p>
          <a:pPr rtl="0" fontAlgn="base"/>
          <a:r>
            <a:rPr lang="ja-JP" altLang="en-US" sz="1050" baseline="0">
              <a:solidFill>
                <a:schemeClr val="dk1"/>
              </a:solidFill>
              <a:effectLst/>
              <a:latin typeface="+mn-lt"/>
              <a:ea typeface="+mn-ea"/>
              <a:cs typeface="+mn-cs"/>
            </a:rPr>
            <a:t>　今後は定員管理計画や公共施設等総合管理計画に基づく施設の見直しなどによる維持管理経費の節減などを図る。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79</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62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77470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1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79</xdr:row>
      <xdr:rowOff>46989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03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166388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37440</xdr:rowOff>
    </xdr:from>
    <xdr:to>
      <xdr:col>29</xdr:col>
      <xdr:colOff>127000</xdr:colOff>
      <xdr:row>18</xdr:row>
      <xdr:rowOff>70256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1165"/>
          <a:ext cx="647700" cy="3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52959</xdr:rowOff>
    </xdr:from>
    <xdr:to>
      <xdr:col>26</xdr:col>
      <xdr:colOff>50800</xdr:colOff>
      <xdr:row>18</xdr:row>
      <xdr:rowOff>70256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86684"/>
          <a:ext cx="6985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52959</xdr:rowOff>
    </xdr:from>
    <xdr:to>
      <xdr:col>22</xdr:col>
      <xdr:colOff>114300</xdr:colOff>
      <xdr:row>18</xdr:row>
      <xdr:rowOff>83172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6684"/>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83172</xdr:rowOff>
    </xdr:from>
    <xdr:to>
      <xdr:col>18</xdr:col>
      <xdr:colOff>177800</xdr:colOff>
      <xdr:row>18</xdr:row>
      <xdr:rowOff>100736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6897"/>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158090</xdr:rowOff>
    </xdr:from>
    <xdr:to>
      <xdr:col>29</xdr:col>
      <xdr:colOff>177800</xdr:colOff>
      <xdr:row>18</xdr:row>
      <xdr:rowOff>88240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130167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19456</xdr:rowOff>
    </xdr:from>
    <xdr:to>
      <xdr:col>26</xdr:col>
      <xdr:colOff>101600</xdr:colOff>
      <xdr:row>18</xdr:row>
      <xdr:rowOff>121056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105834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9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2159</xdr:rowOff>
    </xdr:from>
    <xdr:to>
      <xdr:col>22</xdr:col>
      <xdr:colOff>165100</xdr:colOff>
      <xdr:row>18</xdr:row>
      <xdr:rowOff>103759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88536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32372</xdr:rowOff>
    </xdr:from>
    <xdr:to>
      <xdr:col>19</xdr:col>
      <xdr:colOff>38100</xdr:colOff>
      <xdr:row>18</xdr:row>
      <xdr:rowOff>133972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118749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49936</xdr:rowOff>
    </xdr:from>
    <xdr:to>
      <xdr:col>15</xdr:col>
      <xdr:colOff>101600</xdr:colOff>
      <xdr:row>18</xdr:row>
      <xdr:rowOff>151536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136313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246435</xdr:rowOff>
    </xdr:from>
    <xdr:to>
      <xdr:col>29</xdr:col>
      <xdr:colOff>127000</xdr:colOff>
      <xdr:row>37</xdr:row>
      <xdr:rowOff>247061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371135"/>
          <a:ext cx="647700" cy="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240623</xdr:rowOff>
    </xdr:from>
    <xdr:to>
      <xdr:col>26</xdr:col>
      <xdr:colOff>50800</xdr:colOff>
      <xdr:row>37</xdr:row>
      <xdr:rowOff>246435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365323"/>
          <a:ext cx="698500" cy="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240623</xdr:rowOff>
    </xdr:from>
    <xdr:to>
      <xdr:col>22</xdr:col>
      <xdr:colOff>114300</xdr:colOff>
      <xdr:row>37</xdr:row>
      <xdr:rowOff>249662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365323"/>
          <a:ext cx="698500" cy="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232311</xdr:rowOff>
    </xdr:from>
    <xdr:to>
      <xdr:col>18</xdr:col>
      <xdr:colOff>177800</xdr:colOff>
      <xdr:row>37</xdr:row>
      <xdr:rowOff>249662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57011"/>
          <a:ext cx="698500" cy="1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196261</xdr:rowOff>
    </xdr:from>
    <xdr:to>
      <xdr:col>29</xdr:col>
      <xdr:colOff>177800</xdr:colOff>
      <xdr:row>37</xdr:row>
      <xdr:rowOff>297861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2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195635</xdr:rowOff>
    </xdr:from>
    <xdr:to>
      <xdr:col>26</xdr:col>
      <xdr:colOff>101600</xdr:colOff>
      <xdr:row>37</xdr:row>
      <xdr:rowOff>297235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2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282012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0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189823</xdr:rowOff>
    </xdr:from>
    <xdr:to>
      <xdr:col>22</xdr:col>
      <xdr:colOff>165100</xdr:colOff>
      <xdr:row>37</xdr:row>
      <xdr:rowOff>291423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1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276200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0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198862</xdr:rowOff>
    </xdr:from>
    <xdr:to>
      <xdr:col>19</xdr:col>
      <xdr:colOff>38100</xdr:colOff>
      <xdr:row>37</xdr:row>
      <xdr:rowOff>300462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23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285239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0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181511</xdr:rowOff>
    </xdr:from>
    <xdr:to>
      <xdr:col>15</xdr:col>
      <xdr:colOff>101600</xdr:colOff>
      <xdr:row>37</xdr:row>
      <xdr:rowOff>283111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06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267888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9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40,227
39,728
119.87
23,622,801
23,041,732
542,395
10,378,207
15,527,194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13818</xdr:rowOff>
    </xdr:from>
    <xdr:to>
      <xdr:col>24</xdr:col>
      <xdr:colOff>63500</xdr:colOff>
      <xdr:row>35</xdr:row>
      <xdr:rowOff>41135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14568"/>
          <a:ext cx="8382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18999</xdr:rowOff>
    </xdr:from>
    <xdr:to>
      <xdr:col>19</xdr:col>
      <xdr:colOff>177800</xdr:colOff>
      <xdr:row>35</xdr:row>
      <xdr:rowOff>41135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19749"/>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18999</xdr:rowOff>
    </xdr:from>
    <xdr:to>
      <xdr:col>15</xdr:col>
      <xdr:colOff>50800</xdr:colOff>
      <xdr:row>35</xdr:row>
      <xdr:rowOff>33490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9749"/>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33490</xdr:rowOff>
    </xdr:from>
    <xdr:to>
      <xdr:col>10</xdr:col>
      <xdr:colOff>114300</xdr:colOff>
      <xdr:row>35</xdr:row>
      <xdr:rowOff>52438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34240"/>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134468</xdr:rowOff>
    </xdr:from>
    <xdr:to>
      <xdr:col>24</xdr:col>
      <xdr:colOff>114300</xdr:colOff>
      <xdr:row>35</xdr:row>
      <xdr:rowOff>64618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112895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161785</xdr:rowOff>
    </xdr:from>
    <xdr:to>
      <xdr:col>20</xdr:col>
      <xdr:colOff>38100</xdr:colOff>
      <xdr:row>35</xdr:row>
      <xdr:rowOff>91935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83062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139649</xdr:rowOff>
    </xdr:from>
    <xdr:to>
      <xdr:col>15</xdr:col>
      <xdr:colOff>101600</xdr:colOff>
      <xdr:row>35</xdr:row>
      <xdr:rowOff>69799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60926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154140</xdr:rowOff>
    </xdr:from>
    <xdr:to>
      <xdr:col>10</xdr:col>
      <xdr:colOff>165100</xdr:colOff>
      <xdr:row>35</xdr:row>
      <xdr:rowOff>84290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100817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5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1638</xdr:rowOff>
    </xdr:from>
    <xdr:to>
      <xdr:col>6</xdr:col>
      <xdr:colOff>38100</xdr:colOff>
      <xdr:row>35</xdr:row>
      <xdr:rowOff>103238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119765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168732</xdr:rowOff>
    </xdr:from>
    <xdr:to>
      <xdr:col>24</xdr:col>
      <xdr:colOff>63500</xdr:colOff>
      <xdr:row>55</xdr:row>
      <xdr:rowOff>42749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427032"/>
          <a:ext cx="838200" cy="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168732</xdr:rowOff>
    </xdr:from>
    <xdr:to>
      <xdr:col>19</xdr:col>
      <xdr:colOff>177800</xdr:colOff>
      <xdr:row>55</xdr:row>
      <xdr:rowOff>98311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27032"/>
          <a:ext cx="889000" cy="10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98311</xdr:rowOff>
    </xdr:from>
    <xdr:to>
      <xdr:col>15</xdr:col>
      <xdr:colOff>50800</xdr:colOff>
      <xdr:row>55</xdr:row>
      <xdr:rowOff>123101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28061"/>
          <a:ext cx="889000" cy="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123101</xdr:rowOff>
    </xdr:from>
    <xdr:to>
      <xdr:col>10</xdr:col>
      <xdr:colOff>114300</xdr:colOff>
      <xdr:row>56</xdr:row>
      <xdr:rowOff>4915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52851"/>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163399</xdr:rowOff>
    </xdr:from>
    <xdr:to>
      <xdr:col>24</xdr:col>
      <xdr:colOff>114300</xdr:colOff>
      <xdr:row>55</xdr:row>
      <xdr:rowOff>93549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117932</xdr:rowOff>
    </xdr:from>
    <xdr:to>
      <xdr:col>20</xdr:col>
      <xdr:colOff>38100</xdr:colOff>
      <xdr:row>55</xdr:row>
      <xdr:rowOff>48082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64609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47511</xdr:rowOff>
    </xdr:from>
    <xdr:to>
      <xdr:col>15</xdr:col>
      <xdr:colOff>101600</xdr:colOff>
      <xdr:row>55</xdr:row>
      <xdr:rowOff>149111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165638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72301</xdr:rowOff>
    </xdr:from>
    <xdr:to>
      <xdr:col>10</xdr:col>
      <xdr:colOff>165100</xdr:colOff>
      <xdr:row>56</xdr:row>
      <xdr:rowOff>2451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18978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125565</xdr:rowOff>
    </xdr:from>
    <xdr:to>
      <xdr:col>6</xdr:col>
      <xdr:colOff>38100</xdr:colOff>
      <xdr:row>56</xdr:row>
      <xdr:rowOff>55715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72242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119507</xdr:rowOff>
    </xdr:from>
    <xdr:to>
      <xdr:col>24</xdr:col>
      <xdr:colOff>63500</xdr:colOff>
      <xdr:row>78</xdr:row>
      <xdr:rowOff>131299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92607"/>
          <a:ext cx="8382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119507</xdr:rowOff>
    </xdr:from>
    <xdr:to>
      <xdr:col>19</xdr:col>
      <xdr:colOff>177800</xdr:colOff>
      <xdr:row>78</xdr:row>
      <xdr:rowOff>164085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92607"/>
          <a:ext cx="8890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164085</xdr:rowOff>
    </xdr:from>
    <xdr:to>
      <xdr:col>15</xdr:col>
      <xdr:colOff>50800</xdr:colOff>
      <xdr:row>78</xdr:row>
      <xdr:rowOff>170180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3718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95008</xdr:rowOff>
    </xdr:from>
    <xdr:to>
      <xdr:col>10</xdr:col>
      <xdr:colOff>114300</xdr:colOff>
      <xdr:row>78</xdr:row>
      <xdr:rowOff>170180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68108"/>
          <a:ext cx="889000" cy="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80499</xdr:rowOff>
    </xdr:from>
    <xdr:to>
      <xdr:col>24</xdr:col>
      <xdr:colOff>114300</xdr:colOff>
      <xdr:row>79</xdr:row>
      <xdr:rowOff>10649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166876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6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68707</xdr:rowOff>
    </xdr:from>
    <xdr:to>
      <xdr:col>20</xdr:col>
      <xdr:colOff>38100</xdr:colOff>
      <xdr:row>78</xdr:row>
      <xdr:rowOff>170307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161434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3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113285</xdr:rowOff>
    </xdr:from>
    <xdr:to>
      <xdr:col>15</xdr:col>
      <xdr:colOff>101600</xdr:colOff>
      <xdr:row>79</xdr:row>
      <xdr:rowOff>43435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34562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119380</xdr:rowOff>
    </xdr:from>
    <xdr:to>
      <xdr:col>10</xdr:col>
      <xdr:colOff>165100</xdr:colOff>
      <xdr:row>79</xdr:row>
      <xdr:rowOff>49530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40657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44208</xdr:rowOff>
    </xdr:from>
    <xdr:to>
      <xdr:col>6</xdr:col>
      <xdr:colOff>38100</xdr:colOff>
      <xdr:row>78</xdr:row>
      <xdr:rowOff>145808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162335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35522</xdr:rowOff>
    </xdr:from>
    <xdr:to>
      <xdr:col>24</xdr:col>
      <xdr:colOff>63500</xdr:colOff>
      <xdr:row>95</xdr:row>
      <xdr:rowOff>105930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23272"/>
          <a:ext cx="8382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105930</xdr:rowOff>
    </xdr:from>
    <xdr:to>
      <xdr:col>19</xdr:col>
      <xdr:colOff>177800</xdr:colOff>
      <xdr:row>96</xdr:row>
      <xdr:rowOff>1093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93680"/>
          <a:ext cx="889000" cy="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1093</xdr:rowOff>
    </xdr:from>
    <xdr:to>
      <xdr:col>15</xdr:col>
      <xdr:colOff>50800</xdr:colOff>
      <xdr:row>96</xdr:row>
      <xdr:rowOff>37809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0293"/>
          <a:ext cx="889000" cy="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37809</xdr:rowOff>
    </xdr:from>
    <xdr:to>
      <xdr:col>10</xdr:col>
      <xdr:colOff>114300</xdr:colOff>
      <xdr:row>96</xdr:row>
      <xdr:rowOff>125591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97009"/>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156172</xdr:rowOff>
    </xdr:from>
    <xdr:to>
      <xdr:col>24</xdr:col>
      <xdr:colOff>114300</xdr:colOff>
      <xdr:row>95</xdr:row>
      <xdr:rowOff>86322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7599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2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55130</xdr:rowOff>
    </xdr:from>
    <xdr:to>
      <xdr:col>20</xdr:col>
      <xdr:colOff>38100</xdr:colOff>
      <xdr:row>95</xdr:row>
      <xdr:rowOff>156730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1807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1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121743</xdr:rowOff>
    </xdr:from>
    <xdr:to>
      <xdr:col>15</xdr:col>
      <xdr:colOff>101600</xdr:colOff>
      <xdr:row>96</xdr:row>
      <xdr:rowOff>51893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68420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8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158459</xdr:rowOff>
    </xdr:from>
    <xdr:to>
      <xdr:col>10</xdr:col>
      <xdr:colOff>165100</xdr:colOff>
      <xdr:row>96</xdr:row>
      <xdr:rowOff>88609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105136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2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74791</xdr:rowOff>
    </xdr:from>
    <xdr:to>
      <xdr:col>6</xdr:col>
      <xdr:colOff>38100</xdr:colOff>
      <xdr:row>97</xdr:row>
      <xdr:rowOff>4941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21468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18893</xdr:rowOff>
    </xdr:from>
    <xdr:to>
      <xdr:col>55</xdr:col>
      <xdr:colOff>0</xdr:colOff>
      <xdr:row>37</xdr:row>
      <xdr:rowOff>70884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2543"/>
          <a:ext cx="8382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59622</xdr:rowOff>
    </xdr:from>
    <xdr:to>
      <xdr:col>50</xdr:col>
      <xdr:colOff>114300</xdr:colOff>
      <xdr:row>37</xdr:row>
      <xdr:rowOff>70884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03272"/>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59622</xdr:rowOff>
    </xdr:from>
    <xdr:to>
      <xdr:col>45</xdr:col>
      <xdr:colOff>177800</xdr:colOff>
      <xdr:row>37</xdr:row>
      <xdr:rowOff>82123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03272"/>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82123</xdr:rowOff>
    </xdr:from>
    <xdr:to>
      <xdr:col>41</xdr:col>
      <xdr:colOff>50800</xdr:colOff>
      <xdr:row>37</xdr:row>
      <xdr:rowOff>128133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25773"/>
          <a:ext cx="889000" cy="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139543</xdr:rowOff>
    </xdr:from>
    <xdr:to>
      <xdr:col>55</xdr:col>
      <xdr:colOff>50800</xdr:colOff>
      <xdr:row>37</xdr:row>
      <xdr:rowOff>69693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117970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9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20084</xdr:rowOff>
    </xdr:from>
    <xdr:to>
      <xdr:col>50</xdr:col>
      <xdr:colOff>165100</xdr:colOff>
      <xdr:row>37</xdr:row>
      <xdr:rowOff>121684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112811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8822</xdr:rowOff>
    </xdr:from>
    <xdr:to>
      <xdr:col>46</xdr:col>
      <xdr:colOff>38100</xdr:colOff>
      <xdr:row>37</xdr:row>
      <xdr:rowOff>110422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101549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31323</xdr:rowOff>
    </xdr:from>
    <xdr:to>
      <xdr:col>41</xdr:col>
      <xdr:colOff>101600</xdr:colOff>
      <xdr:row>37</xdr:row>
      <xdr:rowOff>132923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124050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77333</xdr:rowOff>
    </xdr:from>
    <xdr:to>
      <xdr:col>36</xdr:col>
      <xdr:colOff>165100</xdr:colOff>
      <xdr:row>38</xdr:row>
      <xdr:rowOff>7483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170059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1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129180</xdr:rowOff>
    </xdr:from>
    <xdr:to>
      <xdr:col>55</xdr:col>
      <xdr:colOff>0</xdr:colOff>
      <xdr:row>55</xdr:row>
      <xdr:rowOff>147724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216030"/>
          <a:ext cx="838200" cy="36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129180</xdr:rowOff>
    </xdr:from>
    <xdr:to>
      <xdr:col>50</xdr:col>
      <xdr:colOff>114300</xdr:colOff>
      <xdr:row>55</xdr:row>
      <xdr:rowOff>114092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216030"/>
          <a:ext cx="889000" cy="3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114092</xdr:rowOff>
    </xdr:from>
    <xdr:to>
      <xdr:col>45</xdr:col>
      <xdr:colOff>177800</xdr:colOff>
      <xdr:row>56</xdr:row>
      <xdr:rowOff>94703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43842"/>
          <a:ext cx="889000" cy="15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94703</xdr:rowOff>
    </xdr:from>
    <xdr:to>
      <xdr:col>41</xdr:col>
      <xdr:colOff>50800</xdr:colOff>
      <xdr:row>56</xdr:row>
      <xdr:rowOff>114467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95903"/>
          <a:ext cx="889000" cy="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96924</xdr:rowOff>
    </xdr:from>
    <xdr:to>
      <xdr:col>55</xdr:col>
      <xdr:colOff>50800</xdr:colOff>
      <xdr:row>56</xdr:row>
      <xdr:rowOff>27074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119801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7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78380</xdr:rowOff>
    </xdr:from>
    <xdr:to>
      <xdr:col>50</xdr:col>
      <xdr:colOff>165100</xdr:colOff>
      <xdr:row>54</xdr:row>
      <xdr:rowOff>8530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1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25057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94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63292</xdr:rowOff>
    </xdr:from>
    <xdr:to>
      <xdr:col>46</xdr:col>
      <xdr:colOff>38100</xdr:colOff>
      <xdr:row>55</xdr:row>
      <xdr:rowOff>164892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9969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26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43903</xdr:rowOff>
    </xdr:from>
    <xdr:to>
      <xdr:col>41</xdr:col>
      <xdr:colOff>101600</xdr:colOff>
      <xdr:row>56</xdr:row>
      <xdr:rowOff>145503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136630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63667</xdr:rowOff>
    </xdr:from>
    <xdr:to>
      <xdr:col>36</xdr:col>
      <xdr:colOff>165100</xdr:colOff>
      <xdr:row>56</xdr:row>
      <xdr:rowOff>165267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156394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9474</xdr:rowOff>
    </xdr:from>
    <xdr:to>
      <xdr:col>55</xdr:col>
      <xdr:colOff>0</xdr:colOff>
      <xdr:row>76</xdr:row>
      <xdr:rowOff>151261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525324"/>
          <a:ext cx="838200" cy="6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9474</xdr:rowOff>
    </xdr:from>
    <xdr:to>
      <xdr:col>50</xdr:col>
      <xdr:colOff>114300</xdr:colOff>
      <xdr:row>77</xdr:row>
      <xdr:rowOff>100664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525324"/>
          <a:ext cx="889000" cy="77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100664</xdr:rowOff>
    </xdr:from>
    <xdr:to>
      <xdr:col>45</xdr:col>
      <xdr:colOff>177800</xdr:colOff>
      <xdr:row>77</xdr:row>
      <xdr:rowOff>157074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02314"/>
          <a:ext cx="889000" cy="5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100461</xdr:rowOff>
    </xdr:from>
    <xdr:to>
      <xdr:col>55</xdr:col>
      <xdr:colOff>50800</xdr:colOff>
      <xdr:row>77</xdr:row>
      <xdr:rowOff>30611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123338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9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130124</xdr:rowOff>
    </xdr:from>
    <xdr:to>
      <xdr:col>50</xdr:col>
      <xdr:colOff>165100</xdr:colOff>
      <xdr:row>73</xdr:row>
      <xdr:rowOff>60274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47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76801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2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49864</xdr:rowOff>
    </xdr:from>
    <xdr:to>
      <xdr:col>46</xdr:col>
      <xdr:colOff>38100</xdr:colOff>
      <xdr:row>77</xdr:row>
      <xdr:rowOff>151464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142591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3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106274</xdr:rowOff>
    </xdr:from>
    <xdr:to>
      <xdr:col>41</xdr:col>
      <xdr:colOff>101600</xdr:colOff>
      <xdr:row>78</xdr:row>
      <xdr:rowOff>36424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27551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27922</xdr:rowOff>
    </xdr:from>
    <xdr:to>
      <xdr:col>55</xdr:col>
      <xdr:colOff>0</xdr:colOff>
      <xdr:row>96</xdr:row>
      <xdr:rowOff>132255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487122"/>
          <a:ext cx="8382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27922</xdr:rowOff>
    </xdr:from>
    <xdr:to>
      <xdr:col>50</xdr:col>
      <xdr:colOff>114300</xdr:colOff>
      <xdr:row>96</xdr:row>
      <xdr:rowOff>116246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87122"/>
          <a:ext cx="889000" cy="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116246</xdr:rowOff>
    </xdr:from>
    <xdr:to>
      <xdr:col>45</xdr:col>
      <xdr:colOff>177800</xdr:colOff>
      <xdr:row>97</xdr:row>
      <xdr:rowOff>78077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75446"/>
          <a:ext cx="889000" cy="1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81455</xdr:rowOff>
    </xdr:from>
    <xdr:to>
      <xdr:col>55</xdr:col>
      <xdr:colOff>50800</xdr:colOff>
      <xdr:row>97</xdr:row>
      <xdr:rowOff>11605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4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104332</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3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148572</xdr:rowOff>
    </xdr:from>
    <xdr:to>
      <xdr:col>50</xdr:col>
      <xdr:colOff>165100</xdr:colOff>
      <xdr:row>96</xdr:row>
      <xdr:rowOff>78722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95249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65446</xdr:rowOff>
    </xdr:from>
    <xdr:to>
      <xdr:col>46</xdr:col>
      <xdr:colOff>38100</xdr:colOff>
      <xdr:row>96</xdr:row>
      <xdr:rowOff>167046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5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12123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27277</xdr:rowOff>
    </xdr:from>
    <xdr:to>
      <xdr:col>41</xdr:col>
      <xdr:colOff>101600</xdr:colOff>
      <xdr:row>97</xdr:row>
      <xdr:rowOff>128877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145404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36233</xdr:rowOff>
    </xdr:from>
    <xdr:to>
      <xdr:col>85</xdr:col>
      <xdr:colOff>127000</xdr:colOff>
      <xdr:row>39</xdr:row>
      <xdr:rowOff>43942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22783"/>
          <a:ext cx="8382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36233</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72278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115113</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30213"/>
          <a:ext cx="889000" cy="1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115113</xdr:rowOff>
    </xdr:from>
    <xdr:to>
      <xdr:col>71</xdr:col>
      <xdr:colOff>177800</xdr:colOff>
      <xdr:row>38</xdr:row>
      <xdr:rowOff>133350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30213"/>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164592</xdr:rowOff>
    </xdr:from>
    <xdr:to>
      <xdr:col>85</xdr:col>
      <xdr:colOff>177800</xdr:colOff>
      <xdr:row>39</xdr:row>
      <xdr:rowOff>94742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79519</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156883</xdr:rowOff>
    </xdr:from>
    <xdr:to>
      <xdr:col>81</xdr:col>
      <xdr:colOff>101600</xdr:colOff>
      <xdr:row>39</xdr:row>
      <xdr:rowOff>87033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78160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6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64313</xdr:rowOff>
    </xdr:from>
    <xdr:to>
      <xdr:col>72</xdr:col>
      <xdr:colOff>38100</xdr:colOff>
      <xdr:row>38</xdr:row>
      <xdr:rowOff>165913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157040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82550</xdr:rowOff>
    </xdr:from>
    <xdr:to>
      <xdr:col>67</xdr:col>
      <xdr:colOff>101600</xdr:colOff>
      <xdr:row>39</xdr:row>
      <xdr:rowOff>12700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3827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51022</xdr:rowOff>
    </xdr:from>
    <xdr:to>
      <xdr:col>85</xdr:col>
      <xdr:colOff>127000</xdr:colOff>
      <xdr:row>78</xdr:row>
      <xdr:rowOff>60813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24122"/>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59328</xdr:rowOff>
    </xdr:from>
    <xdr:to>
      <xdr:col>81</xdr:col>
      <xdr:colOff>50800</xdr:colOff>
      <xdr:row>78</xdr:row>
      <xdr:rowOff>60813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432428"/>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57266</xdr:rowOff>
    </xdr:from>
    <xdr:to>
      <xdr:col>76</xdr:col>
      <xdr:colOff>114300</xdr:colOff>
      <xdr:row>78</xdr:row>
      <xdr:rowOff>59328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430366"/>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22360</xdr:rowOff>
    </xdr:from>
    <xdr:to>
      <xdr:col>71</xdr:col>
      <xdr:colOff>177800</xdr:colOff>
      <xdr:row>78</xdr:row>
      <xdr:rowOff>57266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95460"/>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222</xdr:rowOff>
    </xdr:from>
    <xdr:to>
      <xdr:col>85</xdr:col>
      <xdr:colOff>177800</xdr:colOff>
      <xdr:row>78</xdr:row>
      <xdr:rowOff>101822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86599</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10013</xdr:rowOff>
    </xdr:from>
    <xdr:to>
      <xdr:col>81</xdr:col>
      <xdr:colOff>101600</xdr:colOff>
      <xdr:row>78</xdr:row>
      <xdr:rowOff>111613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102740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8528</xdr:rowOff>
    </xdr:from>
    <xdr:to>
      <xdr:col>76</xdr:col>
      <xdr:colOff>165100</xdr:colOff>
      <xdr:row>78</xdr:row>
      <xdr:rowOff>110128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101255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6466</xdr:rowOff>
    </xdr:from>
    <xdr:to>
      <xdr:col>72</xdr:col>
      <xdr:colOff>38100</xdr:colOff>
      <xdr:row>78</xdr:row>
      <xdr:rowOff>108066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99193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143010</xdr:rowOff>
    </xdr:from>
    <xdr:to>
      <xdr:col>67</xdr:col>
      <xdr:colOff>101600</xdr:colOff>
      <xdr:row>78</xdr:row>
      <xdr:rowOff>73160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64287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59096</xdr:rowOff>
    </xdr:from>
    <xdr:to>
      <xdr:col>85</xdr:col>
      <xdr:colOff>127000</xdr:colOff>
      <xdr:row>98</xdr:row>
      <xdr:rowOff>129901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61196"/>
          <a:ext cx="838200" cy="7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111620</xdr:rowOff>
    </xdr:from>
    <xdr:to>
      <xdr:col>81</xdr:col>
      <xdr:colOff>50800</xdr:colOff>
      <xdr:row>98</xdr:row>
      <xdr:rowOff>129901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13720"/>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111620</xdr:rowOff>
    </xdr:from>
    <xdr:to>
      <xdr:col>76</xdr:col>
      <xdr:colOff>114300</xdr:colOff>
      <xdr:row>99</xdr:row>
      <xdr:rowOff>40678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13720"/>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151405</xdr:rowOff>
    </xdr:from>
    <xdr:to>
      <xdr:col>71</xdr:col>
      <xdr:colOff>177800</xdr:colOff>
      <xdr:row>99</xdr:row>
      <xdr:rowOff>40678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53505"/>
          <a:ext cx="889000" cy="6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8296</xdr:rowOff>
    </xdr:from>
    <xdr:to>
      <xdr:col>85</xdr:col>
      <xdr:colOff>177800</xdr:colOff>
      <xdr:row>98</xdr:row>
      <xdr:rowOff>109896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31173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79101</xdr:rowOff>
    </xdr:from>
    <xdr:to>
      <xdr:col>81</xdr:col>
      <xdr:colOff>101600</xdr:colOff>
      <xdr:row>99</xdr:row>
      <xdr:rowOff>9251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7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60820</xdr:rowOff>
    </xdr:from>
    <xdr:to>
      <xdr:col>76</xdr:col>
      <xdr:colOff>165100</xdr:colOff>
      <xdr:row>98</xdr:row>
      <xdr:rowOff>162420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153547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161328</xdr:rowOff>
    </xdr:from>
    <xdr:to>
      <xdr:col>72</xdr:col>
      <xdr:colOff>38100</xdr:colOff>
      <xdr:row>99</xdr:row>
      <xdr:rowOff>91478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82605</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7056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100605</xdr:rowOff>
    </xdr:from>
    <xdr:to>
      <xdr:col>67</xdr:col>
      <xdr:colOff>101600</xdr:colOff>
      <xdr:row>99</xdr:row>
      <xdr:rowOff>30755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21882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9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6617</xdr:rowOff>
    </xdr:from>
    <xdr:to>
      <xdr:col>116</xdr:col>
      <xdr:colOff>63500</xdr:colOff>
      <xdr:row>38</xdr:row>
      <xdr:rowOff>16561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521717"/>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162484</xdr:rowOff>
    </xdr:from>
    <xdr:to>
      <xdr:col>111</xdr:col>
      <xdr:colOff>177800</xdr:colOff>
      <xdr:row>38</xdr:row>
      <xdr:rowOff>6617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506134"/>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162484</xdr:rowOff>
    </xdr:from>
    <xdr:to>
      <xdr:col>107</xdr:col>
      <xdr:colOff>50800</xdr:colOff>
      <xdr:row>38</xdr:row>
      <xdr:rowOff>53518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506134"/>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53518</xdr:rowOff>
    </xdr:from>
    <xdr:to>
      <xdr:col>102</xdr:col>
      <xdr:colOff>114300</xdr:colOff>
      <xdr:row>38</xdr:row>
      <xdr:rowOff>105487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568618"/>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137211</xdr:rowOff>
    </xdr:from>
    <xdr:to>
      <xdr:col>116</xdr:col>
      <xdr:colOff>114300</xdr:colOff>
      <xdr:row>38</xdr:row>
      <xdr:rowOff>67360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80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160088</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127267</xdr:rowOff>
    </xdr:from>
    <xdr:to>
      <xdr:col>112</xdr:col>
      <xdr:colOff>38100</xdr:colOff>
      <xdr:row>38</xdr:row>
      <xdr:rowOff>57417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4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73944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24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111684</xdr:rowOff>
    </xdr:from>
    <xdr:to>
      <xdr:col>107</xdr:col>
      <xdr:colOff>101600</xdr:colOff>
      <xdr:row>38</xdr:row>
      <xdr:rowOff>41834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58361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2718</xdr:rowOff>
    </xdr:from>
    <xdr:to>
      <xdr:col>102</xdr:col>
      <xdr:colOff>165100</xdr:colOff>
      <xdr:row>38</xdr:row>
      <xdr:rowOff>104318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120845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2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54687</xdr:rowOff>
    </xdr:from>
    <xdr:to>
      <xdr:col>98</xdr:col>
      <xdr:colOff>38100</xdr:colOff>
      <xdr:row>38</xdr:row>
      <xdr:rowOff>156287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3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20737</xdr:rowOff>
    </xdr:from>
    <xdr:to>
      <xdr:col>116</xdr:col>
      <xdr:colOff>63500</xdr:colOff>
      <xdr:row>58</xdr:row>
      <xdr:rowOff>20828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6483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19937</xdr:rowOff>
    </xdr:from>
    <xdr:to>
      <xdr:col>111</xdr:col>
      <xdr:colOff>177800</xdr:colOff>
      <xdr:row>58</xdr:row>
      <xdr:rowOff>20737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6403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117274</xdr:rowOff>
    </xdr:from>
    <xdr:to>
      <xdr:col>107</xdr:col>
      <xdr:colOff>50800</xdr:colOff>
      <xdr:row>58</xdr:row>
      <xdr:rowOff>19937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718474"/>
          <a:ext cx="889000" cy="24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117274</xdr:rowOff>
    </xdr:from>
    <xdr:to>
      <xdr:col>102</xdr:col>
      <xdr:colOff>114300</xdr:colOff>
      <xdr:row>58</xdr:row>
      <xdr:rowOff>23846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718474"/>
          <a:ext cx="889000" cy="24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141478</xdr:rowOff>
    </xdr:from>
    <xdr:to>
      <xdr:col>116</xdr:col>
      <xdr:colOff>114300</xdr:colOff>
      <xdr:row>58</xdr:row>
      <xdr:rowOff>71628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141387</xdr:rowOff>
    </xdr:from>
    <xdr:to>
      <xdr:col>112</xdr:col>
      <xdr:colOff>38100</xdr:colOff>
      <xdr:row>58</xdr:row>
      <xdr:rowOff>71537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62664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140587</xdr:rowOff>
    </xdr:from>
    <xdr:to>
      <xdr:col>107</xdr:col>
      <xdr:colOff>101600</xdr:colOff>
      <xdr:row>58</xdr:row>
      <xdr:rowOff>70737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61864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66474</xdr:rowOff>
    </xdr:from>
    <xdr:to>
      <xdr:col>102</xdr:col>
      <xdr:colOff>165100</xdr:colOff>
      <xdr:row>56</xdr:row>
      <xdr:rowOff>168074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6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13151</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4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144496</xdr:rowOff>
    </xdr:from>
    <xdr:to>
      <xdr:col>98</xdr:col>
      <xdr:colOff>38100</xdr:colOff>
      <xdr:row>58</xdr:row>
      <xdr:rowOff>74646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65773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127829</xdr:rowOff>
    </xdr:from>
    <xdr:to>
      <xdr:col>116</xdr:col>
      <xdr:colOff>63500</xdr:colOff>
      <xdr:row>76</xdr:row>
      <xdr:rowOff>128612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58029"/>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141398</xdr:rowOff>
    </xdr:from>
    <xdr:to>
      <xdr:col>111</xdr:col>
      <xdr:colOff>177800</xdr:colOff>
      <xdr:row>76</xdr:row>
      <xdr:rowOff>127829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0148"/>
          <a:ext cx="889000" cy="1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141398</xdr:rowOff>
    </xdr:from>
    <xdr:to>
      <xdr:col>107</xdr:col>
      <xdr:colOff>50800</xdr:colOff>
      <xdr:row>76</xdr:row>
      <xdr:rowOff>61404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00148"/>
          <a:ext cx="889000" cy="9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61404</xdr:rowOff>
    </xdr:from>
    <xdr:to>
      <xdr:col>102</xdr:col>
      <xdr:colOff>114300</xdr:colOff>
      <xdr:row>77</xdr:row>
      <xdr:rowOff>24028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91604"/>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77812</xdr:rowOff>
    </xdr:from>
    <xdr:to>
      <xdr:col>116</xdr:col>
      <xdr:colOff>114300</xdr:colOff>
      <xdr:row>77</xdr:row>
      <xdr:rowOff>7962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56239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77029</xdr:rowOff>
    </xdr:from>
    <xdr:to>
      <xdr:col>112</xdr:col>
      <xdr:colOff>38100</xdr:colOff>
      <xdr:row>77</xdr:row>
      <xdr:rowOff>7179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169756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9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90598</xdr:rowOff>
    </xdr:from>
    <xdr:to>
      <xdr:col>107</xdr:col>
      <xdr:colOff>101600</xdr:colOff>
      <xdr:row>76</xdr:row>
      <xdr:rowOff>20749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49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11875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10604</xdr:rowOff>
    </xdr:from>
    <xdr:to>
      <xdr:col>102</xdr:col>
      <xdr:colOff>165100</xdr:colOff>
      <xdr:row>76</xdr:row>
      <xdr:rowOff>112204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103331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144678</xdr:rowOff>
    </xdr:from>
    <xdr:to>
      <xdr:col>98</xdr:col>
      <xdr:colOff>38100</xdr:colOff>
      <xdr:row>77</xdr:row>
      <xdr:rowOff>74828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65955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普通建設事業は住民一人当たり</a:t>
          </a:r>
          <a:r>
            <a:rPr kumimoji="1" lang="en-US" altLang="ja-JP" sz="1400">
              <a:solidFill>
                <a:schemeClr val="dk1"/>
              </a:solidFill>
              <a:effectLst/>
              <a:latin typeface="+mn-lt"/>
              <a:ea typeface="+mn-ea"/>
              <a:cs typeface="+mn-cs"/>
            </a:rPr>
            <a:t>110,745</a:t>
          </a:r>
          <a:r>
            <a:rPr kumimoji="1" lang="ja-JP" altLang="ja-JP" sz="1400">
              <a:solidFill>
                <a:schemeClr val="dk1"/>
              </a:solidFill>
              <a:effectLst/>
              <a:latin typeface="+mn-lt"/>
              <a:ea typeface="+mn-ea"/>
              <a:cs typeface="+mn-cs"/>
            </a:rPr>
            <a:t>円となっており、前年よりも</a:t>
          </a:r>
          <a:r>
            <a:rPr kumimoji="1" lang="en-US" altLang="ja-JP" sz="1400">
              <a:solidFill>
                <a:schemeClr val="dk1"/>
              </a:solidFill>
              <a:effectLst/>
              <a:latin typeface="+mn-lt"/>
              <a:ea typeface="+mn-ea"/>
              <a:cs typeface="+mn-cs"/>
            </a:rPr>
            <a:t>79,056</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低</a:t>
          </a:r>
          <a:r>
            <a:rPr kumimoji="1" lang="ja-JP" altLang="ja-JP" sz="1400">
              <a:solidFill>
                <a:schemeClr val="dk1"/>
              </a:solidFill>
              <a:effectLst/>
              <a:latin typeface="+mn-lt"/>
              <a:ea typeface="+mn-ea"/>
              <a:cs typeface="+mn-cs"/>
            </a:rPr>
            <a:t>くな</a:t>
          </a:r>
          <a:r>
            <a:rPr kumimoji="1" lang="ja-JP" altLang="en-US" sz="1400">
              <a:solidFill>
                <a:schemeClr val="dk1"/>
              </a:solidFill>
              <a:effectLst/>
              <a:latin typeface="+mn-lt"/>
              <a:ea typeface="+mn-ea"/>
              <a:cs typeface="+mn-cs"/>
            </a:rPr>
            <a:t>っているが</a:t>
          </a:r>
          <a:r>
            <a:rPr kumimoji="1" lang="ja-JP" altLang="ja-JP" sz="1400">
              <a:solidFill>
                <a:schemeClr val="dk1"/>
              </a:solidFill>
              <a:effectLst/>
              <a:latin typeface="+mn-lt"/>
              <a:ea typeface="+mn-ea"/>
              <a:cs typeface="+mn-cs"/>
            </a:rPr>
            <a:t>、類似団体と比較</a:t>
          </a:r>
          <a:r>
            <a:rPr kumimoji="1" lang="ja-JP" altLang="en-US" sz="1400">
              <a:solidFill>
                <a:schemeClr val="dk1"/>
              </a:solidFill>
              <a:effectLst/>
              <a:latin typeface="+mn-lt"/>
              <a:ea typeface="+mn-ea"/>
              <a:cs typeface="+mn-cs"/>
            </a:rPr>
            <a:t>すると</a:t>
          </a:r>
          <a:r>
            <a:rPr kumimoji="1" lang="ja-JP" altLang="ja-JP" sz="1400">
              <a:solidFill>
                <a:schemeClr val="dk1"/>
              </a:solidFill>
              <a:effectLst/>
              <a:latin typeface="+mn-lt"/>
              <a:ea typeface="+mn-ea"/>
              <a:cs typeface="+mn-cs"/>
            </a:rPr>
            <a:t>一人あたりのコストが高い状況となっている。</a:t>
          </a:r>
          <a:endParaRPr lang="ja-JP" altLang="ja-JP" sz="1800">
            <a:effectLst/>
          </a:endParaRPr>
        </a:p>
        <a:p>
          <a:r>
            <a:rPr kumimoji="1" lang="ja-JP" altLang="ja-JP" sz="1400">
              <a:solidFill>
                <a:schemeClr val="dk1"/>
              </a:solidFill>
              <a:effectLst/>
              <a:latin typeface="+mn-lt"/>
              <a:ea typeface="+mn-ea"/>
              <a:cs typeface="+mn-cs"/>
            </a:rPr>
            <a:t>　これは、</a:t>
          </a:r>
          <a:r>
            <a:rPr kumimoji="1" lang="ja-JP" altLang="en-US" sz="1400">
              <a:solidFill>
                <a:schemeClr val="dk1"/>
              </a:solidFill>
              <a:effectLst/>
              <a:latin typeface="+mn-lt"/>
              <a:ea typeface="+mn-ea"/>
              <a:cs typeface="+mn-cs"/>
            </a:rPr>
            <a:t>平成２８年度に</a:t>
          </a:r>
          <a:r>
            <a:rPr kumimoji="1" lang="ja-JP" altLang="ja-JP" sz="1400">
              <a:solidFill>
                <a:schemeClr val="dk1"/>
              </a:solidFill>
              <a:effectLst/>
              <a:latin typeface="+mn-lt"/>
              <a:ea typeface="+mn-ea"/>
              <a:cs typeface="+mn-cs"/>
            </a:rPr>
            <a:t>（仮称）国際交流スポーツセンター整備事業のピークを迎え</a:t>
          </a:r>
          <a:r>
            <a:rPr kumimoji="1" lang="ja-JP" altLang="en-US" sz="1400">
              <a:solidFill>
                <a:schemeClr val="dk1"/>
              </a:solidFill>
              <a:effectLst/>
              <a:latin typeface="+mn-lt"/>
              <a:ea typeface="+mn-ea"/>
              <a:cs typeface="+mn-cs"/>
            </a:rPr>
            <a:t>、平成２９年度に完了、供用開始となったことから、大幅な減となっている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40,227
39,728
119.87
23,622,801
23,041,732
542,395
10,378,207
15,527,194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148844</xdr:rowOff>
    </xdr:from>
    <xdr:to>
      <xdr:col>24</xdr:col>
      <xdr:colOff>63500</xdr:colOff>
      <xdr:row>35</xdr:row>
      <xdr:rowOff>169228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9594"/>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117983</xdr:rowOff>
    </xdr:from>
    <xdr:to>
      <xdr:col>19</xdr:col>
      <xdr:colOff>177800</xdr:colOff>
      <xdr:row>35</xdr:row>
      <xdr:rowOff>169228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8733"/>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117983</xdr:rowOff>
    </xdr:from>
    <xdr:to>
      <xdr:col>15</xdr:col>
      <xdr:colOff>50800</xdr:colOff>
      <xdr:row>35</xdr:row>
      <xdr:rowOff>150559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8733"/>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150559</xdr:rowOff>
    </xdr:from>
    <xdr:to>
      <xdr:col>10</xdr:col>
      <xdr:colOff>114300</xdr:colOff>
      <xdr:row>36</xdr:row>
      <xdr:rowOff>27305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1309"/>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98044</xdr:rowOff>
    </xdr:from>
    <xdr:to>
      <xdr:col>24</xdr:col>
      <xdr:colOff>114300</xdr:colOff>
      <xdr:row>36</xdr:row>
      <xdr:rowOff>28194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76471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118428</xdr:rowOff>
    </xdr:from>
    <xdr:to>
      <xdr:col>20</xdr:col>
      <xdr:colOff>38100</xdr:colOff>
      <xdr:row>36</xdr:row>
      <xdr:rowOff>48578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39705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67183</xdr:rowOff>
    </xdr:from>
    <xdr:to>
      <xdr:col>15</xdr:col>
      <xdr:colOff>101600</xdr:colOff>
      <xdr:row>35</xdr:row>
      <xdr:rowOff>168783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99759</xdr:rowOff>
    </xdr:from>
    <xdr:to>
      <xdr:col>10</xdr:col>
      <xdr:colOff>165100</xdr:colOff>
      <xdr:row>36</xdr:row>
      <xdr:rowOff>29909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21036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147955</xdr:rowOff>
    </xdr:from>
    <xdr:to>
      <xdr:col>6</xdr:col>
      <xdr:colOff>38100</xdr:colOff>
      <xdr:row>36</xdr:row>
      <xdr:rowOff>78105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69232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27705</xdr:rowOff>
    </xdr:from>
    <xdr:to>
      <xdr:col>24</xdr:col>
      <xdr:colOff>63500</xdr:colOff>
      <xdr:row>56</xdr:row>
      <xdr:rowOff>108981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8905"/>
          <a:ext cx="838200" cy="8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96317</xdr:rowOff>
    </xdr:from>
    <xdr:to>
      <xdr:col>19</xdr:col>
      <xdr:colOff>177800</xdr:colOff>
      <xdr:row>56</xdr:row>
      <xdr:rowOff>108981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97517"/>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96317</xdr:rowOff>
    </xdr:from>
    <xdr:to>
      <xdr:col>15</xdr:col>
      <xdr:colOff>50800</xdr:colOff>
      <xdr:row>57</xdr:row>
      <xdr:rowOff>71961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97517"/>
          <a:ext cx="889000" cy="14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48420</xdr:rowOff>
    </xdr:from>
    <xdr:to>
      <xdr:col>10</xdr:col>
      <xdr:colOff>114300</xdr:colOff>
      <xdr:row>57</xdr:row>
      <xdr:rowOff>71961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1070"/>
          <a:ext cx="889000" cy="2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148355</xdr:rowOff>
    </xdr:from>
    <xdr:to>
      <xdr:col>24</xdr:col>
      <xdr:colOff>114300</xdr:colOff>
      <xdr:row>56</xdr:row>
      <xdr:rowOff>78505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171232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58181</xdr:rowOff>
    </xdr:from>
    <xdr:to>
      <xdr:col>20</xdr:col>
      <xdr:colOff>38100</xdr:colOff>
      <xdr:row>56</xdr:row>
      <xdr:rowOff>159781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150908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45517</xdr:rowOff>
    </xdr:from>
    <xdr:to>
      <xdr:col>15</xdr:col>
      <xdr:colOff>101600</xdr:colOff>
      <xdr:row>56</xdr:row>
      <xdr:rowOff>147117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163644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21161</xdr:rowOff>
    </xdr:from>
    <xdr:to>
      <xdr:col>10</xdr:col>
      <xdr:colOff>165100</xdr:colOff>
      <xdr:row>57</xdr:row>
      <xdr:rowOff>122761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113888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169070</xdr:rowOff>
    </xdr:from>
    <xdr:to>
      <xdr:col>6</xdr:col>
      <xdr:colOff>38100</xdr:colOff>
      <xdr:row>57</xdr:row>
      <xdr:rowOff>99220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90347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159848</xdr:rowOff>
    </xdr:from>
    <xdr:to>
      <xdr:col>24</xdr:col>
      <xdr:colOff>63500</xdr:colOff>
      <xdr:row>76</xdr:row>
      <xdr:rowOff>116292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18598"/>
          <a:ext cx="838200" cy="1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81879</xdr:rowOff>
    </xdr:from>
    <xdr:to>
      <xdr:col>19</xdr:col>
      <xdr:colOff>177800</xdr:colOff>
      <xdr:row>76</xdr:row>
      <xdr:rowOff>116292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12079"/>
          <a:ext cx="8890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81879</xdr:rowOff>
    </xdr:from>
    <xdr:to>
      <xdr:col>15</xdr:col>
      <xdr:colOff>50800</xdr:colOff>
      <xdr:row>76</xdr:row>
      <xdr:rowOff>101402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2079"/>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101402</xdr:rowOff>
    </xdr:from>
    <xdr:to>
      <xdr:col>10</xdr:col>
      <xdr:colOff>114300</xdr:colOff>
      <xdr:row>77</xdr:row>
      <xdr:rowOff>61069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31602"/>
          <a:ext cx="889000" cy="13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109048</xdr:rowOff>
    </xdr:from>
    <xdr:to>
      <xdr:col>24</xdr:col>
      <xdr:colOff>114300</xdr:colOff>
      <xdr:row>76</xdr:row>
      <xdr:rowOff>39198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87475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65492</xdr:rowOff>
    </xdr:from>
    <xdr:to>
      <xdr:col>20</xdr:col>
      <xdr:colOff>38100</xdr:colOff>
      <xdr:row>76</xdr:row>
      <xdr:rowOff>167092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8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31079</xdr:rowOff>
    </xdr:from>
    <xdr:to>
      <xdr:col>15</xdr:col>
      <xdr:colOff>101600</xdr:colOff>
      <xdr:row>76</xdr:row>
      <xdr:rowOff>132679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123806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5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50602</xdr:rowOff>
    </xdr:from>
    <xdr:to>
      <xdr:col>10</xdr:col>
      <xdr:colOff>165100</xdr:colOff>
      <xdr:row>76</xdr:row>
      <xdr:rowOff>152202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143329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7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10269</xdr:rowOff>
    </xdr:from>
    <xdr:to>
      <xdr:col>6</xdr:col>
      <xdr:colOff>38100</xdr:colOff>
      <xdr:row>77</xdr:row>
      <xdr:rowOff>111869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102996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20614</xdr:rowOff>
    </xdr:from>
    <xdr:to>
      <xdr:col>24</xdr:col>
      <xdr:colOff>63500</xdr:colOff>
      <xdr:row>97</xdr:row>
      <xdr:rowOff>58722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51264"/>
          <a:ext cx="8382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48450</xdr:rowOff>
    </xdr:from>
    <xdr:to>
      <xdr:col>19</xdr:col>
      <xdr:colOff>177800</xdr:colOff>
      <xdr:row>97</xdr:row>
      <xdr:rowOff>58722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79100"/>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48450</xdr:rowOff>
    </xdr:from>
    <xdr:to>
      <xdr:col>15</xdr:col>
      <xdr:colOff>50800</xdr:colOff>
      <xdr:row>97</xdr:row>
      <xdr:rowOff>90483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79100"/>
          <a:ext cx="889000" cy="4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90483</xdr:rowOff>
    </xdr:from>
    <xdr:to>
      <xdr:col>10</xdr:col>
      <xdr:colOff>114300</xdr:colOff>
      <xdr:row>97</xdr:row>
      <xdr:rowOff>111506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21133"/>
          <a:ext cx="889000" cy="2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141264</xdr:rowOff>
    </xdr:from>
    <xdr:to>
      <xdr:col>24</xdr:col>
      <xdr:colOff>114300</xdr:colOff>
      <xdr:row>97</xdr:row>
      <xdr:rowOff>71414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119691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7922</xdr:rowOff>
    </xdr:from>
    <xdr:to>
      <xdr:col>20</xdr:col>
      <xdr:colOff>38100</xdr:colOff>
      <xdr:row>97</xdr:row>
      <xdr:rowOff>109522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100649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169100</xdr:rowOff>
    </xdr:from>
    <xdr:to>
      <xdr:col>15</xdr:col>
      <xdr:colOff>101600</xdr:colOff>
      <xdr:row>97</xdr:row>
      <xdr:rowOff>99250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90377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39683</xdr:rowOff>
    </xdr:from>
    <xdr:to>
      <xdr:col>10</xdr:col>
      <xdr:colOff>165100</xdr:colOff>
      <xdr:row>97</xdr:row>
      <xdr:rowOff>141283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132410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60706</xdr:rowOff>
    </xdr:from>
    <xdr:to>
      <xdr:col>6</xdr:col>
      <xdr:colOff>38100</xdr:colOff>
      <xdr:row>97</xdr:row>
      <xdr:rowOff>162306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153433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82550</xdr:rowOff>
    </xdr:from>
    <xdr:to>
      <xdr:col>55</xdr:col>
      <xdr:colOff>0</xdr:colOff>
      <xdr:row>38</xdr:row>
      <xdr:rowOff>121412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9765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138067</xdr:rowOff>
    </xdr:from>
    <xdr:to>
      <xdr:col>50</xdr:col>
      <xdr:colOff>114300</xdr:colOff>
      <xdr:row>38</xdr:row>
      <xdr:rowOff>82550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81717"/>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61976</xdr:rowOff>
    </xdr:from>
    <xdr:to>
      <xdr:col>45</xdr:col>
      <xdr:colOff>177800</xdr:colOff>
      <xdr:row>37</xdr:row>
      <xdr:rowOff>138067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0562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35524</xdr:rowOff>
    </xdr:from>
    <xdr:to>
      <xdr:col>41</xdr:col>
      <xdr:colOff>50800</xdr:colOff>
      <xdr:row>37</xdr:row>
      <xdr:rowOff>61976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379174"/>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31750</xdr:rowOff>
    </xdr:from>
    <xdr:to>
      <xdr:col>50</xdr:col>
      <xdr:colOff>165100</xdr:colOff>
      <xdr:row>38</xdr:row>
      <xdr:rowOff>133350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124477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87267</xdr:rowOff>
    </xdr:from>
    <xdr:to>
      <xdr:col>46</xdr:col>
      <xdr:colOff>38100</xdr:colOff>
      <xdr:row>38</xdr:row>
      <xdr:rowOff>17418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33944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20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xdr:rowOff>
    </xdr:from>
    <xdr:to>
      <xdr:col>41</xdr:col>
      <xdr:colOff>101600</xdr:colOff>
      <xdr:row>37</xdr:row>
      <xdr:rowOff>112776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103903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156174</xdr:rowOff>
    </xdr:from>
    <xdr:to>
      <xdr:col>36</xdr:col>
      <xdr:colOff>165100</xdr:colOff>
      <xdr:row>37</xdr:row>
      <xdr:rowOff>86324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77451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4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65818</xdr:rowOff>
    </xdr:from>
    <xdr:to>
      <xdr:col>55</xdr:col>
      <xdr:colOff>0</xdr:colOff>
      <xdr:row>58</xdr:row>
      <xdr:rowOff>95047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09918"/>
          <a:ext cx="8382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65818</xdr:rowOff>
    </xdr:from>
    <xdr:to>
      <xdr:col>50</xdr:col>
      <xdr:colOff>114300</xdr:colOff>
      <xdr:row>58</xdr:row>
      <xdr:rowOff>101719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09918"/>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75616</xdr:rowOff>
    </xdr:from>
    <xdr:to>
      <xdr:col>45</xdr:col>
      <xdr:colOff>177800</xdr:colOff>
      <xdr:row>58</xdr:row>
      <xdr:rowOff>101719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19716"/>
          <a:ext cx="889000" cy="2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57807</xdr:rowOff>
    </xdr:from>
    <xdr:to>
      <xdr:col>41</xdr:col>
      <xdr:colOff>50800</xdr:colOff>
      <xdr:row>58</xdr:row>
      <xdr:rowOff>75616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01907"/>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44247</xdr:rowOff>
    </xdr:from>
    <xdr:to>
      <xdr:col>55</xdr:col>
      <xdr:colOff>50800</xdr:colOff>
      <xdr:row>58</xdr:row>
      <xdr:rowOff>145847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130624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15018</xdr:rowOff>
    </xdr:from>
    <xdr:to>
      <xdr:col>50</xdr:col>
      <xdr:colOff>165100</xdr:colOff>
      <xdr:row>58</xdr:row>
      <xdr:rowOff>116618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107745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50919</xdr:rowOff>
    </xdr:from>
    <xdr:to>
      <xdr:col>46</xdr:col>
      <xdr:colOff>38100</xdr:colOff>
      <xdr:row>58</xdr:row>
      <xdr:rowOff>152519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143646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24816</xdr:rowOff>
    </xdr:from>
    <xdr:to>
      <xdr:col>41</xdr:col>
      <xdr:colOff>101600</xdr:colOff>
      <xdr:row>58</xdr:row>
      <xdr:rowOff>126416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117543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7007</xdr:rowOff>
    </xdr:from>
    <xdr:to>
      <xdr:col>36</xdr:col>
      <xdr:colOff>165100</xdr:colOff>
      <xdr:row>58</xdr:row>
      <xdr:rowOff>108607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99734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29218</xdr:rowOff>
    </xdr:from>
    <xdr:to>
      <xdr:col>55</xdr:col>
      <xdr:colOff>0</xdr:colOff>
      <xdr:row>78</xdr:row>
      <xdr:rowOff>64148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02318"/>
          <a:ext cx="8382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32883</xdr:rowOff>
    </xdr:from>
    <xdr:to>
      <xdr:col>50</xdr:col>
      <xdr:colOff>114300</xdr:colOff>
      <xdr:row>78</xdr:row>
      <xdr:rowOff>64148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5983"/>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130823</xdr:rowOff>
    </xdr:from>
    <xdr:to>
      <xdr:col>45</xdr:col>
      <xdr:colOff>177800</xdr:colOff>
      <xdr:row>78</xdr:row>
      <xdr:rowOff>32883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32473"/>
          <a:ext cx="889000" cy="7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130823</xdr:rowOff>
    </xdr:from>
    <xdr:to>
      <xdr:col>41</xdr:col>
      <xdr:colOff>50800</xdr:colOff>
      <xdr:row>78</xdr:row>
      <xdr:rowOff>66556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32473"/>
          <a:ext cx="889000" cy="10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149868</xdr:rowOff>
    </xdr:from>
    <xdr:to>
      <xdr:col>55</xdr:col>
      <xdr:colOff>50800</xdr:colOff>
      <xdr:row>78</xdr:row>
      <xdr:rowOff>80018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13348</xdr:rowOff>
    </xdr:from>
    <xdr:to>
      <xdr:col>50</xdr:col>
      <xdr:colOff>165100</xdr:colOff>
      <xdr:row>78</xdr:row>
      <xdr:rowOff>114948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131475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153533</xdr:rowOff>
    </xdr:from>
    <xdr:to>
      <xdr:col>46</xdr:col>
      <xdr:colOff>38100</xdr:colOff>
      <xdr:row>78</xdr:row>
      <xdr:rowOff>83683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100210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80023</xdr:rowOff>
    </xdr:from>
    <xdr:to>
      <xdr:col>41</xdr:col>
      <xdr:colOff>101600</xdr:colOff>
      <xdr:row>78</xdr:row>
      <xdr:rowOff>10173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26700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15756</xdr:rowOff>
    </xdr:from>
    <xdr:to>
      <xdr:col>36</xdr:col>
      <xdr:colOff>165100</xdr:colOff>
      <xdr:row>78</xdr:row>
      <xdr:rowOff>117356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133883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65725</xdr:rowOff>
    </xdr:from>
    <xdr:to>
      <xdr:col>55</xdr:col>
      <xdr:colOff>0</xdr:colOff>
      <xdr:row>96</xdr:row>
      <xdr:rowOff>34376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53475"/>
          <a:ext cx="838200" cy="14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65725</xdr:rowOff>
    </xdr:from>
    <xdr:to>
      <xdr:col>50</xdr:col>
      <xdr:colOff>114300</xdr:colOff>
      <xdr:row>95</xdr:row>
      <xdr:rowOff>127211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53475"/>
          <a:ext cx="889000" cy="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127211</xdr:rowOff>
    </xdr:from>
    <xdr:to>
      <xdr:col>45</xdr:col>
      <xdr:colOff>177800</xdr:colOff>
      <xdr:row>96</xdr:row>
      <xdr:rowOff>69862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14961"/>
          <a:ext cx="889000" cy="1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158514</xdr:rowOff>
    </xdr:from>
    <xdr:to>
      <xdr:col>41</xdr:col>
      <xdr:colOff>50800</xdr:colOff>
      <xdr:row>96</xdr:row>
      <xdr:rowOff>69862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46264"/>
          <a:ext cx="889000" cy="8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155026</xdr:rowOff>
    </xdr:from>
    <xdr:to>
      <xdr:col>55</xdr:col>
      <xdr:colOff>50800</xdr:colOff>
      <xdr:row>96</xdr:row>
      <xdr:rowOff>85176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6453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14925</xdr:rowOff>
    </xdr:from>
    <xdr:to>
      <xdr:col>50</xdr:col>
      <xdr:colOff>165100</xdr:colOff>
      <xdr:row>95</xdr:row>
      <xdr:rowOff>116525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0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133052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76411</xdr:rowOff>
    </xdr:from>
    <xdr:to>
      <xdr:col>46</xdr:col>
      <xdr:colOff>38100</xdr:colOff>
      <xdr:row>96</xdr:row>
      <xdr:rowOff>6561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23088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3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19062</xdr:rowOff>
    </xdr:from>
    <xdr:to>
      <xdr:col>41</xdr:col>
      <xdr:colOff>101600</xdr:colOff>
      <xdr:row>96</xdr:row>
      <xdr:rowOff>120662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111789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107714</xdr:rowOff>
    </xdr:from>
    <xdr:to>
      <xdr:col>36</xdr:col>
      <xdr:colOff>165100</xdr:colOff>
      <xdr:row>96</xdr:row>
      <xdr:rowOff>37864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54391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15162</xdr:rowOff>
    </xdr:from>
    <xdr:to>
      <xdr:col>85</xdr:col>
      <xdr:colOff>127000</xdr:colOff>
      <xdr:row>37</xdr:row>
      <xdr:rowOff>29058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58812"/>
          <a:ext cx="8382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43149</xdr:rowOff>
    </xdr:from>
    <xdr:to>
      <xdr:col>81</xdr:col>
      <xdr:colOff>50800</xdr:colOff>
      <xdr:row>37</xdr:row>
      <xdr:rowOff>15162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15349"/>
          <a:ext cx="889000" cy="14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43149</xdr:rowOff>
    </xdr:from>
    <xdr:to>
      <xdr:col>76</xdr:col>
      <xdr:colOff>114300</xdr:colOff>
      <xdr:row>37</xdr:row>
      <xdr:rowOff>22902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15349"/>
          <a:ext cx="889000" cy="1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164438</xdr:rowOff>
    </xdr:from>
    <xdr:to>
      <xdr:col>71</xdr:col>
      <xdr:colOff>177800</xdr:colOff>
      <xdr:row>37</xdr:row>
      <xdr:rowOff>22902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36638"/>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149708</xdr:rowOff>
    </xdr:from>
    <xdr:to>
      <xdr:col>85</xdr:col>
      <xdr:colOff>177800</xdr:colOff>
      <xdr:row>37</xdr:row>
      <xdr:rowOff>79858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135812</xdr:rowOff>
    </xdr:from>
    <xdr:to>
      <xdr:col>81</xdr:col>
      <xdr:colOff>101600</xdr:colOff>
      <xdr:row>37</xdr:row>
      <xdr:rowOff>65962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82489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8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163799</xdr:rowOff>
    </xdr:from>
    <xdr:to>
      <xdr:col>76</xdr:col>
      <xdr:colOff>165100</xdr:colOff>
      <xdr:row>36</xdr:row>
      <xdr:rowOff>93949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110476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143552</xdr:rowOff>
    </xdr:from>
    <xdr:to>
      <xdr:col>72</xdr:col>
      <xdr:colOff>38100</xdr:colOff>
      <xdr:row>37</xdr:row>
      <xdr:rowOff>73702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90229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113638</xdr:rowOff>
    </xdr:from>
    <xdr:to>
      <xdr:col>67</xdr:col>
      <xdr:colOff>101600</xdr:colOff>
      <xdr:row>37</xdr:row>
      <xdr:rowOff>43788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60315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6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111034</xdr:rowOff>
    </xdr:from>
    <xdr:to>
      <xdr:col>85</xdr:col>
      <xdr:colOff>127000</xdr:colOff>
      <xdr:row>56</xdr:row>
      <xdr:rowOff>49867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026434"/>
          <a:ext cx="838200" cy="6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111034</xdr:rowOff>
    </xdr:from>
    <xdr:to>
      <xdr:col>81</xdr:col>
      <xdr:colOff>50800</xdr:colOff>
      <xdr:row>56</xdr:row>
      <xdr:rowOff>52253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026434"/>
          <a:ext cx="889000" cy="62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50957</xdr:rowOff>
    </xdr:from>
    <xdr:to>
      <xdr:col>76</xdr:col>
      <xdr:colOff>114300</xdr:colOff>
      <xdr:row>56</xdr:row>
      <xdr:rowOff>52253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52157"/>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50957</xdr:rowOff>
    </xdr:from>
    <xdr:to>
      <xdr:col>71</xdr:col>
      <xdr:colOff>177800</xdr:colOff>
      <xdr:row>57</xdr:row>
      <xdr:rowOff>7592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52157"/>
          <a:ext cx="889000" cy="1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170517</xdr:rowOff>
    </xdr:from>
    <xdr:to>
      <xdr:col>85</xdr:col>
      <xdr:colOff>177800</xdr:colOff>
      <xdr:row>56</xdr:row>
      <xdr:rowOff>100667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21944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60234</xdr:rowOff>
    </xdr:from>
    <xdr:to>
      <xdr:col>81</xdr:col>
      <xdr:colOff>101600</xdr:colOff>
      <xdr:row>52</xdr:row>
      <xdr:rowOff>161834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9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6911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75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1453</xdr:rowOff>
    </xdr:from>
    <xdr:to>
      <xdr:col>76</xdr:col>
      <xdr:colOff>165100</xdr:colOff>
      <xdr:row>56</xdr:row>
      <xdr:rowOff>103053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119580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xdr:rowOff>
    </xdr:from>
    <xdr:to>
      <xdr:col>72</xdr:col>
      <xdr:colOff>38100</xdr:colOff>
      <xdr:row>56</xdr:row>
      <xdr:rowOff>101757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118284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128242</xdr:rowOff>
    </xdr:from>
    <xdr:to>
      <xdr:col>67</xdr:col>
      <xdr:colOff>101600</xdr:colOff>
      <xdr:row>57</xdr:row>
      <xdr:rowOff>58392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2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49519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2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36233</xdr:rowOff>
    </xdr:from>
    <xdr:to>
      <xdr:col>85</xdr:col>
      <xdr:colOff>127000</xdr:colOff>
      <xdr:row>79</xdr:row>
      <xdr:rowOff>43942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0783"/>
          <a:ext cx="8382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36233</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8078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115112</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88212"/>
          <a:ext cx="889000" cy="10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115112</xdr:rowOff>
    </xdr:from>
    <xdr:to>
      <xdr:col>71</xdr:col>
      <xdr:colOff>177800</xdr:colOff>
      <xdr:row>78</xdr:row>
      <xdr:rowOff>133350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88212"/>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164592</xdr:rowOff>
    </xdr:from>
    <xdr:to>
      <xdr:col>85</xdr:col>
      <xdr:colOff>177800</xdr:colOff>
      <xdr:row>79</xdr:row>
      <xdr:rowOff>94742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79519</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2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156883</xdr:rowOff>
    </xdr:from>
    <xdr:to>
      <xdr:col>81</xdr:col>
      <xdr:colOff>101600</xdr:colOff>
      <xdr:row>79</xdr:row>
      <xdr:rowOff>87033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78160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64312</xdr:rowOff>
    </xdr:from>
    <xdr:to>
      <xdr:col>72</xdr:col>
      <xdr:colOff>38100</xdr:colOff>
      <xdr:row>78</xdr:row>
      <xdr:rowOff>165912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157039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3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82550</xdr:rowOff>
    </xdr:from>
    <xdr:to>
      <xdr:col>67</xdr:col>
      <xdr:colOff>101600</xdr:colOff>
      <xdr:row>79</xdr:row>
      <xdr:rowOff>12700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3827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51022</xdr:rowOff>
    </xdr:from>
    <xdr:to>
      <xdr:col>85</xdr:col>
      <xdr:colOff>127000</xdr:colOff>
      <xdr:row>98</xdr:row>
      <xdr:rowOff>60813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53122"/>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59328</xdr:rowOff>
    </xdr:from>
    <xdr:to>
      <xdr:col>81</xdr:col>
      <xdr:colOff>50800</xdr:colOff>
      <xdr:row>98</xdr:row>
      <xdr:rowOff>60813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61428"/>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57266</xdr:rowOff>
    </xdr:from>
    <xdr:to>
      <xdr:col>76</xdr:col>
      <xdr:colOff>114300</xdr:colOff>
      <xdr:row>98</xdr:row>
      <xdr:rowOff>59328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59366"/>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22360</xdr:rowOff>
    </xdr:from>
    <xdr:to>
      <xdr:col>71</xdr:col>
      <xdr:colOff>177800</xdr:colOff>
      <xdr:row>98</xdr:row>
      <xdr:rowOff>57266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24460"/>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222</xdr:rowOff>
    </xdr:from>
    <xdr:to>
      <xdr:col>85</xdr:col>
      <xdr:colOff>177800</xdr:colOff>
      <xdr:row>98</xdr:row>
      <xdr:rowOff>101822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86599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10013</xdr:rowOff>
    </xdr:from>
    <xdr:to>
      <xdr:col>81</xdr:col>
      <xdr:colOff>101600</xdr:colOff>
      <xdr:row>98</xdr:row>
      <xdr:rowOff>111613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102740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8528</xdr:rowOff>
    </xdr:from>
    <xdr:to>
      <xdr:col>76</xdr:col>
      <xdr:colOff>165100</xdr:colOff>
      <xdr:row>98</xdr:row>
      <xdr:rowOff>110128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101255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6466</xdr:rowOff>
    </xdr:from>
    <xdr:to>
      <xdr:col>72</xdr:col>
      <xdr:colOff>38100</xdr:colOff>
      <xdr:row>98</xdr:row>
      <xdr:rowOff>108066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99193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143010</xdr:rowOff>
    </xdr:from>
    <xdr:to>
      <xdr:col>67</xdr:col>
      <xdr:colOff>101600</xdr:colOff>
      <xdr:row>98</xdr:row>
      <xdr:rowOff>73160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64287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総務</a:t>
          </a:r>
          <a:r>
            <a:rPr kumimoji="1" lang="ja-JP" altLang="ja-JP" sz="1400">
              <a:solidFill>
                <a:schemeClr val="dk1"/>
              </a:solidFill>
              <a:effectLst/>
              <a:latin typeface="+mn-lt"/>
              <a:ea typeface="+mn-ea"/>
              <a:cs typeface="+mn-cs"/>
            </a:rPr>
            <a:t>費が住民一人当たり</a:t>
          </a:r>
          <a:r>
            <a:rPr kumimoji="1" lang="en-US" altLang="ja-JP" sz="1400">
              <a:solidFill>
                <a:schemeClr val="dk1"/>
              </a:solidFill>
              <a:effectLst/>
              <a:latin typeface="+mn-lt"/>
              <a:ea typeface="+mn-ea"/>
              <a:cs typeface="+mn-cs"/>
            </a:rPr>
            <a:t>99,496</a:t>
          </a:r>
          <a:r>
            <a:rPr kumimoji="1" lang="ja-JP" altLang="ja-JP" sz="1400">
              <a:solidFill>
                <a:schemeClr val="dk1"/>
              </a:solidFill>
              <a:effectLst/>
              <a:latin typeface="+mn-lt"/>
              <a:ea typeface="+mn-ea"/>
              <a:cs typeface="+mn-cs"/>
            </a:rPr>
            <a:t>円となっており、前年度と比較すると</a:t>
          </a:r>
          <a:r>
            <a:rPr kumimoji="1" lang="en-US" altLang="ja-JP" sz="1400">
              <a:solidFill>
                <a:schemeClr val="dk1"/>
              </a:solidFill>
              <a:effectLst/>
              <a:latin typeface="+mn-lt"/>
              <a:ea typeface="+mn-ea"/>
              <a:cs typeface="+mn-cs"/>
            </a:rPr>
            <a:t>17,777</a:t>
          </a:r>
          <a:r>
            <a:rPr kumimoji="1" lang="ja-JP" altLang="ja-JP" sz="1400">
              <a:solidFill>
                <a:schemeClr val="dk1"/>
              </a:solidFill>
              <a:effectLst/>
              <a:latin typeface="+mn-lt"/>
              <a:ea typeface="+mn-ea"/>
              <a:cs typeface="+mn-cs"/>
            </a:rPr>
            <a:t>円増加しているのは、</a:t>
          </a:r>
          <a:r>
            <a:rPr kumimoji="1" lang="ja-JP" altLang="en-US" sz="1400">
              <a:solidFill>
                <a:schemeClr val="dk1"/>
              </a:solidFill>
              <a:effectLst/>
              <a:latin typeface="+mn-lt"/>
              <a:ea typeface="+mn-ea"/>
              <a:cs typeface="+mn-cs"/>
            </a:rPr>
            <a:t>特定防衛施設等周辺整備調整交付金事業基金費が増となったことによる。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教育費が住民一人当たり</a:t>
          </a:r>
          <a:r>
            <a:rPr kumimoji="1" lang="en-US" altLang="ja-JP" sz="1400">
              <a:solidFill>
                <a:schemeClr val="dk1"/>
              </a:solidFill>
              <a:effectLst/>
              <a:latin typeface="+mn-lt"/>
              <a:ea typeface="+mn-ea"/>
              <a:cs typeface="+mn-cs"/>
            </a:rPr>
            <a:t>66,789</a:t>
          </a:r>
          <a:r>
            <a:rPr kumimoji="1" lang="ja-JP" altLang="ja-JP" sz="1400">
              <a:solidFill>
                <a:schemeClr val="dk1"/>
              </a:solidFill>
              <a:effectLst/>
              <a:latin typeface="+mn-lt"/>
              <a:ea typeface="+mn-ea"/>
              <a:cs typeface="+mn-cs"/>
            </a:rPr>
            <a:t>円となっており、前年度と比較すると</a:t>
          </a:r>
          <a:r>
            <a:rPr kumimoji="1" lang="en-US" altLang="ja-JP" sz="1400">
              <a:solidFill>
                <a:schemeClr val="dk1"/>
              </a:solidFill>
              <a:effectLst/>
              <a:latin typeface="+mn-lt"/>
              <a:ea typeface="+mn-ea"/>
              <a:cs typeface="+mn-cs"/>
            </a:rPr>
            <a:t>81,973</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しているのは、（仮称）国際交流スポーツセンター整備事業の建設工事費</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ピークを</a:t>
          </a:r>
          <a:r>
            <a:rPr kumimoji="1" lang="ja-JP" altLang="en-US" sz="1400">
              <a:solidFill>
                <a:schemeClr val="dk1"/>
              </a:solidFill>
              <a:effectLst/>
              <a:latin typeface="+mn-lt"/>
              <a:ea typeface="+mn-ea"/>
              <a:cs typeface="+mn-cs"/>
            </a:rPr>
            <a:t>過ぎたことによる。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　財政調整基金の標準財政規模比は 、</a:t>
          </a:r>
          <a:r>
            <a:rPr lang="ja-JP" altLang="en-US"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年度までは</a:t>
          </a:r>
          <a:r>
            <a:rPr lang="ja-JP" altLang="ja-JP" sz="1100" baseline="0">
              <a:solidFill>
                <a:schemeClr val="dk1"/>
              </a:solidFill>
              <a:effectLst/>
              <a:latin typeface="+mn-lt"/>
              <a:ea typeface="+mn-ea"/>
              <a:cs typeface="+mn-cs"/>
            </a:rPr>
            <a:t>事務事業の再編整理、指定管理者制度をはじめとする民間委託等の推進、各種補助金の整理合理化等の結果、着実に伸びてきてい</a:t>
          </a:r>
          <a:r>
            <a:rPr lang="ja-JP" altLang="en-US" sz="1100" baseline="0">
              <a:solidFill>
                <a:schemeClr val="dk1"/>
              </a:solidFill>
              <a:effectLst/>
              <a:latin typeface="+mn-lt"/>
              <a:ea typeface="+mn-ea"/>
              <a:cs typeface="+mn-cs"/>
            </a:rPr>
            <a:t>たものの、平成</a:t>
          </a:r>
          <a:r>
            <a:rPr lang="en-US" altLang="ja-JP" sz="1100" baseline="0">
              <a:solidFill>
                <a:schemeClr val="dk1"/>
              </a:solidFill>
              <a:effectLst/>
              <a:latin typeface="+mn-lt"/>
              <a:ea typeface="+mn-ea"/>
              <a:cs typeface="+mn-cs"/>
            </a:rPr>
            <a:t>29</a:t>
          </a:r>
          <a:r>
            <a:rPr lang="ja-JP" altLang="en-US" sz="1100" baseline="0">
              <a:solidFill>
                <a:schemeClr val="dk1"/>
              </a:solidFill>
              <a:effectLst/>
              <a:latin typeface="+mn-lt"/>
              <a:ea typeface="+mn-ea"/>
              <a:cs typeface="+mn-cs"/>
            </a:rPr>
            <a:t>年度は基金の繰入があったため減に転じた</a:t>
          </a:r>
          <a:r>
            <a:rPr lang="ja-JP" altLang="ja-JP" sz="1100" baseline="0">
              <a:solidFill>
                <a:schemeClr val="dk1"/>
              </a:solidFill>
              <a:effectLst/>
              <a:latin typeface="+mn-lt"/>
              <a:ea typeface="+mn-ea"/>
              <a:cs typeface="+mn-cs"/>
            </a:rPr>
            <a:t>。また、実質単年度収支については赤字になったものの、実質収支においては黒字を維持していることから、今後も持続可能な財政運営に努める。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及び公営企業会計以外の特別会計である三沢市国民健康保険特別会計、三沢市介護保険特別会計、三沢市後期高齢者医療特別会計が黒字であり、法適用企業の三沢市水道事業会計、法非適用の三沢市食肉処理センター特別会計、三沢市農業集落排水事業特別会計、三沢市下水道事業特別会計が資金剰余額を計上しており、各単独会計において黒字を確保し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三沢市立三沢病院事業会計は入院外来患者数が増加しているものの、人件費の増、薬品費の増、経年劣化による機械、備品の修繕等費用がかさみ赤字となっている。今後においては単独でも黒字となるよう適正化を図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23622801</v>
      </c>
      <c r="BO4" s="441"/>
      <c r="BP4" s="441"/>
      <c r="BQ4" s="441"/>
      <c r="BR4" s="441"/>
      <c r="BS4" s="441"/>
      <c r="BT4" s="441"/>
      <c r="BU4" s="442"/>
      <c r="BV4" s="440">
        <v>26177976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5.2</v>
      </c>
      <c r="CU4" s="622"/>
      <c r="CV4" s="622"/>
      <c r="CW4" s="622"/>
      <c r="CX4" s="622"/>
      <c r="CY4" s="622"/>
      <c r="CZ4" s="622"/>
      <c r="DA4" s="623"/>
      <c r="DB4" s="621">
        <v>3.4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23041732</v>
      </c>
      <c r="BO5" s="446"/>
      <c r="BP5" s="446"/>
      <c r="BQ5" s="446"/>
      <c r="BR5" s="446"/>
      <c r="BS5" s="446"/>
      <c r="BT5" s="446"/>
      <c r="BU5" s="447"/>
      <c r="BV5" s="445">
        <v>25526306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92.4</v>
      </c>
      <c r="CU5" s="416"/>
      <c r="CV5" s="416"/>
      <c r="CW5" s="416"/>
      <c r="CX5" s="416"/>
      <c r="CY5" s="416"/>
      <c r="CZ5" s="416"/>
      <c r="DA5" s="417"/>
      <c r="DB5" s="415">
        <v>91.9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581069</v>
      </c>
      <c r="BO6" s="446"/>
      <c r="BP6" s="446"/>
      <c r="BQ6" s="446"/>
      <c r="BR6" s="446"/>
      <c r="BS6" s="446"/>
      <c r="BT6" s="446"/>
      <c r="BU6" s="447"/>
      <c r="BV6" s="445">
        <v>651670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96.7</v>
      </c>
      <c r="CU6" s="596"/>
      <c r="CV6" s="596"/>
      <c r="CW6" s="596"/>
      <c r="CX6" s="596"/>
      <c r="CY6" s="596"/>
      <c r="CZ6" s="596"/>
      <c r="DA6" s="597"/>
      <c r="DB6" s="595">
        <v>96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38674</v>
      </c>
      <c r="BO7" s="446"/>
      <c r="BP7" s="446"/>
      <c r="BQ7" s="446"/>
      <c r="BR7" s="446"/>
      <c r="BS7" s="446"/>
      <c r="BT7" s="446"/>
      <c r="BU7" s="447"/>
      <c r="BV7" s="445">
        <v>302719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10378207</v>
      </c>
      <c r="CU7" s="446"/>
      <c r="CV7" s="446"/>
      <c r="CW7" s="446"/>
      <c r="CX7" s="446"/>
      <c r="CY7" s="446"/>
      <c r="CZ7" s="446"/>
      <c r="DA7" s="447"/>
      <c r="DB7" s="445">
        <v>10299899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542395</v>
      </c>
      <c r="BO8" s="446"/>
      <c r="BP8" s="446"/>
      <c r="BQ8" s="446"/>
      <c r="BR8" s="446"/>
      <c r="BS8" s="446"/>
      <c r="BT8" s="446"/>
      <c r="BU8" s="447"/>
      <c r="BV8" s="445">
        <v>348951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0.49</v>
      </c>
      <c r="CU8" s="559"/>
      <c r="CV8" s="559"/>
      <c r="CW8" s="559"/>
      <c r="CX8" s="559"/>
      <c r="CY8" s="559"/>
      <c r="CZ8" s="559"/>
      <c r="DA8" s="560"/>
      <c r="DB8" s="558">
        <v>0.48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40196</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193444</v>
      </c>
      <c r="BO9" s="446"/>
      <c r="BP9" s="446"/>
      <c r="BQ9" s="446"/>
      <c r="BR9" s="446"/>
      <c r="BS9" s="446"/>
      <c r="BT9" s="446"/>
      <c r="BU9" s="447"/>
      <c r="BV9" s="445">
        <v>-198197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10.1</v>
      </c>
      <c r="CU9" s="416"/>
      <c r="CV9" s="416"/>
      <c r="CW9" s="416"/>
      <c r="CX9" s="416"/>
      <c r="CY9" s="416"/>
      <c r="CZ9" s="416"/>
      <c r="DA9" s="417"/>
      <c r="DB9" s="415">
        <v>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41258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151</v>
      </c>
      <c r="BO10" s="446"/>
      <c r="BP10" s="446"/>
      <c r="BQ10" s="446"/>
      <c r="BR10" s="446"/>
      <c r="BS10" s="446"/>
      <c r="BT10" s="446"/>
      <c r="BU10" s="447"/>
      <c r="BV10" s="445">
        <v>24436</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110</v>
      </c>
      <c r="AV11" s="503"/>
      <c r="AW11" s="503"/>
      <c r="AX11" s="503"/>
      <c r="AY11" s="425" t="s">
        <v>121</v>
      </c>
      <c r="AZ11" s="426"/>
      <c r="BA11" s="426"/>
      <c r="BB11" s="426"/>
      <c r="BC11" s="426"/>
      <c r="BD11" s="426"/>
      <c r="BE11" s="426"/>
      <c r="BF11" s="426"/>
      <c r="BG11" s="426"/>
      <c r="BH11" s="426"/>
      <c r="BI11" s="426"/>
      <c r="BJ11" s="426"/>
      <c r="BK11" s="426"/>
      <c r="BL11" s="426"/>
      <c r="BM11" s="427"/>
      <c r="BN11" s="445">
        <v>105467</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40227</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622651</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39728</v>
      </c>
      <c r="S13" s="549"/>
      <c r="T13" s="549"/>
      <c r="U13" s="549"/>
      <c r="V13" s="550"/>
      <c r="W13" s="536" t="s">
        <v>135</v>
      </c>
      <c r="X13" s="458"/>
      <c r="Y13" s="458"/>
      <c r="Z13" s="458"/>
      <c r="AA13" s="458"/>
      <c r="AB13" s="459"/>
      <c r="AC13" s="421">
        <v>1344</v>
      </c>
      <c r="AD13" s="422"/>
      <c r="AE13" s="422"/>
      <c r="AF13" s="422"/>
      <c r="AG13" s="423"/>
      <c r="AH13" s="421">
        <v>1496</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-323589</v>
      </c>
      <c r="BO13" s="446"/>
      <c r="BP13" s="446"/>
      <c r="BQ13" s="446"/>
      <c r="BR13" s="446"/>
      <c r="BS13" s="446"/>
      <c r="BT13" s="446"/>
      <c r="BU13" s="447"/>
      <c r="BV13" s="445">
        <v>-173761</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11</v>
      </c>
      <c r="CU13" s="416"/>
      <c r="CV13" s="416"/>
      <c r="CW13" s="416"/>
      <c r="CX13" s="416"/>
      <c r="CY13" s="416"/>
      <c r="CZ13" s="416"/>
      <c r="DA13" s="417"/>
      <c r="DB13" s="415">
        <v>11.1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40480</v>
      </c>
      <c r="S14" s="549"/>
      <c r="T14" s="549"/>
      <c r="U14" s="549"/>
      <c r="V14" s="550"/>
      <c r="W14" s="551"/>
      <c r="X14" s="461"/>
      <c r="Y14" s="461"/>
      <c r="Z14" s="461"/>
      <c r="AA14" s="461"/>
      <c r="AB14" s="462"/>
      <c r="AC14" s="541">
        <v>7.2</v>
      </c>
      <c r="AD14" s="542"/>
      <c r="AE14" s="542"/>
      <c r="AF14" s="542"/>
      <c r="AG14" s="543"/>
      <c r="AH14" s="541">
        <v>7.8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89.8</v>
      </c>
      <c r="CU14" s="553"/>
      <c r="CV14" s="553"/>
      <c r="CW14" s="553"/>
      <c r="CX14" s="553"/>
      <c r="CY14" s="553"/>
      <c r="CZ14" s="553"/>
      <c r="DA14" s="554"/>
      <c r="DB14" s="552">
        <v>92.4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40065</v>
      </c>
      <c r="S15" s="549"/>
      <c r="T15" s="549"/>
      <c r="U15" s="549"/>
      <c r="V15" s="550"/>
      <c r="W15" s="536" t="s">
        <v>142</v>
      </c>
      <c r="X15" s="458"/>
      <c r="Y15" s="458"/>
      <c r="Z15" s="458"/>
      <c r="AA15" s="458"/>
      <c r="AB15" s="459"/>
      <c r="AC15" s="421">
        <v>4078</v>
      </c>
      <c r="AD15" s="422"/>
      <c r="AE15" s="422"/>
      <c r="AF15" s="422"/>
      <c r="AG15" s="423"/>
      <c r="AH15" s="421">
        <v>4014</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4334273</v>
      </c>
      <c r="BO15" s="441"/>
      <c r="BP15" s="441"/>
      <c r="BQ15" s="441"/>
      <c r="BR15" s="441"/>
      <c r="BS15" s="441"/>
      <c r="BT15" s="441"/>
      <c r="BU15" s="442"/>
      <c r="BV15" s="440">
        <v>4214621</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21.9</v>
      </c>
      <c r="AD16" s="542"/>
      <c r="AE16" s="542"/>
      <c r="AF16" s="542"/>
      <c r="AG16" s="543"/>
      <c r="AH16" s="541">
        <v>21</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8605316</v>
      </c>
      <c r="BO16" s="446"/>
      <c r="BP16" s="446"/>
      <c r="BQ16" s="446"/>
      <c r="BR16" s="446"/>
      <c r="BS16" s="446"/>
      <c r="BT16" s="446"/>
      <c r="BU16" s="447"/>
      <c r="BV16" s="445">
        <v>8638874</v>
      </c>
      <c r="BW16" s="446"/>
      <c r="BX16" s="446"/>
      <c r="BY16" s="446"/>
      <c r="BZ16" s="446"/>
      <c r="CA16" s="446"/>
      <c r="CB16" s="446"/>
      <c r="CC16" s="447"/>
      <c r="CD16" s="180"/>
      <c r="CE16" s="443" t="s">
        <v>148</v>
      </c>
      <c r="CF16" s="443"/>
      <c r="CG16" s="443"/>
      <c r="CH16" s="443"/>
      <c r="CI16" s="443"/>
      <c r="CJ16" s="443"/>
      <c r="CK16" s="443"/>
      <c r="CL16" s="443"/>
      <c r="CM16" s="443"/>
      <c r="CN16" s="443"/>
      <c r="CO16" s="443"/>
      <c r="CP16" s="443"/>
      <c r="CQ16" s="443"/>
      <c r="CR16" s="443"/>
      <c r="CS16" s="444"/>
      <c r="CT16" s="415">
        <v>1.4</v>
      </c>
      <c r="CU16" s="416"/>
      <c r="CV16" s="416"/>
      <c r="CW16" s="416"/>
      <c r="CX16" s="416"/>
      <c r="CY16" s="416"/>
      <c r="CZ16" s="416"/>
      <c r="DA16" s="417"/>
      <c r="DB16" s="415" t="s">
        <v>133</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13225</v>
      </c>
      <c r="AD17" s="422"/>
      <c r="AE17" s="422"/>
      <c r="AF17" s="422"/>
      <c r="AG17" s="423"/>
      <c r="AH17" s="421">
        <v>13601</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5526531</v>
      </c>
      <c r="BO17" s="446"/>
      <c r="BP17" s="446"/>
      <c r="BQ17" s="446"/>
      <c r="BR17" s="446"/>
      <c r="BS17" s="446"/>
      <c r="BT17" s="446"/>
      <c r="BU17" s="447"/>
      <c r="BV17" s="445">
        <v>5348911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119.87</v>
      </c>
      <c r="M18" s="510"/>
      <c r="N18" s="510"/>
      <c r="O18" s="510"/>
      <c r="P18" s="510"/>
      <c r="Q18" s="510"/>
      <c r="R18" s="511"/>
      <c r="S18" s="511"/>
      <c r="T18" s="511"/>
      <c r="U18" s="511"/>
      <c r="V18" s="512"/>
      <c r="W18" s="526"/>
      <c r="X18" s="527"/>
      <c r="Y18" s="527"/>
      <c r="Z18" s="527"/>
      <c r="AA18" s="527"/>
      <c r="AB18" s="537"/>
      <c r="AC18" s="409">
        <v>70.900000000000006</v>
      </c>
      <c r="AD18" s="410"/>
      <c r="AE18" s="410"/>
      <c r="AF18" s="410"/>
      <c r="AG18" s="513"/>
      <c r="AH18" s="409">
        <v>71.2</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11624593</v>
      </c>
      <c r="BO18" s="446"/>
      <c r="BP18" s="446"/>
      <c r="BQ18" s="446"/>
      <c r="BR18" s="446"/>
      <c r="BS18" s="446"/>
      <c r="BT18" s="446"/>
      <c r="BU18" s="447"/>
      <c r="BV18" s="445">
        <v>11458586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335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16358070</v>
      </c>
      <c r="BO19" s="446"/>
      <c r="BP19" s="446"/>
      <c r="BQ19" s="446"/>
      <c r="BR19" s="446"/>
      <c r="BS19" s="446"/>
      <c r="BT19" s="446"/>
      <c r="BU19" s="447"/>
      <c r="BV19" s="445">
        <v>16011928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16367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15527194</v>
      </c>
      <c r="BO23" s="446"/>
      <c r="BP23" s="446"/>
      <c r="BQ23" s="446"/>
      <c r="BR23" s="446"/>
      <c r="BS23" s="446"/>
      <c r="BT23" s="446"/>
      <c r="BU23" s="447"/>
      <c r="BV23" s="445">
        <v>15886334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8650</v>
      </c>
      <c r="R24" s="422"/>
      <c r="S24" s="422"/>
      <c r="T24" s="422"/>
      <c r="U24" s="422"/>
      <c r="V24" s="423"/>
      <c r="W24" s="487"/>
      <c r="X24" s="478"/>
      <c r="Y24" s="479"/>
      <c r="Z24" s="418" t="s">
        <v>167</v>
      </c>
      <c r="AA24" s="419"/>
      <c r="AB24" s="419"/>
      <c r="AC24" s="419"/>
      <c r="AD24" s="419"/>
      <c r="AE24" s="419"/>
      <c r="AF24" s="419"/>
      <c r="AG24" s="420"/>
      <c r="AH24" s="421">
        <v>411</v>
      </c>
      <c r="AI24" s="422"/>
      <c r="AJ24" s="422"/>
      <c r="AK24" s="422"/>
      <c r="AL24" s="423"/>
      <c r="AM24" s="421">
        <v>1265880</v>
      </c>
      <c r="AN24" s="422"/>
      <c r="AO24" s="422"/>
      <c r="AP24" s="422"/>
      <c r="AQ24" s="422"/>
      <c r="AR24" s="423"/>
      <c r="AS24" s="421">
        <v>3080</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11430271</v>
      </c>
      <c r="BO24" s="446"/>
      <c r="BP24" s="446"/>
      <c r="BQ24" s="446"/>
      <c r="BR24" s="446"/>
      <c r="BS24" s="446"/>
      <c r="BT24" s="446"/>
      <c r="BU24" s="447"/>
      <c r="BV24" s="445">
        <v>11976331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7050</v>
      </c>
      <c r="R25" s="422"/>
      <c r="S25" s="422"/>
      <c r="T25" s="422"/>
      <c r="U25" s="422"/>
      <c r="V25" s="423"/>
      <c r="W25" s="487"/>
      <c r="X25" s="478"/>
      <c r="Y25" s="479"/>
      <c r="Z25" s="418" t="s">
        <v>170</v>
      </c>
      <c r="AA25" s="419"/>
      <c r="AB25" s="419"/>
      <c r="AC25" s="419"/>
      <c r="AD25" s="419"/>
      <c r="AE25" s="419"/>
      <c r="AF25" s="419"/>
      <c r="AG25" s="420"/>
      <c r="AH25" s="421">
        <v>109</v>
      </c>
      <c r="AI25" s="422"/>
      <c r="AJ25" s="422"/>
      <c r="AK25" s="422"/>
      <c r="AL25" s="423"/>
      <c r="AM25" s="421">
        <v>349890</v>
      </c>
      <c r="AN25" s="422"/>
      <c r="AO25" s="422"/>
      <c r="AP25" s="422"/>
      <c r="AQ25" s="422"/>
      <c r="AR25" s="423"/>
      <c r="AS25" s="421">
        <v>3210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3348956</v>
      </c>
      <c r="BO25" s="441"/>
      <c r="BP25" s="441"/>
      <c r="BQ25" s="441"/>
      <c r="BR25" s="441"/>
      <c r="BS25" s="441"/>
      <c r="BT25" s="441"/>
      <c r="BU25" s="442"/>
      <c r="BV25" s="440">
        <v>2155767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5850</v>
      </c>
      <c r="R26" s="422"/>
      <c r="S26" s="422"/>
      <c r="T26" s="422"/>
      <c r="U26" s="422"/>
      <c r="V26" s="423"/>
      <c r="W26" s="487"/>
      <c r="X26" s="478"/>
      <c r="Y26" s="479"/>
      <c r="Z26" s="418" t="s">
        <v>173</v>
      </c>
      <c r="AA26" s="500"/>
      <c r="AB26" s="500"/>
      <c r="AC26" s="500"/>
      <c r="AD26" s="500"/>
      <c r="AE26" s="500"/>
      <c r="AF26" s="500"/>
      <c r="AG26" s="501"/>
      <c r="AH26" s="421">
        <v>19</v>
      </c>
      <c r="AI26" s="422"/>
      <c r="AJ26" s="422"/>
      <c r="AK26" s="422"/>
      <c r="AL26" s="423"/>
      <c r="AM26" s="421">
        <v>60135</v>
      </c>
      <c r="AN26" s="422"/>
      <c r="AO26" s="422"/>
      <c r="AP26" s="422"/>
      <c r="AQ26" s="422"/>
      <c r="AR26" s="423"/>
      <c r="AS26" s="421">
        <v>3165</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4320</v>
      </c>
      <c r="R27" s="422"/>
      <c r="S27" s="422"/>
      <c r="T27" s="422"/>
      <c r="U27" s="422"/>
      <c r="V27" s="423"/>
      <c r="W27" s="487"/>
      <c r="X27" s="478"/>
      <c r="Y27" s="479"/>
      <c r="Z27" s="418" t="s">
        <v>176</v>
      </c>
      <c r="AA27" s="419"/>
      <c r="AB27" s="419"/>
      <c r="AC27" s="419"/>
      <c r="AD27" s="419"/>
      <c r="AE27" s="419"/>
      <c r="AF27" s="419"/>
      <c r="AG27" s="420"/>
      <c r="AH27" s="421">
        <v>3</v>
      </c>
      <c r="AI27" s="422"/>
      <c r="AJ27" s="422"/>
      <c r="AK27" s="422"/>
      <c r="AL27" s="423"/>
      <c r="AM27" s="421">
        <v>12018</v>
      </c>
      <c r="AN27" s="422"/>
      <c r="AO27" s="422"/>
      <c r="AP27" s="422"/>
      <c r="AQ27" s="422"/>
      <c r="AR27" s="423"/>
      <c r="AS27" s="421">
        <v>4006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645137</v>
      </c>
      <c r="BO27" s="449"/>
      <c r="BP27" s="449"/>
      <c r="BQ27" s="449"/>
      <c r="BR27" s="449"/>
      <c r="BS27" s="449"/>
      <c r="BT27" s="449"/>
      <c r="BU27" s="450"/>
      <c r="BV27" s="448">
        <v>645133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3920</v>
      </c>
      <c r="R28" s="422"/>
      <c r="S28" s="422"/>
      <c r="T28" s="422"/>
      <c r="U28" s="422"/>
      <c r="V28" s="423"/>
      <c r="W28" s="487"/>
      <c r="X28" s="478"/>
      <c r="Y28" s="479"/>
      <c r="Z28" s="418" t="s">
        <v>179</v>
      </c>
      <c r="AA28" s="419"/>
      <c r="AB28" s="419"/>
      <c r="AC28" s="419"/>
      <c r="AD28" s="419"/>
      <c r="AE28" s="419"/>
      <c r="AF28" s="419"/>
      <c r="AG28" s="420"/>
      <c r="AH28" s="421" t="s">
        <v>123</v>
      </c>
      <c r="AI28" s="422"/>
      <c r="AJ28" s="422"/>
      <c r="AK28" s="422"/>
      <c r="AL28" s="423"/>
      <c r="AM28" s="421" t="s">
        <v>133</v>
      </c>
      <c r="AN28" s="422"/>
      <c r="AO28" s="422"/>
      <c r="AP28" s="422"/>
      <c r="AQ28" s="422"/>
      <c r="AR28" s="423"/>
      <c r="AS28" s="421" t="s">
        <v>180</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2411974</v>
      </c>
      <c r="BO28" s="441"/>
      <c r="BP28" s="441"/>
      <c r="BQ28" s="441"/>
      <c r="BR28" s="441"/>
      <c r="BS28" s="441"/>
      <c r="BT28" s="441"/>
      <c r="BU28" s="442"/>
      <c r="BV28" s="440">
        <v>2855474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16</v>
      </c>
      <c r="M29" s="422"/>
      <c r="N29" s="422"/>
      <c r="O29" s="422"/>
      <c r="P29" s="423"/>
      <c r="Q29" s="421">
        <v>3570</v>
      </c>
      <c r="R29" s="422"/>
      <c r="S29" s="422"/>
      <c r="T29" s="422"/>
      <c r="U29" s="422"/>
      <c r="V29" s="423"/>
      <c r="W29" s="488"/>
      <c r="X29" s="489"/>
      <c r="Y29" s="490"/>
      <c r="Z29" s="418" t="s">
        <v>183</v>
      </c>
      <c r="AA29" s="419"/>
      <c r="AB29" s="419"/>
      <c r="AC29" s="419"/>
      <c r="AD29" s="419"/>
      <c r="AE29" s="419"/>
      <c r="AF29" s="419"/>
      <c r="AG29" s="420"/>
      <c r="AH29" s="421">
        <v>414</v>
      </c>
      <c r="AI29" s="422"/>
      <c r="AJ29" s="422"/>
      <c r="AK29" s="422"/>
      <c r="AL29" s="423"/>
      <c r="AM29" s="421">
        <v>1277898</v>
      </c>
      <c r="AN29" s="422"/>
      <c r="AO29" s="422"/>
      <c r="AP29" s="422"/>
      <c r="AQ29" s="422"/>
      <c r="AR29" s="423"/>
      <c r="AS29" s="421">
        <v>3087</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1276843</v>
      </c>
      <c r="BO29" s="446"/>
      <c r="BP29" s="446"/>
      <c r="BQ29" s="446"/>
      <c r="BR29" s="446"/>
      <c r="BS29" s="446"/>
      <c r="BT29" s="446"/>
      <c r="BU29" s="447"/>
      <c r="BV29" s="445">
        <v>1276743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93.5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2121547</v>
      </c>
      <c r="BO30" s="449"/>
      <c r="BP30" s="449"/>
      <c r="BQ30" s="449"/>
      <c r="BR30" s="449"/>
      <c r="BS30" s="449"/>
      <c r="BT30" s="449"/>
      <c r="BU30" s="450"/>
      <c r="BV30" s="448">
        <v>2104714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三沢市国民健康保険特別会計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三沢市水道事業会計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三沢市食肉処理センター特別会計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十和田地区環境整備事務組合【一般会計】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三沢市土地開発公社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三沢市介護保険特別会計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三沢市立三沢病院事業会計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三沢市農業集落排水事業特別会計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上北地方教育・福祉事務組合【一般会計】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三沢市自治振興公社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三沢市後期高齢者医療特別会計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三沢市下水道事業特別会計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青森県後期高齢者医療広域連合【一般会計】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三沢畜産公社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青森県後期高齢者医療広域連合【後期高齢者医療特別会計】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三沢市公園緑化公社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青森県交通災害共済組合【交通災害共済事業会計】</v>
      </c>
      <c r="BZ38" s="403"/>
      <c r="CA38" s="403"/>
      <c r="CB38" s="403"/>
      <c r="CC38" s="403"/>
      <c r="CD38" s="403"/>
      <c r="CE38" s="403"/>
      <c r="CF38" s="403"/>
      <c r="CG38" s="403"/>
      <c r="CH38" s="403"/>
      <c r="CI38" s="403"/>
      <c r="CJ38" s="403"/>
      <c r="CK38" s="403"/>
      <c r="CL38" s="403"/>
      <c r="CM38" s="403"/>
      <c r="CN38" s="193"/>
      <c r="CO38" s="404">
        <f t="shared" si="3"/>
        <v>22</v>
      </c>
      <c r="CP38" s="404"/>
      <c r="CQ38" s="403" t="str">
        <f>IF('各会計、関係団体の財政状況及び健全化判断比率'!BS11="","",'各会計、関係団体の財政状況及び健全化判断比率'!BS11)</f>
        <v>スカイプラザミサワ</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青森県市町村職員退職手当組合【一般会計】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青森県市町村総合事務組合【一般会計】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青森県市長会館管理組合【一般会計】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BgNJ+6SNd0I1JO6mZVpwj+EOjdBJpetCKbm2te3Ybx/AI8WuFkqzXlYKxFbmLtekFYWl+xfznAe+kCrN1ydA==" saltValue="WhsexlY5jXMhqwNdoecn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556</v>
      </c>
      <c r="D34" s="1224"/>
      <c r="E34" s="1225"/>
      <c r="F34" s="32">
        <v>6.4</v>
      </c>
      <c r="G34" s="33">
        <v>4.34</v>
      </c>
      <c r="H34" s="33">
        <v>3.53</v>
      </c>
      <c r="I34" s="33">
        <v>2.3199999999999998</v>
      </c>
      <c r="J34" s="34" t="s">
        <v>557</v>
      </c>
      <c r="K34" s="22"/>
      <c r="L34" s="22"/>
      <c r="M34" s="22"/>
      <c r="N34" s="22"/>
      <c r="O34" s="22"/>
      <c r="P34" s="22"/>
    </row>
    <row r="35" spans="1:16" ht="39" customHeight="1" x14ac:dyDescent="0.15">
      <c r="A35" s="22"/>
      <c r="B35" s="35"/>
      <c r="C35" s="1218" t="s">
        <v>558</v>
      </c>
      <c r="D35" s="1219"/>
      <c r="E35" s="1220"/>
      <c r="F35" s="36">
        <v>5.88</v>
      </c>
      <c r="G35" s="37">
        <v>5.74</v>
      </c>
      <c r="H35" s="37">
        <v>6.04</v>
      </c>
      <c r="I35" s="37">
        <v>6.18</v>
      </c>
      <c r="J35" s="38">
        <v>6.39</v>
      </c>
      <c r="K35" s="22"/>
      <c r="L35" s="22"/>
      <c r="M35" s="22"/>
      <c r="N35" s="22"/>
      <c r="O35" s="22"/>
      <c r="P35" s="22"/>
    </row>
    <row r="36" spans="1:16" ht="39" customHeight="1" x14ac:dyDescent="0.15">
      <c r="A36" s="22"/>
      <c r="B36" s="35"/>
      <c r="C36" s="1218" t="s">
        <v>559</v>
      </c>
      <c r="D36" s="1219"/>
      <c r="E36" s="1220"/>
      <c r="F36" s="36">
        <v>1.01</v>
      </c>
      <c r="G36" s="37">
        <v>4.1399999999999997</v>
      </c>
      <c r="H36" s="37">
        <v>5.3</v>
      </c>
      <c r="I36" s="37">
        <v>3.38</v>
      </c>
      <c r="J36" s="38">
        <v>5.22</v>
      </c>
      <c r="K36" s="22"/>
      <c r="L36" s="22"/>
      <c r="M36" s="22"/>
      <c r="N36" s="22"/>
      <c r="O36" s="22"/>
      <c r="P36" s="22"/>
    </row>
    <row r="37" spans="1:16" ht="39" customHeight="1" x14ac:dyDescent="0.15">
      <c r="A37" s="22"/>
      <c r="B37" s="35"/>
      <c r="C37" s="1218" t="s">
        <v>560</v>
      </c>
      <c r="D37" s="1219"/>
      <c r="E37" s="1220"/>
      <c r="F37" s="36" t="s">
        <v>561</v>
      </c>
      <c r="G37" s="37">
        <v>1.04</v>
      </c>
      <c r="H37" s="37">
        <v>2.12</v>
      </c>
      <c r="I37" s="37">
        <v>2.27</v>
      </c>
      <c r="J37" s="38">
        <v>1.8</v>
      </c>
      <c r="K37" s="22"/>
      <c r="L37" s="22"/>
      <c r="M37" s="22"/>
      <c r="N37" s="22"/>
      <c r="O37" s="22"/>
      <c r="P37" s="22"/>
    </row>
    <row r="38" spans="1:16" ht="39" customHeight="1" x14ac:dyDescent="0.15">
      <c r="A38" s="22"/>
      <c r="B38" s="35"/>
      <c r="C38" s="1218" t="s">
        <v>562</v>
      </c>
      <c r="D38" s="1219"/>
      <c r="E38" s="1220"/>
      <c r="F38" s="36">
        <v>0.76</v>
      </c>
      <c r="G38" s="37">
        <v>0.34</v>
      </c>
      <c r="H38" s="37">
        <v>0.43</v>
      </c>
      <c r="I38" s="37">
        <v>0.8</v>
      </c>
      <c r="J38" s="38">
        <v>0.81</v>
      </c>
      <c r="K38" s="22"/>
      <c r="L38" s="22"/>
      <c r="M38" s="22"/>
      <c r="N38" s="22"/>
      <c r="O38" s="22"/>
      <c r="P38" s="22"/>
    </row>
    <row r="39" spans="1:16" ht="39" customHeight="1" x14ac:dyDescent="0.15">
      <c r="A39" s="22"/>
      <c r="B39" s="35"/>
      <c r="C39" s="1218" t="s">
        <v>563</v>
      </c>
      <c r="D39" s="1219"/>
      <c r="E39" s="1220"/>
      <c r="F39" s="36">
        <v>1.3</v>
      </c>
      <c r="G39" s="37">
        <v>0.94</v>
      </c>
      <c r="H39" s="37">
        <v>1.37</v>
      </c>
      <c r="I39" s="37">
        <v>0.85</v>
      </c>
      <c r="J39" s="38">
        <v>0.4</v>
      </c>
      <c r="K39" s="22"/>
      <c r="L39" s="22"/>
      <c r="M39" s="22"/>
      <c r="N39" s="22"/>
      <c r="O39" s="22"/>
      <c r="P39" s="22"/>
    </row>
    <row r="40" spans="1:16" ht="39" customHeight="1" x14ac:dyDescent="0.15">
      <c r="A40" s="22"/>
      <c r="B40" s="35"/>
      <c r="C40" s="1218" t="s">
        <v>564</v>
      </c>
      <c r="D40" s="1219"/>
      <c r="E40" s="1220"/>
      <c r="F40" s="36">
        <v>0.08</v>
      </c>
      <c r="G40" s="37">
        <v>0.12</v>
      </c>
      <c r="H40" s="37">
        <v>0.1</v>
      </c>
      <c r="I40" s="37">
        <v>0.1</v>
      </c>
      <c r="J40" s="38">
        <v>0.08</v>
      </c>
      <c r="K40" s="22"/>
      <c r="L40" s="22"/>
      <c r="M40" s="22"/>
      <c r="N40" s="22"/>
      <c r="O40" s="22"/>
      <c r="P40" s="22"/>
    </row>
    <row r="41" spans="1:16" ht="39" customHeight="1" x14ac:dyDescent="0.15">
      <c r="A41" s="22"/>
      <c r="B41" s="35"/>
      <c r="C41" s="1218" t="s">
        <v>565</v>
      </c>
      <c r="D41" s="1219"/>
      <c r="E41" s="1220"/>
      <c r="F41" s="36">
        <v>0.42</v>
      </c>
      <c r="G41" s="37">
        <v>0.38</v>
      </c>
      <c r="H41" s="37">
        <v>0.46</v>
      </c>
      <c r="I41" s="37">
        <v>0.34</v>
      </c>
      <c r="J41" s="38">
        <v>0.08</v>
      </c>
      <c r="K41" s="22"/>
      <c r="L41" s="22"/>
      <c r="M41" s="22"/>
      <c r="N41" s="22"/>
      <c r="O41" s="22"/>
      <c r="P41" s="22"/>
    </row>
    <row r="42" spans="1:16" ht="39" customHeight="1" x14ac:dyDescent="0.15">
      <c r="A42" s="22"/>
      <c r="B42" s="39"/>
      <c r="C42" s="1218" t="s">
        <v>566</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567</v>
      </c>
      <c r="D43" s="1222"/>
      <c r="E43" s="1223"/>
      <c r="F43" s="41">
        <v>0.05</v>
      </c>
      <c r="G43" s="42">
        <v>0.04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oB4sg1QPVITplv1zfx0nYq/cL2+QhDk0K5gFx0XEAoWrc/U4bMooTB658sAE/IQfioSCxdefOXvRjlVmvM/LA==" saltValue="WaHrR5ZmsFCBUy2fXU/p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1834</v>
      </c>
      <c r="L45" s="60">
        <v>1727</v>
      </c>
      <c r="M45" s="60">
        <v>1685</v>
      </c>
      <c r="N45" s="60">
        <v>1648</v>
      </c>
      <c r="O45" s="61">
        <v>1635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749</v>
      </c>
      <c r="L48" s="64">
        <v>749</v>
      </c>
      <c r="M48" s="64">
        <v>828</v>
      </c>
      <c r="N48" s="64">
        <v>796</v>
      </c>
      <c r="O48" s="65">
        <v>789</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506</v>
      </c>
      <c r="L49" s="64" t="s">
        <v>506</v>
      </c>
      <c r="M49" s="64" t="s">
        <v>506</v>
      </c>
      <c r="N49" s="64">
        <v>0</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v>9</v>
      </c>
      <c r="L50" s="64">
        <v>9</v>
      </c>
      <c r="M50" s="64">
        <v>8</v>
      </c>
      <c r="N50" s="64">
        <v>8</v>
      </c>
      <c r="O50" s="65">
        <v>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1460</v>
      </c>
      <c r="L52" s="64">
        <v>1524</v>
      </c>
      <c r="M52" s="64">
        <v>1491</v>
      </c>
      <c r="N52" s="64">
        <v>1485</v>
      </c>
      <c r="O52" s="65">
        <v>1478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1132</v>
      </c>
      <c r="L53" s="69">
        <v>961</v>
      </c>
      <c r="M53" s="69">
        <v>1030</v>
      </c>
      <c r="N53" s="69">
        <v>967</v>
      </c>
      <c r="O53" s="70">
        <v>954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Y69U0cTkLmEnvSxUTQ2CGKG5UCb/r/l2QCOiIYbB1Ny/DIbL8egYYqSyxPhkByw9ShS4x75VhZ5jfACjOmsSw==" saltValue="ujF9oykuzIag69nnkGE8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54" t="s">
        <v>24</v>
      </c>
      <c r="C41" s="1255"/>
      <c r="D41" s="81"/>
      <c r="E41" s="1256" t="s">
        <v>25</v>
      </c>
      <c r="F41" s="1256"/>
      <c r="G41" s="1256"/>
      <c r="H41" s="1257"/>
      <c r="I41" s="82">
        <v>15791</v>
      </c>
      <c r="J41" s="83">
        <v>15513</v>
      </c>
      <c r="K41" s="83">
        <v>15441</v>
      </c>
      <c r="L41" s="83">
        <v>15886</v>
      </c>
      <c r="M41" s="84">
        <v>15527</v>
      </c>
    </row>
    <row r="42" spans="2:13" ht="27.75" customHeight="1" x14ac:dyDescent="0.15">
      <c r="B42" s="1244"/>
      <c r="C42" s="1245"/>
      <c r="D42" s="85"/>
      <c r="E42" s="1248" t="s">
        <v>26</v>
      </c>
      <c r="F42" s="1248"/>
      <c r="G42" s="1248"/>
      <c r="H42" s="1249"/>
      <c r="I42" s="86">
        <v>31</v>
      </c>
      <c r="J42" s="87">
        <v>24</v>
      </c>
      <c r="K42" s="87">
        <v>16</v>
      </c>
      <c r="L42" s="87">
        <v>9</v>
      </c>
      <c r="M42" s="88">
        <v>2</v>
      </c>
    </row>
    <row r="43" spans="2:13" ht="27.75" customHeight="1" x14ac:dyDescent="0.15">
      <c r="B43" s="1244"/>
      <c r="C43" s="1245"/>
      <c r="D43" s="85"/>
      <c r="E43" s="1248" t="s">
        <v>27</v>
      </c>
      <c r="F43" s="1248"/>
      <c r="G43" s="1248"/>
      <c r="H43" s="1249"/>
      <c r="I43" s="86">
        <v>13517</v>
      </c>
      <c r="J43" s="87">
        <v>13007</v>
      </c>
      <c r="K43" s="87">
        <v>13264</v>
      </c>
      <c r="L43" s="87">
        <v>13008</v>
      </c>
      <c r="M43" s="88">
        <v>12726</v>
      </c>
    </row>
    <row r="44" spans="2:13" ht="27.75" customHeight="1" x14ac:dyDescent="0.15">
      <c r="B44" s="1244"/>
      <c r="C44" s="1245"/>
      <c r="D44" s="85"/>
      <c r="E44" s="1248" t="s">
        <v>28</v>
      </c>
      <c r="F44" s="1248"/>
      <c r="G44" s="1248"/>
      <c r="H44" s="1249"/>
      <c r="I44" s="86" t="s">
        <v>506</v>
      </c>
      <c r="J44" s="87" t="s">
        <v>506</v>
      </c>
      <c r="K44" s="87">
        <v>2</v>
      </c>
      <c r="L44" s="87">
        <v>8</v>
      </c>
      <c r="M44" s="88">
        <v>67</v>
      </c>
    </row>
    <row r="45" spans="2:13" ht="27.75" customHeight="1" x14ac:dyDescent="0.15">
      <c r="B45" s="1244"/>
      <c r="C45" s="1245"/>
      <c r="D45" s="85"/>
      <c r="E45" s="1248" t="s">
        <v>29</v>
      </c>
      <c r="F45" s="1248"/>
      <c r="G45" s="1248"/>
      <c r="H45" s="1249"/>
      <c r="I45" s="86">
        <v>2759</v>
      </c>
      <c r="J45" s="87">
        <v>2383</v>
      </c>
      <c r="K45" s="87">
        <v>2110</v>
      </c>
      <c r="L45" s="87">
        <v>1970</v>
      </c>
      <c r="M45" s="88">
        <v>1873</v>
      </c>
    </row>
    <row r="46" spans="2:13" ht="27.75" customHeight="1" x14ac:dyDescent="0.15">
      <c r="B46" s="1244"/>
      <c r="C46" s="1245"/>
      <c r="D46" s="89"/>
      <c r="E46" s="1248" t="s">
        <v>30</v>
      </c>
      <c r="F46" s="1248"/>
      <c r="G46" s="1248"/>
      <c r="H46" s="1249"/>
      <c r="I46" s="86" t="s">
        <v>506</v>
      </c>
      <c r="J46" s="87" t="s">
        <v>506</v>
      </c>
      <c r="K46" s="87" t="s">
        <v>506</v>
      </c>
      <c r="L46" s="87" t="s">
        <v>506</v>
      </c>
      <c r="M46" s="88" t="s">
        <v>506</v>
      </c>
    </row>
    <row r="47" spans="2:13" ht="27.75" customHeight="1" x14ac:dyDescent="0.15">
      <c r="B47" s="1244"/>
      <c r="C47" s="1245"/>
      <c r="D47" s="90"/>
      <c r="E47" s="1258" t="s">
        <v>31</v>
      </c>
      <c r="F47" s="1259"/>
      <c r="G47" s="1259"/>
      <c r="H47" s="1260"/>
      <c r="I47" s="86" t="s">
        <v>506</v>
      </c>
      <c r="J47" s="87" t="s">
        <v>506</v>
      </c>
      <c r="K47" s="87" t="s">
        <v>506</v>
      </c>
      <c r="L47" s="87" t="s">
        <v>506</v>
      </c>
      <c r="M47" s="88" t="s">
        <v>506</v>
      </c>
    </row>
    <row r="48" spans="2:13" ht="27.75" customHeight="1" x14ac:dyDescent="0.15">
      <c r="B48" s="1244"/>
      <c r="C48" s="1245"/>
      <c r="D48" s="85"/>
      <c r="E48" s="1248" t="s">
        <v>32</v>
      </c>
      <c r="F48" s="1248"/>
      <c r="G48" s="1248"/>
      <c r="H48" s="1249"/>
      <c r="I48" s="86" t="s">
        <v>506</v>
      </c>
      <c r="J48" s="87" t="s">
        <v>506</v>
      </c>
      <c r="K48" s="87" t="s">
        <v>506</v>
      </c>
      <c r="L48" s="87" t="s">
        <v>506</v>
      </c>
      <c r="M48" s="88" t="s">
        <v>506</v>
      </c>
    </row>
    <row r="49" spans="2:13" ht="27.75" customHeight="1" x14ac:dyDescent="0.15">
      <c r="B49" s="1246"/>
      <c r="C49" s="1247"/>
      <c r="D49" s="85"/>
      <c r="E49" s="1248" t="s">
        <v>33</v>
      </c>
      <c r="F49" s="1248"/>
      <c r="G49" s="1248"/>
      <c r="H49" s="1249"/>
      <c r="I49" s="86" t="s">
        <v>506</v>
      </c>
      <c r="J49" s="87" t="s">
        <v>506</v>
      </c>
      <c r="K49" s="87" t="s">
        <v>506</v>
      </c>
      <c r="L49" s="87" t="s">
        <v>506</v>
      </c>
      <c r="M49" s="88" t="s">
        <v>506</v>
      </c>
    </row>
    <row r="50" spans="2:13" ht="27.75" customHeight="1" x14ac:dyDescent="0.15">
      <c r="B50" s="1242" t="s">
        <v>34</v>
      </c>
      <c r="C50" s="1243"/>
      <c r="D50" s="91"/>
      <c r="E50" s="1248" t="s">
        <v>35</v>
      </c>
      <c r="F50" s="1248"/>
      <c r="G50" s="1248"/>
      <c r="H50" s="1249"/>
      <c r="I50" s="86">
        <v>5245</v>
      </c>
      <c r="J50" s="87">
        <v>5235</v>
      </c>
      <c r="K50" s="87">
        <v>4724</v>
      </c>
      <c r="L50" s="87">
        <v>5093</v>
      </c>
      <c r="M50" s="88">
        <v>4721</v>
      </c>
    </row>
    <row r="51" spans="2:13" ht="27.75" customHeight="1" x14ac:dyDescent="0.15">
      <c r="B51" s="1244"/>
      <c r="C51" s="1245"/>
      <c r="D51" s="85"/>
      <c r="E51" s="1248" t="s">
        <v>36</v>
      </c>
      <c r="F51" s="1248"/>
      <c r="G51" s="1248"/>
      <c r="H51" s="1249"/>
      <c r="I51" s="86">
        <v>75</v>
      </c>
      <c r="J51" s="87">
        <v>510</v>
      </c>
      <c r="K51" s="87">
        <v>520</v>
      </c>
      <c r="L51" s="87">
        <v>634</v>
      </c>
      <c r="M51" s="88">
        <v>818</v>
      </c>
    </row>
    <row r="52" spans="2:13" ht="27.75" customHeight="1" x14ac:dyDescent="0.15">
      <c r="B52" s="1246"/>
      <c r="C52" s="1247"/>
      <c r="D52" s="85"/>
      <c r="E52" s="1248" t="s">
        <v>37</v>
      </c>
      <c r="F52" s="1248"/>
      <c r="G52" s="1248"/>
      <c r="H52" s="1249"/>
      <c r="I52" s="86">
        <v>17951</v>
      </c>
      <c r="J52" s="87">
        <v>17518</v>
      </c>
      <c r="K52" s="87">
        <v>17416</v>
      </c>
      <c r="L52" s="87">
        <v>16949</v>
      </c>
      <c r="M52" s="88">
        <v>16583</v>
      </c>
    </row>
    <row r="53" spans="2:13" ht="27.75" customHeight="1" thickBot="1" x14ac:dyDescent="0.2">
      <c r="B53" s="1250" t="s">
        <v>38</v>
      </c>
      <c r="C53" s="1251"/>
      <c r="D53" s="92"/>
      <c r="E53" s="1252" t="s">
        <v>39</v>
      </c>
      <c r="F53" s="1252"/>
      <c r="G53" s="1252"/>
      <c r="H53" s="1253"/>
      <c r="I53" s="93">
        <v>8826</v>
      </c>
      <c r="J53" s="94">
        <v>7663</v>
      </c>
      <c r="K53" s="94">
        <v>8174</v>
      </c>
      <c r="L53" s="94">
        <v>8206</v>
      </c>
      <c r="M53" s="95">
        <v>8072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sxU5OzlISoB32RFAR/XERRab6pdYY6zJDbzq+Td4gCYegqv8GhHIONRzusG5KLvgYOXjbo/qmzVXUkZku33nQ==" saltValue="968BXeLh5E3qpzc4MfyO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2557</v>
      </c>
      <c r="G55" s="107">
        <v>2855</v>
      </c>
      <c r="H55" s="108">
        <v>2412</v>
      </c>
    </row>
    <row r="56" spans="2:8" ht="52.5" customHeight="1" x14ac:dyDescent="0.15">
      <c r="B56" s="109"/>
      <c r="C56" s="1271" t="s">
        <v>43</v>
      </c>
      <c r="D56" s="1271"/>
      <c r="E56" s="1272"/>
      <c r="F56" s="110">
        <v>1277</v>
      </c>
      <c r="G56" s="110">
        <v>1277</v>
      </c>
      <c r="H56" s="111">
        <v>1277</v>
      </c>
    </row>
    <row r="57" spans="2:8" ht="53.25" customHeight="1" x14ac:dyDescent="0.15">
      <c r="B57" s="109"/>
      <c r="C57" s="1273" t="s">
        <v>44</v>
      </c>
      <c r="D57" s="1273"/>
      <c r="E57" s="1274"/>
      <c r="F57" s="112">
        <v>1790</v>
      </c>
      <c r="G57" s="112">
        <v>2105</v>
      </c>
      <c r="H57" s="113">
        <v>2122</v>
      </c>
    </row>
    <row r="58" spans="2:8" ht="45.75" customHeight="1" x14ac:dyDescent="0.15">
      <c r="B58" s="114"/>
      <c r="C58" s="1261" t="s">
        <v>587</v>
      </c>
      <c r="D58" s="1262"/>
      <c r="E58" s="1263"/>
      <c r="F58" s="115">
        <v>665</v>
      </c>
      <c r="G58" s="115">
        <v>1024</v>
      </c>
      <c r="H58" s="116">
        <v>992</v>
      </c>
    </row>
    <row r="59" spans="2:8" ht="45.75" customHeight="1" x14ac:dyDescent="0.15">
      <c r="B59" s="114"/>
      <c r="C59" s="1261" t="s">
        <v>584</v>
      </c>
      <c r="D59" s="1262"/>
      <c r="E59" s="1263"/>
      <c r="F59" s="115">
        <v>424</v>
      </c>
      <c r="G59" s="115">
        <v>425</v>
      </c>
      <c r="H59" s="116">
        <v>539</v>
      </c>
    </row>
    <row r="60" spans="2:8" ht="45.75" customHeight="1" x14ac:dyDescent="0.15">
      <c r="B60" s="114"/>
      <c r="C60" s="1261" t="s">
        <v>588</v>
      </c>
      <c r="D60" s="1262"/>
      <c r="E60" s="1263"/>
      <c r="F60" s="115">
        <v>169</v>
      </c>
      <c r="G60" s="115">
        <v>136</v>
      </c>
      <c r="H60" s="116">
        <v>266</v>
      </c>
    </row>
    <row r="61" spans="2:8" ht="45.75" customHeight="1" x14ac:dyDescent="0.15">
      <c r="B61" s="114"/>
      <c r="C61" s="1261" t="s">
        <v>585</v>
      </c>
      <c r="D61" s="1262"/>
      <c r="E61" s="1263"/>
      <c r="F61" s="115">
        <v>172</v>
      </c>
      <c r="G61" s="115">
        <v>162</v>
      </c>
      <c r="H61" s="116">
        <v>138</v>
      </c>
    </row>
    <row r="62" spans="2:8" ht="45.75" customHeight="1" thickBot="1" x14ac:dyDescent="0.2">
      <c r="B62" s="117"/>
      <c r="C62" s="1264" t="s">
        <v>586</v>
      </c>
      <c r="D62" s="1265"/>
      <c r="E62" s="1266"/>
      <c r="F62" s="118">
        <v>165</v>
      </c>
      <c r="G62" s="118">
        <v>153</v>
      </c>
      <c r="H62" s="119">
        <v>59</v>
      </c>
    </row>
    <row r="63" spans="2:8" ht="52.5" customHeight="1" thickBot="1" x14ac:dyDescent="0.2">
      <c r="B63" s="120"/>
      <c r="C63" s="1267" t="s">
        <v>45</v>
      </c>
      <c r="D63" s="1267"/>
      <c r="E63" s="1268"/>
      <c r="F63" s="121">
        <v>5624</v>
      </c>
      <c r="G63" s="121">
        <v>6237</v>
      </c>
      <c r="H63" s="122">
        <v>5810</v>
      </c>
    </row>
    <row r="64" spans="2:8" ht="15" customHeight="1" x14ac:dyDescent="0.15"/>
    <row r="65" ht="0" hidden="1" customHeight="1" x14ac:dyDescent="0.15"/>
    <row r="66" ht="0" hidden="1" customHeight="1" x14ac:dyDescent="0.15"/>
  </sheetData>
  <sheetProtection algorithmName="SHA-512" hashValue="F0WoI/Wzae+kdbjOZ0WL0LRgLx3qELBke01utT1elJ2/8vSO3HGd5vL1Xx3xR7HIJkhXU0XEBx89FEn0Mw3TYg==" saltValue="bDMdDnAev/sSz6r3FRM3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597</v>
      </c>
      <c r="AO51" s="1280"/>
      <c r="AP51" s="1280"/>
      <c r="AQ51" s="1280"/>
      <c r="AR51" s="1280"/>
      <c r="AS51" s="1280"/>
      <c r="AT51" s="1280"/>
      <c r="AU51" s="1280"/>
      <c r="AV51" s="1280"/>
      <c r="AW51" s="1280"/>
      <c r="AX51" s="1280"/>
      <c r="AY51" s="1280"/>
      <c r="AZ51" s="1280"/>
      <c r="BA51" s="1280"/>
      <c r="BB51" s="1280" t="s">
        <v>598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92.4</v>
      </c>
      <c r="CO51" s="1277"/>
      <c r="CP51" s="1277"/>
      <c r="CQ51" s="1277"/>
      <c r="CR51" s="1277"/>
      <c r="CS51" s="1277"/>
      <c r="CT51" s="1277"/>
      <c r="CU51" s="1277"/>
      <c r="CV51" s="1277">
        <v>89.8</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60.3</v>
      </c>
      <c r="CO53" s="1277"/>
      <c r="CP53" s="1277"/>
      <c r="CQ53" s="1277"/>
      <c r="CR53" s="1277"/>
      <c r="CS53" s="1277"/>
      <c r="CT53" s="1277"/>
      <c r="CU53" s="1277"/>
      <c r="CV53" s="1277">
        <v>58.6</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600</v>
      </c>
      <c r="AO55" s="1281"/>
      <c r="AP55" s="1281"/>
      <c r="AQ55" s="1281"/>
      <c r="AR55" s="1281"/>
      <c r="AS55" s="1281"/>
      <c r="AT55" s="1281"/>
      <c r="AU55" s="1281"/>
      <c r="AV55" s="1281"/>
      <c r="AW55" s="1281"/>
      <c r="AX55" s="1281"/>
      <c r="AY55" s="1281"/>
      <c r="AZ55" s="1281"/>
      <c r="BA55" s="1281"/>
      <c r="BB55" s="1280" t="s">
        <v>598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597</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97</v>
      </c>
      <c r="BQ73" s="1277"/>
      <c r="BR73" s="1277"/>
      <c r="BS73" s="1277"/>
      <c r="BT73" s="1277"/>
      <c r="BU73" s="1277"/>
      <c r="BV73" s="1277"/>
      <c r="BW73" s="1277"/>
      <c r="BX73" s="1277">
        <v>87.1</v>
      </c>
      <c r="BY73" s="1277"/>
      <c r="BZ73" s="1277"/>
      <c r="CA73" s="1277"/>
      <c r="CB73" s="1277"/>
      <c r="CC73" s="1277"/>
      <c r="CD73" s="1277"/>
      <c r="CE73" s="1277"/>
      <c r="CF73" s="1277">
        <v>92</v>
      </c>
      <c r="CG73" s="1277"/>
      <c r="CH73" s="1277"/>
      <c r="CI73" s="1277"/>
      <c r="CJ73" s="1277"/>
      <c r="CK73" s="1277"/>
      <c r="CL73" s="1277"/>
      <c r="CM73" s="1277"/>
      <c r="CN73" s="1277">
        <v>92.4</v>
      </c>
      <c r="CO73" s="1277"/>
      <c r="CP73" s="1277"/>
      <c r="CQ73" s="1277"/>
      <c r="CR73" s="1277"/>
      <c r="CS73" s="1277"/>
      <c r="CT73" s="1277"/>
      <c r="CU73" s="1277"/>
      <c r="CV73" s="1277">
        <v>89.8</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7">
        <v>13.6</v>
      </c>
      <c r="BQ75" s="1277"/>
      <c r="BR75" s="1277"/>
      <c r="BS75" s="1277"/>
      <c r="BT75" s="1277"/>
      <c r="BU75" s="1277"/>
      <c r="BV75" s="1277"/>
      <c r="BW75" s="1277"/>
      <c r="BX75" s="1277">
        <v>12.3</v>
      </c>
      <c r="BY75" s="1277"/>
      <c r="BZ75" s="1277"/>
      <c r="CA75" s="1277"/>
      <c r="CB75" s="1277"/>
      <c r="CC75" s="1277"/>
      <c r="CD75" s="1277"/>
      <c r="CE75" s="1277"/>
      <c r="CF75" s="1277">
        <v>11.6</v>
      </c>
      <c r="CG75" s="1277"/>
      <c r="CH75" s="1277"/>
      <c r="CI75" s="1277"/>
      <c r="CJ75" s="1277"/>
      <c r="CK75" s="1277"/>
      <c r="CL75" s="1277"/>
      <c r="CM75" s="1277"/>
      <c r="CN75" s="1277">
        <v>11.1</v>
      </c>
      <c r="CO75" s="1277"/>
      <c r="CP75" s="1277"/>
      <c r="CQ75" s="1277"/>
      <c r="CR75" s="1277"/>
      <c r="CS75" s="1277"/>
      <c r="CT75" s="1277"/>
      <c r="CU75" s="1277"/>
      <c r="CV75" s="1277">
        <v>11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600</v>
      </c>
      <c r="AO77" s="1281"/>
      <c r="AP77" s="1281"/>
      <c r="AQ77" s="1281"/>
      <c r="AR77" s="1281"/>
      <c r="AS77" s="1281"/>
      <c r="AT77" s="1281"/>
      <c r="AU77" s="1281"/>
      <c r="AV77" s="1281"/>
      <c r="AW77" s="1281"/>
      <c r="AX77" s="1281"/>
      <c r="AY77" s="1281"/>
      <c r="AZ77" s="1281"/>
      <c r="BA77" s="1281"/>
      <c r="BB77" s="1280" t="s">
        <v>598</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603</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C6vTonykjHtkLKsFUjF2hkVnsR1hZUDGzbIX5d5FhfUNj358e+UaLZmR/Wxmli7OyqeRWiehym9ANmgMHKPHQ==" saltValue="mc8NvW3mAXHZ2AKDwiY8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MWdvRaCbjVAkXUIYvg2fUrbSoQdbF8t96fixtOOgkvpKNY9prgPQrGD7k/+n4w/yWTqCTJD75pstEoxllGu2w==" saltValue="Kf1DxkMg0aQbtr6ZrRA3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wcUrd/NBBxUA53jD+d2Fi8pcrDttO0LuSUwpHPWgyrIDTxBOVXRcbB9UO8/AXtyTRAujC4Sx4rxfzS2BM4NqQ==" saltValue="VcBUofMBiHDb6zeuXmuc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80519</v>
      </c>
      <c r="E3" s="141"/>
      <c r="F3" s="142">
        <v>90961</v>
      </c>
      <c r="G3" s="143"/>
      <c r="H3" s="144"/>
    </row>
    <row r="4" spans="1:8" x14ac:dyDescent="0.15">
      <c r="A4" s="145"/>
      <c r="B4" s="146"/>
      <c r="C4" s="147"/>
      <c r="D4" s="148">
        <v>34920</v>
      </c>
      <c r="E4" s="149"/>
      <c r="F4" s="150">
        <v>37720</v>
      </c>
      <c r="G4" s="151"/>
      <c r="H4" s="152"/>
    </row>
    <row r="5" spans="1:8" x14ac:dyDescent="0.15">
      <c r="A5" s="133" t="s">
        <v>540</v>
      </c>
      <c r="B5" s="138"/>
      <c r="C5" s="139"/>
      <c r="D5" s="140">
        <v>84842</v>
      </c>
      <c r="E5" s="141"/>
      <c r="F5" s="142">
        <v>106614</v>
      </c>
      <c r="G5" s="143"/>
      <c r="H5" s="144"/>
    </row>
    <row r="6" spans="1:8" x14ac:dyDescent="0.15">
      <c r="A6" s="145"/>
      <c r="B6" s="146"/>
      <c r="C6" s="147"/>
      <c r="D6" s="148">
        <v>40815</v>
      </c>
      <c r="E6" s="149"/>
      <c r="F6" s="150">
        <v>45545</v>
      </c>
      <c r="G6" s="151"/>
      <c r="H6" s="152"/>
    </row>
    <row r="7" spans="1:8" x14ac:dyDescent="0.15">
      <c r="A7" s="133" t="s">
        <v>541</v>
      </c>
      <c r="B7" s="138"/>
      <c r="C7" s="139"/>
      <c r="D7" s="140">
        <v>118101</v>
      </c>
      <c r="E7" s="141"/>
      <c r="F7" s="142">
        <v>85459</v>
      </c>
      <c r="G7" s="143"/>
      <c r="H7" s="144"/>
    </row>
    <row r="8" spans="1:8" x14ac:dyDescent="0.15">
      <c r="A8" s="145"/>
      <c r="B8" s="146"/>
      <c r="C8" s="147"/>
      <c r="D8" s="148">
        <v>64927</v>
      </c>
      <c r="E8" s="149"/>
      <c r="F8" s="150">
        <v>44378</v>
      </c>
      <c r="G8" s="151"/>
      <c r="H8" s="152"/>
    </row>
    <row r="9" spans="1:8" x14ac:dyDescent="0.15">
      <c r="A9" s="133" t="s">
        <v>542</v>
      </c>
      <c r="B9" s="138"/>
      <c r="C9" s="139"/>
      <c r="D9" s="140">
        <v>189801</v>
      </c>
      <c r="E9" s="141"/>
      <c r="F9" s="142">
        <v>83280</v>
      </c>
      <c r="G9" s="143"/>
      <c r="H9" s="144"/>
    </row>
    <row r="10" spans="1:8" x14ac:dyDescent="0.15">
      <c r="A10" s="145"/>
      <c r="B10" s="146"/>
      <c r="C10" s="147"/>
      <c r="D10" s="148">
        <v>55832</v>
      </c>
      <c r="E10" s="149"/>
      <c r="F10" s="150">
        <v>43123</v>
      </c>
      <c r="G10" s="151"/>
      <c r="H10" s="152"/>
    </row>
    <row r="11" spans="1:8" x14ac:dyDescent="0.15">
      <c r="A11" s="133" t="s">
        <v>543</v>
      </c>
      <c r="B11" s="138"/>
      <c r="C11" s="139"/>
      <c r="D11" s="140">
        <v>110745</v>
      </c>
      <c r="E11" s="141"/>
      <c r="F11" s="142">
        <v>88968</v>
      </c>
      <c r="G11" s="143"/>
      <c r="H11" s="144"/>
    </row>
    <row r="12" spans="1:8" x14ac:dyDescent="0.15">
      <c r="A12" s="145"/>
      <c r="B12" s="146"/>
      <c r="C12" s="153"/>
      <c r="D12" s="148">
        <v>67114</v>
      </c>
      <c r="E12" s="149"/>
      <c r="F12" s="150">
        <v>45482</v>
      </c>
      <c r="G12" s="151"/>
      <c r="H12" s="152"/>
    </row>
    <row r="13" spans="1:8" x14ac:dyDescent="0.15">
      <c r="A13" s="133"/>
      <c r="B13" s="138"/>
      <c r="C13" s="154"/>
      <c r="D13" s="155">
        <v>116802</v>
      </c>
      <c r="E13" s="156"/>
      <c r="F13" s="157">
        <v>91056</v>
      </c>
      <c r="G13" s="158"/>
      <c r="H13" s="144"/>
    </row>
    <row r="14" spans="1:8" x14ac:dyDescent="0.15">
      <c r="A14" s="145"/>
      <c r="B14" s="146"/>
      <c r="C14" s="147"/>
      <c r="D14" s="148">
        <v>52722</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1.02</v>
      </c>
      <c r="C19" s="159">
        <f>ROUND(VALUE(SUBSTITUTE(実質収支比率等に係る経年分析!G$48,"▲","-")),2)</f>
        <v>4.1399999999999997</v>
      </c>
      <c r="D19" s="159">
        <f>ROUND(VALUE(SUBSTITUTE(実質収支比率等に係る経年分析!H$48,"▲","-")),2)</f>
        <v>5.31</v>
      </c>
      <c r="E19" s="159">
        <f>ROUND(VALUE(SUBSTITUTE(実質収支比率等に係る経年分析!I$48,"▲","-")),2)</f>
        <v>3.39</v>
      </c>
      <c r="F19" s="159">
        <f>ROUND(VALUE(SUBSTITUTE(実質収支比率等に係る経年分析!J$48,"▲","-")),2)</f>
        <v>5.23</v>
      </c>
    </row>
    <row r="20" spans="1:11" x14ac:dyDescent="0.15">
      <c r="A20" s="159" t="s">
        <v>49</v>
      </c>
      <c r="B20" s="159">
        <f>ROUND(VALUE(SUBSTITUTE(実質収支比率等に係る経年分析!F$47,"▲","-")),2)</f>
        <v>20.239999999999998</v>
      </c>
      <c r="C20" s="159">
        <f>ROUND(VALUE(SUBSTITUTE(実質収支比率等に係る経年分析!G$47,"▲","-")),2)</f>
        <v>22.76</v>
      </c>
      <c r="D20" s="159">
        <f>ROUND(VALUE(SUBSTITUTE(実質収支比率等に係る経年分析!H$47,"▲","-")),2)</f>
        <v>24.8</v>
      </c>
      <c r="E20" s="159">
        <f>ROUND(VALUE(SUBSTITUTE(実質収支比率等に係る経年分析!I$47,"▲","-")),2)</f>
        <v>27.72</v>
      </c>
      <c r="F20" s="159">
        <f>ROUND(VALUE(SUBSTITUTE(実質収支比率等に係る経年分析!J$47,"▲","-")),2)</f>
        <v>23.24</v>
      </c>
    </row>
    <row r="21" spans="1:11" x14ac:dyDescent="0.15">
      <c r="A21" s="159" t="s">
        <v>50</v>
      </c>
      <c r="B21" s="159">
        <f>IF(ISNUMBER(VALUE(SUBSTITUTE(実質収支比率等に係る経年分析!F$49,"▲","-"))),ROUND(VALUE(SUBSTITUTE(実質収支比率等に係る経年分析!F$49,"▲","-")),2),NA())</f>
        <v>-0.52</v>
      </c>
      <c r="C21" s="159">
        <f>IF(ISNUMBER(VALUE(SUBSTITUTE(実質収支比率等に係る経年分析!G$49,"▲","-"))),ROUND(VALUE(SUBSTITUTE(実質収支比率等に係る経年分析!G$49,"▲","-")),2),NA())</f>
        <v>3.11</v>
      </c>
      <c r="D21" s="159">
        <f>IF(ISNUMBER(VALUE(SUBSTITUTE(実質収支比率等に係る経年分析!H$49,"▲","-"))),ROUND(VALUE(SUBSTITUTE(実質収支比率等に係る経年分析!H$49,"▲","-")),2),NA())</f>
        <v>1.18</v>
      </c>
      <c r="E21" s="159">
        <f>IF(ISNUMBER(VALUE(SUBSTITUTE(実質収支比率等に係る経年分析!I$49,"▲","-"))),ROUND(VALUE(SUBSTITUTE(実質収支比率等に係る経年分析!I$49,"▲","-")),2),NA())</f>
        <v>-1.69</v>
      </c>
      <c r="F21" s="159">
        <f>IF(ISNUMBER(VALUE(SUBSTITUTE(実質収支比率等に係る経年分析!J$49,"▲","-"))),ROUND(VALUE(SUBSTITUTE(実質収支比率等に係る経年分析!J$49,"▲","-")),2),NA())</f>
        <v>-3.12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三沢市下水道事業特別会計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0.42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0.46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0.34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x14ac:dyDescent="0.15">
      <c r="A30" s="160" t="str">
        <f>IF(連結実質赤字比率に係る赤字・黒字の構成分析!C$40="",NA(),連結実質赤字比率に係る赤字・黒字の構成分析!C$40)</f>
        <v>三沢市農業集落排水事業特別会計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三沢市介護保険特別会計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1.37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v>
      </c>
    </row>
    <row r="32" spans="1:11" x14ac:dyDescent="0.15">
      <c r="A32" s="160" t="str">
        <f>IF(連結実質赤字比率に係る赤字・黒字の構成分析!C$38="",NA(),連結実質赤字比率に係る赤字・黒字の構成分析!C$38)</f>
        <v>三沢市食肉処理センター特別会計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0.81</v>
      </c>
    </row>
    <row r="33" spans="1:16" x14ac:dyDescent="0.15">
      <c r="A33" s="160" t="str">
        <f>IF(連結実質赤字比率に係る赤字・黒字の構成分析!C$37="",NA(),連結実質赤字比率に係る赤字・黒字の構成分析!C$37)</f>
        <v>三沢市国民健康保険特別会計</v>
      </c>
      <c r="B33" s="160">
        <f>IF(ROUND(VALUE(SUBSTITUTE(連結実質赤字比率に係る赤字・黒字の構成分析!F$37,"▲", "-")), 2) &lt; 0, ABS(ROUND(VALUE(SUBSTITUTE(連結実質赤字比率に係る赤字・黒字の構成分析!F$37,"▲", "-")), 2)), NA())</f>
        <v>0.56000000000000005</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4.1399999999999997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5.22</v>
      </c>
    </row>
    <row r="35" spans="1:16" x14ac:dyDescent="0.15">
      <c r="A35" s="160" t="str">
        <f>IF(連結実質赤字比率に係る赤字・黒字の構成分析!C$35="",NA(),連結実質赤字比率に係る赤字・黒字の構成分析!C$35)</f>
        <v>三沢市水道事業会計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6.39</v>
      </c>
    </row>
    <row r="36" spans="1:16" x14ac:dyDescent="0.15">
      <c r="A36" s="160" t="str">
        <f>IF(連結実質赤字比率に係る赤字・黒字の構成分析!C$34="",NA(),連結実質赤字比率に係る赤字・黒字の構成分析!C$34)</f>
        <v>三沢市立三沢病院事業会計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2.3199999999999998</v>
      </c>
      <c r="J36" s="160">
        <f>IF(ROUND(VALUE(SUBSTITUTE(連結実質赤字比率に係る赤字・黒字の構成分析!J$34,"▲", "-")), 2) &lt; 0, ABS(ROUND(VALUE(SUBSTITUTE(連結実質赤字比率に係る赤字・黒字の構成分析!J$34,"▲", "-")), 2)), NA())</f>
        <v>0.66</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1460</v>
      </c>
      <c r="E42" s="161"/>
      <c r="F42" s="161"/>
      <c r="G42" s="161">
        <f>'実質公債費比率（分子）の構造'!L$52</f>
        <v>1524</v>
      </c>
      <c r="H42" s="161"/>
      <c r="I42" s="161"/>
      <c r="J42" s="161">
        <f>'実質公債費比率（分子）の構造'!M$52</f>
        <v>1491</v>
      </c>
      <c r="K42" s="161"/>
      <c r="L42" s="161"/>
      <c r="M42" s="161">
        <f>'実質公債費比率（分子）の構造'!N$52</f>
        <v>1485</v>
      </c>
      <c r="N42" s="161"/>
      <c r="O42" s="161"/>
      <c r="P42" s="161">
        <f>'実質公債費比率（分子）の構造'!O$52</f>
        <v>1478</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9</v>
      </c>
      <c r="C44" s="161"/>
      <c r="D44" s="161"/>
      <c r="E44" s="161">
        <f>'実質公債費比率（分子）の構造'!L$50</f>
        <v>9</v>
      </c>
      <c r="F44" s="161"/>
      <c r="G44" s="161"/>
      <c r="H44" s="161">
        <f>'実質公債費比率（分子）の構造'!M$50</f>
        <v>8</v>
      </c>
      <c r="I44" s="161"/>
      <c r="J44" s="161"/>
      <c r="K44" s="161">
        <f>'実質公債費比率（分子）の構造'!N$50</f>
        <v>8</v>
      </c>
      <c r="L44" s="161"/>
      <c r="M44" s="161"/>
      <c r="N44" s="161">
        <f>'実質公債費比率（分子）の構造'!O$50</f>
        <v>7</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f>'実質公債費比率（分子）の構造'!N$49</f>
        <v>0</v>
      </c>
      <c r="L45" s="161"/>
      <c r="M45" s="161"/>
      <c r="N45" s="161">
        <f>'実質公債費比率（分子）の構造'!O$49</f>
        <v>1</v>
      </c>
      <c r="O45" s="161"/>
      <c r="P45" s="161"/>
    </row>
    <row r="46" spans="1:16" x14ac:dyDescent="0.15">
      <c r="A46" s="161" t="s">
        <v>61</v>
      </c>
      <c r="B46" s="161">
        <f>'実質公債費比率（分子）の構造'!K$48</f>
        <v>749</v>
      </c>
      <c r="C46" s="161"/>
      <c r="D46" s="161"/>
      <c r="E46" s="161">
        <f>'実質公債費比率（分子）の構造'!L$48</f>
        <v>749</v>
      </c>
      <c r="F46" s="161"/>
      <c r="G46" s="161"/>
      <c r="H46" s="161">
        <f>'実質公債費比率（分子）の構造'!M$48</f>
        <v>828</v>
      </c>
      <c r="I46" s="161"/>
      <c r="J46" s="161"/>
      <c r="K46" s="161">
        <f>'実質公債費比率（分子）の構造'!N$48</f>
        <v>796</v>
      </c>
      <c r="L46" s="161"/>
      <c r="M46" s="161"/>
      <c r="N46" s="161">
        <f>'実質公債費比率（分子）の構造'!O$48</f>
        <v>789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1834</v>
      </c>
      <c r="C49" s="161"/>
      <c r="D49" s="161"/>
      <c r="E49" s="161">
        <f>'実質公債費比率（分子）の構造'!L$45</f>
        <v>1727</v>
      </c>
      <c r="F49" s="161"/>
      <c r="G49" s="161"/>
      <c r="H49" s="161">
        <f>'実質公債費比率（分子）の構造'!M$45</f>
        <v>1685</v>
      </c>
      <c r="I49" s="161"/>
      <c r="J49" s="161"/>
      <c r="K49" s="161">
        <f>'実質公債費比率（分子）の構造'!N$45</f>
        <v>1648</v>
      </c>
      <c r="L49" s="161"/>
      <c r="M49" s="161"/>
      <c r="N49" s="161">
        <f>'実質公債費比率（分子）の構造'!O$45</f>
        <v>1635</v>
      </c>
      <c r="O49" s="161"/>
      <c r="P49" s="161"/>
    </row>
    <row r="50" spans="1:16" x14ac:dyDescent="0.15">
      <c r="A50" s="161" t="s">
        <v>65</v>
      </c>
      <c r="B50" s="161" t="e">
        <f>NA()</f>
        <v>#N/A</v>
      </c>
      <c r="C50" s="161">
        <f>IF(ISNUMBER('実質公債費比率（分子）の構造'!K$53),'実質公債費比率（分子）の構造'!K$53,NA())</f>
        <v>1132</v>
      </c>
      <c r="D50" s="161" t="e">
        <f>NA()</f>
        <v>#N/A</v>
      </c>
      <c r="E50" s="161" t="e">
        <f>NA()</f>
        <v>#N/A</v>
      </c>
      <c r="F50" s="161">
        <f>IF(ISNUMBER('実質公債費比率（分子）の構造'!L$53),'実質公債費比率（分子）の構造'!L$53,NA())</f>
        <v>961</v>
      </c>
      <c r="G50" s="161" t="e">
        <f>NA()</f>
        <v>#N/A</v>
      </c>
      <c r="H50" s="161" t="e">
        <f>NA()</f>
        <v>#N/A</v>
      </c>
      <c r="I50" s="161">
        <f>IF(ISNUMBER('実質公債費比率（分子）の構造'!M$53),'実質公債費比率（分子）の構造'!M$53,NA())</f>
        <v>1030</v>
      </c>
      <c r="J50" s="161" t="e">
        <f>NA()</f>
        <v>#N/A</v>
      </c>
      <c r="K50" s="161" t="e">
        <f>NA()</f>
        <v>#N/A</v>
      </c>
      <c r="L50" s="161">
        <f>IF(ISNUMBER('実質公債費比率（分子）の構造'!N$53),'実質公債費比率（分子）の構造'!N$53,NA())</f>
        <v>967</v>
      </c>
      <c r="M50" s="161" t="e">
        <f>NA()</f>
        <v>#N/A</v>
      </c>
      <c r="N50" s="161" t="e">
        <f>NA()</f>
        <v>#N/A</v>
      </c>
      <c r="O50" s="161">
        <f>IF(ISNUMBER('実質公債費比率（分子）の構造'!O$53),'実質公債費比率（分子）の構造'!O$53,NA())</f>
        <v>954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17951</v>
      </c>
      <c r="E56" s="160"/>
      <c r="F56" s="160"/>
      <c r="G56" s="160">
        <f>'将来負担比率（分子）の構造'!J$52</f>
        <v>17518</v>
      </c>
      <c r="H56" s="160"/>
      <c r="I56" s="160"/>
      <c r="J56" s="160">
        <f>'将来負担比率（分子）の構造'!K$52</f>
        <v>17416</v>
      </c>
      <c r="K56" s="160"/>
      <c r="L56" s="160"/>
      <c r="M56" s="160">
        <f>'将来負担比率（分子）の構造'!L$52</f>
        <v>16949</v>
      </c>
      <c r="N56" s="160"/>
      <c r="O56" s="160"/>
      <c r="P56" s="160">
        <f>'将来負担比率（分子）の構造'!M$52</f>
        <v>16583</v>
      </c>
    </row>
    <row r="57" spans="1:16" x14ac:dyDescent="0.15">
      <c r="A57" s="160" t="s">
        <v>36</v>
      </c>
      <c r="B57" s="160"/>
      <c r="C57" s="160"/>
      <c r="D57" s="160">
        <f>'将来負担比率（分子）の構造'!I$51</f>
        <v>75</v>
      </c>
      <c r="E57" s="160"/>
      <c r="F57" s="160"/>
      <c r="G57" s="160">
        <f>'将来負担比率（分子）の構造'!J$51</f>
        <v>510</v>
      </c>
      <c r="H57" s="160"/>
      <c r="I57" s="160"/>
      <c r="J57" s="160">
        <f>'将来負担比率（分子）の構造'!K$51</f>
        <v>520</v>
      </c>
      <c r="K57" s="160"/>
      <c r="L57" s="160"/>
      <c r="M57" s="160">
        <f>'将来負担比率（分子）の構造'!L$51</f>
        <v>634</v>
      </c>
      <c r="N57" s="160"/>
      <c r="O57" s="160"/>
      <c r="P57" s="160">
        <f>'将来負担比率（分子）の構造'!M$51</f>
        <v>818</v>
      </c>
    </row>
    <row r="58" spans="1:16" x14ac:dyDescent="0.15">
      <c r="A58" s="160" t="s">
        <v>35</v>
      </c>
      <c r="B58" s="160"/>
      <c r="C58" s="160"/>
      <c r="D58" s="160">
        <f>'将来負担比率（分子）の構造'!I$50</f>
        <v>5245</v>
      </c>
      <c r="E58" s="160"/>
      <c r="F58" s="160"/>
      <c r="G58" s="160">
        <f>'将来負担比率（分子）の構造'!J$50</f>
        <v>5235</v>
      </c>
      <c r="H58" s="160"/>
      <c r="I58" s="160"/>
      <c r="J58" s="160">
        <f>'将来負担比率（分子）の構造'!K$50</f>
        <v>4724</v>
      </c>
      <c r="K58" s="160"/>
      <c r="L58" s="160"/>
      <c r="M58" s="160">
        <f>'将来負担比率（分子）の構造'!L$50</f>
        <v>5093</v>
      </c>
      <c r="N58" s="160"/>
      <c r="O58" s="160"/>
      <c r="P58" s="160">
        <f>'将来負担比率（分子）の構造'!M$50</f>
        <v>4721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2759</v>
      </c>
      <c r="C62" s="160"/>
      <c r="D62" s="160"/>
      <c r="E62" s="160">
        <f>'将来負担比率（分子）の構造'!J$45</f>
        <v>2383</v>
      </c>
      <c r="F62" s="160"/>
      <c r="G62" s="160"/>
      <c r="H62" s="160">
        <f>'将来負担比率（分子）の構造'!K$45</f>
        <v>2110</v>
      </c>
      <c r="I62" s="160"/>
      <c r="J62" s="160"/>
      <c r="K62" s="160">
        <f>'将来負担比率（分子）の構造'!L$45</f>
        <v>1970</v>
      </c>
      <c r="L62" s="160"/>
      <c r="M62" s="160"/>
      <c r="N62" s="160">
        <f>'将来負担比率（分子）の構造'!M$45</f>
        <v>1873</v>
      </c>
      <c r="O62" s="160"/>
      <c r="P62" s="160"/>
    </row>
    <row r="63" spans="1:16" x14ac:dyDescent="0.15">
      <c r="A63" s="160" t="s">
        <v>28</v>
      </c>
      <c r="B63" s="160" t="str">
        <f>'将来負担比率（分子）の構造'!I$44</f>
        <v>-</v>
      </c>
      <c r="C63" s="160"/>
      <c r="D63" s="160"/>
      <c r="E63" s="160" t="str">
        <f>'将来負担比率（分子）の構造'!J$44</f>
        <v>-</v>
      </c>
      <c r="F63" s="160"/>
      <c r="G63" s="160"/>
      <c r="H63" s="160">
        <f>'将来負担比率（分子）の構造'!K$44</f>
        <v>2</v>
      </c>
      <c r="I63" s="160"/>
      <c r="J63" s="160"/>
      <c r="K63" s="160">
        <f>'将来負担比率（分子）の構造'!L$44</f>
        <v>8</v>
      </c>
      <c r="L63" s="160"/>
      <c r="M63" s="160"/>
      <c r="N63" s="160">
        <f>'将来負担比率（分子）の構造'!M$44</f>
        <v>67</v>
      </c>
      <c r="O63" s="160"/>
      <c r="P63" s="160"/>
    </row>
    <row r="64" spans="1:16" x14ac:dyDescent="0.15">
      <c r="A64" s="160" t="s">
        <v>27</v>
      </c>
      <c r="B64" s="160">
        <f>'将来負担比率（分子）の構造'!I$43</f>
        <v>13517</v>
      </c>
      <c r="C64" s="160"/>
      <c r="D64" s="160"/>
      <c r="E64" s="160">
        <f>'将来負担比率（分子）の構造'!J$43</f>
        <v>13007</v>
      </c>
      <c r="F64" s="160"/>
      <c r="G64" s="160"/>
      <c r="H64" s="160">
        <f>'将来負担比率（分子）の構造'!K$43</f>
        <v>13264</v>
      </c>
      <c r="I64" s="160"/>
      <c r="J64" s="160"/>
      <c r="K64" s="160">
        <f>'将来負担比率（分子）の構造'!L$43</f>
        <v>13008</v>
      </c>
      <c r="L64" s="160"/>
      <c r="M64" s="160"/>
      <c r="N64" s="160">
        <f>'将来負担比率（分子）の構造'!M$43</f>
        <v>12726</v>
      </c>
      <c r="O64" s="160"/>
      <c r="P64" s="160"/>
    </row>
    <row r="65" spans="1:16" x14ac:dyDescent="0.15">
      <c r="A65" s="160" t="s">
        <v>26</v>
      </c>
      <c r="B65" s="160">
        <f>'将来負担比率（分子）の構造'!I$42</f>
        <v>31</v>
      </c>
      <c r="C65" s="160"/>
      <c r="D65" s="160"/>
      <c r="E65" s="160">
        <f>'将来負担比率（分子）の構造'!J$42</f>
        <v>24</v>
      </c>
      <c r="F65" s="160"/>
      <c r="G65" s="160"/>
      <c r="H65" s="160">
        <f>'将来負担比率（分子）の構造'!K$42</f>
        <v>16</v>
      </c>
      <c r="I65" s="160"/>
      <c r="J65" s="160"/>
      <c r="K65" s="160">
        <f>'将来負担比率（分子）の構造'!L$42</f>
        <v>9</v>
      </c>
      <c r="L65" s="160"/>
      <c r="M65" s="160"/>
      <c r="N65" s="160">
        <f>'将来負担比率（分子）の構造'!M$42</f>
        <v>2</v>
      </c>
      <c r="O65" s="160"/>
      <c r="P65" s="160"/>
    </row>
    <row r="66" spans="1:16" x14ac:dyDescent="0.15">
      <c r="A66" s="160" t="s">
        <v>25</v>
      </c>
      <c r="B66" s="160">
        <f>'将来負担比率（分子）の構造'!I$41</f>
        <v>15791</v>
      </c>
      <c r="C66" s="160"/>
      <c r="D66" s="160"/>
      <c r="E66" s="160">
        <f>'将来負担比率（分子）の構造'!J$41</f>
        <v>15513</v>
      </c>
      <c r="F66" s="160"/>
      <c r="G66" s="160"/>
      <c r="H66" s="160">
        <f>'将来負担比率（分子）の構造'!K$41</f>
        <v>15441</v>
      </c>
      <c r="I66" s="160"/>
      <c r="J66" s="160"/>
      <c r="K66" s="160">
        <f>'将来負担比率（分子）の構造'!L$41</f>
        <v>15886</v>
      </c>
      <c r="L66" s="160"/>
      <c r="M66" s="160"/>
      <c r="N66" s="160">
        <f>'将来負担比率（分子）の構造'!M$41</f>
        <v>15527</v>
      </c>
      <c r="O66" s="160"/>
      <c r="P66" s="160"/>
    </row>
    <row r="67" spans="1:16" x14ac:dyDescent="0.15">
      <c r="A67" s="160" t="s">
        <v>69</v>
      </c>
      <c r="B67" s="160" t="e">
        <f>NA()</f>
        <v>#N/A</v>
      </c>
      <c r="C67" s="160">
        <f>IF(ISNUMBER('将来負担比率（分子）の構造'!I$53), IF('将来負担比率（分子）の構造'!I$53 &lt; 0, 0, '将来負担比率（分子）の構造'!I$53), NA())</f>
        <v>8826</v>
      </c>
      <c r="D67" s="160" t="e">
        <f>NA()</f>
        <v>#N/A</v>
      </c>
      <c r="E67" s="160" t="e">
        <f>NA()</f>
        <v>#N/A</v>
      </c>
      <c r="F67" s="160">
        <f>IF(ISNUMBER('将来負担比率（分子）の構造'!J$53), IF('将来負担比率（分子）の構造'!J$53 &lt; 0, 0, '将来負担比率（分子）の構造'!J$53), NA())</f>
        <v>7663</v>
      </c>
      <c r="G67" s="160" t="e">
        <f>NA()</f>
        <v>#N/A</v>
      </c>
      <c r="H67" s="160" t="e">
        <f>NA()</f>
        <v>#N/A</v>
      </c>
      <c r="I67" s="160">
        <f>IF(ISNUMBER('将来負担比率（分子）の構造'!K$53), IF('将来負担比率（分子）の構造'!K$53 &lt; 0, 0, '将来負担比率（分子）の構造'!K$53), NA())</f>
        <v>8174</v>
      </c>
      <c r="J67" s="160" t="e">
        <f>NA()</f>
        <v>#N/A</v>
      </c>
      <c r="K67" s="160" t="e">
        <f>NA()</f>
        <v>#N/A</v>
      </c>
      <c r="L67" s="160">
        <f>IF(ISNUMBER('将来負担比率（分子）の構造'!L$53), IF('将来負担比率（分子）の構造'!L$53 &lt; 0, 0, '将来負担比率（分子）の構造'!L$53), NA())</f>
        <v>8206</v>
      </c>
      <c r="M67" s="160" t="e">
        <f>NA()</f>
        <v>#N/A</v>
      </c>
      <c r="N67" s="160" t="e">
        <f>NA()</f>
        <v>#N/A</v>
      </c>
      <c r="O67" s="160">
        <f>IF(ISNUMBER('将来負担比率（分子）の構造'!M$53), IF('将来負担比率（分子）の構造'!M$53 &lt; 0, 0, '将来負担比率（分子）の構造'!M$53), NA())</f>
        <v>8072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2557</v>
      </c>
      <c r="C72" s="164">
        <f>基金残高に係る経年分析!G55</f>
        <v>2855</v>
      </c>
      <c r="D72" s="164">
        <f>基金残高に係る経年分析!H55</f>
        <v>2412</v>
      </c>
    </row>
    <row r="73" spans="1:16" x14ac:dyDescent="0.15">
      <c r="A73" s="163" t="s">
        <v>72</v>
      </c>
      <c r="B73" s="164">
        <f>基金残高に係る経年分析!F56</f>
        <v>1277</v>
      </c>
      <c r="C73" s="164">
        <f>基金残高に係る経年分析!G56</f>
        <v>1277</v>
      </c>
      <c r="D73" s="164">
        <f>基金残高に係る経年分析!H56</f>
        <v>1277</v>
      </c>
    </row>
    <row r="74" spans="1:16" x14ac:dyDescent="0.15">
      <c r="A74" s="163" t="s">
        <v>73</v>
      </c>
      <c r="B74" s="164">
        <f>基金残高に係る経年分析!F57</f>
        <v>1790</v>
      </c>
      <c r="C74" s="164">
        <f>基金残高に係る経年分析!G57</f>
        <v>2105</v>
      </c>
      <c r="D74" s="164">
        <f>基金残高に係る経年分析!H57</f>
        <v>2122</v>
      </c>
    </row>
  </sheetData>
  <sheetProtection algorithmName="SHA-512" hashValue="imr6Ljz3jwMP+MKubjqhvPAACLfQGM/A+PUX2Zh3OVoljxW2i/dzxYojJjlgt0ggcj3OYwP+jXAH9o35ozTvLw==" saltValue="WMM96MgCDbjZViH8KGoJ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4619754</v>
      </c>
      <c r="S5" s="707"/>
      <c r="T5" s="707"/>
      <c r="U5" s="707"/>
      <c r="V5" s="707"/>
      <c r="W5" s="707"/>
      <c r="X5" s="707"/>
      <c r="Y5" s="753"/>
      <c r="Z5" s="771">
        <v>19.600000000000001</v>
      </c>
      <c r="AA5" s="771"/>
      <c r="AB5" s="771"/>
      <c r="AC5" s="771"/>
      <c r="AD5" s="772">
        <v>4619754</v>
      </c>
      <c r="AE5" s="772"/>
      <c r="AF5" s="772"/>
      <c r="AG5" s="772"/>
      <c r="AH5" s="772"/>
      <c r="AI5" s="772"/>
      <c r="AJ5" s="772"/>
      <c r="AK5" s="772"/>
      <c r="AL5" s="754">
        <v>38.4</v>
      </c>
      <c r="AM5" s="723"/>
      <c r="AN5" s="723"/>
      <c r="AO5" s="755"/>
      <c r="AP5" s="740" t="s">
        <v>224</v>
      </c>
      <c r="AQ5" s="741"/>
      <c r="AR5" s="741"/>
      <c r="AS5" s="741"/>
      <c r="AT5" s="741"/>
      <c r="AU5" s="741"/>
      <c r="AV5" s="741"/>
      <c r="AW5" s="741"/>
      <c r="AX5" s="741"/>
      <c r="AY5" s="741"/>
      <c r="AZ5" s="741"/>
      <c r="BA5" s="741"/>
      <c r="BB5" s="741"/>
      <c r="BC5" s="741"/>
      <c r="BD5" s="741"/>
      <c r="BE5" s="741"/>
      <c r="BF5" s="742"/>
      <c r="BG5" s="641">
        <v>4619356</v>
      </c>
      <c r="BH5" s="644"/>
      <c r="BI5" s="644"/>
      <c r="BJ5" s="644"/>
      <c r="BK5" s="644"/>
      <c r="BL5" s="644"/>
      <c r="BM5" s="644"/>
      <c r="BN5" s="645"/>
      <c r="BO5" s="703">
        <v>100</v>
      </c>
      <c r="BP5" s="703"/>
      <c r="BQ5" s="703"/>
      <c r="BR5" s="703"/>
      <c r="BS5" s="704">
        <v>61294</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139388</v>
      </c>
      <c r="S6" s="644"/>
      <c r="T6" s="644"/>
      <c r="U6" s="644"/>
      <c r="V6" s="644"/>
      <c r="W6" s="644"/>
      <c r="X6" s="644"/>
      <c r="Y6" s="645"/>
      <c r="Z6" s="703">
        <v>0.6</v>
      </c>
      <c r="AA6" s="703"/>
      <c r="AB6" s="703"/>
      <c r="AC6" s="703"/>
      <c r="AD6" s="704">
        <v>139388</v>
      </c>
      <c r="AE6" s="704"/>
      <c r="AF6" s="704"/>
      <c r="AG6" s="704"/>
      <c r="AH6" s="704"/>
      <c r="AI6" s="704"/>
      <c r="AJ6" s="704"/>
      <c r="AK6" s="704"/>
      <c r="AL6" s="646">
        <v>1.2</v>
      </c>
      <c r="AM6" s="647"/>
      <c r="AN6" s="647"/>
      <c r="AO6" s="705"/>
      <c r="AP6" s="638" t="s">
        <v>229</v>
      </c>
      <c r="AQ6" s="639"/>
      <c r="AR6" s="639"/>
      <c r="AS6" s="639"/>
      <c r="AT6" s="639"/>
      <c r="AU6" s="639"/>
      <c r="AV6" s="639"/>
      <c r="AW6" s="639"/>
      <c r="AX6" s="639"/>
      <c r="AY6" s="639"/>
      <c r="AZ6" s="639"/>
      <c r="BA6" s="639"/>
      <c r="BB6" s="639"/>
      <c r="BC6" s="639"/>
      <c r="BD6" s="639"/>
      <c r="BE6" s="639"/>
      <c r="BF6" s="640"/>
      <c r="BG6" s="641">
        <v>4619356</v>
      </c>
      <c r="BH6" s="644"/>
      <c r="BI6" s="644"/>
      <c r="BJ6" s="644"/>
      <c r="BK6" s="644"/>
      <c r="BL6" s="644"/>
      <c r="BM6" s="644"/>
      <c r="BN6" s="645"/>
      <c r="BO6" s="703">
        <v>100</v>
      </c>
      <c r="BP6" s="703"/>
      <c r="BQ6" s="703"/>
      <c r="BR6" s="703"/>
      <c r="BS6" s="704">
        <v>61294</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203241</v>
      </c>
      <c r="CS6" s="644"/>
      <c r="CT6" s="644"/>
      <c r="CU6" s="644"/>
      <c r="CV6" s="644"/>
      <c r="CW6" s="644"/>
      <c r="CX6" s="644"/>
      <c r="CY6" s="645"/>
      <c r="CZ6" s="754">
        <v>0.9</v>
      </c>
      <c r="DA6" s="723"/>
      <c r="DB6" s="723"/>
      <c r="DC6" s="757"/>
      <c r="DD6" s="649" t="s">
        <v>231</v>
      </c>
      <c r="DE6" s="644"/>
      <c r="DF6" s="644"/>
      <c r="DG6" s="644"/>
      <c r="DH6" s="644"/>
      <c r="DI6" s="644"/>
      <c r="DJ6" s="644"/>
      <c r="DK6" s="644"/>
      <c r="DL6" s="644"/>
      <c r="DM6" s="644"/>
      <c r="DN6" s="644"/>
      <c r="DO6" s="644"/>
      <c r="DP6" s="645"/>
      <c r="DQ6" s="649">
        <v>203241</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9855</v>
      </c>
      <c r="S7" s="644"/>
      <c r="T7" s="644"/>
      <c r="U7" s="644"/>
      <c r="V7" s="644"/>
      <c r="W7" s="644"/>
      <c r="X7" s="644"/>
      <c r="Y7" s="645"/>
      <c r="Z7" s="703">
        <v>0</v>
      </c>
      <c r="AA7" s="703"/>
      <c r="AB7" s="703"/>
      <c r="AC7" s="703"/>
      <c r="AD7" s="704">
        <v>9855</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2343699</v>
      </c>
      <c r="BH7" s="644"/>
      <c r="BI7" s="644"/>
      <c r="BJ7" s="644"/>
      <c r="BK7" s="644"/>
      <c r="BL7" s="644"/>
      <c r="BM7" s="644"/>
      <c r="BN7" s="645"/>
      <c r="BO7" s="703">
        <v>50.7</v>
      </c>
      <c r="BP7" s="703"/>
      <c r="BQ7" s="703"/>
      <c r="BR7" s="703"/>
      <c r="BS7" s="704">
        <v>61294</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4002414</v>
      </c>
      <c r="CS7" s="644"/>
      <c r="CT7" s="644"/>
      <c r="CU7" s="644"/>
      <c r="CV7" s="644"/>
      <c r="CW7" s="644"/>
      <c r="CX7" s="644"/>
      <c r="CY7" s="645"/>
      <c r="CZ7" s="703">
        <v>17.399999999999999</v>
      </c>
      <c r="DA7" s="703"/>
      <c r="DB7" s="703"/>
      <c r="DC7" s="703"/>
      <c r="DD7" s="649">
        <v>1124252</v>
      </c>
      <c r="DE7" s="644"/>
      <c r="DF7" s="644"/>
      <c r="DG7" s="644"/>
      <c r="DH7" s="644"/>
      <c r="DI7" s="644"/>
      <c r="DJ7" s="644"/>
      <c r="DK7" s="644"/>
      <c r="DL7" s="644"/>
      <c r="DM7" s="644"/>
      <c r="DN7" s="644"/>
      <c r="DO7" s="644"/>
      <c r="DP7" s="645"/>
      <c r="DQ7" s="649">
        <v>3241180</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10566</v>
      </c>
      <c r="S8" s="644"/>
      <c r="T8" s="644"/>
      <c r="U8" s="644"/>
      <c r="V8" s="644"/>
      <c r="W8" s="644"/>
      <c r="X8" s="644"/>
      <c r="Y8" s="645"/>
      <c r="Z8" s="703">
        <v>0</v>
      </c>
      <c r="AA8" s="703"/>
      <c r="AB8" s="703"/>
      <c r="AC8" s="703"/>
      <c r="AD8" s="704">
        <v>10566</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69953</v>
      </c>
      <c r="BH8" s="644"/>
      <c r="BI8" s="644"/>
      <c r="BJ8" s="644"/>
      <c r="BK8" s="644"/>
      <c r="BL8" s="644"/>
      <c r="BM8" s="644"/>
      <c r="BN8" s="645"/>
      <c r="BO8" s="703">
        <v>1.5</v>
      </c>
      <c r="BP8" s="703"/>
      <c r="BQ8" s="703"/>
      <c r="BR8" s="703"/>
      <c r="BS8" s="649" t="s">
        <v>123</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7033926</v>
      </c>
      <c r="CS8" s="644"/>
      <c r="CT8" s="644"/>
      <c r="CU8" s="644"/>
      <c r="CV8" s="644"/>
      <c r="CW8" s="644"/>
      <c r="CX8" s="644"/>
      <c r="CY8" s="645"/>
      <c r="CZ8" s="703">
        <v>30.5</v>
      </c>
      <c r="DA8" s="703"/>
      <c r="DB8" s="703"/>
      <c r="DC8" s="703"/>
      <c r="DD8" s="649">
        <v>262604</v>
      </c>
      <c r="DE8" s="644"/>
      <c r="DF8" s="644"/>
      <c r="DG8" s="644"/>
      <c r="DH8" s="644"/>
      <c r="DI8" s="644"/>
      <c r="DJ8" s="644"/>
      <c r="DK8" s="644"/>
      <c r="DL8" s="644"/>
      <c r="DM8" s="644"/>
      <c r="DN8" s="644"/>
      <c r="DO8" s="644"/>
      <c r="DP8" s="645"/>
      <c r="DQ8" s="649">
        <v>3348964</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9435</v>
      </c>
      <c r="S9" s="644"/>
      <c r="T9" s="644"/>
      <c r="U9" s="644"/>
      <c r="V9" s="644"/>
      <c r="W9" s="644"/>
      <c r="X9" s="644"/>
      <c r="Y9" s="645"/>
      <c r="Z9" s="703">
        <v>0</v>
      </c>
      <c r="AA9" s="703"/>
      <c r="AB9" s="703"/>
      <c r="AC9" s="703"/>
      <c r="AD9" s="704">
        <v>9435</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1943565</v>
      </c>
      <c r="BH9" s="644"/>
      <c r="BI9" s="644"/>
      <c r="BJ9" s="644"/>
      <c r="BK9" s="644"/>
      <c r="BL9" s="644"/>
      <c r="BM9" s="644"/>
      <c r="BN9" s="645"/>
      <c r="BO9" s="703">
        <v>42.1</v>
      </c>
      <c r="BP9" s="703"/>
      <c r="BQ9" s="703"/>
      <c r="BR9" s="703"/>
      <c r="BS9" s="649" t="s">
        <v>123</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1936045</v>
      </c>
      <c r="CS9" s="644"/>
      <c r="CT9" s="644"/>
      <c r="CU9" s="644"/>
      <c r="CV9" s="644"/>
      <c r="CW9" s="644"/>
      <c r="CX9" s="644"/>
      <c r="CY9" s="645"/>
      <c r="CZ9" s="703">
        <v>8.4</v>
      </c>
      <c r="DA9" s="703"/>
      <c r="DB9" s="703"/>
      <c r="DC9" s="703"/>
      <c r="DD9" s="649">
        <v>151161</v>
      </c>
      <c r="DE9" s="644"/>
      <c r="DF9" s="644"/>
      <c r="DG9" s="644"/>
      <c r="DH9" s="644"/>
      <c r="DI9" s="644"/>
      <c r="DJ9" s="644"/>
      <c r="DK9" s="644"/>
      <c r="DL9" s="644"/>
      <c r="DM9" s="644"/>
      <c r="DN9" s="644"/>
      <c r="DO9" s="644"/>
      <c r="DP9" s="645"/>
      <c r="DQ9" s="649">
        <v>1819467</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231</v>
      </c>
      <c r="S10" s="644"/>
      <c r="T10" s="644"/>
      <c r="U10" s="644"/>
      <c r="V10" s="644"/>
      <c r="W10" s="644"/>
      <c r="X10" s="644"/>
      <c r="Y10" s="645"/>
      <c r="Z10" s="703" t="s">
        <v>231</v>
      </c>
      <c r="AA10" s="703"/>
      <c r="AB10" s="703"/>
      <c r="AC10" s="703"/>
      <c r="AD10" s="704" t="s">
        <v>123</v>
      </c>
      <c r="AE10" s="704"/>
      <c r="AF10" s="704"/>
      <c r="AG10" s="704"/>
      <c r="AH10" s="704"/>
      <c r="AI10" s="704"/>
      <c r="AJ10" s="704"/>
      <c r="AK10" s="704"/>
      <c r="AL10" s="646" t="s">
        <v>231</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124052</v>
      </c>
      <c r="BH10" s="644"/>
      <c r="BI10" s="644"/>
      <c r="BJ10" s="644"/>
      <c r="BK10" s="644"/>
      <c r="BL10" s="644"/>
      <c r="BM10" s="644"/>
      <c r="BN10" s="645"/>
      <c r="BO10" s="703">
        <v>2.7</v>
      </c>
      <c r="BP10" s="703"/>
      <c r="BQ10" s="703"/>
      <c r="BR10" s="703"/>
      <c r="BS10" s="649">
        <v>20601</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18358</v>
      </c>
      <c r="CS10" s="644"/>
      <c r="CT10" s="644"/>
      <c r="CU10" s="644"/>
      <c r="CV10" s="644"/>
      <c r="CW10" s="644"/>
      <c r="CX10" s="644"/>
      <c r="CY10" s="645"/>
      <c r="CZ10" s="703">
        <v>0.1</v>
      </c>
      <c r="DA10" s="703"/>
      <c r="DB10" s="703"/>
      <c r="DC10" s="703"/>
      <c r="DD10" s="649" t="s">
        <v>123</v>
      </c>
      <c r="DE10" s="644"/>
      <c r="DF10" s="644"/>
      <c r="DG10" s="644"/>
      <c r="DH10" s="644"/>
      <c r="DI10" s="644"/>
      <c r="DJ10" s="644"/>
      <c r="DK10" s="644"/>
      <c r="DL10" s="644"/>
      <c r="DM10" s="644"/>
      <c r="DN10" s="644"/>
      <c r="DO10" s="644"/>
      <c r="DP10" s="645"/>
      <c r="DQ10" s="649">
        <v>18351</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231</v>
      </c>
      <c r="S11" s="644"/>
      <c r="T11" s="644"/>
      <c r="U11" s="644"/>
      <c r="V11" s="644"/>
      <c r="W11" s="644"/>
      <c r="X11" s="644"/>
      <c r="Y11" s="645"/>
      <c r="Z11" s="703" t="s">
        <v>123</v>
      </c>
      <c r="AA11" s="703"/>
      <c r="AB11" s="703"/>
      <c r="AC11" s="703"/>
      <c r="AD11" s="704" t="s">
        <v>231</v>
      </c>
      <c r="AE11" s="704"/>
      <c r="AF11" s="704"/>
      <c r="AG11" s="704"/>
      <c r="AH11" s="704"/>
      <c r="AI11" s="704"/>
      <c r="AJ11" s="704"/>
      <c r="AK11" s="704"/>
      <c r="AL11" s="646" t="s">
        <v>231</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206129</v>
      </c>
      <c r="BH11" s="644"/>
      <c r="BI11" s="644"/>
      <c r="BJ11" s="644"/>
      <c r="BK11" s="644"/>
      <c r="BL11" s="644"/>
      <c r="BM11" s="644"/>
      <c r="BN11" s="645"/>
      <c r="BO11" s="703">
        <v>4.5</v>
      </c>
      <c r="BP11" s="703"/>
      <c r="BQ11" s="703"/>
      <c r="BR11" s="703"/>
      <c r="BS11" s="649">
        <v>40693</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647748</v>
      </c>
      <c r="CS11" s="644"/>
      <c r="CT11" s="644"/>
      <c r="CU11" s="644"/>
      <c r="CV11" s="644"/>
      <c r="CW11" s="644"/>
      <c r="CX11" s="644"/>
      <c r="CY11" s="645"/>
      <c r="CZ11" s="703">
        <v>2.8</v>
      </c>
      <c r="DA11" s="703"/>
      <c r="DB11" s="703"/>
      <c r="DC11" s="703"/>
      <c r="DD11" s="649">
        <v>176022</v>
      </c>
      <c r="DE11" s="644"/>
      <c r="DF11" s="644"/>
      <c r="DG11" s="644"/>
      <c r="DH11" s="644"/>
      <c r="DI11" s="644"/>
      <c r="DJ11" s="644"/>
      <c r="DK11" s="644"/>
      <c r="DL11" s="644"/>
      <c r="DM11" s="644"/>
      <c r="DN11" s="644"/>
      <c r="DO11" s="644"/>
      <c r="DP11" s="645"/>
      <c r="DQ11" s="649">
        <v>463611</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720894</v>
      </c>
      <c r="S12" s="644"/>
      <c r="T12" s="644"/>
      <c r="U12" s="644"/>
      <c r="V12" s="644"/>
      <c r="W12" s="644"/>
      <c r="X12" s="644"/>
      <c r="Y12" s="645"/>
      <c r="Z12" s="703">
        <v>3.1</v>
      </c>
      <c r="AA12" s="703"/>
      <c r="AB12" s="703"/>
      <c r="AC12" s="703"/>
      <c r="AD12" s="704">
        <v>720894</v>
      </c>
      <c r="AE12" s="704"/>
      <c r="AF12" s="704"/>
      <c r="AG12" s="704"/>
      <c r="AH12" s="704"/>
      <c r="AI12" s="704"/>
      <c r="AJ12" s="704"/>
      <c r="AK12" s="704"/>
      <c r="AL12" s="646">
        <v>6</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1835096</v>
      </c>
      <c r="BH12" s="644"/>
      <c r="BI12" s="644"/>
      <c r="BJ12" s="644"/>
      <c r="BK12" s="644"/>
      <c r="BL12" s="644"/>
      <c r="BM12" s="644"/>
      <c r="BN12" s="645"/>
      <c r="BO12" s="703">
        <v>39.700000000000003</v>
      </c>
      <c r="BP12" s="703"/>
      <c r="BQ12" s="703"/>
      <c r="BR12" s="703"/>
      <c r="BS12" s="649" t="s">
        <v>231</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985541</v>
      </c>
      <c r="CS12" s="644"/>
      <c r="CT12" s="644"/>
      <c r="CU12" s="644"/>
      <c r="CV12" s="644"/>
      <c r="CW12" s="644"/>
      <c r="CX12" s="644"/>
      <c r="CY12" s="645"/>
      <c r="CZ12" s="703">
        <v>4.3</v>
      </c>
      <c r="DA12" s="703"/>
      <c r="DB12" s="703"/>
      <c r="DC12" s="703"/>
      <c r="DD12" s="649">
        <v>15287</v>
      </c>
      <c r="DE12" s="644"/>
      <c r="DF12" s="644"/>
      <c r="DG12" s="644"/>
      <c r="DH12" s="644"/>
      <c r="DI12" s="644"/>
      <c r="DJ12" s="644"/>
      <c r="DK12" s="644"/>
      <c r="DL12" s="644"/>
      <c r="DM12" s="644"/>
      <c r="DN12" s="644"/>
      <c r="DO12" s="644"/>
      <c r="DP12" s="645"/>
      <c r="DQ12" s="649">
        <v>596594</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231</v>
      </c>
      <c r="S13" s="644"/>
      <c r="T13" s="644"/>
      <c r="U13" s="644"/>
      <c r="V13" s="644"/>
      <c r="W13" s="644"/>
      <c r="X13" s="644"/>
      <c r="Y13" s="645"/>
      <c r="Z13" s="703" t="s">
        <v>231</v>
      </c>
      <c r="AA13" s="703"/>
      <c r="AB13" s="703"/>
      <c r="AC13" s="703"/>
      <c r="AD13" s="704" t="s">
        <v>231</v>
      </c>
      <c r="AE13" s="704"/>
      <c r="AF13" s="704"/>
      <c r="AG13" s="704"/>
      <c r="AH13" s="704"/>
      <c r="AI13" s="704"/>
      <c r="AJ13" s="704"/>
      <c r="AK13" s="704"/>
      <c r="AL13" s="646" t="s">
        <v>231</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1817188</v>
      </c>
      <c r="BH13" s="644"/>
      <c r="BI13" s="644"/>
      <c r="BJ13" s="644"/>
      <c r="BK13" s="644"/>
      <c r="BL13" s="644"/>
      <c r="BM13" s="644"/>
      <c r="BN13" s="645"/>
      <c r="BO13" s="703">
        <v>39.299999999999997</v>
      </c>
      <c r="BP13" s="703"/>
      <c r="BQ13" s="703"/>
      <c r="BR13" s="703"/>
      <c r="BS13" s="649" t="s">
        <v>231</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2768512</v>
      </c>
      <c r="CS13" s="644"/>
      <c r="CT13" s="644"/>
      <c r="CU13" s="644"/>
      <c r="CV13" s="644"/>
      <c r="CW13" s="644"/>
      <c r="CX13" s="644"/>
      <c r="CY13" s="645"/>
      <c r="CZ13" s="703">
        <v>12</v>
      </c>
      <c r="DA13" s="703"/>
      <c r="DB13" s="703"/>
      <c r="DC13" s="703"/>
      <c r="DD13" s="649">
        <v>1796317</v>
      </c>
      <c r="DE13" s="644"/>
      <c r="DF13" s="644"/>
      <c r="DG13" s="644"/>
      <c r="DH13" s="644"/>
      <c r="DI13" s="644"/>
      <c r="DJ13" s="644"/>
      <c r="DK13" s="644"/>
      <c r="DL13" s="644"/>
      <c r="DM13" s="644"/>
      <c r="DN13" s="644"/>
      <c r="DO13" s="644"/>
      <c r="DP13" s="645"/>
      <c r="DQ13" s="649">
        <v>1752317</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231</v>
      </c>
      <c r="S14" s="644"/>
      <c r="T14" s="644"/>
      <c r="U14" s="644"/>
      <c r="V14" s="644"/>
      <c r="W14" s="644"/>
      <c r="X14" s="644"/>
      <c r="Y14" s="645"/>
      <c r="Z14" s="703" t="s">
        <v>231</v>
      </c>
      <c r="AA14" s="703"/>
      <c r="AB14" s="703"/>
      <c r="AC14" s="703"/>
      <c r="AD14" s="704" t="s">
        <v>231</v>
      </c>
      <c r="AE14" s="704"/>
      <c r="AF14" s="704"/>
      <c r="AG14" s="704"/>
      <c r="AH14" s="704"/>
      <c r="AI14" s="704"/>
      <c r="AJ14" s="704"/>
      <c r="AK14" s="704"/>
      <c r="AL14" s="646" t="s">
        <v>123</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108535</v>
      </c>
      <c r="BH14" s="644"/>
      <c r="BI14" s="644"/>
      <c r="BJ14" s="644"/>
      <c r="BK14" s="644"/>
      <c r="BL14" s="644"/>
      <c r="BM14" s="644"/>
      <c r="BN14" s="645"/>
      <c r="BO14" s="703">
        <v>2.2999999999999998</v>
      </c>
      <c r="BP14" s="703"/>
      <c r="BQ14" s="703"/>
      <c r="BR14" s="703"/>
      <c r="BS14" s="649" t="s">
        <v>231</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1016768</v>
      </c>
      <c r="CS14" s="644"/>
      <c r="CT14" s="644"/>
      <c r="CU14" s="644"/>
      <c r="CV14" s="644"/>
      <c r="CW14" s="644"/>
      <c r="CX14" s="644"/>
      <c r="CY14" s="645"/>
      <c r="CZ14" s="703">
        <v>4.4000000000000004</v>
      </c>
      <c r="DA14" s="703"/>
      <c r="DB14" s="703"/>
      <c r="DC14" s="703"/>
      <c r="DD14" s="649">
        <v>87367</v>
      </c>
      <c r="DE14" s="644"/>
      <c r="DF14" s="644"/>
      <c r="DG14" s="644"/>
      <c r="DH14" s="644"/>
      <c r="DI14" s="644"/>
      <c r="DJ14" s="644"/>
      <c r="DK14" s="644"/>
      <c r="DL14" s="644"/>
      <c r="DM14" s="644"/>
      <c r="DN14" s="644"/>
      <c r="DO14" s="644"/>
      <c r="DP14" s="645"/>
      <c r="DQ14" s="649">
        <v>900787</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36846</v>
      </c>
      <c r="S15" s="644"/>
      <c r="T15" s="644"/>
      <c r="U15" s="644"/>
      <c r="V15" s="644"/>
      <c r="W15" s="644"/>
      <c r="X15" s="644"/>
      <c r="Y15" s="645"/>
      <c r="Z15" s="703">
        <v>0.2</v>
      </c>
      <c r="AA15" s="703"/>
      <c r="AB15" s="703"/>
      <c r="AC15" s="703"/>
      <c r="AD15" s="704">
        <v>36846</v>
      </c>
      <c r="AE15" s="704"/>
      <c r="AF15" s="704"/>
      <c r="AG15" s="704"/>
      <c r="AH15" s="704"/>
      <c r="AI15" s="704"/>
      <c r="AJ15" s="704"/>
      <c r="AK15" s="704"/>
      <c r="AL15" s="646">
        <v>0.3</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332026</v>
      </c>
      <c r="BH15" s="644"/>
      <c r="BI15" s="644"/>
      <c r="BJ15" s="644"/>
      <c r="BK15" s="644"/>
      <c r="BL15" s="644"/>
      <c r="BM15" s="644"/>
      <c r="BN15" s="645"/>
      <c r="BO15" s="703">
        <v>7.2</v>
      </c>
      <c r="BP15" s="703"/>
      <c r="BQ15" s="703"/>
      <c r="BR15" s="703"/>
      <c r="BS15" s="649" t="s">
        <v>231</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2686738</v>
      </c>
      <c r="CS15" s="644"/>
      <c r="CT15" s="644"/>
      <c r="CU15" s="644"/>
      <c r="CV15" s="644"/>
      <c r="CW15" s="644"/>
      <c r="CX15" s="644"/>
      <c r="CY15" s="645"/>
      <c r="CZ15" s="703">
        <v>11.7</v>
      </c>
      <c r="DA15" s="703"/>
      <c r="DB15" s="703"/>
      <c r="DC15" s="703"/>
      <c r="DD15" s="649">
        <v>841932</v>
      </c>
      <c r="DE15" s="644"/>
      <c r="DF15" s="644"/>
      <c r="DG15" s="644"/>
      <c r="DH15" s="644"/>
      <c r="DI15" s="644"/>
      <c r="DJ15" s="644"/>
      <c r="DK15" s="644"/>
      <c r="DL15" s="644"/>
      <c r="DM15" s="644"/>
      <c r="DN15" s="644"/>
      <c r="DO15" s="644"/>
      <c r="DP15" s="645"/>
      <c r="DQ15" s="649">
        <v>1771774</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231</v>
      </c>
      <c r="BH16" s="644"/>
      <c r="BI16" s="644"/>
      <c r="BJ16" s="644"/>
      <c r="BK16" s="644"/>
      <c r="BL16" s="644"/>
      <c r="BM16" s="644"/>
      <c r="BN16" s="645"/>
      <c r="BO16" s="703" t="s">
        <v>231</v>
      </c>
      <c r="BP16" s="703"/>
      <c r="BQ16" s="703"/>
      <c r="BR16" s="703"/>
      <c r="BS16" s="649" t="s">
        <v>231</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1606</v>
      </c>
      <c r="CS16" s="644"/>
      <c r="CT16" s="644"/>
      <c r="CU16" s="644"/>
      <c r="CV16" s="644"/>
      <c r="CW16" s="644"/>
      <c r="CX16" s="644"/>
      <c r="CY16" s="645"/>
      <c r="CZ16" s="703">
        <v>0</v>
      </c>
      <c r="DA16" s="703"/>
      <c r="DB16" s="703"/>
      <c r="DC16" s="703"/>
      <c r="DD16" s="649" t="s">
        <v>123</v>
      </c>
      <c r="DE16" s="644"/>
      <c r="DF16" s="644"/>
      <c r="DG16" s="644"/>
      <c r="DH16" s="644"/>
      <c r="DI16" s="644"/>
      <c r="DJ16" s="644"/>
      <c r="DK16" s="644"/>
      <c r="DL16" s="644"/>
      <c r="DM16" s="644"/>
      <c r="DN16" s="644"/>
      <c r="DO16" s="644"/>
      <c r="DP16" s="645"/>
      <c r="DQ16" s="649">
        <v>1606</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13188</v>
      </c>
      <c r="S17" s="644"/>
      <c r="T17" s="644"/>
      <c r="U17" s="644"/>
      <c r="V17" s="644"/>
      <c r="W17" s="644"/>
      <c r="X17" s="644"/>
      <c r="Y17" s="645"/>
      <c r="Z17" s="703">
        <v>0.1</v>
      </c>
      <c r="AA17" s="703"/>
      <c r="AB17" s="703"/>
      <c r="AC17" s="703"/>
      <c r="AD17" s="704">
        <v>13188</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231</v>
      </c>
      <c r="BH17" s="644"/>
      <c r="BI17" s="644"/>
      <c r="BJ17" s="644"/>
      <c r="BK17" s="644"/>
      <c r="BL17" s="644"/>
      <c r="BM17" s="644"/>
      <c r="BN17" s="645"/>
      <c r="BO17" s="703" t="s">
        <v>231</v>
      </c>
      <c r="BP17" s="703"/>
      <c r="BQ17" s="703"/>
      <c r="BR17" s="703"/>
      <c r="BS17" s="649" t="s">
        <v>231</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1740835</v>
      </c>
      <c r="CS17" s="644"/>
      <c r="CT17" s="644"/>
      <c r="CU17" s="644"/>
      <c r="CV17" s="644"/>
      <c r="CW17" s="644"/>
      <c r="CX17" s="644"/>
      <c r="CY17" s="645"/>
      <c r="CZ17" s="703">
        <v>7.6</v>
      </c>
      <c r="DA17" s="703"/>
      <c r="DB17" s="703"/>
      <c r="DC17" s="703"/>
      <c r="DD17" s="649" t="s">
        <v>231</v>
      </c>
      <c r="DE17" s="644"/>
      <c r="DF17" s="644"/>
      <c r="DG17" s="644"/>
      <c r="DH17" s="644"/>
      <c r="DI17" s="644"/>
      <c r="DJ17" s="644"/>
      <c r="DK17" s="644"/>
      <c r="DL17" s="644"/>
      <c r="DM17" s="644"/>
      <c r="DN17" s="644"/>
      <c r="DO17" s="644"/>
      <c r="DP17" s="645"/>
      <c r="DQ17" s="649">
        <v>1659109</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5203729</v>
      </c>
      <c r="S18" s="644"/>
      <c r="T18" s="644"/>
      <c r="U18" s="644"/>
      <c r="V18" s="644"/>
      <c r="W18" s="644"/>
      <c r="X18" s="644"/>
      <c r="Y18" s="645"/>
      <c r="Z18" s="703">
        <v>22</v>
      </c>
      <c r="AA18" s="703"/>
      <c r="AB18" s="703"/>
      <c r="AC18" s="703"/>
      <c r="AD18" s="704">
        <v>4295861</v>
      </c>
      <c r="AE18" s="704"/>
      <c r="AF18" s="704"/>
      <c r="AG18" s="704"/>
      <c r="AH18" s="704"/>
      <c r="AI18" s="704"/>
      <c r="AJ18" s="704"/>
      <c r="AK18" s="704"/>
      <c r="AL18" s="646">
        <v>35.700000000000003</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231</v>
      </c>
      <c r="BH18" s="644"/>
      <c r="BI18" s="644"/>
      <c r="BJ18" s="644"/>
      <c r="BK18" s="644"/>
      <c r="BL18" s="644"/>
      <c r="BM18" s="644"/>
      <c r="BN18" s="645"/>
      <c r="BO18" s="703" t="s">
        <v>231</v>
      </c>
      <c r="BP18" s="703"/>
      <c r="BQ18" s="703"/>
      <c r="BR18" s="703"/>
      <c r="BS18" s="649" t="s">
        <v>231</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231</v>
      </c>
      <c r="CS18" s="644"/>
      <c r="CT18" s="644"/>
      <c r="CU18" s="644"/>
      <c r="CV18" s="644"/>
      <c r="CW18" s="644"/>
      <c r="CX18" s="644"/>
      <c r="CY18" s="645"/>
      <c r="CZ18" s="703" t="s">
        <v>231</v>
      </c>
      <c r="DA18" s="703"/>
      <c r="DB18" s="703"/>
      <c r="DC18" s="703"/>
      <c r="DD18" s="649" t="s">
        <v>231</v>
      </c>
      <c r="DE18" s="644"/>
      <c r="DF18" s="644"/>
      <c r="DG18" s="644"/>
      <c r="DH18" s="644"/>
      <c r="DI18" s="644"/>
      <c r="DJ18" s="644"/>
      <c r="DK18" s="644"/>
      <c r="DL18" s="644"/>
      <c r="DM18" s="644"/>
      <c r="DN18" s="644"/>
      <c r="DO18" s="644"/>
      <c r="DP18" s="645"/>
      <c r="DQ18" s="649" t="s">
        <v>231</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4295861</v>
      </c>
      <c r="S19" s="644"/>
      <c r="T19" s="644"/>
      <c r="U19" s="644"/>
      <c r="V19" s="644"/>
      <c r="W19" s="644"/>
      <c r="X19" s="644"/>
      <c r="Y19" s="645"/>
      <c r="Z19" s="703">
        <v>18.2</v>
      </c>
      <c r="AA19" s="703"/>
      <c r="AB19" s="703"/>
      <c r="AC19" s="703"/>
      <c r="AD19" s="704">
        <v>4295861</v>
      </c>
      <c r="AE19" s="704"/>
      <c r="AF19" s="704"/>
      <c r="AG19" s="704"/>
      <c r="AH19" s="704"/>
      <c r="AI19" s="704"/>
      <c r="AJ19" s="704"/>
      <c r="AK19" s="704"/>
      <c r="AL19" s="646">
        <v>35.700000000000003</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398</v>
      </c>
      <c r="BH19" s="644"/>
      <c r="BI19" s="644"/>
      <c r="BJ19" s="644"/>
      <c r="BK19" s="644"/>
      <c r="BL19" s="644"/>
      <c r="BM19" s="644"/>
      <c r="BN19" s="645"/>
      <c r="BO19" s="703">
        <v>0</v>
      </c>
      <c r="BP19" s="703"/>
      <c r="BQ19" s="703"/>
      <c r="BR19" s="703"/>
      <c r="BS19" s="649" t="s">
        <v>231</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231</v>
      </c>
      <c r="CS19" s="644"/>
      <c r="CT19" s="644"/>
      <c r="CU19" s="644"/>
      <c r="CV19" s="644"/>
      <c r="CW19" s="644"/>
      <c r="CX19" s="644"/>
      <c r="CY19" s="645"/>
      <c r="CZ19" s="703" t="s">
        <v>231</v>
      </c>
      <c r="DA19" s="703"/>
      <c r="DB19" s="703"/>
      <c r="DC19" s="703"/>
      <c r="DD19" s="649" t="s">
        <v>231</v>
      </c>
      <c r="DE19" s="644"/>
      <c r="DF19" s="644"/>
      <c r="DG19" s="644"/>
      <c r="DH19" s="644"/>
      <c r="DI19" s="644"/>
      <c r="DJ19" s="644"/>
      <c r="DK19" s="644"/>
      <c r="DL19" s="644"/>
      <c r="DM19" s="644"/>
      <c r="DN19" s="644"/>
      <c r="DO19" s="644"/>
      <c r="DP19" s="645"/>
      <c r="DQ19" s="649" t="s">
        <v>231</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822422</v>
      </c>
      <c r="S20" s="644"/>
      <c r="T20" s="644"/>
      <c r="U20" s="644"/>
      <c r="V20" s="644"/>
      <c r="W20" s="644"/>
      <c r="X20" s="644"/>
      <c r="Y20" s="645"/>
      <c r="Z20" s="703">
        <v>3.5</v>
      </c>
      <c r="AA20" s="703"/>
      <c r="AB20" s="703"/>
      <c r="AC20" s="703"/>
      <c r="AD20" s="704" t="s">
        <v>231</v>
      </c>
      <c r="AE20" s="704"/>
      <c r="AF20" s="704"/>
      <c r="AG20" s="704"/>
      <c r="AH20" s="704"/>
      <c r="AI20" s="704"/>
      <c r="AJ20" s="704"/>
      <c r="AK20" s="704"/>
      <c r="AL20" s="646" t="s">
        <v>231</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398</v>
      </c>
      <c r="BH20" s="644"/>
      <c r="BI20" s="644"/>
      <c r="BJ20" s="644"/>
      <c r="BK20" s="644"/>
      <c r="BL20" s="644"/>
      <c r="BM20" s="644"/>
      <c r="BN20" s="645"/>
      <c r="BO20" s="703">
        <v>0</v>
      </c>
      <c r="BP20" s="703"/>
      <c r="BQ20" s="703"/>
      <c r="BR20" s="703"/>
      <c r="BS20" s="649" t="s">
        <v>231</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23041732</v>
      </c>
      <c r="CS20" s="644"/>
      <c r="CT20" s="644"/>
      <c r="CU20" s="644"/>
      <c r="CV20" s="644"/>
      <c r="CW20" s="644"/>
      <c r="CX20" s="644"/>
      <c r="CY20" s="645"/>
      <c r="CZ20" s="703">
        <v>100</v>
      </c>
      <c r="DA20" s="703"/>
      <c r="DB20" s="703"/>
      <c r="DC20" s="703"/>
      <c r="DD20" s="649">
        <v>4454942</v>
      </c>
      <c r="DE20" s="644"/>
      <c r="DF20" s="644"/>
      <c r="DG20" s="644"/>
      <c r="DH20" s="644"/>
      <c r="DI20" s="644"/>
      <c r="DJ20" s="644"/>
      <c r="DK20" s="644"/>
      <c r="DL20" s="644"/>
      <c r="DM20" s="644"/>
      <c r="DN20" s="644"/>
      <c r="DO20" s="644"/>
      <c r="DP20" s="645"/>
      <c r="DQ20" s="649">
        <v>15777001</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v>85446</v>
      </c>
      <c r="S21" s="644"/>
      <c r="T21" s="644"/>
      <c r="U21" s="644"/>
      <c r="V21" s="644"/>
      <c r="W21" s="644"/>
      <c r="X21" s="644"/>
      <c r="Y21" s="645"/>
      <c r="Z21" s="703">
        <v>0.4</v>
      </c>
      <c r="AA21" s="703"/>
      <c r="AB21" s="703"/>
      <c r="AC21" s="703"/>
      <c r="AD21" s="704" t="s">
        <v>231</v>
      </c>
      <c r="AE21" s="704"/>
      <c r="AF21" s="704"/>
      <c r="AG21" s="704"/>
      <c r="AH21" s="704"/>
      <c r="AI21" s="704"/>
      <c r="AJ21" s="704"/>
      <c r="AK21" s="704"/>
      <c r="AL21" s="646" t="s">
        <v>231</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398</v>
      </c>
      <c r="BH21" s="644"/>
      <c r="BI21" s="644"/>
      <c r="BJ21" s="644"/>
      <c r="BK21" s="644"/>
      <c r="BL21" s="644"/>
      <c r="BM21" s="644"/>
      <c r="BN21" s="645"/>
      <c r="BO21" s="703">
        <v>0</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10763655</v>
      </c>
      <c r="S22" s="644"/>
      <c r="T22" s="644"/>
      <c r="U22" s="644"/>
      <c r="V22" s="644"/>
      <c r="W22" s="644"/>
      <c r="X22" s="644"/>
      <c r="Y22" s="645"/>
      <c r="Z22" s="703">
        <v>45.6</v>
      </c>
      <c r="AA22" s="703"/>
      <c r="AB22" s="703"/>
      <c r="AC22" s="703"/>
      <c r="AD22" s="704">
        <v>9855787</v>
      </c>
      <c r="AE22" s="704"/>
      <c r="AF22" s="704"/>
      <c r="AG22" s="704"/>
      <c r="AH22" s="704"/>
      <c r="AI22" s="704"/>
      <c r="AJ22" s="704"/>
      <c r="AK22" s="704"/>
      <c r="AL22" s="646">
        <v>82</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231</v>
      </c>
      <c r="BH22" s="644"/>
      <c r="BI22" s="644"/>
      <c r="BJ22" s="644"/>
      <c r="BK22" s="644"/>
      <c r="BL22" s="644"/>
      <c r="BM22" s="644"/>
      <c r="BN22" s="645"/>
      <c r="BO22" s="703" t="s">
        <v>231</v>
      </c>
      <c r="BP22" s="703"/>
      <c r="BQ22" s="703"/>
      <c r="BR22" s="703"/>
      <c r="BS22" s="649" t="s">
        <v>231</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6223</v>
      </c>
      <c r="S23" s="644"/>
      <c r="T23" s="644"/>
      <c r="U23" s="644"/>
      <c r="V23" s="644"/>
      <c r="W23" s="644"/>
      <c r="X23" s="644"/>
      <c r="Y23" s="645"/>
      <c r="Z23" s="703">
        <v>0</v>
      </c>
      <c r="AA23" s="703"/>
      <c r="AB23" s="703"/>
      <c r="AC23" s="703"/>
      <c r="AD23" s="704">
        <v>6223</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231</v>
      </c>
      <c r="BH23" s="644"/>
      <c r="BI23" s="644"/>
      <c r="BJ23" s="644"/>
      <c r="BK23" s="644"/>
      <c r="BL23" s="644"/>
      <c r="BM23" s="644"/>
      <c r="BN23" s="645"/>
      <c r="BO23" s="703" t="s">
        <v>231</v>
      </c>
      <c r="BP23" s="703"/>
      <c r="BQ23" s="703"/>
      <c r="BR23" s="703"/>
      <c r="BS23" s="649" t="s">
        <v>231</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127035</v>
      </c>
      <c r="S24" s="644"/>
      <c r="T24" s="644"/>
      <c r="U24" s="644"/>
      <c r="V24" s="644"/>
      <c r="W24" s="644"/>
      <c r="X24" s="644"/>
      <c r="Y24" s="645"/>
      <c r="Z24" s="703">
        <v>0.5</v>
      </c>
      <c r="AA24" s="703"/>
      <c r="AB24" s="703"/>
      <c r="AC24" s="703"/>
      <c r="AD24" s="704" t="s">
        <v>231</v>
      </c>
      <c r="AE24" s="704"/>
      <c r="AF24" s="704"/>
      <c r="AG24" s="704"/>
      <c r="AH24" s="704"/>
      <c r="AI24" s="704"/>
      <c r="AJ24" s="704"/>
      <c r="AK24" s="704"/>
      <c r="AL24" s="646" t="s">
        <v>231</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231</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9831075</v>
      </c>
      <c r="CS24" s="707"/>
      <c r="CT24" s="707"/>
      <c r="CU24" s="707"/>
      <c r="CV24" s="707"/>
      <c r="CW24" s="707"/>
      <c r="CX24" s="707"/>
      <c r="CY24" s="753"/>
      <c r="CZ24" s="754">
        <v>42.7</v>
      </c>
      <c r="DA24" s="723"/>
      <c r="DB24" s="723"/>
      <c r="DC24" s="757"/>
      <c r="DD24" s="752">
        <v>6357015</v>
      </c>
      <c r="DE24" s="707"/>
      <c r="DF24" s="707"/>
      <c r="DG24" s="707"/>
      <c r="DH24" s="707"/>
      <c r="DI24" s="707"/>
      <c r="DJ24" s="707"/>
      <c r="DK24" s="753"/>
      <c r="DL24" s="752">
        <v>6247753</v>
      </c>
      <c r="DM24" s="707"/>
      <c r="DN24" s="707"/>
      <c r="DO24" s="707"/>
      <c r="DP24" s="707"/>
      <c r="DQ24" s="707"/>
      <c r="DR24" s="707"/>
      <c r="DS24" s="707"/>
      <c r="DT24" s="707"/>
      <c r="DU24" s="707"/>
      <c r="DV24" s="753"/>
      <c r="DW24" s="754">
        <v>49.7</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151652</v>
      </c>
      <c r="S25" s="644"/>
      <c r="T25" s="644"/>
      <c r="U25" s="644"/>
      <c r="V25" s="644"/>
      <c r="W25" s="644"/>
      <c r="X25" s="644"/>
      <c r="Y25" s="645"/>
      <c r="Z25" s="703">
        <v>0.6</v>
      </c>
      <c r="AA25" s="703"/>
      <c r="AB25" s="703"/>
      <c r="AC25" s="703"/>
      <c r="AD25" s="704">
        <v>16944</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231</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3476087</v>
      </c>
      <c r="CS25" s="642"/>
      <c r="CT25" s="642"/>
      <c r="CU25" s="642"/>
      <c r="CV25" s="642"/>
      <c r="CW25" s="642"/>
      <c r="CX25" s="642"/>
      <c r="CY25" s="643"/>
      <c r="CZ25" s="646">
        <v>15.1</v>
      </c>
      <c r="DA25" s="675"/>
      <c r="DB25" s="675"/>
      <c r="DC25" s="676"/>
      <c r="DD25" s="649">
        <v>3338645</v>
      </c>
      <c r="DE25" s="642"/>
      <c r="DF25" s="642"/>
      <c r="DG25" s="642"/>
      <c r="DH25" s="642"/>
      <c r="DI25" s="642"/>
      <c r="DJ25" s="642"/>
      <c r="DK25" s="643"/>
      <c r="DL25" s="649">
        <v>3335055</v>
      </c>
      <c r="DM25" s="642"/>
      <c r="DN25" s="642"/>
      <c r="DO25" s="642"/>
      <c r="DP25" s="642"/>
      <c r="DQ25" s="642"/>
      <c r="DR25" s="642"/>
      <c r="DS25" s="642"/>
      <c r="DT25" s="642"/>
      <c r="DU25" s="642"/>
      <c r="DV25" s="643"/>
      <c r="DW25" s="646">
        <v>26.5</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97284</v>
      </c>
      <c r="S26" s="644"/>
      <c r="T26" s="644"/>
      <c r="U26" s="644"/>
      <c r="V26" s="644"/>
      <c r="W26" s="644"/>
      <c r="X26" s="644"/>
      <c r="Y26" s="645"/>
      <c r="Z26" s="703">
        <v>0.4</v>
      </c>
      <c r="AA26" s="703"/>
      <c r="AB26" s="703"/>
      <c r="AC26" s="703"/>
      <c r="AD26" s="704" t="s">
        <v>231</v>
      </c>
      <c r="AE26" s="704"/>
      <c r="AF26" s="704"/>
      <c r="AG26" s="704"/>
      <c r="AH26" s="704"/>
      <c r="AI26" s="704"/>
      <c r="AJ26" s="704"/>
      <c r="AK26" s="704"/>
      <c r="AL26" s="646" t="s">
        <v>231</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231</v>
      </c>
      <c r="BP26" s="703"/>
      <c r="BQ26" s="703"/>
      <c r="BR26" s="703"/>
      <c r="BS26" s="649" t="s">
        <v>231</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2336501</v>
      </c>
      <c r="CS26" s="644"/>
      <c r="CT26" s="644"/>
      <c r="CU26" s="644"/>
      <c r="CV26" s="644"/>
      <c r="CW26" s="644"/>
      <c r="CX26" s="644"/>
      <c r="CY26" s="645"/>
      <c r="CZ26" s="646">
        <v>10.1</v>
      </c>
      <c r="DA26" s="675"/>
      <c r="DB26" s="675"/>
      <c r="DC26" s="676"/>
      <c r="DD26" s="649">
        <v>2231514</v>
      </c>
      <c r="DE26" s="644"/>
      <c r="DF26" s="644"/>
      <c r="DG26" s="644"/>
      <c r="DH26" s="644"/>
      <c r="DI26" s="644"/>
      <c r="DJ26" s="644"/>
      <c r="DK26" s="645"/>
      <c r="DL26" s="649" t="s">
        <v>231</v>
      </c>
      <c r="DM26" s="644"/>
      <c r="DN26" s="644"/>
      <c r="DO26" s="644"/>
      <c r="DP26" s="644"/>
      <c r="DQ26" s="644"/>
      <c r="DR26" s="644"/>
      <c r="DS26" s="644"/>
      <c r="DT26" s="644"/>
      <c r="DU26" s="644"/>
      <c r="DV26" s="645"/>
      <c r="DW26" s="646" t="s">
        <v>231</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5011954</v>
      </c>
      <c r="S27" s="644"/>
      <c r="T27" s="644"/>
      <c r="U27" s="644"/>
      <c r="V27" s="644"/>
      <c r="W27" s="644"/>
      <c r="X27" s="644"/>
      <c r="Y27" s="645"/>
      <c r="Z27" s="703">
        <v>21.2</v>
      </c>
      <c r="AA27" s="703"/>
      <c r="AB27" s="703"/>
      <c r="AC27" s="703"/>
      <c r="AD27" s="704" t="s">
        <v>123</v>
      </c>
      <c r="AE27" s="704"/>
      <c r="AF27" s="704"/>
      <c r="AG27" s="704"/>
      <c r="AH27" s="704"/>
      <c r="AI27" s="704"/>
      <c r="AJ27" s="704"/>
      <c r="AK27" s="704"/>
      <c r="AL27" s="646" t="s">
        <v>231</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4619754</v>
      </c>
      <c r="BH27" s="644"/>
      <c r="BI27" s="644"/>
      <c r="BJ27" s="644"/>
      <c r="BK27" s="644"/>
      <c r="BL27" s="644"/>
      <c r="BM27" s="644"/>
      <c r="BN27" s="645"/>
      <c r="BO27" s="703">
        <v>100</v>
      </c>
      <c r="BP27" s="703"/>
      <c r="BQ27" s="703"/>
      <c r="BR27" s="703"/>
      <c r="BS27" s="649">
        <v>61294</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4614153</v>
      </c>
      <c r="CS27" s="642"/>
      <c r="CT27" s="642"/>
      <c r="CU27" s="642"/>
      <c r="CV27" s="642"/>
      <c r="CW27" s="642"/>
      <c r="CX27" s="642"/>
      <c r="CY27" s="643"/>
      <c r="CZ27" s="646">
        <v>20</v>
      </c>
      <c r="DA27" s="675"/>
      <c r="DB27" s="675"/>
      <c r="DC27" s="676"/>
      <c r="DD27" s="649">
        <v>1359261</v>
      </c>
      <c r="DE27" s="642"/>
      <c r="DF27" s="642"/>
      <c r="DG27" s="642"/>
      <c r="DH27" s="642"/>
      <c r="DI27" s="642"/>
      <c r="DJ27" s="642"/>
      <c r="DK27" s="643"/>
      <c r="DL27" s="649">
        <v>1359236</v>
      </c>
      <c r="DM27" s="642"/>
      <c r="DN27" s="642"/>
      <c r="DO27" s="642"/>
      <c r="DP27" s="642"/>
      <c r="DQ27" s="642"/>
      <c r="DR27" s="642"/>
      <c r="DS27" s="642"/>
      <c r="DT27" s="642"/>
      <c r="DU27" s="642"/>
      <c r="DV27" s="643"/>
      <c r="DW27" s="646">
        <v>10.8</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v>2112961</v>
      </c>
      <c r="S28" s="644"/>
      <c r="T28" s="644"/>
      <c r="U28" s="644"/>
      <c r="V28" s="644"/>
      <c r="W28" s="644"/>
      <c r="X28" s="644"/>
      <c r="Y28" s="645"/>
      <c r="Z28" s="703">
        <v>8.9</v>
      </c>
      <c r="AA28" s="703"/>
      <c r="AB28" s="703"/>
      <c r="AC28" s="703"/>
      <c r="AD28" s="704">
        <v>2112961</v>
      </c>
      <c r="AE28" s="704"/>
      <c r="AF28" s="704"/>
      <c r="AG28" s="704"/>
      <c r="AH28" s="704"/>
      <c r="AI28" s="704"/>
      <c r="AJ28" s="704"/>
      <c r="AK28" s="704"/>
      <c r="AL28" s="646">
        <v>17.600000000000001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1740835</v>
      </c>
      <c r="CS28" s="644"/>
      <c r="CT28" s="644"/>
      <c r="CU28" s="644"/>
      <c r="CV28" s="644"/>
      <c r="CW28" s="644"/>
      <c r="CX28" s="644"/>
      <c r="CY28" s="645"/>
      <c r="CZ28" s="646">
        <v>7.6</v>
      </c>
      <c r="DA28" s="675"/>
      <c r="DB28" s="675"/>
      <c r="DC28" s="676"/>
      <c r="DD28" s="649">
        <v>1659109</v>
      </c>
      <c r="DE28" s="644"/>
      <c r="DF28" s="644"/>
      <c r="DG28" s="644"/>
      <c r="DH28" s="644"/>
      <c r="DI28" s="644"/>
      <c r="DJ28" s="644"/>
      <c r="DK28" s="645"/>
      <c r="DL28" s="649">
        <v>1553462</v>
      </c>
      <c r="DM28" s="644"/>
      <c r="DN28" s="644"/>
      <c r="DO28" s="644"/>
      <c r="DP28" s="644"/>
      <c r="DQ28" s="644"/>
      <c r="DR28" s="644"/>
      <c r="DS28" s="644"/>
      <c r="DT28" s="644"/>
      <c r="DU28" s="644"/>
      <c r="DV28" s="645"/>
      <c r="DW28" s="646">
        <v>12.4</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1574716</v>
      </c>
      <c r="S29" s="644"/>
      <c r="T29" s="644"/>
      <c r="U29" s="644"/>
      <c r="V29" s="644"/>
      <c r="W29" s="644"/>
      <c r="X29" s="644"/>
      <c r="Y29" s="645"/>
      <c r="Z29" s="703">
        <v>6.7</v>
      </c>
      <c r="AA29" s="703"/>
      <c r="AB29" s="703"/>
      <c r="AC29" s="703"/>
      <c r="AD29" s="704" t="s">
        <v>231</v>
      </c>
      <c r="AE29" s="704"/>
      <c r="AF29" s="704"/>
      <c r="AG29" s="704"/>
      <c r="AH29" s="704"/>
      <c r="AI29" s="704"/>
      <c r="AJ29" s="704"/>
      <c r="AK29" s="704"/>
      <c r="AL29" s="646" t="s">
        <v>231</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64</v>
      </c>
      <c r="CG29" s="682"/>
      <c r="CH29" s="682"/>
      <c r="CI29" s="682"/>
      <c r="CJ29" s="682"/>
      <c r="CK29" s="682"/>
      <c r="CL29" s="682"/>
      <c r="CM29" s="682"/>
      <c r="CN29" s="682"/>
      <c r="CO29" s="682"/>
      <c r="CP29" s="682"/>
      <c r="CQ29" s="683"/>
      <c r="CR29" s="641">
        <v>1740812</v>
      </c>
      <c r="CS29" s="642"/>
      <c r="CT29" s="642"/>
      <c r="CU29" s="642"/>
      <c r="CV29" s="642"/>
      <c r="CW29" s="642"/>
      <c r="CX29" s="642"/>
      <c r="CY29" s="643"/>
      <c r="CZ29" s="646">
        <v>7.6</v>
      </c>
      <c r="DA29" s="675"/>
      <c r="DB29" s="675"/>
      <c r="DC29" s="676"/>
      <c r="DD29" s="649">
        <v>1659086</v>
      </c>
      <c r="DE29" s="642"/>
      <c r="DF29" s="642"/>
      <c r="DG29" s="642"/>
      <c r="DH29" s="642"/>
      <c r="DI29" s="642"/>
      <c r="DJ29" s="642"/>
      <c r="DK29" s="643"/>
      <c r="DL29" s="649">
        <v>1553439</v>
      </c>
      <c r="DM29" s="642"/>
      <c r="DN29" s="642"/>
      <c r="DO29" s="642"/>
      <c r="DP29" s="642"/>
      <c r="DQ29" s="642"/>
      <c r="DR29" s="642"/>
      <c r="DS29" s="642"/>
      <c r="DT29" s="642"/>
      <c r="DU29" s="642"/>
      <c r="DV29" s="643"/>
      <c r="DW29" s="646">
        <v>12.4</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28158</v>
      </c>
      <c r="S30" s="644"/>
      <c r="T30" s="644"/>
      <c r="U30" s="644"/>
      <c r="V30" s="644"/>
      <c r="W30" s="644"/>
      <c r="X30" s="644"/>
      <c r="Y30" s="645"/>
      <c r="Z30" s="703">
        <v>0.1</v>
      </c>
      <c r="AA30" s="703"/>
      <c r="AB30" s="703"/>
      <c r="AC30" s="703"/>
      <c r="AD30" s="704">
        <v>16071</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183</v>
      </c>
      <c r="AY30" s="741"/>
      <c r="AZ30" s="741"/>
      <c r="BA30" s="741"/>
      <c r="BB30" s="741"/>
      <c r="BC30" s="741"/>
      <c r="BD30" s="741"/>
      <c r="BE30" s="741"/>
      <c r="BF30" s="742"/>
      <c r="BG30" s="721">
        <v>98.8</v>
      </c>
      <c r="BH30" s="722"/>
      <c r="BI30" s="722"/>
      <c r="BJ30" s="722"/>
      <c r="BK30" s="722"/>
      <c r="BL30" s="722"/>
      <c r="BM30" s="723">
        <v>95.3</v>
      </c>
      <c r="BN30" s="722"/>
      <c r="BO30" s="722"/>
      <c r="BP30" s="722"/>
      <c r="BQ30" s="724"/>
      <c r="BR30" s="721">
        <v>98.5</v>
      </c>
      <c r="BS30" s="722"/>
      <c r="BT30" s="722"/>
      <c r="BU30" s="722"/>
      <c r="BV30" s="722"/>
      <c r="BW30" s="722"/>
      <c r="BX30" s="723">
        <v>94.4</v>
      </c>
      <c r="BY30" s="722"/>
      <c r="BZ30" s="722"/>
      <c r="CA30" s="722"/>
      <c r="CB30" s="724"/>
      <c r="CD30" s="727"/>
      <c r="CE30" s="728"/>
      <c r="CF30" s="685" t="s">
        <v>307</v>
      </c>
      <c r="CG30" s="682"/>
      <c r="CH30" s="682"/>
      <c r="CI30" s="682"/>
      <c r="CJ30" s="682"/>
      <c r="CK30" s="682"/>
      <c r="CL30" s="682"/>
      <c r="CM30" s="682"/>
      <c r="CN30" s="682"/>
      <c r="CO30" s="682"/>
      <c r="CP30" s="682"/>
      <c r="CQ30" s="683"/>
      <c r="CR30" s="641">
        <v>1603940</v>
      </c>
      <c r="CS30" s="644"/>
      <c r="CT30" s="644"/>
      <c r="CU30" s="644"/>
      <c r="CV30" s="644"/>
      <c r="CW30" s="644"/>
      <c r="CX30" s="644"/>
      <c r="CY30" s="645"/>
      <c r="CZ30" s="646">
        <v>7</v>
      </c>
      <c r="DA30" s="675"/>
      <c r="DB30" s="675"/>
      <c r="DC30" s="676"/>
      <c r="DD30" s="649">
        <v>1522214</v>
      </c>
      <c r="DE30" s="644"/>
      <c r="DF30" s="644"/>
      <c r="DG30" s="644"/>
      <c r="DH30" s="644"/>
      <c r="DI30" s="644"/>
      <c r="DJ30" s="644"/>
      <c r="DK30" s="645"/>
      <c r="DL30" s="649">
        <v>1416567</v>
      </c>
      <c r="DM30" s="644"/>
      <c r="DN30" s="644"/>
      <c r="DO30" s="644"/>
      <c r="DP30" s="644"/>
      <c r="DQ30" s="644"/>
      <c r="DR30" s="644"/>
      <c r="DS30" s="644"/>
      <c r="DT30" s="644"/>
      <c r="DU30" s="644"/>
      <c r="DV30" s="645"/>
      <c r="DW30" s="646">
        <v>11.3</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27916</v>
      </c>
      <c r="S31" s="644"/>
      <c r="T31" s="644"/>
      <c r="U31" s="644"/>
      <c r="V31" s="644"/>
      <c r="W31" s="644"/>
      <c r="X31" s="644"/>
      <c r="Y31" s="645"/>
      <c r="Z31" s="703">
        <v>0.1</v>
      </c>
      <c r="AA31" s="703"/>
      <c r="AB31" s="703"/>
      <c r="AC31" s="703"/>
      <c r="AD31" s="704" t="s">
        <v>231</v>
      </c>
      <c r="AE31" s="704"/>
      <c r="AF31" s="704"/>
      <c r="AG31" s="704"/>
      <c r="AH31" s="704"/>
      <c r="AI31" s="704"/>
      <c r="AJ31" s="704"/>
      <c r="AK31" s="704"/>
      <c r="AL31" s="646" t="s">
        <v>231</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98.6</v>
      </c>
      <c r="BH31" s="642"/>
      <c r="BI31" s="642"/>
      <c r="BJ31" s="642"/>
      <c r="BK31" s="642"/>
      <c r="BL31" s="642"/>
      <c r="BM31" s="647">
        <v>95.6</v>
      </c>
      <c r="BN31" s="720"/>
      <c r="BO31" s="720"/>
      <c r="BP31" s="720"/>
      <c r="BQ31" s="681"/>
      <c r="BR31" s="719">
        <v>98.5</v>
      </c>
      <c r="BS31" s="642"/>
      <c r="BT31" s="642"/>
      <c r="BU31" s="642"/>
      <c r="BV31" s="642"/>
      <c r="BW31" s="642"/>
      <c r="BX31" s="647">
        <v>94.8</v>
      </c>
      <c r="BY31" s="720"/>
      <c r="BZ31" s="720"/>
      <c r="CA31" s="720"/>
      <c r="CB31" s="681"/>
      <c r="CD31" s="727"/>
      <c r="CE31" s="728"/>
      <c r="CF31" s="685" t="s">
        <v>311</v>
      </c>
      <c r="CG31" s="682"/>
      <c r="CH31" s="682"/>
      <c r="CI31" s="682"/>
      <c r="CJ31" s="682"/>
      <c r="CK31" s="682"/>
      <c r="CL31" s="682"/>
      <c r="CM31" s="682"/>
      <c r="CN31" s="682"/>
      <c r="CO31" s="682"/>
      <c r="CP31" s="682"/>
      <c r="CQ31" s="683"/>
      <c r="CR31" s="641">
        <v>136872</v>
      </c>
      <c r="CS31" s="642"/>
      <c r="CT31" s="642"/>
      <c r="CU31" s="642"/>
      <c r="CV31" s="642"/>
      <c r="CW31" s="642"/>
      <c r="CX31" s="642"/>
      <c r="CY31" s="643"/>
      <c r="CZ31" s="646">
        <v>0.6</v>
      </c>
      <c r="DA31" s="675"/>
      <c r="DB31" s="675"/>
      <c r="DC31" s="676"/>
      <c r="DD31" s="649">
        <v>136872</v>
      </c>
      <c r="DE31" s="642"/>
      <c r="DF31" s="642"/>
      <c r="DG31" s="642"/>
      <c r="DH31" s="642"/>
      <c r="DI31" s="642"/>
      <c r="DJ31" s="642"/>
      <c r="DK31" s="643"/>
      <c r="DL31" s="649">
        <v>136872</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1435355</v>
      </c>
      <c r="S32" s="644"/>
      <c r="T32" s="644"/>
      <c r="U32" s="644"/>
      <c r="V32" s="644"/>
      <c r="W32" s="644"/>
      <c r="X32" s="644"/>
      <c r="Y32" s="645"/>
      <c r="Z32" s="703">
        <v>6.1</v>
      </c>
      <c r="AA32" s="703"/>
      <c r="AB32" s="703"/>
      <c r="AC32" s="703"/>
      <c r="AD32" s="704" t="s">
        <v>123</v>
      </c>
      <c r="AE32" s="704"/>
      <c r="AF32" s="704"/>
      <c r="AG32" s="704"/>
      <c r="AH32" s="704"/>
      <c r="AI32" s="704"/>
      <c r="AJ32" s="704"/>
      <c r="AK32" s="704"/>
      <c r="AL32" s="646" t="s">
        <v>231</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98.8</v>
      </c>
      <c r="BH32" s="657"/>
      <c r="BI32" s="657"/>
      <c r="BJ32" s="657"/>
      <c r="BK32" s="657"/>
      <c r="BL32" s="657"/>
      <c r="BM32" s="701">
        <v>94.3</v>
      </c>
      <c r="BN32" s="657"/>
      <c r="BO32" s="657"/>
      <c r="BP32" s="657"/>
      <c r="BQ32" s="694"/>
      <c r="BR32" s="718">
        <v>98.4</v>
      </c>
      <c r="BS32" s="657"/>
      <c r="BT32" s="657"/>
      <c r="BU32" s="657"/>
      <c r="BV32" s="657"/>
      <c r="BW32" s="657"/>
      <c r="BX32" s="701">
        <v>93</v>
      </c>
      <c r="BY32" s="657"/>
      <c r="BZ32" s="657"/>
      <c r="CA32" s="657"/>
      <c r="CB32" s="694"/>
      <c r="CD32" s="729"/>
      <c r="CE32" s="730"/>
      <c r="CF32" s="685" t="s">
        <v>314</v>
      </c>
      <c r="CG32" s="682"/>
      <c r="CH32" s="682"/>
      <c r="CI32" s="682"/>
      <c r="CJ32" s="682"/>
      <c r="CK32" s="682"/>
      <c r="CL32" s="682"/>
      <c r="CM32" s="682"/>
      <c r="CN32" s="682"/>
      <c r="CO32" s="682"/>
      <c r="CP32" s="682"/>
      <c r="CQ32" s="683"/>
      <c r="CR32" s="641">
        <v>23</v>
      </c>
      <c r="CS32" s="644"/>
      <c r="CT32" s="644"/>
      <c r="CU32" s="644"/>
      <c r="CV32" s="644"/>
      <c r="CW32" s="644"/>
      <c r="CX32" s="644"/>
      <c r="CY32" s="645"/>
      <c r="CZ32" s="646">
        <v>0</v>
      </c>
      <c r="DA32" s="675"/>
      <c r="DB32" s="675"/>
      <c r="DC32" s="676"/>
      <c r="DD32" s="649">
        <v>23</v>
      </c>
      <c r="DE32" s="644"/>
      <c r="DF32" s="644"/>
      <c r="DG32" s="644"/>
      <c r="DH32" s="644"/>
      <c r="DI32" s="644"/>
      <c r="DJ32" s="644"/>
      <c r="DK32" s="645"/>
      <c r="DL32" s="649">
        <v>23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481670</v>
      </c>
      <c r="S33" s="644"/>
      <c r="T33" s="644"/>
      <c r="U33" s="644"/>
      <c r="V33" s="644"/>
      <c r="W33" s="644"/>
      <c r="X33" s="644"/>
      <c r="Y33" s="645"/>
      <c r="Z33" s="703">
        <v>2</v>
      </c>
      <c r="AA33" s="703"/>
      <c r="AB33" s="703"/>
      <c r="AC33" s="703"/>
      <c r="AD33" s="704" t="s">
        <v>231</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8754109</v>
      </c>
      <c r="CS33" s="642"/>
      <c r="CT33" s="642"/>
      <c r="CU33" s="642"/>
      <c r="CV33" s="642"/>
      <c r="CW33" s="642"/>
      <c r="CX33" s="642"/>
      <c r="CY33" s="643"/>
      <c r="CZ33" s="646">
        <v>38</v>
      </c>
      <c r="DA33" s="675"/>
      <c r="DB33" s="675"/>
      <c r="DC33" s="676"/>
      <c r="DD33" s="649">
        <v>7322577</v>
      </c>
      <c r="DE33" s="642"/>
      <c r="DF33" s="642"/>
      <c r="DG33" s="642"/>
      <c r="DH33" s="642"/>
      <c r="DI33" s="642"/>
      <c r="DJ33" s="642"/>
      <c r="DK33" s="643"/>
      <c r="DL33" s="649">
        <v>5376840</v>
      </c>
      <c r="DM33" s="642"/>
      <c r="DN33" s="642"/>
      <c r="DO33" s="642"/>
      <c r="DP33" s="642"/>
      <c r="DQ33" s="642"/>
      <c r="DR33" s="642"/>
      <c r="DS33" s="642"/>
      <c r="DT33" s="642"/>
      <c r="DU33" s="642"/>
      <c r="DV33" s="643"/>
      <c r="DW33" s="646">
        <v>42.8</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559422</v>
      </c>
      <c r="S34" s="644"/>
      <c r="T34" s="644"/>
      <c r="U34" s="644"/>
      <c r="V34" s="644"/>
      <c r="W34" s="644"/>
      <c r="X34" s="644"/>
      <c r="Y34" s="645"/>
      <c r="Z34" s="703">
        <v>2.4</v>
      </c>
      <c r="AA34" s="703"/>
      <c r="AB34" s="703"/>
      <c r="AC34" s="703"/>
      <c r="AD34" s="704">
        <v>12436</v>
      </c>
      <c r="AE34" s="704"/>
      <c r="AF34" s="704"/>
      <c r="AG34" s="704"/>
      <c r="AH34" s="704"/>
      <c r="AI34" s="704"/>
      <c r="AJ34" s="704"/>
      <c r="AK34" s="704"/>
      <c r="AL34" s="646">
        <v>0.1</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3384452</v>
      </c>
      <c r="CS34" s="644"/>
      <c r="CT34" s="644"/>
      <c r="CU34" s="644"/>
      <c r="CV34" s="644"/>
      <c r="CW34" s="644"/>
      <c r="CX34" s="644"/>
      <c r="CY34" s="645"/>
      <c r="CZ34" s="646">
        <v>14.7</v>
      </c>
      <c r="DA34" s="675"/>
      <c r="DB34" s="675"/>
      <c r="DC34" s="676"/>
      <c r="DD34" s="649">
        <v>2784856</v>
      </c>
      <c r="DE34" s="644"/>
      <c r="DF34" s="644"/>
      <c r="DG34" s="644"/>
      <c r="DH34" s="644"/>
      <c r="DI34" s="644"/>
      <c r="DJ34" s="644"/>
      <c r="DK34" s="645"/>
      <c r="DL34" s="649">
        <v>2435904</v>
      </c>
      <c r="DM34" s="644"/>
      <c r="DN34" s="644"/>
      <c r="DO34" s="644"/>
      <c r="DP34" s="644"/>
      <c r="DQ34" s="644"/>
      <c r="DR34" s="644"/>
      <c r="DS34" s="644"/>
      <c r="DT34" s="644"/>
      <c r="DU34" s="644"/>
      <c r="DV34" s="645"/>
      <c r="DW34" s="646">
        <v>19.399999999999999</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1244800</v>
      </c>
      <c r="S35" s="644"/>
      <c r="T35" s="644"/>
      <c r="U35" s="644"/>
      <c r="V35" s="644"/>
      <c r="W35" s="644"/>
      <c r="X35" s="644"/>
      <c r="Y35" s="645"/>
      <c r="Z35" s="703">
        <v>5.3</v>
      </c>
      <c r="AA35" s="703"/>
      <c r="AB35" s="703"/>
      <c r="AC35" s="703"/>
      <c r="AD35" s="704" t="s">
        <v>231</v>
      </c>
      <c r="AE35" s="704"/>
      <c r="AF35" s="704"/>
      <c r="AG35" s="704"/>
      <c r="AH35" s="704"/>
      <c r="AI35" s="704"/>
      <c r="AJ35" s="704"/>
      <c r="AK35" s="704"/>
      <c r="AL35" s="646" t="s">
        <v>231</v>
      </c>
      <c r="AM35" s="647"/>
      <c r="AN35" s="647"/>
      <c r="AO35" s="705"/>
      <c r="AP35" s="214"/>
      <c r="AQ35" s="709" t="s">
        <v>322</v>
      </c>
      <c r="AR35" s="710"/>
      <c r="AS35" s="710"/>
      <c r="AT35" s="710"/>
      <c r="AU35" s="710"/>
      <c r="AV35" s="710"/>
      <c r="AW35" s="710"/>
      <c r="AX35" s="710"/>
      <c r="AY35" s="711"/>
      <c r="AZ35" s="706">
        <v>2708565</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187316</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178642</v>
      </c>
      <c r="CS35" s="642"/>
      <c r="CT35" s="642"/>
      <c r="CU35" s="642"/>
      <c r="CV35" s="642"/>
      <c r="CW35" s="642"/>
      <c r="CX35" s="642"/>
      <c r="CY35" s="643"/>
      <c r="CZ35" s="646">
        <v>0.8</v>
      </c>
      <c r="DA35" s="675"/>
      <c r="DB35" s="675"/>
      <c r="DC35" s="676"/>
      <c r="DD35" s="649">
        <v>165353</v>
      </c>
      <c r="DE35" s="642"/>
      <c r="DF35" s="642"/>
      <c r="DG35" s="642"/>
      <c r="DH35" s="642"/>
      <c r="DI35" s="642"/>
      <c r="DJ35" s="642"/>
      <c r="DK35" s="643"/>
      <c r="DL35" s="649">
        <v>165353</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231</v>
      </c>
      <c r="S36" s="644"/>
      <c r="T36" s="644"/>
      <c r="U36" s="644"/>
      <c r="V36" s="644"/>
      <c r="W36" s="644"/>
      <c r="X36" s="644"/>
      <c r="Y36" s="645"/>
      <c r="Z36" s="703" t="s">
        <v>231</v>
      </c>
      <c r="AA36" s="703"/>
      <c r="AB36" s="703"/>
      <c r="AC36" s="703"/>
      <c r="AD36" s="704" t="s">
        <v>123</v>
      </c>
      <c r="AE36" s="704"/>
      <c r="AF36" s="704"/>
      <c r="AG36" s="704"/>
      <c r="AH36" s="704"/>
      <c r="AI36" s="704"/>
      <c r="AJ36" s="704"/>
      <c r="AK36" s="704"/>
      <c r="AL36" s="646" t="s">
        <v>231</v>
      </c>
      <c r="AM36" s="647"/>
      <c r="AN36" s="647"/>
      <c r="AO36" s="705"/>
      <c r="AQ36" s="678" t="s">
        <v>326</v>
      </c>
      <c r="AR36" s="679"/>
      <c r="AS36" s="679"/>
      <c r="AT36" s="679"/>
      <c r="AU36" s="679"/>
      <c r="AV36" s="679"/>
      <c r="AW36" s="679"/>
      <c r="AX36" s="679"/>
      <c r="AY36" s="680"/>
      <c r="AZ36" s="641">
        <v>710137</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148352</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1945129</v>
      </c>
      <c r="CS36" s="644"/>
      <c r="CT36" s="644"/>
      <c r="CU36" s="644"/>
      <c r="CV36" s="644"/>
      <c r="CW36" s="644"/>
      <c r="CX36" s="644"/>
      <c r="CY36" s="645"/>
      <c r="CZ36" s="646">
        <v>8.4</v>
      </c>
      <c r="DA36" s="675"/>
      <c r="DB36" s="675"/>
      <c r="DC36" s="676"/>
      <c r="DD36" s="649">
        <v>1620370</v>
      </c>
      <c r="DE36" s="644"/>
      <c r="DF36" s="644"/>
      <c r="DG36" s="644"/>
      <c r="DH36" s="644"/>
      <c r="DI36" s="644"/>
      <c r="DJ36" s="644"/>
      <c r="DK36" s="645"/>
      <c r="DL36" s="649">
        <v>1018435</v>
      </c>
      <c r="DM36" s="644"/>
      <c r="DN36" s="644"/>
      <c r="DO36" s="644"/>
      <c r="DP36" s="644"/>
      <c r="DQ36" s="644"/>
      <c r="DR36" s="644"/>
      <c r="DS36" s="644"/>
      <c r="DT36" s="644"/>
      <c r="DU36" s="644"/>
      <c r="DV36" s="645"/>
      <c r="DW36" s="646">
        <v>8.1</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555800</v>
      </c>
      <c r="S37" s="644"/>
      <c r="T37" s="644"/>
      <c r="U37" s="644"/>
      <c r="V37" s="644"/>
      <c r="W37" s="644"/>
      <c r="X37" s="644"/>
      <c r="Y37" s="645"/>
      <c r="Z37" s="703">
        <v>2.4</v>
      </c>
      <c r="AA37" s="703"/>
      <c r="AB37" s="703"/>
      <c r="AC37" s="703"/>
      <c r="AD37" s="704" t="s">
        <v>231</v>
      </c>
      <c r="AE37" s="704"/>
      <c r="AF37" s="704"/>
      <c r="AG37" s="704"/>
      <c r="AH37" s="704"/>
      <c r="AI37" s="704"/>
      <c r="AJ37" s="704"/>
      <c r="AK37" s="704"/>
      <c r="AL37" s="646" t="s">
        <v>123</v>
      </c>
      <c r="AM37" s="647"/>
      <c r="AN37" s="647"/>
      <c r="AO37" s="705"/>
      <c r="AQ37" s="678" t="s">
        <v>330</v>
      </c>
      <c r="AR37" s="679"/>
      <c r="AS37" s="679"/>
      <c r="AT37" s="679"/>
      <c r="AU37" s="679"/>
      <c r="AV37" s="679"/>
      <c r="AW37" s="679"/>
      <c r="AX37" s="679"/>
      <c r="AY37" s="680"/>
      <c r="AZ37" s="641">
        <v>671282</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5384</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126295</v>
      </c>
      <c r="CS37" s="642"/>
      <c r="CT37" s="642"/>
      <c r="CU37" s="642"/>
      <c r="CV37" s="642"/>
      <c r="CW37" s="642"/>
      <c r="CX37" s="642"/>
      <c r="CY37" s="643"/>
      <c r="CZ37" s="646">
        <v>0.5</v>
      </c>
      <c r="DA37" s="675"/>
      <c r="DB37" s="675"/>
      <c r="DC37" s="676"/>
      <c r="DD37" s="649">
        <v>125367</v>
      </c>
      <c r="DE37" s="642"/>
      <c r="DF37" s="642"/>
      <c r="DG37" s="642"/>
      <c r="DH37" s="642"/>
      <c r="DI37" s="642"/>
      <c r="DJ37" s="642"/>
      <c r="DK37" s="643"/>
      <c r="DL37" s="649">
        <v>118812</v>
      </c>
      <c r="DM37" s="642"/>
      <c r="DN37" s="642"/>
      <c r="DO37" s="642"/>
      <c r="DP37" s="642"/>
      <c r="DQ37" s="642"/>
      <c r="DR37" s="642"/>
      <c r="DS37" s="642"/>
      <c r="DT37" s="642"/>
      <c r="DU37" s="642"/>
      <c r="DV37" s="643"/>
      <c r="DW37" s="646">
        <v>0.9</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23622801</v>
      </c>
      <c r="S38" s="693"/>
      <c r="T38" s="693"/>
      <c r="U38" s="693"/>
      <c r="V38" s="693"/>
      <c r="W38" s="693"/>
      <c r="X38" s="693"/>
      <c r="Y38" s="698"/>
      <c r="Z38" s="699">
        <v>100</v>
      </c>
      <c r="AA38" s="699"/>
      <c r="AB38" s="699"/>
      <c r="AC38" s="699"/>
      <c r="AD38" s="700">
        <v>12020422</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335</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8649</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1998428</v>
      </c>
      <c r="CS38" s="644"/>
      <c r="CT38" s="644"/>
      <c r="CU38" s="644"/>
      <c r="CV38" s="644"/>
      <c r="CW38" s="644"/>
      <c r="CX38" s="644"/>
      <c r="CY38" s="645"/>
      <c r="CZ38" s="646">
        <v>8.6999999999999993</v>
      </c>
      <c r="DA38" s="675"/>
      <c r="DB38" s="675"/>
      <c r="DC38" s="676"/>
      <c r="DD38" s="649">
        <v>1728837</v>
      </c>
      <c r="DE38" s="644"/>
      <c r="DF38" s="644"/>
      <c r="DG38" s="644"/>
      <c r="DH38" s="644"/>
      <c r="DI38" s="644"/>
      <c r="DJ38" s="644"/>
      <c r="DK38" s="645"/>
      <c r="DL38" s="649">
        <v>1662462</v>
      </c>
      <c r="DM38" s="644"/>
      <c r="DN38" s="644"/>
      <c r="DO38" s="644"/>
      <c r="DP38" s="644"/>
      <c r="DQ38" s="644"/>
      <c r="DR38" s="644"/>
      <c r="DS38" s="644"/>
      <c r="DT38" s="644"/>
      <c r="DU38" s="644"/>
      <c r="DV38" s="645"/>
      <c r="DW38" s="646">
        <v>13.2</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t="s">
        <v>335</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110</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827804</v>
      </c>
      <c r="CS39" s="642"/>
      <c r="CT39" s="642"/>
      <c r="CU39" s="642"/>
      <c r="CV39" s="642"/>
      <c r="CW39" s="642"/>
      <c r="CX39" s="642"/>
      <c r="CY39" s="643"/>
      <c r="CZ39" s="646">
        <v>3.6</v>
      </c>
      <c r="DA39" s="675"/>
      <c r="DB39" s="675"/>
      <c r="DC39" s="676"/>
      <c r="DD39" s="649">
        <v>812707</v>
      </c>
      <c r="DE39" s="642"/>
      <c r="DF39" s="642"/>
      <c r="DG39" s="642"/>
      <c r="DH39" s="642"/>
      <c r="DI39" s="642"/>
      <c r="DJ39" s="642"/>
      <c r="DK39" s="643"/>
      <c r="DL39" s="649" t="s">
        <v>335</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388666</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132</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419654</v>
      </c>
      <c r="CS40" s="644"/>
      <c r="CT40" s="644"/>
      <c r="CU40" s="644"/>
      <c r="CV40" s="644"/>
      <c r="CW40" s="644"/>
      <c r="CX40" s="644"/>
      <c r="CY40" s="645"/>
      <c r="CZ40" s="646">
        <v>1.8</v>
      </c>
      <c r="DA40" s="675"/>
      <c r="DB40" s="675"/>
      <c r="DC40" s="676"/>
      <c r="DD40" s="649">
        <v>210454</v>
      </c>
      <c r="DE40" s="644"/>
      <c r="DF40" s="644"/>
      <c r="DG40" s="644"/>
      <c r="DH40" s="644"/>
      <c r="DI40" s="644"/>
      <c r="DJ40" s="644"/>
      <c r="DK40" s="645"/>
      <c r="DL40" s="649">
        <v>94686</v>
      </c>
      <c r="DM40" s="644"/>
      <c r="DN40" s="644"/>
      <c r="DO40" s="644"/>
      <c r="DP40" s="644"/>
      <c r="DQ40" s="644"/>
      <c r="DR40" s="644"/>
      <c r="DS40" s="644"/>
      <c r="DT40" s="644"/>
      <c r="DU40" s="644"/>
      <c r="DV40" s="645"/>
      <c r="DW40" s="646">
        <v>0.8</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938480</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306</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335</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4456548</v>
      </c>
      <c r="CS42" s="644"/>
      <c r="CT42" s="644"/>
      <c r="CU42" s="644"/>
      <c r="CV42" s="644"/>
      <c r="CW42" s="644"/>
      <c r="CX42" s="644"/>
      <c r="CY42" s="645"/>
      <c r="CZ42" s="646">
        <v>19.3</v>
      </c>
      <c r="DA42" s="647"/>
      <c r="DB42" s="647"/>
      <c r="DC42" s="648"/>
      <c r="DD42" s="649">
        <v>2097409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49727</v>
      </c>
      <c r="CS43" s="642"/>
      <c r="CT43" s="642"/>
      <c r="CU43" s="642"/>
      <c r="CV43" s="642"/>
      <c r="CW43" s="642"/>
      <c r="CX43" s="642"/>
      <c r="CY43" s="643"/>
      <c r="CZ43" s="646">
        <v>0.2</v>
      </c>
      <c r="DA43" s="675"/>
      <c r="DB43" s="675"/>
      <c r="DC43" s="676"/>
      <c r="DD43" s="649">
        <v>48040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303</v>
      </c>
      <c r="CE44" s="670"/>
      <c r="CF44" s="638" t="s">
        <v>353</v>
      </c>
      <c r="CG44" s="639"/>
      <c r="CH44" s="639"/>
      <c r="CI44" s="639"/>
      <c r="CJ44" s="639"/>
      <c r="CK44" s="639"/>
      <c r="CL44" s="639"/>
      <c r="CM44" s="639"/>
      <c r="CN44" s="639"/>
      <c r="CO44" s="639"/>
      <c r="CP44" s="639"/>
      <c r="CQ44" s="640"/>
      <c r="CR44" s="641">
        <v>4454942</v>
      </c>
      <c r="CS44" s="644"/>
      <c r="CT44" s="644"/>
      <c r="CU44" s="644"/>
      <c r="CV44" s="644"/>
      <c r="CW44" s="644"/>
      <c r="CX44" s="644"/>
      <c r="CY44" s="645"/>
      <c r="CZ44" s="646">
        <v>19.3</v>
      </c>
      <c r="DA44" s="647"/>
      <c r="DB44" s="647"/>
      <c r="DC44" s="648"/>
      <c r="DD44" s="649">
        <v>2095803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1631138</v>
      </c>
      <c r="CS45" s="642"/>
      <c r="CT45" s="642"/>
      <c r="CU45" s="642"/>
      <c r="CV45" s="642"/>
      <c r="CW45" s="642"/>
      <c r="CX45" s="642"/>
      <c r="CY45" s="643"/>
      <c r="CZ45" s="646">
        <v>7.1</v>
      </c>
      <c r="DA45" s="675"/>
      <c r="DB45" s="675"/>
      <c r="DC45" s="676"/>
      <c r="DD45" s="649">
        <v>207430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2699789</v>
      </c>
      <c r="CS46" s="644"/>
      <c r="CT46" s="644"/>
      <c r="CU46" s="644"/>
      <c r="CV46" s="644"/>
      <c r="CW46" s="644"/>
      <c r="CX46" s="644"/>
      <c r="CY46" s="645"/>
      <c r="CZ46" s="646">
        <v>11.7</v>
      </c>
      <c r="DA46" s="647"/>
      <c r="DB46" s="647"/>
      <c r="DC46" s="648"/>
      <c r="DD46" s="649">
        <v>1843458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v>1606</v>
      </c>
      <c r="CS47" s="642"/>
      <c r="CT47" s="642"/>
      <c r="CU47" s="642"/>
      <c r="CV47" s="642"/>
      <c r="CW47" s="642"/>
      <c r="CX47" s="642"/>
      <c r="CY47" s="643"/>
      <c r="CZ47" s="646">
        <v>0</v>
      </c>
      <c r="DA47" s="675"/>
      <c r="DB47" s="675"/>
      <c r="DC47" s="676"/>
      <c r="DD47" s="649">
        <v>1606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123</v>
      </c>
      <c r="CS48" s="644"/>
      <c r="CT48" s="644"/>
      <c r="CU48" s="644"/>
      <c r="CV48" s="644"/>
      <c r="CW48" s="644"/>
      <c r="CX48" s="644"/>
      <c r="CY48" s="645"/>
      <c r="CZ48" s="646" t="s">
        <v>335</v>
      </c>
      <c r="DA48" s="647"/>
      <c r="DB48" s="647"/>
      <c r="DC48" s="648"/>
      <c r="DD48" s="649" t="s">
        <v>335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23041732</v>
      </c>
      <c r="CS49" s="657"/>
      <c r="CT49" s="657"/>
      <c r="CU49" s="657"/>
      <c r="CV49" s="657"/>
      <c r="CW49" s="657"/>
      <c r="CX49" s="657"/>
      <c r="CY49" s="658"/>
      <c r="CZ49" s="659">
        <v>100</v>
      </c>
      <c r="DA49" s="660"/>
      <c r="DB49" s="660"/>
      <c r="DC49" s="661"/>
      <c r="DD49" s="662">
        <v>15777001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hBzq71rd8oFB5n3ZBo1L65f2U9NNxmJ/hUCuNCP+u3AjFWJuNbOBC9dsbH72WgqhcIfmeNH27oVpqtSUjmi3w==" saltValue="ZoWAx/KSG6MUypaf+CQ4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3">
        <v>23942</v>
      </c>
      <c r="R7" s="1174"/>
      <c r="S7" s="1174"/>
      <c r="T7" s="1174"/>
      <c r="U7" s="1174"/>
      <c r="V7" s="1174">
        <v>23361</v>
      </c>
      <c r="W7" s="1174"/>
      <c r="X7" s="1174"/>
      <c r="Y7" s="1174"/>
      <c r="Z7" s="1174"/>
      <c r="AA7" s="1174">
        <v>581</v>
      </c>
      <c r="AB7" s="1174"/>
      <c r="AC7" s="1174"/>
      <c r="AD7" s="1174"/>
      <c r="AE7" s="1175"/>
      <c r="AF7" s="1176">
        <v>542</v>
      </c>
      <c r="AG7" s="1177"/>
      <c r="AH7" s="1177"/>
      <c r="AI7" s="1177"/>
      <c r="AJ7" s="1178"/>
      <c r="AK7" s="1160">
        <v>1443</v>
      </c>
      <c r="AL7" s="1161"/>
      <c r="AM7" s="1161"/>
      <c r="AN7" s="1161"/>
      <c r="AO7" s="1161"/>
      <c r="AP7" s="1161">
        <v>15527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568</v>
      </c>
      <c r="BS7" s="1164" t="s">
        <v>569</v>
      </c>
      <c r="BT7" s="1165"/>
      <c r="BU7" s="1165"/>
      <c r="BV7" s="1165"/>
      <c r="BW7" s="1165"/>
      <c r="BX7" s="1165"/>
      <c r="BY7" s="1165"/>
      <c r="BZ7" s="1165"/>
      <c r="CA7" s="1165"/>
      <c r="CB7" s="1165"/>
      <c r="CC7" s="1165"/>
      <c r="CD7" s="1165"/>
      <c r="CE7" s="1165"/>
      <c r="CF7" s="1165"/>
      <c r="CG7" s="1166"/>
      <c r="CH7" s="1157">
        <v>0</v>
      </c>
      <c r="CI7" s="1158"/>
      <c r="CJ7" s="1158"/>
      <c r="CK7" s="1158"/>
      <c r="CL7" s="1159"/>
      <c r="CM7" s="1157">
        <v>626</v>
      </c>
      <c r="CN7" s="1158"/>
      <c r="CO7" s="1158"/>
      <c r="CP7" s="1158"/>
      <c r="CQ7" s="1159"/>
      <c r="CR7" s="1157">
        <v>5</v>
      </c>
      <c r="CS7" s="1158"/>
      <c r="CT7" s="1158"/>
      <c r="CU7" s="1158"/>
      <c r="CV7" s="1159"/>
      <c r="CW7" s="1157" t="s">
        <v>589</v>
      </c>
      <c r="CX7" s="1158"/>
      <c r="CY7" s="1158"/>
      <c r="CZ7" s="1158"/>
      <c r="DA7" s="1159"/>
      <c r="DB7" s="1157">
        <v>419</v>
      </c>
      <c r="DC7" s="1158"/>
      <c r="DD7" s="1158"/>
      <c r="DE7" s="1158"/>
      <c r="DF7" s="1159"/>
      <c r="DG7" s="1157" t="s">
        <v>506</v>
      </c>
      <c r="DH7" s="1158"/>
      <c r="DI7" s="1158"/>
      <c r="DJ7" s="1158"/>
      <c r="DK7" s="1159"/>
      <c r="DL7" s="1157" t="s">
        <v>506</v>
      </c>
      <c r="DM7" s="1158"/>
      <c r="DN7" s="1158"/>
      <c r="DO7" s="1158"/>
      <c r="DP7" s="1159"/>
      <c r="DQ7" s="1157" t="s">
        <v>506</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058">
        <v>8</v>
      </c>
      <c r="CI8" s="1059"/>
      <c r="CJ8" s="1059"/>
      <c r="CK8" s="1059"/>
      <c r="CL8" s="1060"/>
      <c r="CM8" s="1058">
        <v>131</v>
      </c>
      <c r="CN8" s="1059"/>
      <c r="CO8" s="1059"/>
      <c r="CP8" s="1059"/>
      <c r="CQ8" s="1060"/>
      <c r="CR8" s="1058">
        <v>10</v>
      </c>
      <c r="CS8" s="1059"/>
      <c r="CT8" s="1059"/>
      <c r="CU8" s="1059"/>
      <c r="CV8" s="1060"/>
      <c r="CW8" s="1058" t="s">
        <v>506</v>
      </c>
      <c r="CX8" s="1059"/>
      <c r="CY8" s="1059"/>
      <c r="CZ8" s="1059"/>
      <c r="DA8" s="1060"/>
      <c r="DB8" s="1058" t="s">
        <v>506</v>
      </c>
      <c r="DC8" s="1059"/>
      <c r="DD8" s="1059"/>
      <c r="DE8" s="1059"/>
      <c r="DF8" s="1060"/>
      <c r="DG8" s="1058" t="s">
        <v>506</v>
      </c>
      <c r="DH8" s="1059"/>
      <c r="DI8" s="1059"/>
      <c r="DJ8" s="1059"/>
      <c r="DK8" s="1060"/>
      <c r="DL8" s="1058" t="s">
        <v>506</v>
      </c>
      <c r="DM8" s="1059"/>
      <c r="DN8" s="1059"/>
      <c r="DO8" s="1059"/>
      <c r="DP8" s="1060"/>
      <c r="DQ8" s="1058" t="s">
        <v>506</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571</v>
      </c>
      <c r="BT9" s="1084"/>
      <c r="BU9" s="1084"/>
      <c r="BV9" s="1084"/>
      <c r="BW9" s="1084"/>
      <c r="BX9" s="1084"/>
      <c r="BY9" s="1084"/>
      <c r="BZ9" s="1084"/>
      <c r="CA9" s="1084"/>
      <c r="CB9" s="1084"/>
      <c r="CC9" s="1084"/>
      <c r="CD9" s="1084"/>
      <c r="CE9" s="1084"/>
      <c r="CF9" s="1084"/>
      <c r="CG9" s="1085"/>
      <c r="CH9" s="1058">
        <v>-2</v>
      </c>
      <c r="CI9" s="1059"/>
      <c r="CJ9" s="1059"/>
      <c r="CK9" s="1059"/>
      <c r="CL9" s="1060"/>
      <c r="CM9" s="1058">
        <v>110</v>
      </c>
      <c r="CN9" s="1059"/>
      <c r="CO9" s="1059"/>
      <c r="CP9" s="1059"/>
      <c r="CQ9" s="1060"/>
      <c r="CR9" s="1058">
        <v>84</v>
      </c>
      <c r="CS9" s="1059"/>
      <c r="CT9" s="1059"/>
      <c r="CU9" s="1059"/>
      <c r="CV9" s="1060"/>
      <c r="CW9" s="1058" t="s">
        <v>506</v>
      </c>
      <c r="CX9" s="1059"/>
      <c r="CY9" s="1059"/>
      <c r="CZ9" s="1059"/>
      <c r="DA9" s="1060"/>
      <c r="DB9" s="1058" t="s">
        <v>506</v>
      </c>
      <c r="DC9" s="1059"/>
      <c r="DD9" s="1059"/>
      <c r="DE9" s="1059"/>
      <c r="DF9" s="1060"/>
      <c r="DG9" s="1058" t="s">
        <v>506</v>
      </c>
      <c r="DH9" s="1059"/>
      <c r="DI9" s="1059"/>
      <c r="DJ9" s="1059"/>
      <c r="DK9" s="1060"/>
      <c r="DL9" s="1058" t="s">
        <v>506</v>
      </c>
      <c r="DM9" s="1059"/>
      <c r="DN9" s="1059"/>
      <c r="DO9" s="1059"/>
      <c r="DP9" s="1060"/>
      <c r="DQ9" s="1058" t="s">
        <v>506</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572</v>
      </c>
      <c r="BT10" s="1084"/>
      <c r="BU10" s="1084"/>
      <c r="BV10" s="1084"/>
      <c r="BW10" s="1084"/>
      <c r="BX10" s="1084"/>
      <c r="BY10" s="1084"/>
      <c r="BZ10" s="1084"/>
      <c r="CA10" s="1084"/>
      <c r="CB10" s="1084"/>
      <c r="CC10" s="1084"/>
      <c r="CD10" s="1084"/>
      <c r="CE10" s="1084"/>
      <c r="CF10" s="1084"/>
      <c r="CG10" s="1085"/>
      <c r="CH10" s="1058">
        <v>2</v>
      </c>
      <c r="CI10" s="1059"/>
      <c r="CJ10" s="1059"/>
      <c r="CK10" s="1059"/>
      <c r="CL10" s="1060"/>
      <c r="CM10" s="1058">
        <v>15</v>
      </c>
      <c r="CN10" s="1059"/>
      <c r="CO10" s="1059"/>
      <c r="CP10" s="1059"/>
      <c r="CQ10" s="1060"/>
      <c r="CR10" s="1058">
        <v>10</v>
      </c>
      <c r="CS10" s="1059"/>
      <c r="CT10" s="1059"/>
      <c r="CU10" s="1059"/>
      <c r="CV10" s="1060"/>
      <c r="CW10" s="1058" t="s">
        <v>506</v>
      </c>
      <c r="CX10" s="1059"/>
      <c r="CY10" s="1059"/>
      <c r="CZ10" s="1059"/>
      <c r="DA10" s="1060"/>
      <c r="DB10" s="1058" t="s">
        <v>506</v>
      </c>
      <c r="DC10" s="1059"/>
      <c r="DD10" s="1059"/>
      <c r="DE10" s="1059"/>
      <c r="DF10" s="1060"/>
      <c r="DG10" s="1058" t="s">
        <v>506</v>
      </c>
      <c r="DH10" s="1059"/>
      <c r="DI10" s="1059"/>
      <c r="DJ10" s="1059"/>
      <c r="DK10" s="1060"/>
      <c r="DL10" s="1058" t="s">
        <v>506</v>
      </c>
      <c r="DM10" s="1059"/>
      <c r="DN10" s="1059"/>
      <c r="DO10" s="1059"/>
      <c r="DP10" s="1060"/>
      <c r="DQ10" s="1058" t="s">
        <v>506</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573</v>
      </c>
      <c r="BT11" s="1084"/>
      <c r="BU11" s="1084"/>
      <c r="BV11" s="1084"/>
      <c r="BW11" s="1084"/>
      <c r="BX11" s="1084"/>
      <c r="BY11" s="1084"/>
      <c r="BZ11" s="1084"/>
      <c r="CA11" s="1084"/>
      <c r="CB11" s="1084"/>
      <c r="CC11" s="1084"/>
      <c r="CD11" s="1084"/>
      <c r="CE11" s="1084"/>
      <c r="CF11" s="1084"/>
      <c r="CG11" s="1085"/>
      <c r="CH11" s="1058">
        <v>3</v>
      </c>
      <c r="CI11" s="1059"/>
      <c r="CJ11" s="1059"/>
      <c r="CK11" s="1059"/>
      <c r="CL11" s="1060"/>
      <c r="CM11" s="1058">
        <v>177</v>
      </c>
      <c r="CN11" s="1059"/>
      <c r="CO11" s="1059"/>
      <c r="CP11" s="1059"/>
      <c r="CQ11" s="1060"/>
      <c r="CR11" s="1058">
        <v>65</v>
      </c>
      <c r="CS11" s="1059"/>
      <c r="CT11" s="1059"/>
      <c r="CU11" s="1059"/>
      <c r="CV11" s="1060"/>
      <c r="CW11" s="1058" t="s">
        <v>506</v>
      </c>
      <c r="CX11" s="1059"/>
      <c r="CY11" s="1059"/>
      <c r="CZ11" s="1059"/>
      <c r="DA11" s="1060"/>
      <c r="DB11" s="1058">
        <v>18</v>
      </c>
      <c r="DC11" s="1059"/>
      <c r="DD11" s="1059"/>
      <c r="DE11" s="1059"/>
      <c r="DF11" s="1060"/>
      <c r="DG11" s="1058" t="s">
        <v>506</v>
      </c>
      <c r="DH11" s="1059"/>
      <c r="DI11" s="1059"/>
      <c r="DJ11" s="1059"/>
      <c r="DK11" s="1060"/>
      <c r="DL11" s="1058" t="s">
        <v>506</v>
      </c>
      <c r="DM11" s="1059"/>
      <c r="DN11" s="1059"/>
      <c r="DO11" s="1059"/>
      <c r="DP11" s="1060"/>
      <c r="DQ11" s="1058" t="s">
        <v>506</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23942</v>
      </c>
      <c r="R23" s="1138"/>
      <c r="S23" s="1138"/>
      <c r="T23" s="1138"/>
      <c r="U23" s="1138"/>
      <c r="V23" s="1138">
        <v>23361</v>
      </c>
      <c r="W23" s="1138"/>
      <c r="X23" s="1138"/>
      <c r="Y23" s="1138"/>
      <c r="Z23" s="1138"/>
      <c r="AA23" s="1138">
        <v>581</v>
      </c>
      <c r="AB23" s="1138"/>
      <c r="AC23" s="1138"/>
      <c r="AD23" s="1138"/>
      <c r="AE23" s="1139"/>
      <c r="AF23" s="1140">
        <v>542</v>
      </c>
      <c r="AG23" s="1138"/>
      <c r="AH23" s="1138"/>
      <c r="AI23" s="1138"/>
      <c r="AJ23" s="1141"/>
      <c r="AK23" s="1142"/>
      <c r="AL23" s="1143"/>
      <c r="AM23" s="1143"/>
      <c r="AN23" s="1143"/>
      <c r="AO23" s="1143"/>
      <c r="AP23" s="1138">
        <v>15527</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4767</v>
      </c>
      <c r="R28" s="1123"/>
      <c r="S28" s="1123"/>
      <c r="T28" s="1123"/>
      <c r="U28" s="1123"/>
      <c r="V28" s="1123">
        <v>4580</v>
      </c>
      <c r="W28" s="1123"/>
      <c r="X28" s="1123"/>
      <c r="Y28" s="1123"/>
      <c r="Z28" s="1123"/>
      <c r="AA28" s="1123">
        <v>187</v>
      </c>
      <c r="AB28" s="1123"/>
      <c r="AC28" s="1123"/>
      <c r="AD28" s="1123"/>
      <c r="AE28" s="1124"/>
      <c r="AF28" s="1125">
        <v>187</v>
      </c>
      <c r="AG28" s="1123"/>
      <c r="AH28" s="1123"/>
      <c r="AI28" s="1123"/>
      <c r="AJ28" s="1126"/>
      <c r="AK28" s="1127">
        <v>486</v>
      </c>
      <c r="AL28" s="1115"/>
      <c r="AM28" s="1115"/>
      <c r="AN28" s="1115"/>
      <c r="AO28" s="1115"/>
      <c r="AP28" s="1115" t="s">
        <v>506</v>
      </c>
      <c r="AQ28" s="1115"/>
      <c r="AR28" s="1115"/>
      <c r="AS28" s="1115"/>
      <c r="AT28" s="1115"/>
      <c r="AU28" s="1115" t="s">
        <v>506</v>
      </c>
      <c r="AV28" s="1115"/>
      <c r="AW28" s="1115"/>
      <c r="AX28" s="1115"/>
      <c r="AY28" s="1115"/>
      <c r="AZ28" s="1116" t="s">
        <v>506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3722</v>
      </c>
      <c r="R29" s="1113"/>
      <c r="S29" s="1113"/>
      <c r="T29" s="1113"/>
      <c r="U29" s="1113"/>
      <c r="V29" s="1113">
        <v>3680</v>
      </c>
      <c r="W29" s="1113"/>
      <c r="X29" s="1113"/>
      <c r="Y29" s="1113"/>
      <c r="Z29" s="1113"/>
      <c r="AA29" s="1113">
        <v>42</v>
      </c>
      <c r="AB29" s="1113"/>
      <c r="AC29" s="1113"/>
      <c r="AD29" s="1113"/>
      <c r="AE29" s="1114"/>
      <c r="AF29" s="1088">
        <v>42</v>
      </c>
      <c r="AG29" s="1089"/>
      <c r="AH29" s="1089"/>
      <c r="AI29" s="1089"/>
      <c r="AJ29" s="1090"/>
      <c r="AK29" s="1049">
        <v>579</v>
      </c>
      <c r="AL29" s="1040"/>
      <c r="AM29" s="1040"/>
      <c r="AN29" s="1040"/>
      <c r="AO29" s="1040"/>
      <c r="AP29" s="1040" t="s">
        <v>506</v>
      </c>
      <c r="AQ29" s="1040"/>
      <c r="AR29" s="1040"/>
      <c r="AS29" s="1040"/>
      <c r="AT29" s="1040"/>
      <c r="AU29" s="1040" t="s">
        <v>506</v>
      </c>
      <c r="AV29" s="1040"/>
      <c r="AW29" s="1040"/>
      <c r="AX29" s="1040"/>
      <c r="AY29" s="1040"/>
      <c r="AZ29" s="1111" t="s">
        <v>506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381</v>
      </c>
      <c r="R30" s="1113"/>
      <c r="S30" s="1113"/>
      <c r="T30" s="1113"/>
      <c r="U30" s="1113"/>
      <c r="V30" s="1113">
        <v>381</v>
      </c>
      <c r="W30" s="1113"/>
      <c r="X30" s="1113"/>
      <c r="Y30" s="1113"/>
      <c r="Z30" s="1113"/>
      <c r="AA30" s="1113">
        <v>0</v>
      </c>
      <c r="AB30" s="1113"/>
      <c r="AC30" s="1113"/>
      <c r="AD30" s="1113"/>
      <c r="AE30" s="1114"/>
      <c r="AF30" s="1088">
        <v>0</v>
      </c>
      <c r="AG30" s="1089"/>
      <c r="AH30" s="1089"/>
      <c r="AI30" s="1089"/>
      <c r="AJ30" s="1090"/>
      <c r="AK30" s="1049">
        <v>112</v>
      </c>
      <c r="AL30" s="1040"/>
      <c r="AM30" s="1040"/>
      <c r="AN30" s="1040"/>
      <c r="AO30" s="1040"/>
      <c r="AP30" s="1040" t="s">
        <v>506</v>
      </c>
      <c r="AQ30" s="1040"/>
      <c r="AR30" s="1040"/>
      <c r="AS30" s="1040"/>
      <c r="AT30" s="1040"/>
      <c r="AU30" s="1040" t="s">
        <v>506</v>
      </c>
      <c r="AV30" s="1040"/>
      <c r="AW30" s="1040"/>
      <c r="AX30" s="1040"/>
      <c r="AY30" s="1040"/>
      <c r="AZ30" s="1111" t="s">
        <v>506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782</v>
      </c>
      <c r="R31" s="1113"/>
      <c r="S31" s="1113"/>
      <c r="T31" s="1113"/>
      <c r="U31" s="1113"/>
      <c r="V31" s="1113">
        <v>702</v>
      </c>
      <c r="W31" s="1113"/>
      <c r="X31" s="1113"/>
      <c r="Y31" s="1113"/>
      <c r="Z31" s="1113"/>
      <c r="AA31" s="1113">
        <v>80</v>
      </c>
      <c r="AB31" s="1113"/>
      <c r="AC31" s="1113"/>
      <c r="AD31" s="1113"/>
      <c r="AE31" s="1114"/>
      <c r="AF31" s="1088">
        <v>664</v>
      </c>
      <c r="AG31" s="1089"/>
      <c r="AH31" s="1089"/>
      <c r="AI31" s="1089"/>
      <c r="AJ31" s="1090"/>
      <c r="AK31" s="1049" t="s">
        <v>506</v>
      </c>
      <c r="AL31" s="1040"/>
      <c r="AM31" s="1040"/>
      <c r="AN31" s="1040"/>
      <c r="AO31" s="1040"/>
      <c r="AP31" s="1040">
        <v>2227</v>
      </c>
      <c r="AQ31" s="1040"/>
      <c r="AR31" s="1040"/>
      <c r="AS31" s="1040"/>
      <c r="AT31" s="1040"/>
      <c r="AU31" s="1040" t="s">
        <v>506</v>
      </c>
      <c r="AV31" s="1040"/>
      <c r="AW31" s="1040"/>
      <c r="AX31" s="1040"/>
      <c r="AY31" s="1040"/>
      <c r="AZ31" s="1111" t="s">
        <v>506</v>
      </c>
      <c r="BA31" s="1111"/>
      <c r="BB31" s="1111"/>
      <c r="BC31" s="1111"/>
      <c r="BD31" s="1111"/>
      <c r="BE31" s="1101" t="s">
        <v>582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5681</v>
      </c>
      <c r="R32" s="1113"/>
      <c r="S32" s="1113"/>
      <c r="T32" s="1113"/>
      <c r="U32" s="1113"/>
      <c r="V32" s="1113">
        <v>6018</v>
      </c>
      <c r="W32" s="1113"/>
      <c r="X32" s="1113"/>
      <c r="Y32" s="1113"/>
      <c r="Z32" s="1113"/>
      <c r="AA32" s="1113">
        <v>-337</v>
      </c>
      <c r="AB32" s="1113"/>
      <c r="AC32" s="1113"/>
      <c r="AD32" s="1113"/>
      <c r="AE32" s="1114"/>
      <c r="AF32" s="1088">
        <v>-69</v>
      </c>
      <c r="AG32" s="1089"/>
      <c r="AH32" s="1089"/>
      <c r="AI32" s="1089"/>
      <c r="AJ32" s="1090"/>
      <c r="AK32" s="1049">
        <v>710</v>
      </c>
      <c r="AL32" s="1040"/>
      <c r="AM32" s="1040"/>
      <c r="AN32" s="1040"/>
      <c r="AO32" s="1040"/>
      <c r="AP32" s="1040">
        <v>4999</v>
      </c>
      <c r="AQ32" s="1040"/>
      <c r="AR32" s="1040"/>
      <c r="AS32" s="1040"/>
      <c r="AT32" s="1040"/>
      <c r="AU32" s="1040">
        <v>2644</v>
      </c>
      <c r="AV32" s="1040"/>
      <c r="AW32" s="1040"/>
      <c r="AX32" s="1040"/>
      <c r="AY32" s="1040"/>
      <c r="AZ32" s="1111">
        <v>1.4</v>
      </c>
      <c r="BA32" s="1111"/>
      <c r="BB32" s="1111"/>
      <c r="BC32" s="1111"/>
      <c r="BD32" s="1111"/>
      <c r="BE32" s="1101" t="s">
        <v>582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1100</v>
      </c>
      <c r="R33" s="1113"/>
      <c r="S33" s="1113"/>
      <c r="T33" s="1113"/>
      <c r="U33" s="1113"/>
      <c r="V33" s="1113">
        <v>1015</v>
      </c>
      <c r="W33" s="1113"/>
      <c r="X33" s="1113"/>
      <c r="Y33" s="1113"/>
      <c r="Z33" s="1113"/>
      <c r="AA33" s="1113">
        <v>85</v>
      </c>
      <c r="AB33" s="1113"/>
      <c r="AC33" s="1113"/>
      <c r="AD33" s="1113"/>
      <c r="AE33" s="1114"/>
      <c r="AF33" s="1088">
        <v>85</v>
      </c>
      <c r="AG33" s="1089"/>
      <c r="AH33" s="1089"/>
      <c r="AI33" s="1089"/>
      <c r="AJ33" s="1090"/>
      <c r="AK33" s="1049" t="s">
        <v>506</v>
      </c>
      <c r="AL33" s="1040"/>
      <c r="AM33" s="1040"/>
      <c r="AN33" s="1040"/>
      <c r="AO33" s="1040"/>
      <c r="AP33" s="1040">
        <v>2491</v>
      </c>
      <c r="AQ33" s="1040"/>
      <c r="AR33" s="1040"/>
      <c r="AS33" s="1040"/>
      <c r="AT33" s="1040"/>
      <c r="AU33" s="1040" t="s">
        <v>506</v>
      </c>
      <c r="AV33" s="1040"/>
      <c r="AW33" s="1040"/>
      <c r="AX33" s="1040"/>
      <c r="AY33" s="1040"/>
      <c r="AZ33" s="1111" t="s">
        <v>506</v>
      </c>
      <c r="BA33" s="1111"/>
      <c r="BB33" s="1111"/>
      <c r="BC33" s="1111"/>
      <c r="BD33" s="1111"/>
      <c r="BE33" s="1101" t="s">
        <v>583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237</v>
      </c>
      <c r="R34" s="1113"/>
      <c r="S34" s="1113"/>
      <c r="T34" s="1113"/>
      <c r="U34" s="1113"/>
      <c r="V34" s="1113">
        <v>228</v>
      </c>
      <c r="W34" s="1113"/>
      <c r="X34" s="1113"/>
      <c r="Y34" s="1113"/>
      <c r="Z34" s="1113"/>
      <c r="AA34" s="1113">
        <v>9</v>
      </c>
      <c r="AB34" s="1113"/>
      <c r="AC34" s="1113"/>
      <c r="AD34" s="1113"/>
      <c r="AE34" s="1114"/>
      <c r="AF34" s="1088">
        <v>9</v>
      </c>
      <c r="AG34" s="1089"/>
      <c r="AH34" s="1089"/>
      <c r="AI34" s="1089"/>
      <c r="AJ34" s="1090"/>
      <c r="AK34" s="1049">
        <v>186</v>
      </c>
      <c r="AL34" s="1040"/>
      <c r="AM34" s="1040"/>
      <c r="AN34" s="1040"/>
      <c r="AO34" s="1040"/>
      <c r="AP34" s="1040">
        <v>2225</v>
      </c>
      <c r="AQ34" s="1040"/>
      <c r="AR34" s="1040"/>
      <c r="AS34" s="1040"/>
      <c r="AT34" s="1040"/>
      <c r="AU34" s="1040">
        <v>2225</v>
      </c>
      <c r="AV34" s="1040"/>
      <c r="AW34" s="1040"/>
      <c r="AX34" s="1040"/>
      <c r="AY34" s="1040"/>
      <c r="AZ34" s="1111" t="s">
        <v>506</v>
      </c>
      <c r="BA34" s="1111"/>
      <c r="BB34" s="1111"/>
      <c r="BC34" s="1111"/>
      <c r="BD34" s="1111"/>
      <c r="BE34" s="1101" t="s">
        <v>583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403</v>
      </c>
      <c r="C35" s="1107"/>
      <c r="D35" s="1107"/>
      <c r="E35" s="1107"/>
      <c r="F35" s="1107"/>
      <c r="G35" s="1107"/>
      <c r="H35" s="1107"/>
      <c r="I35" s="1107"/>
      <c r="J35" s="1107"/>
      <c r="K35" s="1107"/>
      <c r="L35" s="1107"/>
      <c r="M35" s="1107"/>
      <c r="N35" s="1107"/>
      <c r="O35" s="1107"/>
      <c r="P35" s="1108"/>
      <c r="Q35" s="1112">
        <v>1796</v>
      </c>
      <c r="R35" s="1113"/>
      <c r="S35" s="1113"/>
      <c r="T35" s="1113"/>
      <c r="U35" s="1113"/>
      <c r="V35" s="1113">
        <v>1757</v>
      </c>
      <c r="W35" s="1113"/>
      <c r="X35" s="1113"/>
      <c r="Y35" s="1113"/>
      <c r="Z35" s="1113"/>
      <c r="AA35" s="1113">
        <v>8</v>
      </c>
      <c r="AB35" s="1113"/>
      <c r="AC35" s="1113"/>
      <c r="AD35" s="1113"/>
      <c r="AE35" s="1114"/>
      <c r="AF35" s="1088">
        <v>8</v>
      </c>
      <c r="AG35" s="1089"/>
      <c r="AH35" s="1089"/>
      <c r="AI35" s="1089"/>
      <c r="AJ35" s="1090"/>
      <c r="AK35" s="1049">
        <v>486</v>
      </c>
      <c r="AL35" s="1040"/>
      <c r="AM35" s="1040"/>
      <c r="AN35" s="1040"/>
      <c r="AO35" s="1040"/>
      <c r="AP35" s="1040">
        <v>10546</v>
      </c>
      <c r="AQ35" s="1040"/>
      <c r="AR35" s="1040"/>
      <c r="AS35" s="1040"/>
      <c r="AT35" s="1040"/>
      <c r="AU35" s="1040">
        <v>7857</v>
      </c>
      <c r="AV35" s="1040"/>
      <c r="AW35" s="1040"/>
      <c r="AX35" s="1040"/>
      <c r="AY35" s="1040"/>
      <c r="AZ35" s="1111" t="s">
        <v>506</v>
      </c>
      <c r="BA35" s="1111"/>
      <c r="BB35" s="1111"/>
      <c r="BC35" s="1111"/>
      <c r="BD35" s="1111"/>
      <c r="BE35" s="1101" t="s">
        <v>583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926</v>
      </c>
      <c r="AG63" s="1028"/>
      <c r="AH63" s="1028"/>
      <c r="AI63" s="1028"/>
      <c r="AJ63" s="1099"/>
      <c r="AK63" s="1100"/>
      <c r="AL63" s="1032"/>
      <c r="AM63" s="1032"/>
      <c r="AN63" s="1032"/>
      <c r="AO63" s="1032"/>
      <c r="AP63" s="1028">
        <v>22487</v>
      </c>
      <c r="AQ63" s="1028"/>
      <c r="AR63" s="1028"/>
      <c r="AS63" s="1028"/>
      <c r="AT63" s="1028"/>
      <c r="AU63" s="1028">
        <v>12726</v>
      </c>
      <c r="AV63" s="1028"/>
      <c r="AW63" s="1028"/>
      <c r="AX63" s="1028"/>
      <c r="AY63" s="1028"/>
      <c r="AZ63" s="1094"/>
      <c r="BA63" s="1094"/>
      <c r="BB63" s="1094"/>
      <c r="BC63" s="1094"/>
      <c r="BD63" s="1094"/>
      <c r="BE63" s="1029"/>
      <c r="BF63" s="1029"/>
      <c r="BG63" s="1029"/>
      <c r="BH63" s="1029"/>
      <c r="BI63" s="1030"/>
      <c r="BJ63" s="1095" t="s">
        <v>385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408</v>
      </c>
      <c r="W66" s="1071"/>
      <c r="X66" s="1071"/>
      <c r="Y66" s="1071"/>
      <c r="Z66" s="1072"/>
      <c r="AA66" s="1070" t="s">
        <v>409</v>
      </c>
      <c r="AB66" s="1071"/>
      <c r="AC66" s="1071"/>
      <c r="AD66" s="1071"/>
      <c r="AE66" s="1072"/>
      <c r="AF66" s="1076" t="s">
        <v>391</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v>333</v>
      </c>
      <c r="R68" s="1051"/>
      <c r="S68" s="1051"/>
      <c r="T68" s="1051"/>
      <c r="U68" s="1051"/>
      <c r="V68" s="1051">
        <v>319</v>
      </c>
      <c r="W68" s="1051"/>
      <c r="X68" s="1051"/>
      <c r="Y68" s="1051"/>
      <c r="Z68" s="1051"/>
      <c r="AA68" s="1051">
        <v>14</v>
      </c>
      <c r="AB68" s="1051"/>
      <c r="AC68" s="1051"/>
      <c r="AD68" s="1051"/>
      <c r="AE68" s="1051"/>
      <c r="AF68" s="1051">
        <v>14</v>
      </c>
      <c r="AG68" s="1051"/>
      <c r="AH68" s="1051"/>
      <c r="AI68" s="1051"/>
      <c r="AJ68" s="1051"/>
      <c r="AK68" s="1051" t="s">
        <v>506</v>
      </c>
      <c r="AL68" s="1051"/>
      <c r="AM68" s="1051"/>
      <c r="AN68" s="1051"/>
      <c r="AO68" s="1051"/>
      <c r="AP68" s="1051" t="s">
        <v>506</v>
      </c>
      <c r="AQ68" s="1051"/>
      <c r="AR68" s="1051"/>
      <c r="AS68" s="1051"/>
      <c r="AT68" s="1051"/>
      <c r="AU68" s="1051" t="s">
        <v>506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575</v>
      </c>
      <c r="C69" s="1044"/>
      <c r="D69" s="1044"/>
      <c r="E69" s="1044"/>
      <c r="F69" s="1044"/>
      <c r="G69" s="1044"/>
      <c r="H69" s="1044"/>
      <c r="I69" s="1044"/>
      <c r="J69" s="1044"/>
      <c r="K69" s="1044"/>
      <c r="L69" s="1044"/>
      <c r="M69" s="1044"/>
      <c r="N69" s="1044"/>
      <c r="O69" s="1044"/>
      <c r="P69" s="1045"/>
      <c r="Q69" s="1046">
        <v>1510</v>
      </c>
      <c r="R69" s="1040"/>
      <c r="S69" s="1040"/>
      <c r="T69" s="1040"/>
      <c r="U69" s="1040"/>
      <c r="V69" s="1040">
        <v>1492</v>
      </c>
      <c r="W69" s="1040"/>
      <c r="X69" s="1040"/>
      <c r="Y69" s="1040"/>
      <c r="Z69" s="1040"/>
      <c r="AA69" s="1040">
        <v>19</v>
      </c>
      <c r="AB69" s="1040"/>
      <c r="AC69" s="1040"/>
      <c r="AD69" s="1040"/>
      <c r="AE69" s="1040"/>
      <c r="AF69" s="1040">
        <v>19</v>
      </c>
      <c r="AG69" s="1040"/>
      <c r="AH69" s="1040"/>
      <c r="AI69" s="1040"/>
      <c r="AJ69" s="1040"/>
      <c r="AK69" s="1040">
        <v>53</v>
      </c>
      <c r="AL69" s="1040"/>
      <c r="AM69" s="1040"/>
      <c r="AN69" s="1040"/>
      <c r="AO69" s="1040"/>
      <c r="AP69" s="1040">
        <v>381</v>
      </c>
      <c r="AQ69" s="1040"/>
      <c r="AR69" s="1040"/>
      <c r="AS69" s="1040"/>
      <c r="AT69" s="1040"/>
      <c r="AU69" s="1040">
        <v>67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576</v>
      </c>
      <c r="C70" s="1044"/>
      <c r="D70" s="1044"/>
      <c r="E70" s="1044"/>
      <c r="F70" s="1044"/>
      <c r="G70" s="1044"/>
      <c r="H70" s="1044"/>
      <c r="I70" s="1044"/>
      <c r="J70" s="1044"/>
      <c r="K70" s="1044"/>
      <c r="L70" s="1044"/>
      <c r="M70" s="1044"/>
      <c r="N70" s="1044"/>
      <c r="O70" s="1044"/>
      <c r="P70" s="1045"/>
      <c r="Q70" s="1046">
        <v>506</v>
      </c>
      <c r="R70" s="1040"/>
      <c r="S70" s="1040"/>
      <c r="T70" s="1040"/>
      <c r="U70" s="1040"/>
      <c r="V70" s="1040">
        <v>480</v>
      </c>
      <c r="W70" s="1040"/>
      <c r="X70" s="1040"/>
      <c r="Y70" s="1040"/>
      <c r="Z70" s="1040"/>
      <c r="AA70" s="1040">
        <v>26</v>
      </c>
      <c r="AB70" s="1040"/>
      <c r="AC70" s="1040"/>
      <c r="AD70" s="1040"/>
      <c r="AE70" s="1040"/>
      <c r="AF70" s="1040">
        <v>26</v>
      </c>
      <c r="AG70" s="1040"/>
      <c r="AH70" s="1040"/>
      <c r="AI70" s="1040"/>
      <c r="AJ70" s="1040"/>
      <c r="AK70" s="1040">
        <v>20</v>
      </c>
      <c r="AL70" s="1040"/>
      <c r="AM70" s="1040"/>
      <c r="AN70" s="1040"/>
      <c r="AO70" s="1040"/>
      <c r="AP70" s="1040" t="s">
        <v>506</v>
      </c>
      <c r="AQ70" s="1040"/>
      <c r="AR70" s="1040"/>
      <c r="AS70" s="1040"/>
      <c r="AT70" s="1040"/>
      <c r="AU70" s="1040" t="s">
        <v>506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166934</v>
      </c>
      <c r="R71" s="1040"/>
      <c r="S71" s="1040"/>
      <c r="T71" s="1040"/>
      <c r="U71" s="1040"/>
      <c r="V71" s="1040">
        <v>162366</v>
      </c>
      <c r="W71" s="1040"/>
      <c r="X71" s="1040"/>
      <c r="Y71" s="1040"/>
      <c r="Z71" s="1040"/>
      <c r="AA71" s="1040">
        <v>4567</v>
      </c>
      <c r="AB71" s="1040"/>
      <c r="AC71" s="1040"/>
      <c r="AD71" s="1040"/>
      <c r="AE71" s="1040"/>
      <c r="AF71" s="1040">
        <v>4564</v>
      </c>
      <c r="AG71" s="1040"/>
      <c r="AH71" s="1040"/>
      <c r="AI71" s="1040"/>
      <c r="AJ71" s="1040"/>
      <c r="AK71" s="1040">
        <v>2257</v>
      </c>
      <c r="AL71" s="1040"/>
      <c r="AM71" s="1040"/>
      <c r="AN71" s="1040"/>
      <c r="AO71" s="1040"/>
      <c r="AP71" s="1040" t="s">
        <v>506</v>
      </c>
      <c r="AQ71" s="1040"/>
      <c r="AR71" s="1040"/>
      <c r="AS71" s="1040"/>
      <c r="AT71" s="1040"/>
      <c r="AU71" s="1040" t="s">
        <v>506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176</v>
      </c>
      <c r="R72" s="1040"/>
      <c r="S72" s="1040"/>
      <c r="T72" s="1040"/>
      <c r="U72" s="1040"/>
      <c r="V72" s="1040">
        <v>173</v>
      </c>
      <c r="W72" s="1040"/>
      <c r="X72" s="1040"/>
      <c r="Y72" s="1040"/>
      <c r="Z72" s="1040"/>
      <c r="AA72" s="1040">
        <v>3</v>
      </c>
      <c r="AB72" s="1040"/>
      <c r="AC72" s="1040"/>
      <c r="AD72" s="1040"/>
      <c r="AE72" s="1040"/>
      <c r="AF72" s="1040">
        <v>3</v>
      </c>
      <c r="AG72" s="1040"/>
      <c r="AH72" s="1040"/>
      <c r="AI72" s="1040"/>
      <c r="AJ72" s="1040"/>
      <c r="AK72" s="1040">
        <v>7</v>
      </c>
      <c r="AL72" s="1040"/>
      <c r="AM72" s="1040"/>
      <c r="AN72" s="1040"/>
      <c r="AO72" s="1040"/>
      <c r="AP72" s="1040" t="s">
        <v>506</v>
      </c>
      <c r="AQ72" s="1040"/>
      <c r="AR72" s="1040"/>
      <c r="AS72" s="1040"/>
      <c r="AT72" s="1040"/>
      <c r="AU72" s="1040" t="s">
        <v>506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12076</v>
      </c>
      <c r="R73" s="1040"/>
      <c r="S73" s="1040"/>
      <c r="T73" s="1040"/>
      <c r="U73" s="1040"/>
      <c r="V73" s="1040">
        <v>9088</v>
      </c>
      <c r="W73" s="1040"/>
      <c r="X73" s="1040"/>
      <c r="Y73" s="1040"/>
      <c r="Z73" s="1040"/>
      <c r="AA73" s="1040">
        <v>2988</v>
      </c>
      <c r="AB73" s="1040"/>
      <c r="AC73" s="1040"/>
      <c r="AD73" s="1040"/>
      <c r="AE73" s="1040"/>
      <c r="AF73" s="1040">
        <v>2988</v>
      </c>
      <c r="AG73" s="1040"/>
      <c r="AH73" s="1040"/>
      <c r="AI73" s="1040"/>
      <c r="AJ73" s="1040"/>
      <c r="AK73" s="1040" t="s">
        <v>506</v>
      </c>
      <c r="AL73" s="1040"/>
      <c r="AM73" s="1040"/>
      <c r="AN73" s="1040"/>
      <c r="AO73" s="1040"/>
      <c r="AP73" s="1040" t="s">
        <v>506</v>
      </c>
      <c r="AQ73" s="1040"/>
      <c r="AR73" s="1040"/>
      <c r="AS73" s="1040"/>
      <c r="AT73" s="1040"/>
      <c r="AU73" s="1040" t="s">
        <v>506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580</v>
      </c>
      <c r="C74" s="1044"/>
      <c r="D74" s="1044"/>
      <c r="E74" s="1044"/>
      <c r="F74" s="1044"/>
      <c r="G74" s="1044"/>
      <c r="H74" s="1044"/>
      <c r="I74" s="1044"/>
      <c r="J74" s="1044"/>
      <c r="K74" s="1044"/>
      <c r="L74" s="1044"/>
      <c r="M74" s="1044"/>
      <c r="N74" s="1044"/>
      <c r="O74" s="1044"/>
      <c r="P74" s="1045"/>
      <c r="Q74" s="1046">
        <v>887</v>
      </c>
      <c r="R74" s="1040"/>
      <c r="S74" s="1040"/>
      <c r="T74" s="1040"/>
      <c r="U74" s="1040"/>
      <c r="V74" s="1040">
        <v>861</v>
      </c>
      <c r="W74" s="1040"/>
      <c r="X74" s="1040"/>
      <c r="Y74" s="1040"/>
      <c r="Z74" s="1040"/>
      <c r="AA74" s="1040">
        <v>26</v>
      </c>
      <c r="AB74" s="1040"/>
      <c r="AC74" s="1040"/>
      <c r="AD74" s="1040"/>
      <c r="AE74" s="1040"/>
      <c r="AF74" s="1040">
        <v>26</v>
      </c>
      <c r="AG74" s="1040"/>
      <c r="AH74" s="1040"/>
      <c r="AI74" s="1040"/>
      <c r="AJ74" s="1040"/>
      <c r="AK74" s="1040">
        <v>20</v>
      </c>
      <c r="AL74" s="1040"/>
      <c r="AM74" s="1040"/>
      <c r="AN74" s="1040"/>
      <c r="AO74" s="1040"/>
      <c r="AP74" s="1040" t="s">
        <v>506</v>
      </c>
      <c r="AQ74" s="1040"/>
      <c r="AR74" s="1040"/>
      <c r="AS74" s="1040"/>
      <c r="AT74" s="1040"/>
      <c r="AU74" s="1040" t="s">
        <v>506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581</v>
      </c>
      <c r="C75" s="1044"/>
      <c r="D75" s="1044"/>
      <c r="E75" s="1044"/>
      <c r="F75" s="1044"/>
      <c r="G75" s="1044"/>
      <c r="H75" s="1044"/>
      <c r="I75" s="1044"/>
      <c r="J75" s="1044"/>
      <c r="K75" s="1044"/>
      <c r="L75" s="1044"/>
      <c r="M75" s="1044"/>
      <c r="N75" s="1044"/>
      <c r="O75" s="1044"/>
      <c r="P75" s="1045"/>
      <c r="Q75" s="1047">
        <v>7</v>
      </c>
      <c r="R75" s="1048"/>
      <c r="S75" s="1048"/>
      <c r="T75" s="1048"/>
      <c r="U75" s="1049"/>
      <c r="V75" s="1050">
        <v>6</v>
      </c>
      <c r="W75" s="1048"/>
      <c r="X75" s="1048"/>
      <c r="Y75" s="1048"/>
      <c r="Z75" s="1049"/>
      <c r="AA75" s="1050">
        <v>2</v>
      </c>
      <c r="AB75" s="1048"/>
      <c r="AC75" s="1048"/>
      <c r="AD75" s="1048"/>
      <c r="AE75" s="1049"/>
      <c r="AF75" s="1050">
        <v>2</v>
      </c>
      <c r="AG75" s="1048"/>
      <c r="AH75" s="1048"/>
      <c r="AI75" s="1048"/>
      <c r="AJ75" s="1049"/>
      <c r="AK75" s="1050" t="s">
        <v>506</v>
      </c>
      <c r="AL75" s="1048"/>
      <c r="AM75" s="1048"/>
      <c r="AN75" s="1048"/>
      <c r="AO75" s="1049"/>
      <c r="AP75" s="1050" t="s">
        <v>506</v>
      </c>
      <c r="AQ75" s="1048"/>
      <c r="AR75" s="1048"/>
      <c r="AS75" s="1048"/>
      <c r="AT75" s="1049"/>
      <c r="AU75" s="1050" t="s">
        <v>506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7642</v>
      </c>
      <c r="AG88" s="1028"/>
      <c r="AH88" s="1028"/>
      <c r="AI88" s="1028"/>
      <c r="AJ88" s="1028"/>
      <c r="AK88" s="1032"/>
      <c r="AL88" s="1032"/>
      <c r="AM88" s="1032"/>
      <c r="AN88" s="1032"/>
      <c r="AO88" s="1032"/>
      <c r="AP88" s="1028">
        <v>381</v>
      </c>
      <c r="AQ88" s="1028"/>
      <c r="AR88" s="1028"/>
      <c r="AS88" s="1028"/>
      <c r="AT88" s="1028"/>
      <c r="AU88" s="1028">
        <v>67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174</v>
      </c>
      <c r="CS102" s="1020"/>
      <c r="CT102" s="1020"/>
      <c r="CU102" s="1020"/>
      <c r="CV102" s="1021"/>
      <c r="CW102" s="1019" t="s">
        <v>589</v>
      </c>
      <c r="CX102" s="1020"/>
      <c r="CY102" s="1020"/>
      <c r="CZ102" s="1020"/>
      <c r="DA102" s="1021"/>
      <c r="DB102" s="1019">
        <v>437</v>
      </c>
      <c r="DC102" s="1020"/>
      <c r="DD102" s="1020"/>
      <c r="DE102" s="1020"/>
      <c r="DF102" s="1021"/>
      <c r="DG102" s="1019" t="s">
        <v>590</v>
      </c>
      <c r="DH102" s="1020"/>
      <c r="DI102" s="1020"/>
      <c r="DJ102" s="1020"/>
      <c r="DK102" s="1021"/>
      <c r="DL102" s="1019" t="s">
        <v>591</v>
      </c>
      <c r="DM102" s="1020"/>
      <c r="DN102" s="1020"/>
      <c r="DO102" s="1020"/>
      <c r="DP102" s="1021"/>
      <c r="DQ102" s="1019" t="s">
        <v>589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302</v>
      </c>
      <c r="AG109" s="963"/>
      <c r="AH109" s="963"/>
      <c r="AI109" s="963"/>
      <c r="AJ109" s="964"/>
      <c r="AK109" s="965" t="s">
        <v>301</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302</v>
      </c>
      <c r="BW109" s="963"/>
      <c r="BX109" s="963"/>
      <c r="BY109" s="963"/>
      <c r="BZ109" s="964"/>
      <c r="CA109" s="965" t="s">
        <v>301</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302</v>
      </c>
      <c r="DM109" s="963"/>
      <c r="DN109" s="963"/>
      <c r="DO109" s="963"/>
      <c r="DP109" s="964"/>
      <c r="DQ109" s="965" t="s">
        <v>301</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1685118</v>
      </c>
      <c r="AB110" s="956"/>
      <c r="AC110" s="956"/>
      <c r="AD110" s="956"/>
      <c r="AE110" s="957"/>
      <c r="AF110" s="958">
        <v>1647673</v>
      </c>
      <c r="AG110" s="956"/>
      <c r="AH110" s="956"/>
      <c r="AI110" s="956"/>
      <c r="AJ110" s="957"/>
      <c r="AK110" s="958">
        <v>1635345</v>
      </c>
      <c r="AL110" s="956"/>
      <c r="AM110" s="956"/>
      <c r="AN110" s="956"/>
      <c r="AO110" s="957"/>
      <c r="AP110" s="959">
        <v>18.2</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15441447</v>
      </c>
      <c r="BR110" s="903"/>
      <c r="BS110" s="903"/>
      <c r="BT110" s="903"/>
      <c r="BU110" s="903"/>
      <c r="BV110" s="903">
        <v>15886334</v>
      </c>
      <c r="BW110" s="903"/>
      <c r="BX110" s="903"/>
      <c r="BY110" s="903"/>
      <c r="BZ110" s="903"/>
      <c r="CA110" s="903">
        <v>15527194</v>
      </c>
      <c r="CB110" s="903"/>
      <c r="CC110" s="903"/>
      <c r="CD110" s="903"/>
      <c r="CE110" s="903"/>
      <c r="CF110" s="927">
        <v>172.9</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385</v>
      </c>
      <c r="DM110" s="903"/>
      <c r="DN110" s="903"/>
      <c r="DO110" s="903"/>
      <c r="DP110" s="903"/>
      <c r="DQ110" s="903" t="s">
        <v>385</v>
      </c>
      <c r="DR110" s="903"/>
      <c r="DS110" s="903"/>
      <c r="DT110" s="903"/>
      <c r="DU110" s="903"/>
      <c r="DV110" s="904" t="s">
        <v>385</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385</v>
      </c>
      <c r="AB111" s="984"/>
      <c r="AC111" s="984"/>
      <c r="AD111" s="984"/>
      <c r="AE111" s="985"/>
      <c r="AF111" s="986" t="s">
        <v>385</v>
      </c>
      <c r="AG111" s="984"/>
      <c r="AH111" s="984"/>
      <c r="AI111" s="984"/>
      <c r="AJ111" s="985"/>
      <c r="AK111" s="986" t="s">
        <v>385</v>
      </c>
      <c r="AL111" s="984"/>
      <c r="AM111" s="984"/>
      <c r="AN111" s="984"/>
      <c r="AO111" s="985"/>
      <c r="AP111" s="987" t="s">
        <v>385</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16490</v>
      </c>
      <c r="BR111" s="875"/>
      <c r="BS111" s="875"/>
      <c r="BT111" s="875"/>
      <c r="BU111" s="875"/>
      <c r="BV111" s="875">
        <v>9370</v>
      </c>
      <c r="BW111" s="875"/>
      <c r="BX111" s="875"/>
      <c r="BY111" s="875"/>
      <c r="BZ111" s="875"/>
      <c r="CA111" s="875">
        <v>2457</v>
      </c>
      <c r="CB111" s="875"/>
      <c r="CC111" s="875"/>
      <c r="CD111" s="875"/>
      <c r="CE111" s="875"/>
      <c r="CF111" s="936">
        <v>0</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432</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385</v>
      </c>
      <c r="AG112" s="838"/>
      <c r="AH112" s="838"/>
      <c r="AI112" s="838"/>
      <c r="AJ112" s="839"/>
      <c r="AK112" s="840" t="s">
        <v>385</v>
      </c>
      <c r="AL112" s="838"/>
      <c r="AM112" s="838"/>
      <c r="AN112" s="838"/>
      <c r="AO112" s="839"/>
      <c r="AP112" s="885" t="s">
        <v>385</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13263684</v>
      </c>
      <c r="BR112" s="875"/>
      <c r="BS112" s="875"/>
      <c r="BT112" s="875"/>
      <c r="BU112" s="875"/>
      <c r="BV112" s="875">
        <v>13008322</v>
      </c>
      <c r="BW112" s="875"/>
      <c r="BX112" s="875"/>
      <c r="BY112" s="875"/>
      <c r="BZ112" s="875"/>
      <c r="CA112" s="875">
        <v>12725582</v>
      </c>
      <c r="CB112" s="875"/>
      <c r="CC112" s="875"/>
      <c r="CD112" s="875"/>
      <c r="CE112" s="875"/>
      <c r="CF112" s="936">
        <v>141.69999999999999</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385</v>
      </c>
      <c r="DM112" s="875"/>
      <c r="DN112" s="875"/>
      <c r="DO112" s="875"/>
      <c r="DP112" s="875"/>
      <c r="DQ112" s="875" t="s">
        <v>385</v>
      </c>
      <c r="DR112" s="875"/>
      <c r="DS112" s="875"/>
      <c r="DT112" s="875"/>
      <c r="DU112" s="875"/>
      <c r="DV112" s="852" t="s">
        <v>123</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828372</v>
      </c>
      <c r="AB113" s="984"/>
      <c r="AC113" s="984"/>
      <c r="AD113" s="984"/>
      <c r="AE113" s="985"/>
      <c r="AF113" s="986">
        <v>795512</v>
      </c>
      <c r="AG113" s="984"/>
      <c r="AH113" s="984"/>
      <c r="AI113" s="984"/>
      <c r="AJ113" s="985"/>
      <c r="AK113" s="986">
        <v>788971</v>
      </c>
      <c r="AL113" s="984"/>
      <c r="AM113" s="984"/>
      <c r="AN113" s="984"/>
      <c r="AO113" s="985"/>
      <c r="AP113" s="987">
        <v>8.8000000000000007</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2230</v>
      </c>
      <c r="BR113" s="875"/>
      <c r="BS113" s="875"/>
      <c r="BT113" s="875"/>
      <c r="BU113" s="875"/>
      <c r="BV113" s="875">
        <v>7753</v>
      </c>
      <c r="BW113" s="875"/>
      <c r="BX113" s="875"/>
      <c r="BY113" s="875"/>
      <c r="BZ113" s="875"/>
      <c r="CA113" s="875">
        <v>66915</v>
      </c>
      <c r="CB113" s="875"/>
      <c r="CC113" s="875"/>
      <c r="CD113" s="875"/>
      <c r="CE113" s="875"/>
      <c r="CF113" s="936">
        <v>0.7</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441</v>
      </c>
      <c r="DM113" s="838"/>
      <c r="DN113" s="838"/>
      <c r="DO113" s="838"/>
      <c r="DP113" s="839"/>
      <c r="DQ113" s="840" t="s">
        <v>385</v>
      </c>
      <c r="DR113" s="838"/>
      <c r="DS113" s="838"/>
      <c r="DT113" s="838"/>
      <c r="DU113" s="839"/>
      <c r="DV113" s="885" t="s">
        <v>385</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123</v>
      </c>
      <c r="AB114" s="838"/>
      <c r="AC114" s="838"/>
      <c r="AD114" s="838"/>
      <c r="AE114" s="839"/>
      <c r="AF114" s="840">
        <v>5</v>
      </c>
      <c r="AG114" s="838"/>
      <c r="AH114" s="838"/>
      <c r="AI114" s="838"/>
      <c r="AJ114" s="839"/>
      <c r="AK114" s="840">
        <v>566</v>
      </c>
      <c r="AL114" s="838"/>
      <c r="AM114" s="838"/>
      <c r="AN114" s="838"/>
      <c r="AO114" s="839"/>
      <c r="AP114" s="885">
        <v>0</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2110211</v>
      </c>
      <c r="BR114" s="875"/>
      <c r="BS114" s="875"/>
      <c r="BT114" s="875"/>
      <c r="BU114" s="875"/>
      <c r="BV114" s="875">
        <v>1970098</v>
      </c>
      <c r="BW114" s="875"/>
      <c r="BX114" s="875"/>
      <c r="BY114" s="875"/>
      <c r="BZ114" s="875"/>
      <c r="CA114" s="875">
        <v>1872700</v>
      </c>
      <c r="CB114" s="875"/>
      <c r="CC114" s="875"/>
      <c r="CD114" s="875"/>
      <c r="CE114" s="875"/>
      <c r="CF114" s="936">
        <v>20.8</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385</v>
      </c>
      <c r="DM114" s="838"/>
      <c r="DN114" s="838"/>
      <c r="DO114" s="838"/>
      <c r="DP114" s="839"/>
      <c r="DQ114" s="840" t="s">
        <v>385</v>
      </c>
      <c r="DR114" s="838"/>
      <c r="DS114" s="838"/>
      <c r="DT114" s="838"/>
      <c r="DU114" s="839"/>
      <c r="DV114" s="885" t="s">
        <v>432</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8109</v>
      </c>
      <c r="AB115" s="984"/>
      <c r="AC115" s="984"/>
      <c r="AD115" s="984"/>
      <c r="AE115" s="985"/>
      <c r="AF115" s="986">
        <v>7812</v>
      </c>
      <c r="AG115" s="984"/>
      <c r="AH115" s="984"/>
      <c r="AI115" s="984"/>
      <c r="AJ115" s="985"/>
      <c r="AK115" s="986">
        <v>7328</v>
      </c>
      <c r="AL115" s="984"/>
      <c r="AM115" s="984"/>
      <c r="AN115" s="984"/>
      <c r="AO115" s="985"/>
      <c r="AP115" s="987">
        <v>0.1</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123</v>
      </c>
      <c r="BW115" s="875"/>
      <c r="BX115" s="875"/>
      <c r="BY115" s="875"/>
      <c r="BZ115" s="875"/>
      <c r="CA115" s="875" t="s">
        <v>123</v>
      </c>
      <c r="CB115" s="875"/>
      <c r="CC115" s="875"/>
      <c r="CD115" s="875"/>
      <c r="CE115" s="875"/>
      <c r="CF115" s="936" t="s">
        <v>385</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441</v>
      </c>
      <c r="DH115" s="838"/>
      <c r="DI115" s="838"/>
      <c r="DJ115" s="838"/>
      <c r="DK115" s="839"/>
      <c r="DL115" s="840" t="s">
        <v>123</v>
      </c>
      <c r="DM115" s="838"/>
      <c r="DN115" s="838"/>
      <c r="DO115" s="838"/>
      <c r="DP115" s="839"/>
      <c r="DQ115" s="840" t="s">
        <v>123</v>
      </c>
      <c r="DR115" s="838"/>
      <c r="DS115" s="838"/>
      <c r="DT115" s="838"/>
      <c r="DU115" s="839"/>
      <c r="DV115" s="885" t="s">
        <v>432</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29</v>
      </c>
      <c r="AB116" s="838"/>
      <c r="AC116" s="838"/>
      <c r="AD116" s="838"/>
      <c r="AE116" s="839"/>
      <c r="AF116" s="840">
        <v>80</v>
      </c>
      <c r="AG116" s="838"/>
      <c r="AH116" s="838"/>
      <c r="AI116" s="838"/>
      <c r="AJ116" s="839"/>
      <c r="AK116" s="840">
        <v>23</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437</v>
      </c>
      <c r="CB116" s="875"/>
      <c r="CC116" s="875"/>
      <c r="CD116" s="875"/>
      <c r="CE116" s="875"/>
      <c r="CF116" s="936" t="s">
        <v>385</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123</v>
      </c>
      <c r="DM116" s="838"/>
      <c r="DN116" s="838"/>
      <c r="DO116" s="838"/>
      <c r="DP116" s="839"/>
      <c r="DQ116" s="840" t="s">
        <v>123</v>
      </c>
      <c r="DR116" s="838"/>
      <c r="DS116" s="838"/>
      <c r="DT116" s="838"/>
      <c r="DU116" s="839"/>
      <c r="DV116" s="885" t="s">
        <v>385</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2521628</v>
      </c>
      <c r="AB117" s="970"/>
      <c r="AC117" s="970"/>
      <c r="AD117" s="970"/>
      <c r="AE117" s="971"/>
      <c r="AF117" s="972">
        <v>2451082</v>
      </c>
      <c r="AG117" s="970"/>
      <c r="AH117" s="970"/>
      <c r="AI117" s="970"/>
      <c r="AJ117" s="971"/>
      <c r="AK117" s="972">
        <v>2432233</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432</v>
      </c>
      <c r="DR117" s="838"/>
      <c r="DS117" s="838"/>
      <c r="DT117" s="838"/>
      <c r="DU117" s="839"/>
      <c r="DV117" s="885" t="s">
        <v>123</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302</v>
      </c>
      <c r="AG118" s="963"/>
      <c r="AH118" s="963"/>
      <c r="AI118" s="963"/>
      <c r="AJ118" s="964"/>
      <c r="AK118" s="965" t="s">
        <v>301</v>
      </c>
      <c r="AL118" s="963"/>
      <c r="AM118" s="963"/>
      <c r="AN118" s="963"/>
      <c r="AO118" s="964"/>
      <c r="AP118" s="966" t="s">
        <v>423</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385</v>
      </c>
      <c r="BR118" s="906"/>
      <c r="BS118" s="906"/>
      <c r="BT118" s="906"/>
      <c r="BU118" s="906"/>
      <c r="BV118" s="906" t="s">
        <v>385</v>
      </c>
      <c r="BW118" s="906"/>
      <c r="BX118" s="906"/>
      <c r="BY118" s="906"/>
      <c r="BZ118" s="906"/>
      <c r="CA118" s="906" t="s">
        <v>123</v>
      </c>
      <c r="CB118" s="906"/>
      <c r="CC118" s="906"/>
      <c r="CD118" s="906"/>
      <c r="CE118" s="906"/>
      <c r="CF118" s="936" t="s">
        <v>123</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432</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385</v>
      </c>
      <c r="AB119" s="956"/>
      <c r="AC119" s="956"/>
      <c r="AD119" s="956"/>
      <c r="AE119" s="957"/>
      <c r="AF119" s="958" t="s">
        <v>123</v>
      </c>
      <c r="AG119" s="956"/>
      <c r="AH119" s="956"/>
      <c r="AI119" s="956"/>
      <c r="AJ119" s="957"/>
      <c r="AK119" s="958" t="s">
        <v>385</v>
      </c>
      <c r="AL119" s="956"/>
      <c r="AM119" s="956"/>
      <c r="AN119" s="956"/>
      <c r="AO119" s="957"/>
      <c r="AP119" s="959" t="s">
        <v>385</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456</v>
      </c>
      <c r="BP119" s="939"/>
      <c r="BQ119" s="943">
        <v>30834062</v>
      </c>
      <c r="BR119" s="906"/>
      <c r="BS119" s="906"/>
      <c r="BT119" s="906"/>
      <c r="BU119" s="906"/>
      <c r="BV119" s="906">
        <v>30881877</v>
      </c>
      <c r="BW119" s="906"/>
      <c r="BX119" s="906"/>
      <c r="BY119" s="906"/>
      <c r="BZ119" s="906"/>
      <c r="CA119" s="906">
        <v>30194848</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16490</v>
      </c>
      <c r="DH119" s="821"/>
      <c r="DI119" s="821"/>
      <c r="DJ119" s="821"/>
      <c r="DK119" s="822"/>
      <c r="DL119" s="823">
        <v>9370</v>
      </c>
      <c r="DM119" s="821"/>
      <c r="DN119" s="821"/>
      <c r="DO119" s="821"/>
      <c r="DP119" s="822"/>
      <c r="DQ119" s="823">
        <v>2457</v>
      </c>
      <c r="DR119" s="821"/>
      <c r="DS119" s="821"/>
      <c r="DT119" s="821"/>
      <c r="DU119" s="822"/>
      <c r="DV119" s="909">
        <v>0</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385</v>
      </c>
      <c r="AG120" s="838"/>
      <c r="AH120" s="838"/>
      <c r="AI120" s="838"/>
      <c r="AJ120" s="839"/>
      <c r="AK120" s="840" t="s">
        <v>123</v>
      </c>
      <c r="AL120" s="838"/>
      <c r="AM120" s="838"/>
      <c r="AN120" s="838"/>
      <c r="AO120" s="839"/>
      <c r="AP120" s="885" t="s">
        <v>123</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4723911</v>
      </c>
      <c r="BR120" s="903"/>
      <c r="BS120" s="903"/>
      <c r="BT120" s="903"/>
      <c r="BU120" s="903"/>
      <c r="BV120" s="903">
        <v>5092723</v>
      </c>
      <c r="BW120" s="903"/>
      <c r="BX120" s="903"/>
      <c r="BY120" s="903"/>
      <c r="BZ120" s="903"/>
      <c r="CA120" s="903">
        <v>4721462</v>
      </c>
      <c r="CB120" s="903"/>
      <c r="CC120" s="903"/>
      <c r="CD120" s="903"/>
      <c r="CE120" s="903"/>
      <c r="CF120" s="927">
        <v>52.6</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8120117</v>
      </c>
      <c r="DH120" s="903"/>
      <c r="DI120" s="903"/>
      <c r="DJ120" s="903"/>
      <c r="DK120" s="903"/>
      <c r="DL120" s="903">
        <v>8103440</v>
      </c>
      <c r="DM120" s="903"/>
      <c r="DN120" s="903"/>
      <c r="DO120" s="903"/>
      <c r="DP120" s="903"/>
      <c r="DQ120" s="903">
        <v>7856769</v>
      </c>
      <c r="DR120" s="903"/>
      <c r="DS120" s="903"/>
      <c r="DT120" s="903"/>
      <c r="DU120" s="903"/>
      <c r="DV120" s="904">
        <v>87.5</v>
      </c>
      <c r="DW120" s="904"/>
      <c r="DX120" s="904"/>
      <c r="DY120" s="904"/>
      <c r="DZ120" s="905"/>
    </row>
    <row r="121" spans="1:130" s="226" customFormat="1" ht="26.25" customHeight="1" x14ac:dyDescent="0.15">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385</v>
      </c>
      <c r="AB121" s="838"/>
      <c r="AC121" s="838"/>
      <c r="AD121" s="838"/>
      <c r="AE121" s="839"/>
      <c r="AF121" s="840" t="s">
        <v>385</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520346</v>
      </c>
      <c r="BR121" s="875"/>
      <c r="BS121" s="875"/>
      <c r="BT121" s="875"/>
      <c r="BU121" s="875"/>
      <c r="BV121" s="875">
        <v>633593</v>
      </c>
      <c r="BW121" s="875"/>
      <c r="BX121" s="875"/>
      <c r="BY121" s="875"/>
      <c r="BZ121" s="875"/>
      <c r="CA121" s="875">
        <v>818000</v>
      </c>
      <c r="CB121" s="875"/>
      <c r="CC121" s="875"/>
      <c r="CD121" s="875"/>
      <c r="CE121" s="875"/>
      <c r="CF121" s="936">
        <v>9.1</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2693953</v>
      </c>
      <c r="DH121" s="875"/>
      <c r="DI121" s="875"/>
      <c r="DJ121" s="875"/>
      <c r="DK121" s="875"/>
      <c r="DL121" s="875">
        <v>2564307</v>
      </c>
      <c r="DM121" s="875"/>
      <c r="DN121" s="875"/>
      <c r="DO121" s="875"/>
      <c r="DP121" s="875"/>
      <c r="DQ121" s="875">
        <v>2644260</v>
      </c>
      <c r="DR121" s="875"/>
      <c r="DS121" s="875"/>
      <c r="DT121" s="875"/>
      <c r="DU121" s="875"/>
      <c r="DV121" s="852">
        <v>29.4</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385</v>
      </c>
      <c r="AG122" s="838"/>
      <c r="AH122" s="838"/>
      <c r="AI122" s="838"/>
      <c r="AJ122" s="839"/>
      <c r="AK122" s="840" t="s">
        <v>385</v>
      </c>
      <c r="AL122" s="838"/>
      <c r="AM122" s="838"/>
      <c r="AN122" s="838"/>
      <c r="AO122" s="839"/>
      <c r="AP122" s="885" t="s">
        <v>123</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17415964</v>
      </c>
      <c r="BR122" s="906"/>
      <c r="BS122" s="906"/>
      <c r="BT122" s="906"/>
      <c r="BU122" s="906"/>
      <c r="BV122" s="906">
        <v>16949480</v>
      </c>
      <c r="BW122" s="906"/>
      <c r="BX122" s="906"/>
      <c r="BY122" s="906"/>
      <c r="BZ122" s="906"/>
      <c r="CA122" s="906">
        <v>16583268</v>
      </c>
      <c r="CB122" s="906"/>
      <c r="CC122" s="906"/>
      <c r="CD122" s="906"/>
      <c r="CE122" s="906"/>
      <c r="CF122" s="907">
        <v>184.6</v>
      </c>
      <c r="CG122" s="908"/>
      <c r="CH122" s="908"/>
      <c r="CI122" s="908"/>
      <c r="CJ122" s="908"/>
      <c r="CK122" s="930"/>
      <c r="CL122" s="916"/>
      <c r="CM122" s="916"/>
      <c r="CN122" s="916"/>
      <c r="CO122" s="917"/>
      <c r="CP122" s="896" t="s">
        <v>402</v>
      </c>
      <c r="CQ122" s="897"/>
      <c r="CR122" s="897"/>
      <c r="CS122" s="897"/>
      <c r="CT122" s="897"/>
      <c r="CU122" s="897"/>
      <c r="CV122" s="897"/>
      <c r="CW122" s="897"/>
      <c r="CX122" s="897"/>
      <c r="CY122" s="897"/>
      <c r="CZ122" s="897"/>
      <c r="DA122" s="897"/>
      <c r="DB122" s="897"/>
      <c r="DC122" s="897"/>
      <c r="DD122" s="897"/>
      <c r="DE122" s="897"/>
      <c r="DF122" s="898"/>
      <c r="DG122" s="874">
        <v>2449614</v>
      </c>
      <c r="DH122" s="875"/>
      <c r="DI122" s="875"/>
      <c r="DJ122" s="875"/>
      <c r="DK122" s="875"/>
      <c r="DL122" s="875">
        <v>2340575</v>
      </c>
      <c r="DM122" s="875"/>
      <c r="DN122" s="875"/>
      <c r="DO122" s="875"/>
      <c r="DP122" s="875"/>
      <c r="DQ122" s="875">
        <v>2224553</v>
      </c>
      <c r="DR122" s="875"/>
      <c r="DS122" s="875"/>
      <c r="DT122" s="875"/>
      <c r="DU122" s="875"/>
      <c r="DV122" s="852">
        <v>24.8</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385</v>
      </c>
      <c r="AB123" s="838"/>
      <c r="AC123" s="838"/>
      <c r="AD123" s="838"/>
      <c r="AE123" s="839"/>
      <c r="AF123" s="840" t="s">
        <v>385</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465</v>
      </c>
      <c r="BP123" s="939"/>
      <c r="BQ123" s="893">
        <v>22660221</v>
      </c>
      <c r="BR123" s="894"/>
      <c r="BS123" s="894"/>
      <c r="BT123" s="894"/>
      <c r="BU123" s="894"/>
      <c r="BV123" s="894">
        <v>22675796</v>
      </c>
      <c r="BW123" s="894"/>
      <c r="BX123" s="894"/>
      <c r="BY123" s="894"/>
      <c r="BZ123" s="894"/>
      <c r="CA123" s="894">
        <v>22122730</v>
      </c>
      <c r="CB123" s="894"/>
      <c r="CC123" s="894"/>
      <c r="CD123" s="894"/>
      <c r="CE123" s="894"/>
      <c r="CF123" s="804"/>
      <c r="CG123" s="805"/>
      <c r="CH123" s="805"/>
      <c r="CI123" s="805"/>
      <c r="CJ123" s="895"/>
      <c r="CK123" s="930"/>
      <c r="CL123" s="916"/>
      <c r="CM123" s="916"/>
      <c r="CN123" s="916"/>
      <c r="CO123" s="917"/>
      <c r="CP123" s="896" t="s">
        <v>466</v>
      </c>
      <c r="CQ123" s="897"/>
      <c r="CR123" s="897"/>
      <c r="CS123" s="897"/>
      <c r="CT123" s="897"/>
      <c r="CU123" s="897"/>
      <c r="CV123" s="897"/>
      <c r="CW123" s="897"/>
      <c r="CX123" s="897"/>
      <c r="CY123" s="897"/>
      <c r="CZ123" s="897"/>
      <c r="DA123" s="897"/>
      <c r="DB123" s="897"/>
      <c r="DC123" s="897"/>
      <c r="DD123" s="897"/>
      <c r="DE123" s="897"/>
      <c r="DF123" s="898"/>
      <c r="DG123" s="837" t="s">
        <v>385</v>
      </c>
      <c r="DH123" s="838"/>
      <c r="DI123" s="838"/>
      <c r="DJ123" s="838"/>
      <c r="DK123" s="839"/>
      <c r="DL123" s="840" t="s">
        <v>432</v>
      </c>
      <c r="DM123" s="838"/>
      <c r="DN123" s="838"/>
      <c r="DO123" s="838"/>
      <c r="DP123" s="839"/>
      <c r="DQ123" s="840" t="s">
        <v>123</v>
      </c>
      <c r="DR123" s="838"/>
      <c r="DS123" s="838"/>
      <c r="DT123" s="838"/>
      <c r="DU123" s="839"/>
      <c r="DV123" s="885" t="s">
        <v>385</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385</v>
      </c>
      <c r="AG124" s="838"/>
      <c r="AH124" s="838"/>
      <c r="AI124" s="838"/>
      <c r="AJ124" s="839"/>
      <c r="AK124" s="840" t="s">
        <v>123</v>
      </c>
      <c r="AL124" s="838"/>
      <c r="AM124" s="838"/>
      <c r="AN124" s="838"/>
      <c r="AO124" s="839"/>
      <c r="AP124" s="885" t="s">
        <v>123</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92</v>
      </c>
      <c r="BR124" s="892"/>
      <c r="BS124" s="892"/>
      <c r="BT124" s="892"/>
      <c r="BU124" s="892"/>
      <c r="BV124" s="892">
        <v>92.4</v>
      </c>
      <c r="BW124" s="892"/>
      <c r="BX124" s="892"/>
      <c r="BY124" s="892"/>
      <c r="BZ124" s="892"/>
      <c r="CA124" s="892">
        <v>89.8</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385</v>
      </c>
      <c r="DR124" s="821"/>
      <c r="DS124" s="821"/>
      <c r="DT124" s="821"/>
      <c r="DU124" s="822"/>
      <c r="DV124" s="909" t="s">
        <v>123</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432</v>
      </c>
      <c r="AG125" s="838"/>
      <c r="AH125" s="838"/>
      <c r="AI125" s="838"/>
      <c r="AJ125" s="839"/>
      <c r="AK125" s="840" t="s">
        <v>441</v>
      </c>
      <c r="AL125" s="838"/>
      <c r="AM125" s="838"/>
      <c r="AN125" s="838"/>
      <c r="AO125" s="839"/>
      <c r="AP125" s="885" t="s">
        <v>432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441</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7942</v>
      </c>
      <c r="AB126" s="838"/>
      <c r="AC126" s="838"/>
      <c r="AD126" s="838"/>
      <c r="AE126" s="839"/>
      <c r="AF126" s="840">
        <v>7672</v>
      </c>
      <c r="AG126" s="838"/>
      <c r="AH126" s="838"/>
      <c r="AI126" s="838"/>
      <c r="AJ126" s="839"/>
      <c r="AK126" s="840">
        <v>7213</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432</v>
      </c>
      <c r="DH126" s="875"/>
      <c r="DI126" s="875"/>
      <c r="DJ126" s="875"/>
      <c r="DK126" s="875"/>
      <c r="DL126" s="875" t="s">
        <v>385</v>
      </c>
      <c r="DM126" s="875"/>
      <c r="DN126" s="875"/>
      <c r="DO126" s="875"/>
      <c r="DP126" s="875"/>
      <c r="DQ126" s="875" t="s">
        <v>385</v>
      </c>
      <c r="DR126" s="875"/>
      <c r="DS126" s="875"/>
      <c r="DT126" s="875"/>
      <c r="DU126" s="875"/>
      <c r="DV126" s="852" t="s">
        <v>385</v>
      </c>
      <c r="DW126" s="852"/>
      <c r="DX126" s="852"/>
      <c r="DY126" s="852"/>
      <c r="DZ126" s="853"/>
    </row>
    <row r="127" spans="1:130" s="226" customFormat="1" ht="26.25" customHeight="1" x14ac:dyDescent="0.15">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167</v>
      </c>
      <c r="AB127" s="838"/>
      <c r="AC127" s="838"/>
      <c r="AD127" s="838"/>
      <c r="AE127" s="839"/>
      <c r="AF127" s="840">
        <v>140</v>
      </c>
      <c r="AG127" s="838"/>
      <c r="AH127" s="838"/>
      <c r="AI127" s="838"/>
      <c r="AJ127" s="839"/>
      <c r="AK127" s="840">
        <v>115</v>
      </c>
      <c r="AL127" s="838"/>
      <c r="AM127" s="838"/>
      <c r="AN127" s="838"/>
      <c r="AO127" s="839"/>
      <c r="AP127" s="885">
        <v>0</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385</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58249</v>
      </c>
      <c r="AB128" s="859"/>
      <c r="AC128" s="859"/>
      <c r="AD128" s="859"/>
      <c r="AE128" s="860"/>
      <c r="AF128" s="861">
        <v>63838</v>
      </c>
      <c r="AG128" s="859"/>
      <c r="AH128" s="859"/>
      <c r="AI128" s="859"/>
      <c r="AJ128" s="860"/>
      <c r="AK128" s="861">
        <v>81726</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385</v>
      </c>
      <c r="BG128" s="845"/>
      <c r="BH128" s="845"/>
      <c r="BI128" s="845"/>
      <c r="BJ128" s="845"/>
      <c r="BK128" s="845"/>
      <c r="BL128" s="868"/>
      <c r="BM128" s="844">
        <v>13.27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482</v>
      </c>
      <c r="DM128" s="849"/>
      <c r="DN128" s="849"/>
      <c r="DO128" s="849"/>
      <c r="DP128" s="849"/>
      <c r="DQ128" s="849" t="s">
        <v>432</v>
      </c>
      <c r="DR128" s="849"/>
      <c r="DS128" s="849"/>
      <c r="DT128" s="849"/>
      <c r="DU128" s="849"/>
      <c r="DV128" s="850" t="s">
        <v>123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10311580</v>
      </c>
      <c r="AB129" s="838"/>
      <c r="AC129" s="838"/>
      <c r="AD129" s="838"/>
      <c r="AE129" s="839"/>
      <c r="AF129" s="840">
        <v>10299899</v>
      </c>
      <c r="AG129" s="838"/>
      <c r="AH129" s="838"/>
      <c r="AI129" s="838"/>
      <c r="AJ129" s="839"/>
      <c r="AK129" s="840">
        <v>10378207</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385</v>
      </c>
      <c r="BG129" s="828"/>
      <c r="BH129" s="828"/>
      <c r="BI129" s="828"/>
      <c r="BJ129" s="828"/>
      <c r="BK129" s="828"/>
      <c r="BL129" s="829"/>
      <c r="BM129" s="827">
        <v>18.27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1432173</v>
      </c>
      <c r="AB130" s="838"/>
      <c r="AC130" s="838"/>
      <c r="AD130" s="838"/>
      <c r="AE130" s="839"/>
      <c r="AF130" s="840">
        <v>1420697</v>
      </c>
      <c r="AG130" s="838"/>
      <c r="AH130" s="838"/>
      <c r="AI130" s="838"/>
      <c r="AJ130" s="839"/>
      <c r="AK130" s="840">
        <v>1395507</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11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8879407</v>
      </c>
      <c r="AB131" s="821"/>
      <c r="AC131" s="821"/>
      <c r="AD131" s="821"/>
      <c r="AE131" s="822"/>
      <c r="AF131" s="823">
        <v>8879202</v>
      </c>
      <c r="AG131" s="821"/>
      <c r="AH131" s="821"/>
      <c r="AI131" s="821"/>
      <c r="AJ131" s="822"/>
      <c r="AK131" s="823">
        <v>8982700</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v>89.8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11.613455719999999</v>
      </c>
      <c r="AB132" s="801"/>
      <c r="AC132" s="801"/>
      <c r="AD132" s="801"/>
      <c r="AE132" s="802"/>
      <c r="AF132" s="803">
        <v>10.88551651</v>
      </c>
      <c r="AG132" s="801"/>
      <c r="AH132" s="801"/>
      <c r="AI132" s="801"/>
      <c r="AJ132" s="802"/>
      <c r="AK132" s="803">
        <v>10.63154731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11.6</v>
      </c>
      <c r="AB133" s="780"/>
      <c r="AC133" s="780"/>
      <c r="AD133" s="780"/>
      <c r="AE133" s="781"/>
      <c r="AF133" s="779">
        <v>11.1</v>
      </c>
      <c r="AG133" s="780"/>
      <c r="AH133" s="780"/>
      <c r="AI133" s="780"/>
      <c r="AJ133" s="781"/>
      <c r="AK133" s="779">
        <v>11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tyguEphwEBFF6qb3gzvxdhIPkgejiEEutV6yvX4JmM3IXpUbAvu4gSHPoo368RHMDDM0iiYGXXm0euZjMK7NQ==" saltValue="QN/lyxdRdz1BSMPWqa5x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yqwE14OZHXK84xTP64IOgxsHP6WQoJO/cH789l7PSmSEWz91tMVxn0QBc2WgLc36R2bfXhosBGfMzzTYwCHSQ==" saltValue="8IilJcZKFVLw2GZ510/r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ny1mvw7OOSY9ZW26vfVw9gpjj57jm8OcjhsW9GapS4w5EW+M7Wuos+ba2tmc4bxeqHw+th5ZWUzir9t3VrBlw==" saltValue="qgJT0iQZf3rmjRtckIhp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3476087</v>
      </c>
      <c r="AP9" s="292">
        <v>86412</v>
      </c>
      <c r="AQ9" s="293">
        <v>89546</v>
      </c>
      <c r="AR9" s="294">
        <v>-3.5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217223</v>
      </c>
      <c r="AP10" s="295">
        <v>5400</v>
      </c>
      <c r="AQ10" s="296">
        <v>7518</v>
      </c>
      <c r="AR10" s="297">
        <v>-28.2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38033</v>
      </c>
      <c r="AP11" s="295">
        <v>945</v>
      </c>
      <c r="AQ11" s="296">
        <v>9181</v>
      </c>
      <c r="AR11" s="297">
        <v>-89.7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v>83002</v>
      </c>
      <c r="AP12" s="295">
        <v>2063</v>
      </c>
      <c r="AQ12" s="296">
        <v>1021</v>
      </c>
      <c r="AR12" s="297">
        <v>102.1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506</v>
      </c>
      <c r="AP13" s="295" t="s">
        <v>506</v>
      </c>
      <c r="AQ13" s="296">
        <v>11</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156036</v>
      </c>
      <c r="AP14" s="295">
        <v>3879</v>
      </c>
      <c r="AQ14" s="296">
        <v>4082</v>
      </c>
      <c r="AR14" s="297">
        <v>-5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49727</v>
      </c>
      <c r="AP15" s="295">
        <v>1236</v>
      </c>
      <c r="AQ15" s="296">
        <v>2228</v>
      </c>
      <c r="AR15" s="297">
        <v>-44.5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-387531</v>
      </c>
      <c r="AP16" s="295">
        <v>-9634</v>
      </c>
      <c r="AQ16" s="296">
        <v>-8980</v>
      </c>
      <c r="AR16" s="297">
        <v>7.3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3632577</v>
      </c>
      <c r="AP17" s="295">
        <v>90302</v>
      </c>
      <c r="AQ17" s="296">
        <v>104606</v>
      </c>
      <c r="AR17" s="297">
        <v>-13.7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10.29</v>
      </c>
      <c r="AP21" s="308">
        <v>10.09</v>
      </c>
      <c r="AQ21" s="309">
        <v>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93.5</v>
      </c>
      <c r="AP22" s="313">
        <v>97.8</v>
      </c>
      <c r="AQ22" s="314">
        <v>-4.3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1635345</v>
      </c>
      <c r="AP32" s="322">
        <v>40653</v>
      </c>
      <c r="AQ32" s="323">
        <v>67805</v>
      </c>
      <c r="AR32" s="324">
        <v>-40</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506</v>
      </c>
      <c r="AP34" s="322" t="s">
        <v>506</v>
      </c>
      <c r="AQ34" s="323">
        <v>11</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788971</v>
      </c>
      <c r="AP35" s="322">
        <v>19613</v>
      </c>
      <c r="AQ35" s="323">
        <v>18110</v>
      </c>
      <c r="AR35" s="324">
        <v>8.3000000000000007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566</v>
      </c>
      <c r="AP36" s="322">
        <v>14</v>
      </c>
      <c r="AQ36" s="323">
        <v>2781</v>
      </c>
      <c r="AR36" s="324">
        <v>-99.5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7328</v>
      </c>
      <c r="AP37" s="322">
        <v>182</v>
      </c>
      <c r="AQ37" s="323">
        <v>1073</v>
      </c>
      <c r="AR37" s="324">
        <v>-83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v>23</v>
      </c>
      <c r="AP38" s="325">
        <v>1</v>
      </c>
      <c r="AQ38" s="326">
        <v>5</v>
      </c>
      <c r="AR38" s="314">
        <v>-80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-81726</v>
      </c>
      <c r="AP39" s="322">
        <v>-2032</v>
      </c>
      <c r="AQ39" s="323">
        <v>-3858</v>
      </c>
      <c r="AR39" s="324">
        <v>-47.3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-1395507</v>
      </c>
      <c r="AP40" s="322">
        <v>-34691</v>
      </c>
      <c r="AQ40" s="323">
        <v>-59194</v>
      </c>
      <c r="AR40" s="324">
        <v>-41.4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955000</v>
      </c>
      <c r="AP41" s="322">
        <v>23740</v>
      </c>
      <c r="AQ41" s="323">
        <v>26732</v>
      </c>
      <c r="AR41" s="324">
        <v>-11.2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3376250</v>
      </c>
      <c r="AN51" s="344">
        <v>80519</v>
      </c>
      <c r="AO51" s="345">
        <v>-41.8</v>
      </c>
      <c r="AP51" s="346">
        <v>90961</v>
      </c>
      <c r="AQ51" s="347">
        <v>20.100000000000001</v>
      </c>
      <c r="AR51" s="348">
        <v>-61.9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1464220</v>
      </c>
      <c r="AN52" s="352">
        <v>34920</v>
      </c>
      <c r="AO52" s="353">
        <v>-38.6</v>
      </c>
      <c r="AP52" s="354">
        <v>37720</v>
      </c>
      <c r="AQ52" s="355">
        <v>7.1</v>
      </c>
      <c r="AR52" s="356">
        <v>-45.7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3519772</v>
      </c>
      <c r="AN53" s="344">
        <v>84842</v>
      </c>
      <c r="AO53" s="345">
        <v>5.4</v>
      </c>
      <c r="AP53" s="346">
        <v>106614</v>
      </c>
      <c r="AQ53" s="347">
        <v>17.2</v>
      </c>
      <c r="AR53" s="348">
        <v>-11.8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1693254</v>
      </c>
      <c r="AN54" s="352">
        <v>40815</v>
      </c>
      <c r="AO54" s="353">
        <v>16.899999999999999</v>
      </c>
      <c r="AP54" s="354">
        <v>45545</v>
      </c>
      <c r="AQ54" s="355">
        <v>20.7</v>
      </c>
      <c r="AR54" s="356">
        <v>-3.8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4842838</v>
      </c>
      <c r="AN55" s="344">
        <v>118101</v>
      </c>
      <c r="AO55" s="345">
        <v>39.200000000000003</v>
      </c>
      <c r="AP55" s="346">
        <v>85459</v>
      </c>
      <c r="AQ55" s="347">
        <v>-19.8</v>
      </c>
      <c r="AR55" s="348">
        <v>59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2662407</v>
      </c>
      <c r="AN56" s="352">
        <v>64927</v>
      </c>
      <c r="AO56" s="353">
        <v>59.1</v>
      </c>
      <c r="AP56" s="354">
        <v>44378</v>
      </c>
      <c r="AQ56" s="355">
        <v>-2.6</v>
      </c>
      <c r="AR56" s="356">
        <v>61.7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7683129</v>
      </c>
      <c r="AN57" s="344">
        <v>189801</v>
      </c>
      <c r="AO57" s="345">
        <v>60.7</v>
      </c>
      <c r="AP57" s="346">
        <v>83280</v>
      </c>
      <c r="AQ57" s="347">
        <v>-2.5</v>
      </c>
      <c r="AR57" s="348">
        <v>63.2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2260073</v>
      </c>
      <c r="AN58" s="352">
        <v>55832</v>
      </c>
      <c r="AO58" s="353">
        <v>-14</v>
      </c>
      <c r="AP58" s="354">
        <v>43123</v>
      </c>
      <c r="AQ58" s="355">
        <v>-2.8</v>
      </c>
      <c r="AR58" s="356">
        <v>-11.2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4454942</v>
      </c>
      <c r="AN59" s="344">
        <v>110745</v>
      </c>
      <c r="AO59" s="345">
        <v>-41.7</v>
      </c>
      <c r="AP59" s="346">
        <v>88968</v>
      </c>
      <c r="AQ59" s="347">
        <v>6.8</v>
      </c>
      <c r="AR59" s="348">
        <v>-48.5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2699789</v>
      </c>
      <c r="AN60" s="352">
        <v>67114</v>
      </c>
      <c r="AO60" s="353">
        <v>20.2</v>
      </c>
      <c r="AP60" s="354">
        <v>45482</v>
      </c>
      <c r="AQ60" s="355">
        <v>5.5</v>
      </c>
      <c r="AR60" s="356">
        <v>14.7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4775386</v>
      </c>
      <c r="AN61" s="359">
        <v>116802</v>
      </c>
      <c r="AO61" s="360">
        <v>4.4000000000000004</v>
      </c>
      <c r="AP61" s="361">
        <v>91056</v>
      </c>
      <c r="AQ61" s="362">
        <v>4.4000000000000004</v>
      </c>
      <c r="AR61" s="348">
        <v>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2155949</v>
      </c>
      <c r="AN62" s="352">
        <v>52722</v>
      </c>
      <c r="AO62" s="353">
        <v>8.6999999999999993</v>
      </c>
      <c r="AP62" s="354">
        <v>43250</v>
      </c>
      <c r="AQ62" s="355">
        <v>5.6</v>
      </c>
      <c r="AR62" s="356">
        <v>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q8b73G+lD6IPEFfjj2yWpu2yI7pPf+eSHM/SVAO8J66U3ABg0iDGU6IMufXL/QtwV/t7tcsx2bc1b9Xw3svrQ==" saltValue="kxvD6NGXtX4D2TqAOPgX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Djs63hxRHzJEW3L5wKbJ+jl/bMugl37k0MuNDzkXJd4zwTWcMl3Xg/llXpOYQuKueeYX03BqbzJkJ/pOljI2w==" saltValue="R6TVnq2CgosmxHD7wEIh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fPQbcJsXFsFHANjXuFtz7ZgWfjofByCGWMIve28FMhmRZ5YFO3hnshD4loJRj294SJoL83zvGWSO8LDhx2bsQ==" saltValue="Uu9JCWl/p7bKrIBPAyGC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20.239999999999998</v>
      </c>
      <c r="G47" s="12">
        <v>22.76</v>
      </c>
      <c r="H47" s="12">
        <v>24.8</v>
      </c>
      <c r="I47" s="12">
        <v>27.72</v>
      </c>
      <c r="J47" s="13">
        <v>23.24</v>
      </c>
    </row>
    <row r="48" spans="2:10" ht="57.75" customHeight="1" x14ac:dyDescent="0.15">
      <c r="B48" s="14"/>
      <c r="C48" s="1214" t="s">
        <v>4</v>
      </c>
      <c r="D48" s="1214"/>
      <c r="E48" s="1215"/>
      <c r="F48" s="15">
        <v>1.02</v>
      </c>
      <c r="G48" s="16">
        <v>4.1399999999999997</v>
      </c>
      <c r="H48" s="16">
        <v>5.31</v>
      </c>
      <c r="I48" s="16">
        <v>3.39</v>
      </c>
      <c r="J48" s="17">
        <v>5.23</v>
      </c>
    </row>
    <row r="49" spans="2:10" ht="57.75" customHeight="1" thickBot="1" x14ac:dyDescent="0.2">
      <c r="B49" s="18"/>
      <c r="C49" s="1216" t="s">
        <v>5</v>
      </c>
      <c r="D49" s="1216"/>
      <c r="E49" s="1217"/>
      <c r="F49" s="19" t="s">
        <v>553</v>
      </c>
      <c r="G49" s="20">
        <v>3.11</v>
      </c>
      <c r="H49" s="20">
        <v>1.18</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r/ZHv7Wvi/B3Eq0wFT5iF/QpBFLhBufvVL47A6Li7Z8NSlu5NtV3DVX5FO0AAZQ2VppMnw2wOYplFSJs/CEyg==" saltValue="FZskIdE8/SR8qEGFlaN/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2019-03-19T00:23:28Z</cp:lastPrinted>
  <dcterms:created xsi:type="dcterms:W3CDTF">2019-02-14T01:16:27Z</dcterms:created>
  <dcterms:modified xsi:type="dcterms:W3CDTF">2019-10-30T04:46:17Z</dcterms:modified>
  <cp:category/>
</cp:coreProperties>
</file>