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9200" windowHeight="11460" tabRatio="7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<sst xmlns="http://schemas.openxmlformats.org/spreadsheetml/2006/main" count="1094" uniqueCount="623">
  <si>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</si>
  <si>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</si>
  <si>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</si>
  <si>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</si>
  <si>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</si>
  <si>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</si>
  <si>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</si>
  <si>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</si>
  <si>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</si>
  <si>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</si>
  <si>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</si>
  <si>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</si>
  <si>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</si>
  <si>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</si>
  <si>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</si>
  <si>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</si>
  <si>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</si>
  <si>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</si>
  <si>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</si>
  <si>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</si>
  <si>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</si>
  <si>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</si>
  <si>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</si>
  <si>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</si>
  <si>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</si>
  <si>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</si>
  <si>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</si>
  <si>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</si>
  <si>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</si>
  <si>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</si>
  <si>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</si>
  <si>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</si>
  <si>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</si>
  <si>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</si>
  <si>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</si>
  <si>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</si>
  <si>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</si>
  <si>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</si>
  <si>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</si>
  <si>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</si>
  <si>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</si>
  <si>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</si>
  <si>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</si>
  <si>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</si>
  <si>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</si>
  <si>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</si>
  <si>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</si>
  <si>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</si>
  <si>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</si>
  <si>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</si>
  <si>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</si>
  <si>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</si>
  <si>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</si>
  <si>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</si>
  <si>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</si>
  <si>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</si>
  <si>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</si>
  <si>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</si>
  <si>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</si>
  <si>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</si>
  <si>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</si>
  <si>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</si>
  <si>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</si>
  <si>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</si>
  <si>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</si>
  <si>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</si>
  <si>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</si>
  <si>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</si>
  <si>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</si>
  <si>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</si>
  <si>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</si>
  <si>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</si>
  <si>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</si>
  <si>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</si>
  <si>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</si>
  <si>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</si>
  <si>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</si>
  <si>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</si>
  <si>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</si>
  <si>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</si>
  <si>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</si>
  <si>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</si>
  <si>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</si>
  <si>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</si>
  <si>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</si>
  <si>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</si>
  <si>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</si>
  <si>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</si>
  <si>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</si>
  <si>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</si>
  <si>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</si>
  <si>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</si>
  <si>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</si>
  <si>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</si>
  <si>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</si>
  <si>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</si>
  <si>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</si>
  <si>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</si>
  <si>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</si>
  <si>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</si>
  <si>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</si>
  <si>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</si>
  <si>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</si>
  <si>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</si>
  <si>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</si>
  <si>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</si>
  <si>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</si>
  <si>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</si>
  <si>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</si>
  <si>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</si>
  <si>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</si>
  <si>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</si>
  <si>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</si>
  <si>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</si>
  <si>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</si>
  <si>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</si>
  <si>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</si>
  <si>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</si>
  <si>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</si>
  <si>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</si>
  <si>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</si>
  <si>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</si>
  <si>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</si>
  <si>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</si>
  <si>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</si>
  <si>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</si>
  <si>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</si>
  <si>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</si>
  <si>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</si>
  <si>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</si>
  <si>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</si>
  <si>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</si>
  <si>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</si>
  <si>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</si>
  <si>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</si>
  <si>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</si>
  <si>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</si>
  <si>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</si>
  <si>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</si>
  <si>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</si>
  <si>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</si>
  <si>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</si>
  <si>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</si>
  <si>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</si>
  <si>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</si>
  <si>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</si>
  <si>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</si>
  <si>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</si>
  <si>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</si>
  <si>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</si>
  <si>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</si>
  <si>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</si>
  <si>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</si>
  <si>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</si>
  <si>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</si>
  <si>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</si>
  <si>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</si>
  <si>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</si>
  <si>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</si>
  <si>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</si>
  <si>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</si>
  <si>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</si>
  <si>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</si>
  <si>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</si>
  <si>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</si>
  <si>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</si>
  <si>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</si>
  <si>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</si>
  <si>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</si>
  <si>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</si>
  <si>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</si>
  <si>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</si>
  <si>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</si>
  <si>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</si>
  <si>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</si>
  <si>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</si>
  <si>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</si>
  <si>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</si>
  <si>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</si>
  <si>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</si>
  <si>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</si>
  <si>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</si>
  <si>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</si>
  <si>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</si>
  <si>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</si>
  <si>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</si>
  <si>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</si>
  <si>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</si>
  <si>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</si>
  <si>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</si>
  <si>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</si>
  <si>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</si>
  <si>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</si>
  <si>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</si>
  <si>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</si>
  <si>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</si>
  <si>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</si>
  <si>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</si>
  <si>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</si>
  <si>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</si>
  <si>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</si>
  <si>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</si>
  <si>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</si>
  <si>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</si>
  <si>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</si>
  <si>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</si>
  <si>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</si>
  <si>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</si>
  <si>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</si>
  <si>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</si>
  <si>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青森県むつ市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</si>
  <si>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</si>
  <si>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</si>
  <si>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</si>
  <si>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</si>
  <si>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</si>
  <si>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</si>
  <si>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</si>
  <si>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</si>
  <si>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</si>
  <si>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</si>
  <si>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</si>
  <si>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</si>
  <si>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</si>
  <si>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</si>
  <si>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</si>
  <si>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</si>
  <si>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</si>
  <si>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</si>
  <si>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</si>
  <si>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</si>
  <si>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</si>
  <si>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</si>
  <si>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</si>
  <si>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</si>
  <si>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</si>
  <si>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</si>
  <si>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</si>
  <si>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</si>
  <si>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</si>
  <si>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</si>
  <si>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</si>
  <si>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</si>
  <si>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</si>
  <si>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</si>
  <si>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</si>
  <si>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</si>
  <si>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</si>
  <si>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</si>
  <si>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</si>
  <si>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</si>
  <si>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</si>
  <si>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</si>
  <si>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</si>
  <si>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</si>
  <si>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</si>
  <si>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</si>
  <si>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</si>
  <si>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</si>
  <si>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</si>
  <si>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</si>
  <si>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</si>
  <si>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</si>
  <si>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</si>
  <si>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</si>
  <si>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</si>
  <si>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</si>
  <si>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</si>
  <si>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</si>
  <si>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</si>
  <si>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</si>
  <si>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</si>
  <si>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</si>
  <si>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</si>
  <si>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</si>
  <si>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</si>
  <si>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</si>
  <si>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</si>
  <si>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</si>
  <si>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</si>
  <si>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</si>
  <si>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</si>
  <si>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</si>
  <si>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</si>
  <si>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</si>
  <si>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</si>
  <si>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</si>
  <si>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</si>
  <si>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</si>
  <si>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</si>
  <si>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</si>
  <si>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</si>
  <si>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</si>
  <si>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</si>
  <si>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</si>
  <si>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</si>
  <si>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</si>
  <si>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</si>
  <si>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</si>
  <si>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</si>
  <si>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</si>
  <si>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</si>
  <si>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</si>
  <si>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</si>
  <si>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</si>
  <si>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</si>
  <si>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</si>
  <si>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</si>
  <si>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</si>
  <si>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</si>
  <si>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</si>
  <si>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</si>
  <si>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</si>
  <si>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</si>
  <si>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</si>
  <si>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</si>
  <si>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</si>
  <si>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</si>
  <si>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</si>
  <si>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</si>
  <si>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</si>
  <si>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</si>
  <si>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</si>
  <si>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</si>
  <si>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</si>
  <si>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</si>
  <si>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</si>
  <si>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</si>
  <si>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</si>
  <si>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</si>
  <si>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</si>
  <si>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</si>
  <si>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</si>
  <si>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</si>
  <si>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</si>
  <si>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</si>
  <si>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</si>
  <si>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</si>
  <si>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</si>
  <si>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</si>
  <si>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</si>
  <si>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</si>
  <si>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</si>
  <si>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</si>
  <si>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</si>
  <si>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</si>
  <si>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</si>
  <si>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</si>
  <si>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</si>
  <si>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</si>
  <si>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</si>
  <si>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</si>
  <si>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</si>
  <si>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</si>
  <si>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</si>
  <si>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</si>
  <si>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</si>
  <si>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</si>
  <si>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</si>
  <si>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青森県むつ市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</si>
  <si>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</si>
  <si>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</si>
  <si>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</si>
  <si>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</si>
  <si>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</si>
  <si>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</si>
  <si>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</si>
  <si>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</si>
  <si>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</si>
  <si>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</si>
  <si>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</si>
  <si>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</si>
  <si>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</si>
  <si>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</si>
  <si>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</si>
  <si>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</si>
  <si>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</si>
  <si>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</si>
  <si>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</si>
  <si>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</si>
  <si>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</si>
  <si>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</si>
  <si>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</si>
  <si>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</si>
  <si>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</si>
  <si>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</si>
  <si>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</si>
  <si>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</si>
  <si>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</si>
  <si>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</si>
  <si>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</si>
  <si>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</si>
  <si>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</si>
  <si>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</si>
  <si>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</si>
  <si>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</si>
  <si>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</si>
  <si>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</si>
  <si>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</si>
  <si>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</si>
  <si>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</si>
  <si>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</si>
  <si>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</si>
  <si>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</si>
  <si>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魚市場事業特別会計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</si>
  <si>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</si>
  <si>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</si>
  <si>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</si>
  <si>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</si>
  <si>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</si>
  <si>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</si>
  <si>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</si>
  <si>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</si>
  <si>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</si>
  <si>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</si>
  <si>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</si>
  <si>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</si>
  <si>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</si>
  <si>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</si>
  <si>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</si>
  <si>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</si>
  <si>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</si>
  <si>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</si>
  <si>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</si>
  <si>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</si>
  <si>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</si>
  <si>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</si>
  <si>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</si>
  <si>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</si>
  <si>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</si>
  <si>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</si>
  <si>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</si>
  <si>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</si>
  <si>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</si>
  <si>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</si>
  <si>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</si>
  <si>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</si>
  <si>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</si>
  <si>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</si>
  <si>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</si>
  <si>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</si>
  <si>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</si>
  <si>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</si>
  <si>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</si>
  <si>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</si>
  <si>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</si>
  <si>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</si>
  <si>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</si>
  <si>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</si>
  <si>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</si>
  <si>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</si>
  <si>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</si>
  <si>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</si>
  <si>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</si>
  <si>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</si>
  <si>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</si>
  <si>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</si>
  <si>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</si>
  <si>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</si>
  <si>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</si>
  <si>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</si>
  <si>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</si>
  <si>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</si>
  <si>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</si>
  <si>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</si>
  <si>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</si>
  <si>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</si>
  <si>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</si>
  <si>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</si>
  <si>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魚市場事業特別会計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</si>
  <si>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</si>
  <si>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</si>
  <si>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</si>
  <si>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</si>
  <si>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</si>
  <si>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</si>
  <si>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</si>
  <si>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</si>
  <si>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</si>
  <si>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</si>
  <si>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</si>
  <si>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</si>
  <si>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</si>
  <si>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</si>
  <si>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</si>
  <si>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</si>
  <si>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</si>
  <si>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</si>
  <si>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</si>
  <si>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</si>
  <si>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</si>
  <si>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</si>
  <si>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</si>
  <si>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</si>
  <si>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</si>
  <si>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</si>
  <si>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</si>
  <si>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</si>
  <si>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</si>
  <si>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</si>
  <si>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</si>
  <si>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</si>
  <si>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</si>
  <si>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</si>
  <si>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</si>
  <si>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</si>
  <si>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</si>
  <si>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</si>
  <si>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</si>
  <si>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</si>
  <si>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</si>
  <si>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</si>
  <si>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</si>
  <si>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</si>
  <si>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</si>
  <si>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</si>
  <si>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</si>
  <si>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</si>
  <si>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</si>
  <si>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</si>
  <si>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</si>
  <si>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</si>
  <si>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</si>
  <si>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</si>
  <si>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</si>
  <si>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</si>
  <si>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</si>
  <si>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</si>
  <si>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</si>
  <si>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</si>
  <si>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</si>
  <si>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</si>
  <si>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</si>
  <si>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</si>
  <si>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</si>
  <si>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</si>
  <si>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</si>
  <si>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</si>
  <si>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</si>
  <si>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</si>
  <si>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</si>
  <si>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</si>
  <si>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</si>
  <si>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</si>
  <si>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</si>
  <si>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</si>
  <si>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</si>
  <si>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</si>
  <si>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</si>
  <si>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</si>
  <si>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</si>
  <si>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</si>
  <si>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</si>
  <si>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</si>
  <si>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</si>
  <si>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</si>
  <si>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0.77</t>
  </si>
  <si>
    <t>▲ 0.20</t>
  </si>
  <si>
    <t>水道事業会計</t>
  </si>
  <si>
    <t>一般会計</t>
  </si>
  <si>
    <t>国民健康保険特別会計</t>
  </si>
  <si>
    <t>▲ 4.06</t>
  </si>
  <si>
    <t>▲ 2.99</t>
  </si>
  <si>
    <t>▲ 1.01</t>
  </si>
  <si>
    <t>▲ 0.23</t>
  </si>
  <si>
    <t>介護保険特別会計</t>
  </si>
  <si>
    <t>後期高齢者医療特別会計</t>
  </si>
  <si>
    <t>公共用地取得事業特別会計</t>
  </si>
  <si>
    <t>下水道事業特別会計</t>
  </si>
  <si>
    <t>魚市場事業特別会計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</si>
  <si>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</si>
  <si>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</si>
  <si>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</si>
  <si>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</si>
  <si>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</si>
  <si>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</si>
  <si>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</si>
  <si>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</si>
  <si>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</si>
  <si>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</si>
  <si>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</si>
  <si>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</si>
  <si>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</si>
  <si>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一部事務組合下北医療センター 病院事業会計</t>
    <rPh sb="0" eb="10">
      <t>イチブジムクミアイシモキタイリョウ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</si>
  <si>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</si>
  <si>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</si>
  <si>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</si>
  <si>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青森県市長会館管理組合　一般会計</t>
    <rPh sb="0" eb="3">
      <t>アオモリケン</t>
    </rPh>
    <rPh sb="3" eb="6">
      <t>シチョウカイ</t>
    </rPh>
    <rPh sb="6" eb="7">
      <t>カン</t>
    </rPh>
    <rPh sb="7" eb="9">
      <t>カンリ</t>
    </rPh>
    <rPh sb="9" eb="11">
      <t>クミアイ</t>
    </rPh>
    <rPh sb="12" eb="14">
      <t>イッパン</t>
    </rPh>
    <rPh sb="14" eb="16">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</si>
  <si>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</si>
  <si>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</si>
  <si>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</si>
  <si>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</si>
  <si>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</si>
  <si>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</si>
  <si>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</si>
  <si>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</si>
  <si>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むつ市教育振興会</t>
    <rPh sb="2" eb="3">
      <t>シ</t>
    </rPh>
    <rPh sb="3" eb="5">
      <t>キョウイク</t>
    </rPh>
    <rPh sb="5" eb="8">
      <t>シンコウカイ</t>
    </rPh>
    <phoneticPr fontId="2"/>
  </si>
  <si>
    <t>むつ市脇野沢農業振興公社</t>
    <rPh sb="2" eb="3">
      <t>シ</t>
    </rPh>
    <rPh sb="3" eb="6">
      <t>ワキノサワ</t>
    </rPh>
    <rPh sb="6" eb="8">
      <t>ノウギョウ</t>
    </rPh>
    <rPh sb="8" eb="10">
      <t>シンコウ</t>
    </rPh>
    <rPh sb="10" eb="12">
      <t>コウシャ</t>
    </rPh>
    <phoneticPr fontId="2"/>
  </si>
  <si>
    <t>シイライン</t>
    <phoneticPr fontId="2"/>
  </si>
  <si>
    <t>エフエムむつ</t>
    <phoneticPr fontId="2"/>
  </si>
  <si>
    <t>-</t>
    <phoneticPr fontId="2"/>
  </si>
  <si>
    <t>-</t>
    <phoneticPr fontId="2"/>
  </si>
  <si>
    <t>-</t>
    <phoneticPr fontId="2"/>
  </si>
  <si>
    <t>-</t>
    <phoneticPr fontId="2"/>
  </si>
  <si>
    <t>-</t>
    <phoneticPr fontId="2"/>
  </si>
  <si>
    <t>-</t>
    <phoneticPr fontId="2"/>
  </si>
  <si>
    <t>地域基盤安定化基金</t>
    <rPh sb="0" eb="2">
      <t>チイキ</t>
    </rPh>
    <rPh sb="2" eb="4">
      <t>キバン</t>
    </rPh>
    <rPh sb="4" eb="7">
      <t>アンテイカ</t>
    </rPh>
    <rPh sb="7" eb="9">
      <t>キキン</t>
    </rPh>
    <phoneticPr fontId="21"/>
  </si>
  <si>
    <t>地域振興基金</t>
    <rPh sb="0" eb="2">
      <t>チイキ</t>
    </rPh>
    <rPh sb="2" eb="4">
      <t>シンコウ</t>
    </rPh>
    <rPh sb="4" eb="6">
      <t>キキン</t>
    </rPh>
    <phoneticPr fontId="21"/>
  </si>
  <si>
    <t>関根浜沿岸漁業振興基金</t>
    <rPh sb="0" eb="2">
      <t>セキネ</t>
    </rPh>
    <rPh sb="2" eb="3">
      <t>ハマ</t>
    </rPh>
    <rPh sb="3" eb="5">
      <t>エンガン</t>
    </rPh>
    <rPh sb="5" eb="7">
      <t>ギョギョウ</t>
    </rPh>
    <rPh sb="7" eb="9">
      <t>シンコウ</t>
    </rPh>
    <rPh sb="9" eb="11">
      <t>キキン</t>
    </rPh>
    <phoneticPr fontId="21"/>
  </si>
  <si>
    <t>公共施設整備基金</t>
  </si>
  <si>
    <t>育英基金</t>
    <rPh sb="0" eb="2">
      <t>イクエイ</t>
    </rPh>
    <rPh sb="2" eb="4">
      <t>キキン</t>
    </rPh>
    <phoneticPr fontId="2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</si>
  <si>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</si>
  <si>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</si>
  <si>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</si>
  <si>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に比べ高い水準にあるが、既発債の償還終了や一部事務組合下北医療センター及び下北地域広域行政事務組合に対する公債費負担金の支払い、一部事務組合下北医療センターへの債務負担行為の着実な履行、継続して実施してきた退職者一部不補充による職員数の減少及び年齢構成の若年化による退職手当負担見込額の減小等により、比率は減少傾向にある。
　減価償却率は類似団体に比べ高く、施設の更新を要する時期が到来していることから、公共施設等総合管理計画及び令和２年度末までに策定する個別施設計画に基づき老朽化が進んだ施設の廃止、集約化に積極的に取り組んでいくとともに、建替施設についてもランニングコストが多額とならないよう、維持管理のあり方を含め長期的な視点に立った建設事業の実施が必要である。</t>
    <rPh sb="225" eb="226">
      <t>オヨ</t>
    </rPh>
    <rPh sb="227" eb="229">
      <t>レイワ</t>
    </rPh>
    <rPh sb="230" eb="232">
      <t>ネンド</t>
    </rPh>
    <rPh sb="232" eb="233">
      <t>マツ</t>
    </rPh>
    <rPh sb="236" eb="238">
      <t>サクテイ</t>
    </rPh>
    <rPh sb="240" eb="242">
      <t>コベツ</t>
    </rPh>
    <rPh sb="242" eb="244">
      <t>シセツ</t>
    </rPh>
    <rPh sb="244" eb="246">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</si>
  <si>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</si>
  <si>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</si>
  <si>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</si>
  <si>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</si>
  <si>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</si>
  <si>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</si>
  <si>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平均に比べ極めて高い数値で推移している状況であるが、いずれも改善傾向にある。これは、一部事務組合等が起こした既発債の償還終了に伴う負担金の減少や、新発債について、交付税措置率の高い起債を中心に借入を行うことで基準財政需要額算入見込額が増加したこと等が要因として挙げられる。後年度に控える大規模建設事業により、比率の悪化が懸念されるため、引き続き、積極的な繰上償還の実施、普通建設事業の精査による起債発行額の抑制及び交付税措置率の高い起債の活用、債務負担行為の着実な履行等を行うことで各比率の低減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</si>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</sst>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B4B6-40A5-BD9A-233679008B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48544</c:v>
                </c:pt>
                <c:pt idx="1">
                  <c:v>60047</c:v>
                </c:pt>
                <c:pt idx="2">
                  <c:v>37575</c:v>
                </c:pt>
                <c:pt idx="3">
                  <c:v>31764</c:v>
                </c:pt>
                <c:pt idx="4">
                  <c:v>43528</c:v>
                </c:pt>
              </c:numCache>
            </c:numRef>
          </c:val>
          <c:smooth val="0"/>
          <c:extLst>
            <c:ext xmlns:c16="http://schemas.microsoft.com/office/drawing/2014/chart" uri="{C3380CC4-5D6E-409C-BE32-E72D297353CC}">
              <c16:uniqueId val="{00000001-B4B6-40A5-BD9A-233679008B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1.34</c:v>
                </c:pt>
                <c:pt idx="1">
                  <c:v>2.63</c:v>
                </c:pt>
                <c:pt idx="2">
                  <c:v>1.71</c:v>
                </c:pt>
                <c:pt idx="3">
                  <c:v>2.14</c:v>
                </c:pt>
                <c:pt idx="4">
                  <c:v>2.48</c:v>
                </c:pt>
              </c:numCache>
            </c:numRef>
          </c:val>
          <c:extLst>
            <c:ext xmlns:c16="http://schemas.microsoft.com/office/drawing/2014/chart" uri="{C3380CC4-5D6E-409C-BE32-E72D297353CC}">
              <c16:uniqueId val="{00000000-1576-4CDA-8893-94ECBCF909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0.22</c:v>
                </c:pt>
                <c:pt idx="1">
                  <c:v>1.19</c:v>
                </c:pt>
                <c:pt idx="2">
                  <c:v>3.94</c:v>
                </c:pt>
                <c:pt idx="3">
                  <c:v>1.39</c:v>
                </c:pt>
                <c:pt idx="4">
                  <c:v>1.91</c:v>
                </c:pt>
              </c:numCache>
            </c:numRef>
          </c:val>
          <c:extLst>
            <c:ext xmlns:c16="http://schemas.microsoft.com/office/drawing/2014/chart" uri="{C3380CC4-5D6E-409C-BE32-E72D297353CC}">
              <c16:uniqueId val="{00000001-1576-4CDA-8893-94ECBCF909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-0.77</c:v>
                </c:pt>
                <c:pt idx="1">
                  <c:v>2.2599999999999998</c:v>
                </c:pt>
                <c:pt idx="2">
                  <c:v>2.4500000000000002</c:v>
                </c:pt>
                <c:pt idx="3">
                  <c:v>-0.2</c:v>
                </c:pt>
                <c:pt idx="4">
                  <c:v>1.79</c:v>
                </c:pt>
              </c:numCache>
            </c:numRef>
          </c:val>
          <c:smooth val="0"/>
          <c:extLst>
            <c:ext xmlns:c16="http://schemas.microsoft.com/office/drawing/2014/chart" uri="{C3380CC4-5D6E-409C-BE32-E72D297353CC}">
              <c16:uniqueId val="{00000002-1576-4CDA-8893-94ECBCF909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36-40F4-A88B-1593761A18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36-40F4-A88B-1593761A1833}"/>
            </c:ext>
          </c:extLst>
        </c:ser>
        <c:ser>
          <c:idx val="2"/>
          <c:order val="2"/>
          <c:tx>
            <c:strRef>
              <c:f>データシート!$A$29</c:f>
              <c:strCache>
                <c:ptCount val="1"/>
                <c:pt idx="0">
                  <c:v>魚市場事業特別会計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AE36-40F4-A88B-1593761A183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E36-40F4-A88B-1593761A1833}"/>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E36-40F4-A88B-1593761A183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5-AE36-40F4-A88B-1593761A183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0.47</c:v>
                </c:pt>
                <c:pt idx="4">
                  <c:v>#N/A</c:v>
                </c:pt>
                <c:pt idx="5">
                  <c:v>0</c:v>
                </c:pt>
                <c:pt idx="6">
                  <c:v>#N/A</c:v>
                </c:pt>
                <c:pt idx="7">
                  <c:v>0.97</c:v>
                </c:pt>
                <c:pt idx="8">
                  <c:v>#N/A</c:v>
                </c:pt>
                <c:pt idx="9">
                  <c:v>0.26</c:v>
                </c:pt>
              </c:numCache>
            </c:numRef>
          </c:val>
          <c:extLst>
            <c:ext xmlns:c16="http://schemas.microsoft.com/office/drawing/2014/chart" uri="{C3380CC4-5D6E-409C-BE32-E72D297353CC}">
              <c16:uniqueId val="{00000006-AE36-40F4-A88B-1593761A183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4.0599999999999996</c:v>
                </c:pt>
                <c:pt idx="1">
                  <c:v>#N/A</c:v>
                </c:pt>
                <c:pt idx="2">
                  <c:v>2.99</c:v>
                </c:pt>
                <c:pt idx="3">
                  <c:v>#N/A</c:v>
                </c:pt>
                <c:pt idx="4">
                  <c:v>1.01</c:v>
                </c:pt>
                <c:pt idx="5">
                  <c:v>#N/A</c:v>
                </c:pt>
                <c:pt idx="6">
                  <c:v>0.23</c:v>
                </c:pt>
                <c:pt idx="7">
                  <c:v>#N/A</c:v>
                </c:pt>
                <c:pt idx="8">
                  <c:v>#N/A</c:v>
                </c:pt>
                <c:pt idx="9">
                  <c:v>1.52</c:v>
                </c:pt>
              </c:numCache>
            </c:numRef>
          </c:val>
          <c:extLst>
            <c:ext xmlns:c16="http://schemas.microsoft.com/office/drawing/2014/chart" uri="{C3380CC4-5D6E-409C-BE32-E72D297353CC}">
              <c16:uniqueId val="{00000007-AE36-40F4-A88B-1593761A18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1.34</c:v>
                </c:pt>
                <c:pt idx="2">
                  <c:v>#N/A</c:v>
                </c:pt>
                <c:pt idx="3">
                  <c:v>2.62</c:v>
                </c:pt>
                <c:pt idx="4">
                  <c:v>#N/A</c:v>
                </c:pt>
                <c:pt idx="5">
                  <c:v>1.7</c:v>
                </c:pt>
                <c:pt idx="6">
                  <c:v>#N/A</c:v>
                </c:pt>
                <c:pt idx="7">
                  <c:v>2.13</c:v>
                </c:pt>
                <c:pt idx="8">
                  <c:v>#N/A</c:v>
                </c:pt>
                <c:pt idx="9">
                  <c:v>2.4700000000000002</c:v>
                </c:pt>
              </c:numCache>
            </c:numRef>
          </c:val>
          <c:extLst>
            <c:ext xmlns:c16="http://schemas.microsoft.com/office/drawing/2014/chart" uri="{C3380CC4-5D6E-409C-BE32-E72D297353CC}">
              <c16:uniqueId val="{00000008-AE36-40F4-A88B-1593761A183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5.87</c:v>
                </c:pt>
                <c:pt idx="2">
                  <c:v>#N/A</c:v>
                </c:pt>
                <c:pt idx="3">
                  <c:v>6.51</c:v>
                </c:pt>
                <c:pt idx="4">
                  <c:v>#N/A</c:v>
                </c:pt>
                <c:pt idx="5">
                  <c:v>7.14</c:v>
                </c:pt>
                <c:pt idx="6">
                  <c:v>#N/A</c:v>
                </c:pt>
                <c:pt idx="7">
                  <c:v>7</c:v>
                </c:pt>
                <c:pt idx="8">
                  <c:v>#N/A</c:v>
                </c:pt>
                <c:pt idx="9">
                  <c:v>7.25</c:v>
                </c:pt>
              </c:numCache>
            </c:numRef>
          </c:val>
          <c:extLst>
            <c:ext xmlns:c16="http://schemas.microsoft.com/office/drawing/2014/chart" uri="{C3380CC4-5D6E-409C-BE32-E72D297353CC}">
              <c16:uniqueId val="{00000009-AE36-40F4-A88B-1593761A18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3071</c:v>
                </c:pt>
                <c:pt idx="5">
                  <c:v>3022</c:v>
                </c:pt>
                <c:pt idx="8">
                  <c:v>3097</c:v>
                </c:pt>
                <c:pt idx="11">
                  <c:v>2950</c:v>
                </c:pt>
                <c:pt idx="14">
                  <c:v>2936</c:v>
                </c:pt>
              </c:numCache>
            </c:numRef>
          </c:val>
          <c:extLst>
            <c:ext xmlns:c16="http://schemas.microsoft.com/office/drawing/2014/chart" uri="{C3380CC4-5D6E-409C-BE32-E72D297353CC}">
              <c16:uniqueId val="{00000000-312C-48E3-AA2B-E398684A58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20</c:v>
                </c:pt>
                <c:pt idx="3">
                  <c:v>8</c:v>
                </c:pt>
                <c:pt idx="6">
                  <c:v>2</c:v>
                </c:pt>
                <c:pt idx="9">
                  <c:v>1</c:v>
                </c:pt>
                <c:pt idx="12">
                  <c:v>2</c:v>
                </c:pt>
              </c:numCache>
            </c:numRef>
          </c:val>
          <c:extLst>
            <c:ext xmlns:c16="http://schemas.microsoft.com/office/drawing/2014/chart" uri="{C3380CC4-5D6E-409C-BE32-E72D297353CC}">
              <c16:uniqueId val="{00000001-312C-48E3-AA2B-E398684A58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104</c:v>
                </c:pt>
                <c:pt idx="3">
                  <c:v>54</c:v>
                </c:pt>
                <c:pt idx="6">
                  <c:v>263</c:v>
                </c:pt>
                <c:pt idx="9">
                  <c:v>170</c:v>
                </c:pt>
                <c:pt idx="12">
                  <c:v>155</c:v>
                </c:pt>
              </c:numCache>
            </c:numRef>
          </c:val>
          <c:extLst>
            <c:ext xmlns:c16="http://schemas.microsoft.com/office/drawing/2014/chart" uri="{C3380CC4-5D6E-409C-BE32-E72D297353CC}">
              <c16:uniqueId val="{00000002-312C-48E3-AA2B-E398684A58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1249</c:v>
                </c:pt>
                <c:pt idx="3">
                  <c:v>1299</c:v>
                </c:pt>
                <c:pt idx="6">
                  <c:v>1337</c:v>
                </c:pt>
                <c:pt idx="9">
                  <c:v>1289</c:v>
                </c:pt>
                <c:pt idx="12">
                  <c:v>948</c:v>
                </c:pt>
              </c:numCache>
            </c:numRef>
          </c:val>
          <c:extLst>
            <c:ext xmlns:c16="http://schemas.microsoft.com/office/drawing/2014/chart" uri="{C3380CC4-5D6E-409C-BE32-E72D297353CC}">
              <c16:uniqueId val="{00000003-312C-48E3-AA2B-E398684A58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715</c:v>
                </c:pt>
                <c:pt idx="3">
                  <c:v>746</c:v>
                </c:pt>
                <c:pt idx="6">
                  <c:v>815</c:v>
                </c:pt>
                <c:pt idx="9">
                  <c:v>747</c:v>
                </c:pt>
                <c:pt idx="12">
                  <c:v>727</c:v>
                </c:pt>
              </c:numCache>
            </c:numRef>
          </c:val>
          <c:extLst>
            <c:ext xmlns:c16="http://schemas.microsoft.com/office/drawing/2014/chart" uri="{C3380CC4-5D6E-409C-BE32-E72D297353CC}">
              <c16:uniqueId val="{00000004-312C-48E3-AA2B-E398684A58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2C-48E3-AA2B-E398684A58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2C-48E3-AA2B-E398684A58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3587</c:v>
                </c:pt>
                <c:pt idx="3">
                  <c:v>3395</c:v>
                </c:pt>
                <c:pt idx="6">
                  <c:v>3308</c:v>
                </c:pt>
                <c:pt idx="9">
                  <c:v>3173</c:v>
                </c:pt>
                <c:pt idx="12">
                  <c:v>3263</c:v>
                </c:pt>
              </c:numCache>
            </c:numRef>
          </c:val>
          <c:extLst>
            <c:ext xmlns:c16="http://schemas.microsoft.com/office/drawing/2014/chart" uri="{C3380CC4-5D6E-409C-BE32-E72D297353CC}">
              <c16:uniqueId val="{00000007-312C-48E3-AA2B-E398684A58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2604</c:v>
                </c:pt>
                <c:pt idx="2">
                  <c:v>#N/A</c:v>
                </c:pt>
                <c:pt idx="3">
                  <c:v>#N/A</c:v>
                </c:pt>
                <c:pt idx="4">
                  <c:v>2480</c:v>
                </c:pt>
                <c:pt idx="5">
                  <c:v>#N/A</c:v>
                </c:pt>
                <c:pt idx="6">
                  <c:v>#N/A</c:v>
                </c:pt>
                <c:pt idx="7">
                  <c:v>2628</c:v>
                </c:pt>
                <c:pt idx="8">
                  <c:v>#N/A</c:v>
                </c:pt>
                <c:pt idx="9">
                  <c:v>#N/A</c:v>
                </c:pt>
                <c:pt idx="10">
                  <c:v>2430</c:v>
                </c:pt>
                <c:pt idx="11">
                  <c:v>#N/A</c:v>
                </c:pt>
                <c:pt idx="12">
                  <c:v>#N/A</c:v>
                </c:pt>
                <c:pt idx="13">
                  <c:v>2159</c:v>
                </c:pt>
                <c:pt idx="14">
                  <c:v>#N/A</c:v>
                </c:pt>
              </c:numCache>
            </c:numRef>
          </c:val>
          <c:smooth val="0"/>
          <c:extLst>
            <c:ext xmlns:c16="http://schemas.microsoft.com/office/drawing/2014/chart" uri="{C3380CC4-5D6E-409C-BE32-E72D297353CC}">
              <c16:uniqueId val="{00000008-312C-48E3-AA2B-E398684A58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32297</c:v>
                </c:pt>
                <c:pt idx="5">
                  <c:v>31916</c:v>
                </c:pt>
                <c:pt idx="8">
                  <c:v>32266</c:v>
                </c:pt>
                <c:pt idx="11">
                  <c:v>32513</c:v>
                </c:pt>
                <c:pt idx="14">
                  <c:v>32205</c:v>
                </c:pt>
              </c:numCache>
            </c:numRef>
          </c:val>
          <c:extLst>
            <c:ext xmlns:c16="http://schemas.microsoft.com/office/drawing/2014/chart" uri="{C3380CC4-5D6E-409C-BE32-E72D297353CC}">
              <c16:uniqueId val="{00000000-2E42-4B08-B5DE-842F212349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3132</c:v>
                </c:pt>
                <c:pt idx="5">
                  <c:v>3070</c:v>
                </c:pt>
                <c:pt idx="8">
                  <c:v>3050</c:v>
                </c:pt>
                <c:pt idx="11">
                  <c:v>3223</c:v>
                </c:pt>
                <c:pt idx="14">
                  <c:v>3343</c:v>
                </c:pt>
              </c:numCache>
            </c:numRef>
          </c:val>
          <c:extLst>
            <c:ext xmlns:c16="http://schemas.microsoft.com/office/drawing/2014/chart" uri="{C3380CC4-5D6E-409C-BE32-E72D297353CC}">
              <c16:uniqueId val="{00000001-2E42-4B08-B5DE-842F212349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1073</c:v>
                </c:pt>
                <c:pt idx="5">
                  <c:v>1268</c:v>
                </c:pt>
                <c:pt idx="8">
                  <c:v>1718</c:v>
                </c:pt>
                <c:pt idx="11">
                  <c:v>1219</c:v>
                </c:pt>
                <c:pt idx="14">
                  <c:v>1702</c:v>
                </c:pt>
              </c:numCache>
            </c:numRef>
          </c:val>
          <c:extLst>
            <c:ext xmlns:c16="http://schemas.microsoft.com/office/drawing/2014/chart" uri="{C3380CC4-5D6E-409C-BE32-E72D297353CC}">
              <c16:uniqueId val="{00000002-2E42-4B08-B5DE-842F212349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405</c:v>
                </c:pt>
                <c:pt idx="3">
                  <c:v>158</c:v>
                </c:pt>
                <c:pt idx="6">
                  <c:v>0</c:v>
                </c:pt>
                <c:pt idx="9">
                  <c:v>0</c:v>
                </c:pt>
                <c:pt idx="12">
                  <c:v>0</c:v>
                </c:pt>
              </c:numCache>
            </c:numRef>
          </c:val>
          <c:extLst>
            <c:ext xmlns:c16="http://schemas.microsoft.com/office/drawing/2014/chart" uri="{C3380CC4-5D6E-409C-BE32-E72D297353CC}">
              <c16:uniqueId val="{00000003-2E42-4B08-B5DE-842F212349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42-4B08-B5DE-842F212349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42-4B08-B5DE-842F212349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5295</c:v>
                </c:pt>
                <c:pt idx="3">
                  <c:v>4768</c:v>
                </c:pt>
                <c:pt idx="6">
                  <c:v>4431</c:v>
                </c:pt>
                <c:pt idx="9">
                  <c:v>4070</c:v>
                </c:pt>
                <c:pt idx="12">
                  <c:v>3606</c:v>
                </c:pt>
              </c:numCache>
            </c:numRef>
          </c:val>
          <c:extLst>
            <c:ext xmlns:c16="http://schemas.microsoft.com/office/drawing/2014/chart" uri="{C3380CC4-5D6E-409C-BE32-E72D297353CC}">
              <c16:uniqueId val="{00000006-2E42-4B08-B5DE-842F212349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7721</c:v>
                </c:pt>
                <c:pt idx="3">
                  <c:v>7127</c:v>
                </c:pt>
                <c:pt idx="6">
                  <c:v>6395</c:v>
                </c:pt>
                <c:pt idx="9">
                  <c:v>5382</c:v>
                </c:pt>
                <c:pt idx="12">
                  <c:v>4750</c:v>
                </c:pt>
              </c:numCache>
            </c:numRef>
          </c:val>
          <c:extLst>
            <c:ext xmlns:c16="http://schemas.microsoft.com/office/drawing/2014/chart" uri="{C3380CC4-5D6E-409C-BE32-E72D297353CC}">
              <c16:uniqueId val="{00000007-2E42-4B08-B5DE-842F212349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12675</c:v>
                </c:pt>
                <c:pt idx="3">
                  <c:v>12469</c:v>
                </c:pt>
                <c:pt idx="6">
                  <c:v>12634</c:v>
                </c:pt>
                <c:pt idx="9">
                  <c:v>12480</c:v>
                </c:pt>
                <c:pt idx="12">
                  <c:v>12516</c:v>
                </c:pt>
              </c:numCache>
            </c:numRef>
          </c:val>
          <c:extLst>
            <c:ext xmlns:c16="http://schemas.microsoft.com/office/drawing/2014/chart" uri="{C3380CC4-5D6E-409C-BE32-E72D297353CC}">
              <c16:uniqueId val="{00000008-2E42-4B08-B5DE-842F212349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3265</c:v>
                </c:pt>
                <c:pt idx="3">
                  <c:v>3215</c:v>
                </c:pt>
                <c:pt idx="6">
                  <c:v>2955</c:v>
                </c:pt>
                <c:pt idx="9">
                  <c:v>2945</c:v>
                </c:pt>
                <c:pt idx="12">
                  <c:v>2630</c:v>
                </c:pt>
              </c:numCache>
            </c:numRef>
          </c:val>
          <c:extLst>
            <c:ext xmlns:c16="http://schemas.microsoft.com/office/drawing/2014/chart" uri="{C3380CC4-5D6E-409C-BE32-E72D297353CC}">
              <c16:uniqueId val="{00000009-2E42-4B08-B5DE-842F212349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36773</c:v>
                </c:pt>
                <c:pt idx="3">
                  <c:v>35838</c:v>
                </c:pt>
                <c:pt idx="6">
                  <c:v>36122</c:v>
                </c:pt>
                <c:pt idx="9">
                  <c:v>36320</c:v>
                </c:pt>
                <c:pt idx="12">
                  <c:v>36283</c:v>
                </c:pt>
              </c:numCache>
            </c:numRef>
          </c:val>
          <c:extLst>
            <c:ext xmlns:c16="http://schemas.microsoft.com/office/drawing/2014/chart" uri="{C3380CC4-5D6E-409C-BE32-E72D297353CC}">
              <c16:uniqueId val="{0000000A-2E42-4B08-B5DE-842F212349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29631</c:v>
                </c:pt>
                <c:pt idx="2">
                  <c:v>#N/A</c:v>
                </c:pt>
                <c:pt idx="3">
                  <c:v>#N/A</c:v>
                </c:pt>
                <c:pt idx="4">
                  <c:v>27319</c:v>
                </c:pt>
                <c:pt idx="5">
                  <c:v>#N/A</c:v>
                </c:pt>
                <c:pt idx="6">
                  <c:v>#N/A</c:v>
                </c:pt>
                <c:pt idx="7">
                  <c:v>25503</c:v>
                </c:pt>
                <c:pt idx="8">
                  <c:v>#N/A</c:v>
                </c:pt>
                <c:pt idx="9">
                  <c:v>#N/A</c:v>
                </c:pt>
                <c:pt idx="10">
                  <c:v>24242</c:v>
                </c:pt>
                <c:pt idx="11">
                  <c:v>#N/A</c:v>
                </c:pt>
                <c:pt idx="12">
                  <c:v>#N/A</c:v>
                </c:pt>
                <c:pt idx="13">
                  <c:v>22536</c:v>
                </c:pt>
                <c:pt idx="14">
                  <c:v>#N/A</c:v>
                </c:pt>
              </c:numCache>
            </c:numRef>
          </c:val>
          <c:smooth val="0"/>
          <c:extLst>
            <c:ext xmlns:c16="http://schemas.microsoft.com/office/drawing/2014/chart" uri="{C3380CC4-5D6E-409C-BE32-E72D297353CC}">
              <c16:uniqueId val="{0000000B-2E42-4B08-B5DE-842F212349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691</c:v>
                </c:pt>
                <c:pt idx="1">
                  <c:v>238</c:v>
                </c:pt>
                <c:pt idx="2">
                  <c:v>326</c:v>
                </c:pt>
              </c:numCache>
            </c:numRef>
          </c:val>
          <c:extLst>
            <c:ext xmlns:c16="http://schemas.microsoft.com/office/drawing/2014/chart" uri="{C3380CC4-5D6E-409C-BE32-E72D297353CC}">
              <c16:uniqueId val="{00000000-5594-4D6B-99E8-9AEAD1AB43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594-4D6B-99E8-9AEAD1AB43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4026</c:v>
                </c:pt>
                <c:pt idx="1">
                  <c:v>5066</c:v>
                </c:pt>
                <c:pt idx="2">
                  <c:v>5867</c:v>
                </c:pt>
              </c:numCache>
            </c:numRef>
          </c:val>
          <c:extLst>
            <c:ext xmlns:c16="http://schemas.microsoft.com/office/drawing/2014/chart" uri="{C3380CC4-5D6E-409C-BE32-E72D297353CC}">
              <c16:uniqueId val="{00000002-5594-4D6B-99E8-9AEAD1AB43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{E353A4EB-ED3E-4CD7-887F-08F769DEDE18}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F65-48BD-9D92-0EED58CC23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{E4FDDC60-3F3F-4723-A432-1E28EAEB533A}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65-48BD-9D92-0EED58CC23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{D4347B5C-3604-4DF2-901B-524CAD3A2E8A}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65-48BD-9D92-0EED58CC23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{16466067-7BA6-4FCF-BCA9-AC59EAC786CE}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65-48BD-9D92-0EED58CC23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{B2B510B4-A9DD-476A-B7D2-DEF2D1B93617}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65-48BD-9D92-0EED58CC23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{6D054EF4-166F-4990-80B0-BDF5EC442D52}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F65-48BD-9D92-0EED58CC234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{8A1E5955-9247-41A5-9918-948A7B5725BF}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F65-48BD-9D92-0EED58CC234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{8EC0DDFC-4268-4FD7-904D-27EFB26EA213}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F65-48BD-9D92-0EED58CC234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{3C9D5C1E-AFC6-4F34-80A2-D4102A2AB069}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F65-48BD-9D92-0EED58CC23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74.900000000000006</c:v>
                </c:pt>
                <c:pt idx="24">
                  <c:v>78.5</c:v>
                </c:pt>
                <c:pt idx="32">
                  <c:v>75.2</c:v>
                </c:pt>
              </c:numCache>
            </c:numRef>
          </c:xVal>
          <c:yVal>
            <c:numRef>
              <c:f>公会計指標分析・財政指標組合せ分析表!$BP$51:$DC$51</c:f>
              <c:numCache>
                <c:formatCode>#,##0.0;"▲ "#,##0.0</c:formatCode>
                <c:ptCount val="40"/>
                <c:pt idx="16">
                  <c:v>174.3</c:v>
                </c:pt>
                <c:pt idx="24">
                  <c:v>169</c:v>
                </c:pt>
                <c:pt idx="32">
                  <c:v>157.80000000000001</c:v>
                </c:pt>
              </c:numCache>
            </c:numRef>
          </c:yVal>
          <c:smooth val="0"/>
          <c:extLst>
            <c:ext xmlns:c16="http://schemas.microsoft.com/office/drawing/2014/chart" uri="{C3380CC4-5D6E-409C-BE32-E72D297353CC}">
              <c16:uniqueId val="{00000009-FF65-48BD-9D92-0EED58CC23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{64F6E5F9-80A0-46A0-8A53-9001F9BC289E}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F65-48BD-9D92-0EED58CC23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{5AED82E3-424F-422A-A968-E5901ACAAA57}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65-48BD-9D92-0EED58CC23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{4D8B0BFF-78E2-497A-BDB9-642968DE04F1}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65-48BD-9D92-0EED58CC23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{5B387F83-A848-44FC-9777-BA9F39FF4645}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65-48BD-9D92-0EED58CC23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{105E6B68-4562-4694-B0EE-38B461AF4570}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65-48BD-9D92-0EED58CC23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{01CF38AD-A960-4CE4-A570-27553CA187F1}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F65-48BD-9D92-0EED58CC234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{18323EA1-6B29-40FF-AD20-10B93741D37B}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F65-48BD-9D92-0EED58CC2346}"/>
                </c:ext>
              </c:extLst>
            </c:dLbl>
            <c:dLbl>
              <c:idx val="24"/>
              <c:layout>
                <c:manualLayout>
                  <c:x val="-3.647412474302974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{F0F8AB63-CD71-4700-BE0F-D3810635F000}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F65-48BD-9D92-0EED58CC2346}"/>
                </c:ext>
              </c:extLst>
            </c:dLbl>
            <c:dLbl>
              <c:idx val="32"/>
              <c:layout>
                <c:manualLayout>
                  <c:x val="-2.7816276196114875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{13677C76-9D2A-450B-B96E-CE6B39BE0D0A}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F65-48BD-9D92-0EED58CC23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FF65-48BD-9D92-0EED58CC2346}"/>
            </c:ext>
          </c:extLst>
        </c:ser>
        <c:dLbls>
          <c:showLegendKey val="0"/>
          <c:showVal val="1"/>
          <c:showCatName val="0"/>
          <c:showSerName val="0"/>
          <c:showPercent val="0"/>
          <c:showBubbleSize val="0"/>
        </c:dLbls>
        <c:axId val="46179840"/>
        <c:axId val="46181760"/>
      </c:scatterChart>
      <c:valAx>
        <c:axId val="46179840"/>
        <c:scaling>
          <c:orientation val="minMax"/>
          <c:max val="8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{6FC704B6-02B6-49D8-B5F7-0EFF73875050}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B43-4E83-8599-456C8CE9C7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{517AE1DC-0115-462D-9D09-2F5A919CFBA2}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43-4E83-8599-456C8CE9C7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{00480F16-07E8-4DA8-B16F-43B9782D1B49}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43-4E83-8599-456C8CE9C7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{1506470F-6CC2-4DD6-B646-78F37A7E8A15}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43-4E83-8599-456C8CE9C7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{B51034D0-C0A7-4E70-8F75-F4E2B4FD9ABF}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43-4E83-8599-456C8CE9C7E6}"/>
                </c:ext>
              </c:extLst>
            </c:dLbl>
            <c:dLbl>
              <c:idx val="8"/>
              <c:layout>
                <c:manualLayout>
                  <c:x val="0"/>
                  <c:y val="-1.062619057241319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{3892FB6A-53DD-4E11-BE86-5DD8D80E6084}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B43-4E83-8599-456C8CE9C7E6}"/>
                </c:ext>
              </c:extLst>
            </c:dLbl>
            <c:dLbl>
              <c:idx val="16"/>
              <c:layout>
                <c:manualLayout>
                  <c:x val="0"/>
                  <c:y val="-4.6302606946881262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{67B26C95-86B2-423A-B9DE-E2344DB620F8}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B43-4E83-8599-456C8CE9C7E6}"/>
                </c:ext>
              </c:extLst>
            </c:dLbl>
            <c:dLbl>
              <c:idx val="24"/>
              <c:layout>
                <c:manualLayout>
                  <c:x val="0"/>
                  <c:y val="1.52569649984553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{8E4BE717-7389-4BE9-AA95-D8FFA83BE74E}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B43-4E83-8599-456C8CE9C7E6}"/>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{05BDF87E-E525-4B26-9615-270A66B76499}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B43-4E83-8599-456C8CE9C7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17.3</c:v>
                </c:pt>
                <c:pt idx="8">
                  <c:v>16.899999999999999</c:v>
                </c:pt>
                <c:pt idx="16">
                  <c:v>17.3</c:v>
                </c:pt>
                <c:pt idx="24">
                  <c:v>17.100000000000001</c:v>
                </c:pt>
                <c:pt idx="32">
                  <c:v>16.600000000000001</c:v>
                </c:pt>
              </c:numCache>
            </c:numRef>
          </c:xVal>
          <c:yVal>
            <c:numRef>
              <c:f>公会計指標分析・財政指標組合せ分析表!$BP$73:$DC$73</c:f>
              <c:numCache>
                <c:formatCode>#,##0.0;"▲ "#,##0.0</c:formatCode>
                <c:ptCount val="40"/>
                <c:pt idx="0">
                  <c:v>198.3</c:v>
                </c:pt>
                <c:pt idx="8">
                  <c:v>182.8</c:v>
                </c:pt>
                <c:pt idx="16">
                  <c:v>174.3</c:v>
                </c:pt>
                <c:pt idx="24">
                  <c:v>169</c:v>
                </c:pt>
                <c:pt idx="32">
                  <c:v>157.80000000000001</c:v>
                </c:pt>
              </c:numCache>
            </c:numRef>
          </c:yVal>
          <c:smooth val="0"/>
          <c:extLst>
            <c:ext xmlns:c16="http://schemas.microsoft.com/office/drawing/2014/chart" uri="{C3380CC4-5D6E-409C-BE32-E72D297353CC}">
              <c16:uniqueId val="{00000009-BB43-4E83-8599-456C8CE9C7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{78242641-FF05-4545-B792-01617347949D}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B43-4E83-8599-456C8CE9C7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{97F37383-3EDB-4954-BD08-C1920F5A4228}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43-4E83-8599-456C8CE9C7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{F32EA257-6B56-442B-961C-5AD2F27AECE7}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43-4E83-8599-456C8CE9C7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{8AA8E8BA-76C7-44E1-96B0-95FEE96A2BD7}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43-4E83-8599-456C8CE9C7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{3C357539-2969-45BD-B90C-2C9A28B2EF11}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43-4E83-8599-456C8CE9C7E6}"/>
                </c:ext>
              </c:extLst>
            </c:dLbl>
            <c:dLbl>
              <c:idx val="8"/>
              <c:layout>
                <c:manualLayout>
                  <c:x val="-2.126258684145235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{FFA2B236-9F9A-4E40-A235-641199EF0BDE}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B43-4E83-8599-456C8CE9C7E6}"/>
                </c:ext>
              </c:extLst>
            </c:dLbl>
            <c:dLbl>
              <c:idx val="16"/>
              <c:layout>
                <c:manualLayout>
                  <c:x val="-4.2133396396768982E-2"/>
                  <c:y val="-8.180829326799592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{533EC5BA-68C8-46A4-BA7D-105CDC7FC739}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B43-4E83-8599-456C8CE9C7E6}"/>
                </c:ext>
              </c:extLst>
            </c:dLbl>
            <c:dLbl>
              <c:idx val="24"/>
              <c:layout>
                <c:manualLayout>
                  <c:x val="-3.1697991619110633E-2"/>
                  <c:y val="-5.85996231266786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{658014A6-4B46-406B-933D-B5DDA226DB76}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B43-4E83-8599-456C8CE9C7E6}"/>
                </c:ext>
              </c:extLst>
            </c:dLbl>
            <c:dLbl>
              <c:idx val="32"/>
              <c:layout>
                <c:manualLayout>
                  <c:x val="-3.1697991619110633E-2"/>
                  <c:y val="-4.684236735627672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{4EBF5812-0580-48D8-88F1-ED2955B67C4C}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B43-4E83-8599-456C8CE9C7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BB43-4E83-8599-456C8CE9C7E6}"/>
            </c:ext>
          </c:extLst>
        </c:ser>
        <c:dLbls>
          <c:showLegendKey val="0"/>
          <c:showVal val="1"/>
          <c:showCatName val="0"/>
          <c:showSerName val="0"/>
          <c:showPercent val="0"/>
          <c:showBubbleSize val="0"/>
        </c:dLbls>
        <c:axId val="84219776"/>
        <c:axId val="84234240"/>
      </c:scatterChart>
      <c:valAx>
        <c:axId val="84219776"/>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300">
              <a:effectLst/>
              <a:latin typeface="ＭＳ Ｐ明朝" panose="02020600040205080304" pitchFamily="18" charset="-128"/>
              <a:ea typeface="ＭＳ Ｐ明朝" panose="02020600040205080304" pitchFamily="18" charset="-128"/>
            </a:rPr>
            <a:t>　平成</a:t>
          </a:r>
          <a:r>
            <a:rPr lang="en-US" altLang="ja-JP" sz="1300">
              <a:effectLst/>
              <a:latin typeface="ＭＳ Ｐ明朝" panose="02020600040205080304" pitchFamily="18" charset="-128"/>
              <a:ea typeface="ＭＳ Ｐ明朝" panose="02020600040205080304" pitchFamily="18" charset="-128"/>
            </a:rPr>
            <a:t>30</a:t>
          </a:r>
          <a:r>
            <a:rPr lang="ja-JP" altLang="en-US" sz="1300">
              <a:effectLst/>
              <a:latin typeface="ＭＳ Ｐ明朝" panose="02020600040205080304" pitchFamily="18" charset="-128"/>
              <a:ea typeface="ＭＳ Ｐ明朝" panose="02020600040205080304" pitchFamily="18" charset="-128"/>
            </a:rPr>
            <a:t>年度は、</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27</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年度から平成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年度に実施した繰上償還による効果</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や一部事務組合で借り入れした地方債の償還終了により、実質公債費比率の分子は減少している。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新規の地方債発行に当たっては、事業を厳選し、起債の抑制に努めつつ、下北医療センターの債務負担行為の計画的な履行に努め</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ていく</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将来負担比率の分子は</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一部事務組合の公債費負担額の減等で減少傾向にあるものの、依然として高い水準にある。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年度は、</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一部事務組合における公債費償還による組合負担見込み額や支給割合改正の影響による退職手当負担見込み額の減少等</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により、将来負担</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比率の分子</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は減少している。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今後</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も</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、新規発行地方債の更なる厳選、抑制に努めるとともに、下北医療センターの経営健全化に係る取り組みに対して多面的な支援を行うことにより、当該分子の早期改善に努め</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ていく。</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青森県むつ市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旧合併特例事業債により地域基盤安定化基金に約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億円、電源立地地域対策交付金により地域振興基金に約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億円、むつ市総合アリーナ建設事業に伴う財源として活用するための公共施設整備基金に約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前年度決算剰余金等により財政調整基金に約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億円をそれぞれ積立てた一方で、豪雪に対応する除排雪経費をはじめとする補正財源として約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億円の財政調整基金を、常備消防に係る下北地域広域行政事務組合負担金の財源として約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億円の地域振興基金をそれぞれ取り崩したこと等により、基金全体では約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億円の増額となっている。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今後においては、特定の事業に要する財源として特定目的基金の取り崩しての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事業実施</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や繰上償還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を行うため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に要する財源として財政調整基金の取り崩しにより実施する方向のため減少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ものの、国、県等の補助金の積極的活用や内部経費の抑制を図ることにより、財政調整基金の着実な積み立てに努める。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公共施設整備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市の</a:t>
          </a:r>
          <a:r>
            <a:rPr lang="ja-JP" altLang="en-US" sz="1400">
              <a:latin typeface="ＭＳ Ｐゴシック" panose="020B0600070205080204" pitchFamily="50" charset="-128"/>
              <a:ea typeface="ＭＳ Ｐゴシック" panose="020B0600070205080204" pitchFamily="50" charset="-128"/>
            </a:rPr>
            <a:t>公共施設整備資金に充当する。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・地域基盤安定化基金：地域住民の連帯強化及び生活基盤の安定化を促進し、地域の一体的な発展及び住民福祉の向上を図る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・過疎地域自立促進基金：過疎地域自立促進特別措置法に規定する過疎地域自立促進特別事業を円滑に実施する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a:effectLst/>
              <a:latin typeface="ＭＳ Ｐゴシック" panose="020B0600070205080204" pitchFamily="50" charset="-128"/>
              <a:ea typeface="ＭＳ Ｐゴシック" panose="020B0600070205080204" pitchFamily="50" charset="-128"/>
            </a:rPr>
            <a:t>・公共施設整備基金：県負担金を原資として、むつ市総合アリーナ整備事業に活用する財源約</a:t>
          </a:r>
          <a:r>
            <a:rPr lang="en-US" altLang="ja-JP" sz="1400">
              <a:effectLst/>
              <a:latin typeface="ＭＳ Ｐゴシック" panose="020B0600070205080204" pitchFamily="50" charset="-128"/>
              <a:ea typeface="ＭＳ Ｐゴシック" panose="020B0600070205080204" pitchFamily="50" charset="-128"/>
            </a:rPr>
            <a:t>2.7</a:t>
          </a:r>
          <a:r>
            <a:rPr lang="ja-JP" altLang="en-US" sz="1400">
              <a:effectLst/>
              <a:latin typeface="ＭＳ Ｐゴシック" panose="020B0600070205080204" pitchFamily="50" charset="-128"/>
              <a:ea typeface="ＭＳ Ｐゴシック" panose="020B0600070205080204" pitchFamily="50" charset="-128"/>
            </a:rPr>
            <a:t>億円を積立てしたことにより増加した。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・地域基盤安定化基金：旧合併特例事業債を原資として約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億円を積立てたことにより増加した。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・過疎地域自立促進基金：過疎対策事業債を原資として約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円を積立てたことにより増加した。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現有している基金は、すべてむつ市総合アリーナ整備事業の財源として充当していく。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・地域基盤安定化基金：平成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年度に行う約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億円の積立てをもって、旧合併特例事業債を原資とした積立ては終了する。原資となった起債の元金償還が進むにつれ処分可能な額が増えるため、対象事業を選択しながら充当していく。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a:effectLst/>
              <a:latin typeface="ＭＳ Ｐゴシック" panose="020B0600070205080204" pitchFamily="50" charset="-128"/>
              <a:ea typeface="ＭＳ Ｐゴシック" panose="020B0600070205080204" pitchFamily="50" charset="-128"/>
            </a:rPr>
            <a:t>・過疎地域自立促進基金：過疎地域自立促進市町村計画に基づき、実施する事業に対し充当していく。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・豪雪に伴う除排雪経費のため多額の取り崩し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・普通交付税の合併算定替による特例措置の段階的削減</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・災害への備え等のため、標準財政規模の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％程度となる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億円を目標に積立てを行うこととしている。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・前年度から増減なし</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・財政調整基金の積立てを最優先としながら、財政状況、起債の償還予定を勘案しつつ積立てを行っていく。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57,993
57,841
864.12
35,274,795
34,386,858
421,924
17,027,844
36,218,410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有形固定資産減価償却率は、類似団体に比べ高い傾向にあり、老朽化した施設が多く、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統合、集約等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の検討が必要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及び令和２年度末までに策定する個別施設計画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、建替、統合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集約または廃止とする施設を具体的に判断し、人口減少が進む時代に即した施設数の維持とその管理をしていく必要がある。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129449</xdr:rowOff>
    </xdr:from>
    <xdr:to>
      <xdr:col>23</xdr:col>
      <xdr:colOff>136525</xdr:colOff>
      <xdr:row>27</xdr:row>
      <xdr:rowOff>59599</xdr:rowOff>
    </xdr:to>
    <xdr:sp macro="" textlink="">
      <xdr:nvSpPr>
        <xdr:cNvPr id="81" name="楕円 80"/>
        <xdr:cNvSpPr/>
      </xdr:nvSpPr>
      <xdr:spPr>
        <a:xfrm>
          <a:off x="4711700" y="5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44376</xdr:rowOff>
    </xdr:from>
    <xdr:ext cx="405111" cy="259045"/>
    <xdr:sp macro="" textlink="">
      <xdr:nvSpPr>
        <xdr:cNvPr id="82" name="有形固定資産減価償却率該当値テキスト"/>
        <xdr:cNvSpPr txBox="1"/>
      </xdr:nvSpPr>
      <xdr:spPr>
        <a:xfrm>
          <a:off x="4813300" y="5273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27668</xdr:rowOff>
    </xdr:from>
    <xdr:to>
      <xdr:col>19</xdr:col>
      <xdr:colOff>187325</xdr:colOff>
      <xdr:row>26</xdr:row>
      <xdr:rowOff>129268</xdr:rowOff>
    </xdr:to>
    <xdr:sp macro="" textlink="">
      <xdr:nvSpPr>
        <xdr:cNvPr id="83" name="楕円 82"/>
        <xdr:cNvSpPr/>
      </xdr:nvSpPr>
      <xdr:spPr>
        <a:xfrm>
          <a:off x="4000500" y="52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78468</xdr:rowOff>
    </xdr:from>
    <xdr:to>
      <xdr:col>23</xdr:col>
      <xdr:colOff>85725</xdr:colOff>
      <xdr:row>27</xdr:row>
      <xdr:rowOff>8799</xdr:rowOff>
    </xdr:to>
    <xdr:cxnSp macro="">
      <xdr:nvCxnSpPr>
        <xdr:cNvPr id="84" name="直線コネクタ 83"/>
        <xdr:cNvCxnSpPr/>
      </xdr:nvCxnSpPr>
      <xdr:spPr>
        <a:xfrm>
          <a:off x="4051300" y="5307693"/>
          <a:ext cx="7112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138702</xdr:rowOff>
    </xdr:from>
    <xdr:to>
      <xdr:col>15</xdr:col>
      <xdr:colOff>187325</xdr:colOff>
      <xdr:row>27</xdr:row>
      <xdr:rowOff>68852</xdr:rowOff>
    </xdr:to>
    <xdr:sp macro="" textlink="">
      <xdr:nvSpPr>
        <xdr:cNvPr id="85" name="楕円 84"/>
        <xdr:cNvSpPr/>
      </xdr:nvSpPr>
      <xdr:spPr>
        <a:xfrm>
          <a:off x="3238500" y="53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78468</xdr:rowOff>
    </xdr:from>
    <xdr:to>
      <xdr:col>19</xdr:col>
      <xdr:colOff>136525</xdr:colOff>
      <xdr:row>27</xdr:row>
      <xdr:rowOff>18052</xdr:rowOff>
    </xdr:to>
    <xdr:cxnSp macro="">
      <xdr:nvCxnSpPr>
        <xdr:cNvPr id="86" name="直線コネクタ 85"/>
        <xdr:cNvCxnSpPr/>
      </xdr:nvCxnSpPr>
      <xdr:spPr>
        <a:xfrm flipV="1">
          <a:off x="3289300" y="5307693"/>
          <a:ext cx="762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145795</xdr:rowOff>
    </xdr:from>
    <xdr:ext cx="405111" cy="259045"/>
    <xdr:sp macro="" textlink="">
      <xdr:nvSpPr>
        <xdr:cNvPr id="90" name="n_1mainValue有形固定資産減価償却率"/>
        <xdr:cNvSpPr txBox="1"/>
      </xdr:nvSpPr>
      <xdr:spPr>
        <a:xfrm>
          <a:off x="3836044" y="503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85379</xdr:rowOff>
    </xdr:from>
    <xdr:ext cx="405111" cy="259045"/>
    <xdr:sp macro="" textlink="">
      <xdr:nvSpPr>
        <xdr:cNvPr id="91" name="n_2mainValue有形固定資産減価償却率"/>
        <xdr:cNvSpPr txBox="1"/>
      </xdr:nvSpPr>
      <xdr:spPr>
        <a:xfrm>
          <a:off x="3086744" y="514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する可能性もあるため、年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度ごとの償還額と新発債発行額の関係を注視し、効率的な財政運営による経費の低減はもちろん、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積極的な繰上償還の実施、普通建設事業の精査による起債発行額の抑制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118159</xdr:rowOff>
    </xdr:from>
    <xdr:to>
      <xdr:col>76</xdr:col>
      <xdr:colOff>73025</xdr:colOff>
      <xdr:row>28</xdr:row>
      <xdr:rowOff>48309</xdr:rowOff>
    </xdr:to>
    <xdr:sp macro="" textlink="">
      <xdr:nvSpPr>
        <xdr:cNvPr id="133" name="楕円 132"/>
        <xdr:cNvSpPr/>
      </xdr:nvSpPr>
      <xdr:spPr>
        <a:xfrm>
          <a:off x="14744700" y="55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141036</xdr:rowOff>
    </xdr:from>
    <xdr:ext cx="469744" cy="259045"/>
    <xdr:sp macro="" textlink="">
      <xdr:nvSpPr>
        <xdr:cNvPr id="134" name="債務償還比率該当値テキスト"/>
        <xdr:cNvSpPr txBox="1"/>
      </xdr:nvSpPr>
      <xdr:spPr>
        <a:xfrm>
          <a:off x="14846300" y="53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156661</xdr:rowOff>
    </xdr:from>
    <xdr:to>
      <xdr:col>72</xdr:col>
      <xdr:colOff>123825</xdr:colOff>
      <xdr:row>28</xdr:row>
      <xdr:rowOff>86811</xdr:rowOff>
    </xdr:to>
    <xdr:sp macro="" textlink="">
      <xdr:nvSpPr>
        <xdr:cNvPr id="135" name="楕円 134"/>
        <xdr:cNvSpPr/>
      </xdr:nvSpPr>
      <xdr:spPr>
        <a:xfrm>
          <a:off x="14033500" y="55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168959</xdr:rowOff>
    </xdr:from>
    <xdr:to>
      <xdr:col>76</xdr:col>
      <xdr:colOff>22225</xdr:colOff>
      <xdr:row>28</xdr:row>
      <xdr:rowOff>36011</xdr:rowOff>
    </xdr:to>
    <xdr:cxnSp macro="">
      <xdr:nvCxnSpPr>
        <xdr:cNvPr id="136" name="直線コネクタ 135"/>
        <xdr:cNvCxnSpPr/>
      </xdr:nvCxnSpPr>
      <xdr:spPr>
        <a:xfrm flipV="1">
          <a:off x="14084300" y="5569634"/>
          <a:ext cx="7112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103338</xdr:rowOff>
    </xdr:from>
    <xdr:ext cx="469744" cy="259045"/>
    <xdr:sp macro="" textlink="">
      <xdr:nvSpPr>
        <xdr:cNvPr id="138" name="n_1mainValue債務償還比率"/>
        <xdr:cNvSpPr txBox="1"/>
      </xdr:nvSpPr>
      <xdr:spPr>
        <a:xfrm>
          <a:off x="13836727" y="533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57,993
57,841
864.12
35,274,795
34,386,858
421,924
17,027,844
36,218,410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128270</xdr:rowOff>
    </xdr:from>
    <xdr:to>
      <xdr:col>24</xdr:col>
      <xdr:colOff>114300</xdr:colOff>
      <xdr:row>35</xdr:row>
      <xdr:rowOff>58420</xdr:rowOff>
    </xdr:to>
    <xdr:sp macro="" textlink="">
      <xdr:nvSpPr>
        <xdr:cNvPr id="72" name="楕円 71"/>
        <xdr:cNvSpPr/>
      </xdr:nvSpPr>
      <xdr:spPr>
        <a:xfrm>
          <a:off x="4584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151147</xdr:rowOff>
    </xdr:from>
    <xdr:ext cx="405111" cy="259045"/>
    <xdr:sp macro="" textlink="">
      <xdr:nvSpPr>
        <xdr:cNvPr id="73" name="【道路】&#10;有形固定資産減価償却率該当値テキスト"/>
        <xdr:cNvSpPr txBox="1"/>
      </xdr:nvSpPr>
      <xdr:spPr>
        <a:xfrm>
          <a:off x="46736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116840</xdr:rowOff>
    </xdr:from>
    <xdr:to>
      <xdr:col>20</xdr:col>
      <xdr:colOff>38100</xdr:colOff>
      <xdr:row>35</xdr:row>
      <xdr:rowOff>46990</xdr:rowOff>
    </xdr:to>
    <xdr:sp macro="" textlink="">
      <xdr:nvSpPr>
        <xdr:cNvPr id="74" name="楕円 73"/>
        <xdr:cNvSpPr/>
      </xdr:nvSpPr>
      <xdr:spPr>
        <a:xfrm>
          <a:off x="3746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167640</xdr:rowOff>
    </xdr:from>
    <xdr:to>
      <xdr:col>24</xdr:col>
      <xdr:colOff>63500</xdr:colOff>
      <xdr:row>35</xdr:row>
      <xdr:rowOff>7620</xdr:rowOff>
    </xdr:to>
    <xdr:cxnSp macro="">
      <xdr:nvCxnSpPr>
        <xdr:cNvPr id="75" name="直線コネクタ 74"/>
        <xdr:cNvCxnSpPr/>
      </xdr:nvCxnSpPr>
      <xdr:spPr>
        <a:xfrm>
          <a:off x="3797300" y="5996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131536</xdr:rowOff>
    </xdr:from>
    <xdr:to>
      <xdr:col>15</xdr:col>
      <xdr:colOff>101600</xdr:colOff>
      <xdr:row>35</xdr:row>
      <xdr:rowOff>61686</xdr:rowOff>
    </xdr:to>
    <xdr:sp macro="" textlink="">
      <xdr:nvSpPr>
        <xdr:cNvPr id="76" name="楕円 75"/>
        <xdr:cNvSpPr/>
      </xdr:nvSpPr>
      <xdr:spPr>
        <a:xfrm>
          <a:off x="2857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167640</xdr:rowOff>
    </xdr:from>
    <xdr:to>
      <xdr:col>19</xdr:col>
      <xdr:colOff>177800</xdr:colOff>
      <xdr:row>35</xdr:row>
      <xdr:rowOff>10886</xdr:rowOff>
    </xdr:to>
    <xdr:cxnSp macro="">
      <xdr:nvCxnSpPr>
        <xdr:cNvPr id="77" name="直線コネクタ 76"/>
        <xdr:cNvCxnSpPr/>
      </xdr:nvCxnSpPr>
      <xdr:spPr>
        <a:xfrm flipV="1">
          <a:off x="2908300" y="599694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63517</xdr:rowOff>
    </xdr:from>
    <xdr:ext cx="405111" cy="259045"/>
    <xdr:sp macro="" textlink="">
      <xdr:nvSpPr>
        <xdr:cNvPr id="81" name="n_1mainValue【道路】&#10;有形固定資産減価償却率"/>
        <xdr:cNvSpPr txBox="1"/>
      </xdr:nvSpPr>
      <xdr:spPr>
        <a:xfrm>
          <a:off x="358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78213</xdr:rowOff>
    </xdr:from>
    <xdr:ext cx="405111" cy="259045"/>
    <xdr:sp macro="" textlink="">
      <xdr:nvSpPr>
        <xdr:cNvPr id="82" name="n_2mainValue【道路】&#10;有形固定資産減価償却率"/>
        <xdr:cNvSpPr txBox="1"/>
      </xdr:nvSpPr>
      <xdr:spPr>
        <a:xfrm>
          <a:off x="2705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1"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978</xdr:rowOff>
    </xdr:from>
    <xdr:to>
      <xdr:col>55</xdr:col>
      <xdr:colOff>50800</xdr:colOff>
      <xdr:row>41</xdr:row>
      <xdr:rowOff>102578</xdr:rowOff>
    </xdr:to>
    <xdr:sp macro="" textlink="">
      <xdr:nvSpPr>
        <xdr:cNvPr id="121" name="楕円 120"/>
        <xdr:cNvSpPr/>
      </xdr:nvSpPr>
      <xdr:spPr>
        <a:xfrm>
          <a:off x="10426700" y="70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23855</xdr:rowOff>
    </xdr:from>
    <xdr:ext cx="534377" cy="259045"/>
    <xdr:sp macro="" textlink="">
      <xdr:nvSpPr>
        <xdr:cNvPr id="122" name="【道路】&#10;一人当たり延長該当値テキスト"/>
        <xdr:cNvSpPr txBox="1"/>
      </xdr:nvSpPr>
      <xdr:spPr>
        <a:xfrm>
          <a:off x="10515600" y="68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3963</xdr:rowOff>
    </xdr:from>
    <xdr:to>
      <xdr:col>50</xdr:col>
      <xdr:colOff>165100</xdr:colOff>
      <xdr:row>41</xdr:row>
      <xdr:rowOff>105563</xdr:rowOff>
    </xdr:to>
    <xdr:sp macro="" textlink="">
      <xdr:nvSpPr>
        <xdr:cNvPr id="123" name="楕円 122"/>
        <xdr:cNvSpPr/>
      </xdr:nvSpPr>
      <xdr:spPr>
        <a:xfrm>
          <a:off x="9588500" y="70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51778</xdr:rowOff>
    </xdr:from>
    <xdr:to>
      <xdr:col>55</xdr:col>
      <xdr:colOff>0</xdr:colOff>
      <xdr:row>41</xdr:row>
      <xdr:rowOff>54763</xdr:rowOff>
    </xdr:to>
    <xdr:cxnSp macro="">
      <xdr:nvCxnSpPr>
        <xdr:cNvPr id="124" name="直線コネクタ 123"/>
        <xdr:cNvCxnSpPr/>
      </xdr:nvCxnSpPr>
      <xdr:spPr>
        <a:xfrm flipV="1">
          <a:off x="9639300" y="7081228"/>
          <a:ext cx="8382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6706</xdr:rowOff>
    </xdr:from>
    <xdr:to>
      <xdr:col>46</xdr:col>
      <xdr:colOff>38100</xdr:colOff>
      <xdr:row>41</xdr:row>
      <xdr:rowOff>108306</xdr:rowOff>
    </xdr:to>
    <xdr:sp macro="" textlink="">
      <xdr:nvSpPr>
        <xdr:cNvPr id="125" name="楕円 124"/>
        <xdr:cNvSpPr/>
      </xdr:nvSpPr>
      <xdr:spPr>
        <a:xfrm>
          <a:off x="8699500" y="70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54763</xdr:rowOff>
    </xdr:from>
    <xdr:to>
      <xdr:col>50</xdr:col>
      <xdr:colOff>114300</xdr:colOff>
      <xdr:row>41</xdr:row>
      <xdr:rowOff>57506</xdr:rowOff>
    </xdr:to>
    <xdr:cxnSp macro="">
      <xdr:nvCxnSpPr>
        <xdr:cNvPr id="126" name="直線コネクタ 125"/>
        <xdr:cNvCxnSpPr/>
      </xdr:nvCxnSpPr>
      <xdr:spPr>
        <a:xfrm flipV="1">
          <a:off x="8750300" y="708421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27"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28"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122090</xdr:rowOff>
    </xdr:from>
    <xdr:ext cx="534377" cy="259045"/>
    <xdr:sp macro="" textlink="">
      <xdr:nvSpPr>
        <xdr:cNvPr id="130" name="n_1mainValue【道路】&#10;一人当たり延長"/>
        <xdr:cNvSpPr txBox="1"/>
      </xdr:nvSpPr>
      <xdr:spPr>
        <a:xfrm>
          <a:off x="9359411" y="68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124833</xdr:rowOff>
    </xdr:from>
    <xdr:ext cx="534377" cy="259045"/>
    <xdr:sp macro="" textlink="">
      <xdr:nvSpPr>
        <xdr:cNvPr id="131" name="n_2mainValue【道路】&#10;一人当たり延長"/>
        <xdr:cNvSpPr txBox="1"/>
      </xdr:nvSpPr>
      <xdr:spPr>
        <a:xfrm>
          <a:off x="8483111" y="681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72" name="楕円 171"/>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159493</xdr:rowOff>
    </xdr:from>
    <xdr:ext cx="405111" cy="259045"/>
    <xdr:sp macro="" textlink="">
      <xdr:nvSpPr>
        <xdr:cNvPr id="173" name="【橋りょう・トンネル】&#10;有形固定資産減価償却率該当値テキスト"/>
        <xdr:cNvSpPr txBox="1"/>
      </xdr:nvSpPr>
      <xdr:spPr>
        <a:xfrm>
          <a:off x="4673600"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74" name="楕円 173"/>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89807</xdr:rowOff>
    </xdr:to>
    <xdr:cxnSp macro="">
      <xdr:nvCxnSpPr>
        <xdr:cNvPr id="175" name="直線コネクタ 174"/>
        <xdr:cNvCxnSpPr/>
      </xdr:nvCxnSpPr>
      <xdr:spPr>
        <a:xfrm flipV="1">
          <a:off x="3797300" y="103474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76" name="楕円 175"/>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104503</xdr:rowOff>
    </xdr:to>
    <xdr:cxnSp macro="">
      <xdr:nvCxnSpPr>
        <xdr:cNvPr id="177" name="直線コネクタ 176"/>
        <xdr:cNvCxnSpPr/>
      </xdr:nvCxnSpPr>
      <xdr:spPr>
        <a:xfrm flipV="1">
          <a:off x="2908300" y="1037680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131734</xdr:rowOff>
    </xdr:from>
    <xdr:ext cx="405111" cy="259045"/>
    <xdr:sp macro="" textlink="">
      <xdr:nvSpPr>
        <xdr:cNvPr id="181" name="n_1mainValue【橋りょう・トンネル】&#10;有形固定資産減価償却率"/>
        <xdr:cNvSpPr txBox="1"/>
      </xdr:nvSpPr>
      <xdr:spPr>
        <a:xfrm>
          <a:off x="3582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146430</xdr:rowOff>
    </xdr:from>
    <xdr:ext cx="405111" cy="259045"/>
    <xdr:sp macro="" textlink="">
      <xdr:nvSpPr>
        <xdr:cNvPr id="182" name="n_2mainValue【橋りょう・トンネル】&#10;有形固定資産減価償却率"/>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153839</xdr:rowOff>
    </xdr:from>
    <xdr:to>
      <xdr:col>55</xdr:col>
      <xdr:colOff>50800</xdr:colOff>
      <xdr:row>64</xdr:row>
      <xdr:rowOff>83989</xdr:rowOff>
    </xdr:to>
    <xdr:sp macro="" textlink="">
      <xdr:nvSpPr>
        <xdr:cNvPr id="221" name="楕円 220"/>
        <xdr:cNvSpPr/>
      </xdr:nvSpPr>
      <xdr:spPr>
        <a:xfrm>
          <a:off x="10426700" y="109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68766</xdr:rowOff>
    </xdr:from>
    <xdr:ext cx="534377" cy="259045"/>
    <xdr:sp macro="" textlink="">
      <xdr:nvSpPr>
        <xdr:cNvPr id="222" name="【橋りょう・トンネル】&#10;一人当たり有形固定資産（償却資産）額該当値テキスト"/>
        <xdr:cNvSpPr txBox="1"/>
      </xdr:nvSpPr>
      <xdr:spPr>
        <a:xfrm>
          <a:off x="10515600" y="108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154188</xdr:rowOff>
    </xdr:from>
    <xdr:to>
      <xdr:col>50</xdr:col>
      <xdr:colOff>165100</xdr:colOff>
      <xdr:row>64</xdr:row>
      <xdr:rowOff>84338</xdr:rowOff>
    </xdr:to>
    <xdr:sp macro="" textlink="">
      <xdr:nvSpPr>
        <xdr:cNvPr id="223" name="楕円 222"/>
        <xdr:cNvSpPr/>
      </xdr:nvSpPr>
      <xdr:spPr>
        <a:xfrm>
          <a:off x="9588500" y="10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33189</xdr:rowOff>
    </xdr:from>
    <xdr:to>
      <xdr:col>55</xdr:col>
      <xdr:colOff>0</xdr:colOff>
      <xdr:row>64</xdr:row>
      <xdr:rowOff>33538</xdr:rowOff>
    </xdr:to>
    <xdr:cxnSp macro="">
      <xdr:nvCxnSpPr>
        <xdr:cNvPr id="224" name="直線コネクタ 223"/>
        <xdr:cNvCxnSpPr/>
      </xdr:nvCxnSpPr>
      <xdr:spPr>
        <a:xfrm flipV="1">
          <a:off x="9639300" y="11005989"/>
          <a:ext cx="8382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155315</xdr:rowOff>
    </xdr:from>
    <xdr:to>
      <xdr:col>46</xdr:col>
      <xdr:colOff>38100</xdr:colOff>
      <xdr:row>64</xdr:row>
      <xdr:rowOff>85465</xdr:rowOff>
    </xdr:to>
    <xdr:sp macro="" textlink="">
      <xdr:nvSpPr>
        <xdr:cNvPr id="225" name="楕円 224"/>
        <xdr:cNvSpPr/>
      </xdr:nvSpPr>
      <xdr:spPr>
        <a:xfrm>
          <a:off x="8699500" y="10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33538</xdr:rowOff>
    </xdr:from>
    <xdr:to>
      <xdr:col>50</xdr:col>
      <xdr:colOff>114300</xdr:colOff>
      <xdr:row>64</xdr:row>
      <xdr:rowOff>34665</xdr:rowOff>
    </xdr:to>
    <xdr:cxnSp macro="">
      <xdr:nvCxnSpPr>
        <xdr:cNvPr id="226" name="直線コネクタ 225"/>
        <xdr:cNvCxnSpPr/>
      </xdr:nvCxnSpPr>
      <xdr:spPr>
        <a:xfrm flipV="1">
          <a:off x="8750300" y="1100633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75465</xdr:rowOff>
    </xdr:from>
    <xdr:ext cx="534377" cy="259045"/>
    <xdr:sp macro="" textlink="">
      <xdr:nvSpPr>
        <xdr:cNvPr id="230" name="n_1mainValue【橋りょう・トンネル】&#10;一人当たり有形固定資産（償却資産）額"/>
        <xdr:cNvSpPr txBox="1"/>
      </xdr:nvSpPr>
      <xdr:spPr>
        <a:xfrm>
          <a:off x="9359411" y="110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76592</xdr:rowOff>
    </xdr:from>
    <xdr:ext cx="534377" cy="259045"/>
    <xdr:sp macro="" textlink="">
      <xdr:nvSpPr>
        <xdr:cNvPr id="231" name="n_2mainValue【橋りょう・トンネル】&#10;一人当たり有形固定資産（償却資産）額"/>
        <xdr:cNvSpPr txBox="1"/>
      </xdr:nvSpPr>
      <xdr:spPr>
        <a:xfrm>
          <a:off x="8483111" y="110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61"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271" name="楕円 270"/>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272" name="【公営住宅】&#10;有形固定資産減価償却率該当値テキスト"/>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273" name="楕円 272"/>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85</xdr:row>
      <xdr:rowOff>26670</xdr:rowOff>
    </xdr:to>
    <xdr:cxnSp macro="">
      <xdr:nvCxnSpPr>
        <xdr:cNvPr id="274" name="直線コネクタ 273"/>
        <xdr:cNvCxnSpPr/>
      </xdr:nvCxnSpPr>
      <xdr:spPr>
        <a:xfrm>
          <a:off x="3797300" y="144970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80645</xdr:rowOff>
    </xdr:from>
    <xdr:to>
      <xdr:col>15</xdr:col>
      <xdr:colOff>101600</xdr:colOff>
      <xdr:row>85</xdr:row>
      <xdr:rowOff>10795</xdr:rowOff>
    </xdr:to>
    <xdr:sp macro="" textlink="">
      <xdr:nvSpPr>
        <xdr:cNvPr id="275" name="楕円 274"/>
        <xdr:cNvSpPr/>
      </xdr:nvSpPr>
      <xdr:spPr>
        <a:xfrm>
          <a:off x="2857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131445</xdr:rowOff>
    </xdr:to>
    <xdr:cxnSp macro="">
      <xdr:nvCxnSpPr>
        <xdr:cNvPr id="276" name="直線コネクタ 275"/>
        <xdr:cNvCxnSpPr/>
      </xdr:nvCxnSpPr>
      <xdr:spPr>
        <a:xfrm flipV="1">
          <a:off x="2908300" y="14497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7"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8"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280" name="n_1mainValue【公営住宅】&#10;有形固定資産減価償却率"/>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1922</xdr:rowOff>
    </xdr:from>
    <xdr:ext cx="405111" cy="259045"/>
    <xdr:sp macro="" textlink="">
      <xdr:nvSpPr>
        <xdr:cNvPr id="281" name="n_2mainValue【公営住宅】&#10;有形固定資産減価償却率"/>
        <xdr:cNvSpPr txBox="1"/>
      </xdr:nvSpPr>
      <xdr:spPr>
        <a:xfrm>
          <a:off x="2705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10"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163322</xdr:rowOff>
    </xdr:from>
    <xdr:to>
      <xdr:col>55</xdr:col>
      <xdr:colOff>50800</xdr:colOff>
      <xdr:row>84</xdr:row>
      <xdr:rowOff>93472</xdr:rowOff>
    </xdr:to>
    <xdr:sp macro="" textlink="">
      <xdr:nvSpPr>
        <xdr:cNvPr id="320" name="楕円 319"/>
        <xdr:cNvSpPr/>
      </xdr:nvSpPr>
      <xdr:spPr>
        <a:xfrm>
          <a:off x="10426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14749</xdr:rowOff>
    </xdr:from>
    <xdr:ext cx="469744" cy="259045"/>
    <xdr:sp macro="" textlink="">
      <xdr:nvSpPr>
        <xdr:cNvPr id="321" name="【公営住宅】&#10;一人当たり面積該当値テキスト"/>
        <xdr:cNvSpPr txBox="1"/>
      </xdr:nvSpPr>
      <xdr:spPr>
        <a:xfrm>
          <a:off x="10515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xdr:rowOff>
    </xdr:from>
    <xdr:to>
      <xdr:col>50</xdr:col>
      <xdr:colOff>165100</xdr:colOff>
      <xdr:row>84</xdr:row>
      <xdr:rowOff>114808</xdr:rowOff>
    </xdr:to>
    <xdr:sp macro="" textlink="">
      <xdr:nvSpPr>
        <xdr:cNvPr id="322" name="楕円 321"/>
        <xdr:cNvSpPr/>
      </xdr:nvSpPr>
      <xdr:spPr>
        <a:xfrm>
          <a:off x="9588500" y="144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42672</xdr:rowOff>
    </xdr:from>
    <xdr:to>
      <xdr:col>55</xdr:col>
      <xdr:colOff>0</xdr:colOff>
      <xdr:row>84</xdr:row>
      <xdr:rowOff>64008</xdr:rowOff>
    </xdr:to>
    <xdr:cxnSp macro="">
      <xdr:nvCxnSpPr>
        <xdr:cNvPr id="323" name="直線コネクタ 322"/>
        <xdr:cNvCxnSpPr/>
      </xdr:nvCxnSpPr>
      <xdr:spPr>
        <a:xfrm flipV="1">
          <a:off x="9639300" y="14444472"/>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24" name="楕円 323"/>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64008</xdr:rowOff>
    </xdr:from>
    <xdr:to>
      <xdr:col>50</xdr:col>
      <xdr:colOff>114300</xdr:colOff>
      <xdr:row>84</xdr:row>
      <xdr:rowOff>76200</xdr:rowOff>
    </xdr:to>
    <xdr:cxnSp macro="">
      <xdr:nvCxnSpPr>
        <xdr:cNvPr id="325" name="直線コネクタ 324"/>
        <xdr:cNvCxnSpPr/>
      </xdr:nvCxnSpPr>
      <xdr:spPr>
        <a:xfrm flipV="1">
          <a:off x="8750300" y="144658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26"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131335</xdr:rowOff>
    </xdr:from>
    <xdr:ext cx="469744" cy="259045"/>
    <xdr:sp macro="" textlink="">
      <xdr:nvSpPr>
        <xdr:cNvPr id="329" name="n_1main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30" name="n_2mainValue【公営住宅】&#10;一人当たり面積"/>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1" name="テキスト ボックス 34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2" name="直線コネクタ 34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3" name="テキスト ボックス 34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4" name="直線コネクタ 34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5" name="テキスト ボックス 34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6" name="直線コネクタ 34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7" name="テキスト ボックス 34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8" name="直線コネクタ 34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49" name="テキスト ボックス 348"/>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53" name="直線コネクタ 352"/>
        <xdr:cNvCxnSpPr/>
      </xdr:nvCxnSpPr>
      <xdr:spPr>
        <a:xfrm flipV="1">
          <a:off x="4634865" y="17470374"/>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54" name="【港湾・漁港】&#10;有形固定資産減価償却率最小値テキスト"/>
        <xdr:cNvSpPr txBox="1"/>
      </xdr:nvSpPr>
      <xdr:spPr>
        <a:xfrm>
          <a:off x="4673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55" name="直線コネクタ 354"/>
        <xdr:cNvCxnSpPr/>
      </xdr:nvCxnSpPr>
      <xdr:spPr>
        <a:xfrm>
          <a:off x="4546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56" name="【港湾・漁港】&#10;有形固定資産減価償却率最大値テキスト"/>
        <xdr:cNvSpPr txBox="1"/>
      </xdr:nvSpPr>
      <xdr:spPr>
        <a:xfrm>
          <a:off x="4673600" y="172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57" name="直線コネクタ 356"/>
        <xdr:cNvCxnSpPr/>
      </xdr:nvCxnSpPr>
      <xdr:spPr>
        <a:xfrm>
          <a:off x="4546600" y="1747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163847</xdr:rowOff>
    </xdr:from>
    <xdr:ext cx="405111" cy="259045"/>
    <xdr:sp macro="" textlink="">
      <xdr:nvSpPr>
        <xdr:cNvPr id="358" name="【港湾・漁港】&#10;有形固定資産減価償却率平均値テキスト"/>
        <xdr:cNvSpPr txBox="1"/>
      </xdr:nvSpPr>
      <xdr:spPr>
        <a:xfrm>
          <a:off x="4673600" y="18166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59" name="フローチャート: 判断 358"/>
        <xdr:cNvSpPr/>
      </xdr:nvSpPr>
      <xdr:spPr>
        <a:xfrm>
          <a:off x="4584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60" name="フローチャート: 判断 359"/>
        <xdr:cNvSpPr/>
      </xdr:nvSpPr>
      <xdr:spPr>
        <a:xfrm>
          <a:off x="3746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61" name="フローチャート: 判断 360"/>
        <xdr:cNvSpPr/>
      </xdr:nvSpPr>
      <xdr:spPr>
        <a:xfrm>
          <a:off x="28575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362" name="フローチャート: 判断 361"/>
        <xdr:cNvSpPr/>
      </xdr:nvSpPr>
      <xdr:spPr>
        <a:xfrm>
          <a:off x="1968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68" name="楕円 367"/>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162577</xdr:rowOff>
    </xdr:from>
    <xdr:ext cx="405111" cy="259045"/>
    <xdr:sp macro="" textlink="">
      <xdr:nvSpPr>
        <xdr:cNvPr id="369" name="【港湾・漁港】&#10;有形固定資産減価償却率該当値テキスト"/>
        <xdr:cNvSpPr txBox="1"/>
      </xdr:nvSpPr>
      <xdr:spPr>
        <a:xfrm>
          <a:off x="4673600"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141987</xdr:rowOff>
    </xdr:from>
    <xdr:to>
      <xdr:col>20</xdr:col>
      <xdr:colOff>38100</xdr:colOff>
      <xdr:row>105</xdr:row>
      <xdr:rowOff>72137</xdr:rowOff>
    </xdr:to>
    <xdr:sp macro="" textlink="">
      <xdr:nvSpPr>
        <xdr:cNvPr id="370" name="楕円 369"/>
        <xdr:cNvSpPr/>
      </xdr:nvSpPr>
      <xdr:spPr>
        <a:xfrm>
          <a:off x="3746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21337</xdr:rowOff>
    </xdr:to>
    <xdr:cxnSp macro="">
      <xdr:nvCxnSpPr>
        <xdr:cNvPr id="371" name="直線コネクタ 370"/>
        <xdr:cNvCxnSpPr/>
      </xdr:nvCxnSpPr>
      <xdr:spPr>
        <a:xfrm flipV="1">
          <a:off x="3797300" y="180213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9398</xdr:rowOff>
    </xdr:from>
    <xdr:to>
      <xdr:col>15</xdr:col>
      <xdr:colOff>101600</xdr:colOff>
      <xdr:row>105</xdr:row>
      <xdr:rowOff>110998</xdr:rowOff>
    </xdr:to>
    <xdr:sp macro="" textlink="">
      <xdr:nvSpPr>
        <xdr:cNvPr id="372" name="楕円 371"/>
        <xdr:cNvSpPr/>
      </xdr:nvSpPr>
      <xdr:spPr>
        <a:xfrm>
          <a:off x="2857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21337</xdr:rowOff>
    </xdr:from>
    <xdr:to>
      <xdr:col>19</xdr:col>
      <xdr:colOff>177800</xdr:colOff>
      <xdr:row>105</xdr:row>
      <xdr:rowOff>60198</xdr:rowOff>
    </xdr:to>
    <xdr:cxnSp macro="">
      <xdr:nvCxnSpPr>
        <xdr:cNvPr id="373" name="直線コネクタ 372"/>
        <xdr:cNvCxnSpPr/>
      </xdr:nvCxnSpPr>
      <xdr:spPr>
        <a:xfrm flipV="1">
          <a:off x="2908300" y="1802358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24401</xdr:rowOff>
    </xdr:from>
    <xdr:ext cx="405111" cy="259045"/>
    <xdr:sp macro="" textlink="">
      <xdr:nvSpPr>
        <xdr:cNvPr id="374" name="n_1aveValue【港湾・漁港】&#10;有形固定資産減価償却率"/>
        <xdr:cNvSpPr txBox="1"/>
      </xdr:nvSpPr>
      <xdr:spPr>
        <a:xfrm>
          <a:off x="35820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102125</xdr:rowOff>
    </xdr:from>
    <xdr:ext cx="405111" cy="259045"/>
    <xdr:sp macro="" textlink="">
      <xdr:nvSpPr>
        <xdr:cNvPr id="375" name="n_2aveValue【港湾・漁港】&#10;有形固定資産減価償却率"/>
        <xdr:cNvSpPr txBox="1"/>
      </xdr:nvSpPr>
      <xdr:spPr>
        <a:xfrm>
          <a:off x="2705744"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166388</xdr:rowOff>
    </xdr:from>
    <xdr:ext cx="405111" cy="259045"/>
    <xdr:sp macro="" textlink="">
      <xdr:nvSpPr>
        <xdr:cNvPr id="376" name="n_3aveValue【港湾・漁港】&#10;有形固定資産減価償却率"/>
        <xdr:cNvSpPr txBox="1"/>
      </xdr:nvSpPr>
      <xdr:spPr>
        <a:xfrm>
          <a:off x="1816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88664</xdr:rowOff>
    </xdr:from>
    <xdr:ext cx="405111" cy="259045"/>
    <xdr:sp macro="" textlink="">
      <xdr:nvSpPr>
        <xdr:cNvPr id="377" name="n_1mainValue【港湾・漁港】&#10;有形固定資産減価償却率"/>
        <xdr:cNvSpPr txBox="1"/>
      </xdr:nvSpPr>
      <xdr:spPr>
        <a:xfrm>
          <a:off x="3582044" y="1774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127525</xdr:rowOff>
    </xdr:from>
    <xdr:ext cx="405111" cy="259045"/>
    <xdr:sp macro="" textlink="">
      <xdr:nvSpPr>
        <xdr:cNvPr id="378" name="n_2mainValue【港湾・漁港】&#10;有形固定資産減価償却率"/>
        <xdr:cNvSpPr txBox="1"/>
      </xdr:nvSpPr>
      <xdr:spPr>
        <a:xfrm>
          <a:off x="2705744" y="1778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9" name="直線コネクタ 38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0" name="テキスト ボックス 38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1" name="直線コネクタ 39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2" name="テキスト ボックス 391"/>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3" name="直線コネクタ 39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4" name="テキスト ボックス 393"/>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5" name="直線コネクタ 39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6" name="テキスト ボックス 395"/>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8" name="テキスト ボックス 39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400" name="直線コネクタ 399"/>
        <xdr:cNvCxnSpPr/>
      </xdr:nvCxnSpPr>
      <xdr:spPr>
        <a:xfrm flipV="1">
          <a:off x="10476865" y="17340484"/>
          <a:ext cx="0" cy="12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401" name="【港湾・漁港】&#10;一人当たり有形固定資産（償却資産）額最小値テキスト"/>
        <xdr:cNvSpPr txBox="1"/>
      </xdr:nvSpPr>
      <xdr:spPr>
        <a:xfrm>
          <a:off x="10515600" y="185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402" name="直線コネクタ 401"/>
        <xdr:cNvCxnSpPr/>
      </xdr:nvCxnSpPr>
      <xdr:spPr>
        <a:xfrm>
          <a:off x="10388600" y="185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403" name="【港湾・漁港】&#10;一人当たり有形固定資産（償却資産）額最大値テキスト"/>
        <xdr:cNvSpPr txBox="1"/>
      </xdr:nvSpPr>
      <xdr:spPr>
        <a:xfrm>
          <a:off x="10515600" y="171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404" name="直線コネクタ 403"/>
        <xdr:cNvCxnSpPr/>
      </xdr:nvCxnSpPr>
      <xdr:spPr>
        <a:xfrm>
          <a:off x="10388600" y="1734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34436</xdr:rowOff>
    </xdr:from>
    <xdr:ext cx="534377" cy="259045"/>
    <xdr:sp macro="" textlink="">
      <xdr:nvSpPr>
        <xdr:cNvPr id="405" name="【港湾・漁港】&#10;一人当たり有形固定資産（償却資産）額平均値テキスト"/>
        <xdr:cNvSpPr txBox="1"/>
      </xdr:nvSpPr>
      <xdr:spPr>
        <a:xfrm>
          <a:off x="10515600" y="18208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406" name="フローチャート: 判断 405"/>
        <xdr:cNvSpPr/>
      </xdr:nvSpPr>
      <xdr:spPr>
        <a:xfrm>
          <a:off x="10426700" y="1822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07" name="フローチャート: 判断 406"/>
        <xdr:cNvSpPr/>
      </xdr:nvSpPr>
      <xdr:spPr>
        <a:xfrm>
          <a:off x="9588500" y="181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08" name="フローチャート: 判断 407"/>
        <xdr:cNvSpPr/>
      </xdr:nvSpPr>
      <xdr:spPr>
        <a:xfrm>
          <a:off x="8699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66224</xdr:rowOff>
    </xdr:from>
    <xdr:to>
      <xdr:col>41</xdr:col>
      <xdr:colOff>101600</xdr:colOff>
      <xdr:row>104</xdr:row>
      <xdr:rowOff>167824</xdr:rowOff>
    </xdr:to>
    <xdr:sp macro="" textlink="">
      <xdr:nvSpPr>
        <xdr:cNvPr id="409" name="フローチャート: 判断 408"/>
        <xdr:cNvSpPr/>
      </xdr:nvSpPr>
      <xdr:spPr>
        <a:xfrm>
          <a:off x="7810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144684</xdr:rowOff>
    </xdr:from>
    <xdr:to>
      <xdr:col>55</xdr:col>
      <xdr:colOff>50800</xdr:colOff>
      <xdr:row>101</xdr:row>
      <xdr:rowOff>74834</xdr:rowOff>
    </xdr:to>
    <xdr:sp macro="" textlink="">
      <xdr:nvSpPr>
        <xdr:cNvPr id="415" name="楕円 414"/>
        <xdr:cNvSpPr/>
      </xdr:nvSpPr>
      <xdr:spPr>
        <a:xfrm>
          <a:off x="10426700" y="172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97711</xdr:rowOff>
    </xdr:from>
    <xdr:ext cx="599010" cy="259045"/>
    <xdr:sp macro="" textlink="">
      <xdr:nvSpPr>
        <xdr:cNvPr id="416" name="【港湾・漁港】&#10;一人当たり有形固定資産（償却資産）額該当値テキスト"/>
        <xdr:cNvSpPr txBox="1"/>
      </xdr:nvSpPr>
      <xdr:spPr>
        <a:xfrm>
          <a:off x="10515600" y="1724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66914</xdr:rowOff>
    </xdr:from>
    <xdr:to>
      <xdr:col>50</xdr:col>
      <xdr:colOff>165100</xdr:colOff>
      <xdr:row>101</xdr:row>
      <xdr:rowOff>168514</xdr:rowOff>
    </xdr:to>
    <xdr:sp macro="" textlink="">
      <xdr:nvSpPr>
        <xdr:cNvPr id="417" name="楕円 416"/>
        <xdr:cNvSpPr/>
      </xdr:nvSpPr>
      <xdr:spPr>
        <a:xfrm>
          <a:off x="9588500" y="173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24034</xdr:rowOff>
    </xdr:from>
    <xdr:to>
      <xdr:col>55</xdr:col>
      <xdr:colOff>0</xdr:colOff>
      <xdr:row>101</xdr:row>
      <xdr:rowOff>117714</xdr:rowOff>
    </xdr:to>
    <xdr:cxnSp macro="">
      <xdr:nvCxnSpPr>
        <xdr:cNvPr id="418" name="直線コネクタ 417"/>
        <xdr:cNvCxnSpPr/>
      </xdr:nvCxnSpPr>
      <xdr:spPr>
        <a:xfrm flipV="1">
          <a:off x="9639300" y="17340484"/>
          <a:ext cx="838200" cy="9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87016</xdr:rowOff>
    </xdr:from>
    <xdr:to>
      <xdr:col>46</xdr:col>
      <xdr:colOff>38100</xdr:colOff>
      <xdr:row>102</xdr:row>
      <xdr:rowOff>17166</xdr:rowOff>
    </xdr:to>
    <xdr:sp macro="" textlink="">
      <xdr:nvSpPr>
        <xdr:cNvPr id="419" name="楕円 418"/>
        <xdr:cNvSpPr/>
      </xdr:nvSpPr>
      <xdr:spPr>
        <a:xfrm>
          <a:off x="8699500" y="174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117714</xdr:rowOff>
    </xdr:from>
    <xdr:to>
      <xdr:col>50</xdr:col>
      <xdr:colOff>114300</xdr:colOff>
      <xdr:row>101</xdr:row>
      <xdr:rowOff>137816</xdr:rowOff>
    </xdr:to>
    <xdr:cxnSp macro="">
      <xdr:nvCxnSpPr>
        <xdr:cNvPr id="420" name="直線コネクタ 419"/>
        <xdr:cNvCxnSpPr/>
      </xdr:nvCxnSpPr>
      <xdr:spPr>
        <a:xfrm flipV="1">
          <a:off x="8750300" y="17434164"/>
          <a:ext cx="8890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82013</xdr:rowOff>
    </xdr:from>
    <xdr:ext cx="534377" cy="259045"/>
    <xdr:sp macro="" textlink="">
      <xdr:nvSpPr>
        <xdr:cNvPr id="421" name="n_1aveValue【港湾・漁港】&#10;一人当たり有形固定資産（償却資産）額"/>
        <xdr:cNvSpPr txBox="1"/>
      </xdr:nvSpPr>
      <xdr:spPr>
        <a:xfrm>
          <a:off x="9359411" y="182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30711</xdr:rowOff>
    </xdr:from>
    <xdr:ext cx="534377" cy="259045"/>
    <xdr:sp macro="" textlink="">
      <xdr:nvSpPr>
        <xdr:cNvPr id="422" name="n_2aveValue【港湾・漁港】&#10;一人当たり有形固定資産（償却資産）額"/>
        <xdr:cNvSpPr txBox="1"/>
      </xdr:nvSpPr>
      <xdr:spPr>
        <a:xfrm>
          <a:off x="8483111" y="182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12901</xdr:rowOff>
    </xdr:from>
    <xdr:ext cx="599010" cy="259045"/>
    <xdr:sp macro="" textlink="">
      <xdr:nvSpPr>
        <xdr:cNvPr id="423" name="n_3aveValue【港湾・漁港】&#10;一人当たり有形固定資産（償却資産）額"/>
        <xdr:cNvSpPr txBox="1"/>
      </xdr:nvSpPr>
      <xdr:spPr>
        <a:xfrm>
          <a:off x="7561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13591</xdr:rowOff>
    </xdr:from>
    <xdr:ext cx="599010" cy="259045"/>
    <xdr:sp macro="" textlink="">
      <xdr:nvSpPr>
        <xdr:cNvPr id="424" name="n_1mainValue【港湾・漁港】&#10;一人当たり有形固定資産（償却資産）額"/>
        <xdr:cNvSpPr txBox="1"/>
      </xdr:nvSpPr>
      <xdr:spPr>
        <a:xfrm>
          <a:off x="9327095" y="1715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33693</xdr:rowOff>
    </xdr:from>
    <xdr:ext cx="599010" cy="259045"/>
    <xdr:sp macro="" textlink="">
      <xdr:nvSpPr>
        <xdr:cNvPr id="425" name="n_2mainValue【港湾・漁港】&#10;一人当たり有形固定資産（償却資産）額"/>
        <xdr:cNvSpPr txBox="1"/>
      </xdr:nvSpPr>
      <xdr:spPr>
        <a:xfrm>
          <a:off x="8450795" y="1717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2" name="テキスト ボックス 45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3" name="直線コネクタ 45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4" name="テキスト ボックス 45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5" name="直線コネクタ 45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6" name="テキスト ボックス 45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7" name="直線コネクタ 45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8" name="テキスト ボックス 45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9" name="直線コネクタ 45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0" name="テキスト ボックス 45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2" name="テキスト ボックス 4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4" name="直線コネクタ 463"/>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5"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6" name="直線コネクタ 465"/>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7"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68" name="直線コネクタ 467"/>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69"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0" name="フローチャート: 判断 469"/>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1" name="フローチャート: 判断 470"/>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2" name="フローチャート: 判断 471"/>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3" name="フローチャート: 判断 472"/>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479" name="楕円 478"/>
        <xdr:cNvSpPr/>
      </xdr:nvSpPr>
      <xdr:spPr>
        <a:xfrm>
          <a:off x="16268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45229</xdr:rowOff>
    </xdr:from>
    <xdr:ext cx="405111" cy="259045"/>
    <xdr:sp macro="" textlink="">
      <xdr:nvSpPr>
        <xdr:cNvPr id="480" name="【学校施設】&#10;有形固定資産減価償却率該当値テキスト"/>
        <xdr:cNvSpPr txBox="1"/>
      </xdr:nvSpPr>
      <xdr:spPr>
        <a:xfrm>
          <a:off x="16357600" y="101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xdr:rowOff>
    </xdr:from>
    <xdr:to>
      <xdr:col>81</xdr:col>
      <xdr:colOff>101600</xdr:colOff>
      <xdr:row>61</xdr:row>
      <xdr:rowOff>112522</xdr:rowOff>
    </xdr:to>
    <xdr:sp macro="" textlink="">
      <xdr:nvSpPr>
        <xdr:cNvPr id="481" name="楕円 480"/>
        <xdr:cNvSpPr/>
      </xdr:nvSpPr>
      <xdr:spPr>
        <a:xfrm>
          <a:off x="15430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73152</xdr:rowOff>
    </xdr:from>
    <xdr:to>
      <xdr:col>85</xdr:col>
      <xdr:colOff>127000</xdr:colOff>
      <xdr:row>61</xdr:row>
      <xdr:rowOff>61722</xdr:rowOff>
    </xdr:to>
    <xdr:cxnSp macro="">
      <xdr:nvCxnSpPr>
        <xdr:cNvPr id="482" name="直線コネクタ 481"/>
        <xdr:cNvCxnSpPr/>
      </xdr:nvCxnSpPr>
      <xdr:spPr>
        <a:xfrm flipV="1">
          <a:off x="15481300" y="1036015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56642</xdr:rowOff>
    </xdr:from>
    <xdr:to>
      <xdr:col>76</xdr:col>
      <xdr:colOff>165100</xdr:colOff>
      <xdr:row>61</xdr:row>
      <xdr:rowOff>158242</xdr:rowOff>
    </xdr:to>
    <xdr:sp macro="" textlink="">
      <xdr:nvSpPr>
        <xdr:cNvPr id="483" name="楕円 482"/>
        <xdr:cNvSpPr/>
      </xdr:nvSpPr>
      <xdr:spPr>
        <a:xfrm>
          <a:off x="14541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61722</xdr:rowOff>
    </xdr:from>
    <xdr:to>
      <xdr:col>81</xdr:col>
      <xdr:colOff>50800</xdr:colOff>
      <xdr:row>61</xdr:row>
      <xdr:rowOff>107442</xdr:rowOff>
    </xdr:to>
    <xdr:cxnSp macro="">
      <xdr:nvCxnSpPr>
        <xdr:cNvPr id="484" name="直線コネクタ 483"/>
        <xdr:cNvCxnSpPr/>
      </xdr:nvCxnSpPr>
      <xdr:spPr>
        <a:xfrm flipV="1">
          <a:off x="14592300" y="10520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85"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86"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7"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103649</xdr:rowOff>
    </xdr:from>
    <xdr:ext cx="405111" cy="259045"/>
    <xdr:sp macro="" textlink="">
      <xdr:nvSpPr>
        <xdr:cNvPr id="488" name="n_1mainValue【学校施設】&#10;有形固定資産減価償却率"/>
        <xdr:cNvSpPr txBox="1"/>
      </xdr:nvSpPr>
      <xdr:spPr>
        <a:xfrm>
          <a:off x="15266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149369</xdr:rowOff>
    </xdr:from>
    <xdr:ext cx="405111" cy="259045"/>
    <xdr:sp macro="" textlink="">
      <xdr:nvSpPr>
        <xdr:cNvPr id="489" name="n_2mainValue【学校施設】&#10;有形固定資産減価償却率"/>
        <xdr:cNvSpPr txBox="1"/>
      </xdr:nvSpPr>
      <xdr:spPr>
        <a:xfrm>
          <a:off x="143897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0" name="テキスト ボックス 4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2" name="直線コネクタ 511"/>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3"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4" name="直線コネクタ 513"/>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5"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6" name="直線コネクタ 515"/>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17"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18" name="フローチャート: 判断 517"/>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19" name="フローチャート: 判断 518"/>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0" name="フローチャート: 判断 519"/>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1" name="フローチャート: 判断 520"/>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134824</xdr:rowOff>
    </xdr:from>
    <xdr:to>
      <xdr:col>116</xdr:col>
      <xdr:colOff>114300</xdr:colOff>
      <xdr:row>61</xdr:row>
      <xdr:rowOff>64974</xdr:rowOff>
    </xdr:to>
    <xdr:sp macro="" textlink="">
      <xdr:nvSpPr>
        <xdr:cNvPr id="527" name="楕円 526"/>
        <xdr:cNvSpPr/>
      </xdr:nvSpPr>
      <xdr:spPr>
        <a:xfrm>
          <a:off x="221107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157701</xdr:rowOff>
    </xdr:from>
    <xdr:ext cx="469744" cy="259045"/>
    <xdr:sp macro="" textlink="">
      <xdr:nvSpPr>
        <xdr:cNvPr id="528" name="【学校施設】&#10;一人当たり面積該当値テキスト"/>
        <xdr:cNvSpPr txBox="1"/>
      </xdr:nvSpPr>
      <xdr:spPr>
        <a:xfrm>
          <a:off x="22199600" y="102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130708</xdr:rowOff>
    </xdr:from>
    <xdr:to>
      <xdr:col>112</xdr:col>
      <xdr:colOff>38100</xdr:colOff>
      <xdr:row>60</xdr:row>
      <xdr:rowOff>60858</xdr:rowOff>
    </xdr:to>
    <xdr:sp macro="" textlink="">
      <xdr:nvSpPr>
        <xdr:cNvPr id="529" name="楕円 528"/>
        <xdr:cNvSpPr/>
      </xdr:nvSpPr>
      <xdr:spPr>
        <a:xfrm>
          <a:off x="21272500" y="102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10058</xdr:rowOff>
    </xdr:from>
    <xdr:to>
      <xdr:col>116</xdr:col>
      <xdr:colOff>63500</xdr:colOff>
      <xdr:row>61</xdr:row>
      <xdr:rowOff>14174</xdr:rowOff>
    </xdr:to>
    <xdr:cxnSp macro="">
      <xdr:nvCxnSpPr>
        <xdr:cNvPr id="530" name="直線コネクタ 529"/>
        <xdr:cNvCxnSpPr/>
      </xdr:nvCxnSpPr>
      <xdr:spPr>
        <a:xfrm>
          <a:off x="21323300" y="10297058"/>
          <a:ext cx="838200" cy="1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144425</xdr:rowOff>
    </xdr:from>
    <xdr:to>
      <xdr:col>107</xdr:col>
      <xdr:colOff>101600</xdr:colOff>
      <xdr:row>60</xdr:row>
      <xdr:rowOff>74575</xdr:rowOff>
    </xdr:to>
    <xdr:sp macro="" textlink="">
      <xdr:nvSpPr>
        <xdr:cNvPr id="531" name="楕円 530"/>
        <xdr:cNvSpPr/>
      </xdr:nvSpPr>
      <xdr:spPr>
        <a:xfrm>
          <a:off x="20383500" y="102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10058</xdr:rowOff>
    </xdr:from>
    <xdr:to>
      <xdr:col>111</xdr:col>
      <xdr:colOff>177800</xdr:colOff>
      <xdr:row>60</xdr:row>
      <xdr:rowOff>23775</xdr:rowOff>
    </xdr:to>
    <xdr:cxnSp macro="">
      <xdr:nvCxnSpPr>
        <xdr:cNvPr id="532" name="直線コネクタ 531"/>
        <xdr:cNvCxnSpPr/>
      </xdr:nvCxnSpPr>
      <xdr:spPr>
        <a:xfrm flipV="1">
          <a:off x="20434300" y="1029705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533"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534"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5"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77385</xdr:rowOff>
    </xdr:from>
    <xdr:ext cx="469744" cy="259045"/>
    <xdr:sp macro="" textlink="">
      <xdr:nvSpPr>
        <xdr:cNvPr id="536" name="n_1mainValue【学校施設】&#10;一人当たり面積"/>
        <xdr:cNvSpPr txBox="1"/>
      </xdr:nvSpPr>
      <xdr:spPr>
        <a:xfrm>
          <a:off x="21075727" y="1002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91102</xdr:rowOff>
    </xdr:from>
    <xdr:ext cx="469744" cy="259045"/>
    <xdr:sp macro="" textlink="">
      <xdr:nvSpPr>
        <xdr:cNvPr id="537" name="n_2mainValue【学校施設】&#10;一人当たり面積"/>
        <xdr:cNvSpPr txBox="1"/>
      </xdr:nvSpPr>
      <xdr:spPr>
        <a:xfrm>
          <a:off x="20199427" y="100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8" name="直線コネクタ 5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9" name="テキスト ボックス 5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0" name="直線コネクタ 5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1" name="テキスト ボックス 5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2" name="直線コネクタ 5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3" name="テキスト ボックス 5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4" name="直線コネクタ 5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5" name="テキスト ボックス 5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6" name="直線コネクタ 5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7" name="テキスト ボックス 5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8" name="直線コネクタ 5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9" name="テキスト ボックス 5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3" name="直線コネクタ 562"/>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4"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5" name="直線コネクタ 564"/>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7" name="直線コネクタ 56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68"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69" name="フローチャート: 判断 568"/>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0" name="フローチャート: 判断 569"/>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1" name="フローチャート: 判断 570"/>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2" name="フローチャート: 判断 571"/>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78" name="楕円 577"/>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79"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36286</xdr:rowOff>
    </xdr:from>
    <xdr:to>
      <xdr:col>81</xdr:col>
      <xdr:colOff>101600</xdr:colOff>
      <xdr:row>77</xdr:row>
      <xdr:rowOff>137886</xdr:rowOff>
    </xdr:to>
    <xdr:sp macro="" textlink="">
      <xdr:nvSpPr>
        <xdr:cNvPr id="580" name="楕円 579"/>
        <xdr:cNvSpPr/>
      </xdr:nvSpPr>
      <xdr:spPr>
        <a:xfrm>
          <a:off x="15430500" y="13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87086</xdr:rowOff>
    </xdr:to>
    <xdr:cxnSp macro="">
      <xdr:nvCxnSpPr>
        <xdr:cNvPr id="581" name="直線コネクタ 580"/>
        <xdr:cNvCxnSpPr/>
      </xdr:nvCxnSpPr>
      <xdr:spPr>
        <a:xfrm flipV="1">
          <a:off x="15481300" y="1328057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57513</xdr:rowOff>
    </xdr:from>
    <xdr:to>
      <xdr:col>76</xdr:col>
      <xdr:colOff>165100</xdr:colOff>
      <xdr:row>77</xdr:row>
      <xdr:rowOff>159113</xdr:rowOff>
    </xdr:to>
    <xdr:sp macro="" textlink="">
      <xdr:nvSpPr>
        <xdr:cNvPr id="582" name="楕円 581"/>
        <xdr:cNvSpPr/>
      </xdr:nvSpPr>
      <xdr:spPr>
        <a:xfrm>
          <a:off x="14541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87086</xdr:rowOff>
    </xdr:from>
    <xdr:to>
      <xdr:col>81</xdr:col>
      <xdr:colOff>50800</xdr:colOff>
      <xdr:row>77</xdr:row>
      <xdr:rowOff>108313</xdr:rowOff>
    </xdr:to>
    <xdr:cxnSp macro="">
      <xdr:nvCxnSpPr>
        <xdr:cNvPr id="583" name="直線コネクタ 582"/>
        <xdr:cNvCxnSpPr/>
      </xdr:nvCxnSpPr>
      <xdr:spPr>
        <a:xfrm flipV="1">
          <a:off x="14592300" y="1328873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4"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5"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6"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154413</xdr:rowOff>
    </xdr:from>
    <xdr:ext cx="405111" cy="259045"/>
    <xdr:sp macro="" textlink="">
      <xdr:nvSpPr>
        <xdr:cNvPr id="587" name="n_1mainValue【児童館】&#10;有形固定資産減価償却率"/>
        <xdr:cNvSpPr txBox="1"/>
      </xdr:nvSpPr>
      <xdr:spPr>
        <a:xfrm>
          <a:off x="15266044"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4190</xdr:rowOff>
    </xdr:from>
    <xdr:ext cx="405111" cy="259045"/>
    <xdr:sp macro="" textlink="">
      <xdr:nvSpPr>
        <xdr:cNvPr id="588" name="n_2mainValue【児童館】&#10;有形固定資産減価償却率"/>
        <xdr:cNvSpPr txBox="1"/>
      </xdr:nvSpPr>
      <xdr:spPr>
        <a:xfrm>
          <a:off x="14389744" y="1303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0" name="直線コネクタ 609"/>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1"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2" name="直線コネクタ 611"/>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4" name="直線コネクタ 61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5"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6" name="フローチャート: 判断 61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7" name="フローチャート: 判断 616"/>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18" name="フローチャート: 判断 617"/>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19" name="フローチャート: 判断 618"/>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625" name="楕円 624"/>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626" name="【児童館】&#10;一人当たり面積該当値テキスト"/>
        <xdr:cNvSpPr txBox="1"/>
      </xdr:nvSpPr>
      <xdr:spPr>
        <a:xfrm>
          <a:off x="221996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627" name="楕円 626"/>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72389</xdr:rowOff>
    </xdr:to>
    <xdr:cxnSp macro="">
      <xdr:nvCxnSpPr>
        <xdr:cNvPr id="628" name="直線コネクタ 627"/>
        <xdr:cNvCxnSpPr/>
      </xdr:nvCxnSpPr>
      <xdr:spPr>
        <a:xfrm>
          <a:off x="21323300" y="143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629" name="楕円 628"/>
        <xdr:cNvSpPr/>
      </xdr:nvSpPr>
      <xdr:spPr>
        <a:xfrm>
          <a:off x="2038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72389</xdr:rowOff>
    </xdr:to>
    <xdr:cxnSp macro="">
      <xdr:nvCxnSpPr>
        <xdr:cNvPr id="630" name="直線コネクタ 629"/>
        <xdr:cNvCxnSpPr/>
      </xdr:nvCxnSpPr>
      <xdr:spPr>
        <a:xfrm>
          <a:off x="20434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31"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2"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3"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114316</xdr:rowOff>
    </xdr:from>
    <xdr:ext cx="469744" cy="259045"/>
    <xdr:sp macro="" textlink="">
      <xdr:nvSpPr>
        <xdr:cNvPr id="634" name="n_1mainValue【児童館】&#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114316</xdr:rowOff>
    </xdr:from>
    <xdr:ext cx="469744" cy="259045"/>
    <xdr:sp macro="" textlink="">
      <xdr:nvSpPr>
        <xdr:cNvPr id="635" name="n_2mainValue【児童館】&#10;一人当たり面積"/>
        <xdr:cNvSpPr txBox="1"/>
      </xdr:nvSpPr>
      <xdr:spPr>
        <a:xfrm>
          <a:off x="20199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7" name="テキスト ボックス 6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7" name="テキスト ボックス 6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1" name="直線コネクタ 660"/>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2"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3" name="直線コネクタ 662"/>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5" name="直線コネクタ 66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6"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7" name="フローチャート: 判断 666"/>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68" name="フローチャート: 判断 66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69" name="フローチャート: 判断 668"/>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0" name="フローチャート: 判断 669"/>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35198</xdr:rowOff>
    </xdr:from>
    <xdr:to>
      <xdr:col>85</xdr:col>
      <xdr:colOff>177800</xdr:colOff>
      <xdr:row>102</xdr:row>
      <xdr:rowOff>136798</xdr:rowOff>
    </xdr:to>
    <xdr:sp macro="" textlink="">
      <xdr:nvSpPr>
        <xdr:cNvPr id="676" name="楕円 675"/>
        <xdr:cNvSpPr/>
      </xdr:nvSpPr>
      <xdr:spPr>
        <a:xfrm>
          <a:off x="162687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58075</xdr:rowOff>
    </xdr:from>
    <xdr:ext cx="405111" cy="259045"/>
    <xdr:sp macro="" textlink="">
      <xdr:nvSpPr>
        <xdr:cNvPr id="677" name="【公民館】&#10;有形固定資産減価償却率該当値テキスト"/>
        <xdr:cNvSpPr txBox="1"/>
      </xdr:nvSpPr>
      <xdr:spPr>
        <a:xfrm>
          <a:off x="16357600" y="1737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678" name="楕円 677"/>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85998</xdr:rowOff>
    </xdr:from>
    <xdr:to>
      <xdr:col>85</xdr:col>
      <xdr:colOff>127000</xdr:colOff>
      <xdr:row>102</xdr:row>
      <xdr:rowOff>97427</xdr:rowOff>
    </xdr:to>
    <xdr:cxnSp macro="">
      <xdr:nvCxnSpPr>
        <xdr:cNvPr id="679" name="直線コネクタ 678"/>
        <xdr:cNvCxnSpPr/>
      </xdr:nvCxnSpPr>
      <xdr:spPr>
        <a:xfrm flipV="1">
          <a:off x="15481300" y="1757389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53158</xdr:rowOff>
    </xdr:from>
    <xdr:to>
      <xdr:col>76</xdr:col>
      <xdr:colOff>165100</xdr:colOff>
      <xdr:row>102</xdr:row>
      <xdr:rowOff>154758</xdr:rowOff>
    </xdr:to>
    <xdr:sp macro="" textlink="">
      <xdr:nvSpPr>
        <xdr:cNvPr id="680" name="楕円 679"/>
        <xdr:cNvSpPr/>
      </xdr:nvSpPr>
      <xdr:spPr>
        <a:xfrm>
          <a:off x="14541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97427</xdr:rowOff>
    </xdr:from>
    <xdr:to>
      <xdr:col>81</xdr:col>
      <xdr:colOff>50800</xdr:colOff>
      <xdr:row>102</xdr:row>
      <xdr:rowOff>103958</xdr:rowOff>
    </xdr:to>
    <xdr:cxnSp macro="">
      <xdr:nvCxnSpPr>
        <xdr:cNvPr id="681" name="直線コネクタ 680"/>
        <xdr:cNvCxnSpPr/>
      </xdr:nvCxnSpPr>
      <xdr:spPr>
        <a:xfrm flipV="1">
          <a:off x="14592300" y="175853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2"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3"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4"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685" name="n_1mainValue【公民館】&#10;有形固定資産減価償却率"/>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171285</xdr:rowOff>
    </xdr:from>
    <xdr:ext cx="405111" cy="259045"/>
    <xdr:sp macro="" textlink="">
      <xdr:nvSpPr>
        <xdr:cNvPr id="686" name="n_2mainValue【公民館】&#10;有形固定資産減価償却率"/>
        <xdr:cNvSpPr txBox="1"/>
      </xdr:nvSpPr>
      <xdr:spPr>
        <a:xfrm>
          <a:off x="143897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0" name="直線コネクタ 709"/>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1"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2" name="直線コネクタ 71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3"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4" name="直線コネクタ 713"/>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15"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6" name="フローチャート: 判断 715"/>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7" name="フローチャート: 判断 716"/>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18" name="フローチャート: 判断 717"/>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19" name="フローチャート: 判断 718"/>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162561</xdr:rowOff>
    </xdr:from>
    <xdr:to>
      <xdr:col>116</xdr:col>
      <xdr:colOff>114300</xdr:colOff>
      <xdr:row>104</xdr:row>
      <xdr:rowOff>92711</xdr:rowOff>
    </xdr:to>
    <xdr:sp macro="" textlink="">
      <xdr:nvSpPr>
        <xdr:cNvPr id="725" name="楕円 724"/>
        <xdr:cNvSpPr/>
      </xdr:nvSpPr>
      <xdr:spPr>
        <a:xfrm>
          <a:off x="22110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13988</xdr:rowOff>
    </xdr:from>
    <xdr:ext cx="469744" cy="259045"/>
    <xdr:sp macro="" textlink="">
      <xdr:nvSpPr>
        <xdr:cNvPr id="726" name="【公民館】&#10;一人当たり面積該当値テキスト"/>
        <xdr:cNvSpPr txBox="1"/>
      </xdr:nvSpPr>
      <xdr:spPr>
        <a:xfrm>
          <a:off x="2219960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10161</xdr:rowOff>
    </xdr:from>
    <xdr:to>
      <xdr:col>112</xdr:col>
      <xdr:colOff>38100</xdr:colOff>
      <xdr:row>104</xdr:row>
      <xdr:rowOff>111761</xdr:rowOff>
    </xdr:to>
    <xdr:sp macro="" textlink="">
      <xdr:nvSpPr>
        <xdr:cNvPr id="727" name="楕円 726"/>
        <xdr:cNvSpPr/>
      </xdr:nvSpPr>
      <xdr:spPr>
        <a:xfrm>
          <a:off x="2127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41911</xdr:rowOff>
    </xdr:from>
    <xdr:to>
      <xdr:col>116</xdr:col>
      <xdr:colOff>63500</xdr:colOff>
      <xdr:row>104</xdr:row>
      <xdr:rowOff>60961</xdr:rowOff>
    </xdr:to>
    <xdr:cxnSp macro="">
      <xdr:nvCxnSpPr>
        <xdr:cNvPr id="728" name="直線コネクタ 727"/>
        <xdr:cNvCxnSpPr/>
      </xdr:nvCxnSpPr>
      <xdr:spPr>
        <a:xfrm flipV="1">
          <a:off x="21323300" y="178727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729" name="楕円 728"/>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60961</xdr:rowOff>
    </xdr:from>
    <xdr:to>
      <xdr:col>111</xdr:col>
      <xdr:colOff>177800</xdr:colOff>
      <xdr:row>104</xdr:row>
      <xdr:rowOff>76200</xdr:rowOff>
    </xdr:to>
    <xdr:cxnSp macro="">
      <xdr:nvCxnSpPr>
        <xdr:cNvPr id="730" name="直線コネクタ 729"/>
        <xdr:cNvCxnSpPr/>
      </xdr:nvCxnSpPr>
      <xdr:spPr>
        <a:xfrm flipV="1">
          <a:off x="20434300" y="17891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731"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32"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3"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128288</xdr:rowOff>
    </xdr:from>
    <xdr:ext cx="469744" cy="259045"/>
    <xdr:sp macro="" textlink="">
      <xdr:nvSpPr>
        <xdr:cNvPr id="734" name="n_1mainValue【公民館】&#10;一人当たり面積"/>
        <xdr:cNvSpPr txBox="1"/>
      </xdr:nvSpPr>
      <xdr:spPr>
        <a:xfrm>
          <a:off x="210757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735" name="n_2mainValue【公民館】&#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類似団体と比較して特に有形固定資産減価償却率が高くなっている施設は、道路、児童館、公民館である。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道路については、「路面性状調査」結果により、対策の優先順位を決定し、適切に維持管理していく。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児童館については、利用者数の減少により、令和元年度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廃止となる。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公民館について、老朽化が著しい大畑公民館は、同地区内施設へ移転を検討している。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港湾・漁港の一人当たり有形固定資産（償却資産）額については、県から市の管理となった漁港が平成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年度から４漁港増加しており、今後も増える可能性がある。「漁港機能保全計画」に基づいて保全工事を進め、適切に維持管理していく。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57,993
57,841
864.12
35,274,795
34,386,858
421,924
17,027,844
36,218,410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2" name="楕円 71"/>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3" name="【図書館】&#10;有形固定資産減価償却率該当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118473</xdr:rowOff>
    </xdr:from>
    <xdr:to>
      <xdr:col>20</xdr:col>
      <xdr:colOff>38100</xdr:colOff>
      <xdr:row>37</xdr:row>
      <xdr:rowOff>48623</xdr:rowOff>
    </xdr:to>
    <xdr:sp macro="" textlink="">
      <xdr:nvSpPr>
        <xdr:cNvPr id="74" name="楕円 73"/>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169273</xdr:rowOff>
    </xdr:from>
    <xdr:to>
      <xdr:col>24</xdr:col>
      <xdr:colOff>63500</xdr:colOff>
      <xdr:row>38</xdr:row>
      <xdr:rowOff>144780</xdr:rowOff>
    </xdr:to>
    <xdr:cxnSp macro="">
      <xdr:nvCxnSpPr>
        <xdr:cNvPr id="75" name="直線コネクタ 74"/>
        <xdr:cNvCxnSpPr/>
      </xdr:nvCxnSpPr>
      <xdr:spPr>
        <a:xfrm>
          <a:off x="3797300" y="6341473"/>
          <a:ext cx="8382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159294</xdr:rowOff>
    </xdr:from>
    <xdr:to>
      <xdr:col>15</xdr:col>
      <xdr:colOff>101600</xdr:colOff>
      <xdr:row>39</xdr:row>
      <xdr:rowOff>89444</xdr:rowOff>
    </xdr:to>
    <xdr:sp macro="" textlink="">
      <xdr:nvSpPr>
        <xdr:cNvPr id="76" name="楕円 75"/>
        <xdr:cNvSpPr/>
      </xdr:nvSpPr>
      <xdr:spPr>
        <a:xfrm>
          <a:off x="2857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169273</xdr:rowOff>
    </xdr:from>
    <xdr:to>
      <xdr:col>19</xdr:col>
      <xdr:colOff>177800</xdr:colOff>
      <xdr:row>39</xdr:row>
      <xdr:rowOff>38644</xdr:rowOff>
    </xdr:to>
    <xdr:cxnSp macro="">
      <xdr:nvCxnSpPr>
        <xdr:cNvPr id="77" name="直線コネクタ 76"/>
        <xdr:cNvCxnSpPr/>
      </xdr:nvCxnSpPr>
      <xdr:spPr>
        <a:xfrm flipV="1">
          <a:off x="2908300" y="6341473"/>
          <a:ext cx="8890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79" name="n_2aveValue【図書館】&#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65150</xdr:rowOff>
    </xdr:from>
    <xdr:ext cx="405111" cy="259045"/>
    <xdr:sp macro="" textlink="">
      <xdr:nvSpPr>
        <xdr:cNvPr id="81" name="n_1mainValue【図書館】&#10;有形固定資産減価償却率"/>
        <xdr:cNvSpPr txBox="1"/>
      </xdr:nvSpPr>
      <xdr:spPr>
        <a:xfrm>
          <a:off x="3582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80571</xdr:rowOff>
    </xdr:from>
    <xdr:ext cx="405111" cy="259045"/>
    <xdr:sp macro="" textlink="">
      <xdr:nvSpPr>
        <xdr:cNvPr id="82" name="n_2mainValue【図書館】&#10;有形固定資産減価償却率"/>
        <xdr:cNvSpPr txBox="1"/>
      </xdr:nvSpPr>
      <xdr:spPr>
        <a:xfrm>
          <a:off x="2705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21" name="楕円 120"/>
        <xdr:cNvSpPr/>
      </xdr:nvSpPr>
      <xdr:spPr>
        <a:xfrm>
          <a:off x="10426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22" name="【図書館】&#10;一人当たり面積該当値テキスト"/>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23" name="楕円 122"/>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25400</xdr:rowOff>
    </xdr:to>
    <xdr:cxnSp macro="">
      <xdr:nvCxnSpPr>
        <xdr:cNvPr id="124" name="直線コネクタ 123"/>
        <xdr:cNvCxnSpPr/>
      </xdr:nvCxnSpPr>
      <xdr:spPr>
        <a:xfrm flipV="1">
          <a:off x="9639300" y="652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25" name="楕円 124"/>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38100</xdr:rowOff>
    </xdr:to>
    <xdr:cxnSp macro="">
      <xdr:nvCxnSpPr>
        <xdr:cNvPr id="126" name="直線コネクタ 125"/>
        <xdr:cNvCxnSpPr/>
      </xdr:nvCxnSpPr>
      <xdr:spPr>
        <a:xfrm flipV="1">
          <a:off x="8750300" y="654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27"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8"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92727</xdr:rowOff>
    </xdr:from>
    <xdr:ext cx="469744" cy="259045"/>
    <xdr:sp macro="" textlink="">
      <xdr:nvSpPr>
        <xdr:cNvPr id="130" name="n_1mainValue【図書館】&#10;一人当たり面積"/>
        <xdr:cNvSpPr txBox="1"/>
      </xdr:nvSpPr>
      <xdr:spPr>
        <a:xfrm>
          <a:off x="93917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31" name="n_2mainValue【図書館】&#10;一人当たり面積"/>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1" name="【体育館・プール】&#10;有形固定資産減価償却率平均値テキスト"/>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147320</xdr:rowOff>
    </xdr:from>
    <xdr:to>
      <xdr:col>24</xdr:col>
      <xdr:colOff>114300</xdr:colOff>
      <xdr:row>63</xdr:row>
      <xdr:rowOff>77470</xdr:rowOff>
    </xdr:to>
    <xdr:sp macro="" textlink="">
      <xdr:nvSpPr>
        <xdr:cNvPr id="171" name="楕円 170"/>
        <xdr:cNvSpPr/>
      </xdr:nvSpPr>
      <xdr:spPr>
        <a:xfrm>
          <a:off x="4584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125747</xdr:rowOff>
    </xdr:from>
    <xdr:ext cx="405111" cy="259045"/>
    <xdr:sp macro="" textlink="">
      <xdr:nvSpPr>
        <xdr:cNvPr id="172" name="【体育館・プール】&#10;有形固定資産減価償却率該当値テキスト"/>
        <xdr:cNvSpPr txBox="1"/>
      </xdr:nvSpPr>
      <xdr:spPr>
        <a:xfrm>
          <a:off x="467360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73025</xdr:rowOff>
    </xdr:from>
    <xdr:to>
      <xdr:col>20</xdr:col>
      <xdr:colOff>38100</xdr:colOff>
      <xdr:row>64</xdr:row>
      <xdr:rowOff>3175</xdr:rowOff>
    </xdr:to>
    <xdr:sp macro="" textlink="">
      <xdr:nvSpPr>
        <xdr:cNvPr id="173" name="楕円 172"/>
        <xdr:cNvSpPr/>
      </xdr:nvSpPr>
      <xdr:spPr>
        <a:xfrm>
          <a:off x="3746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26670</xdr:rowOff>
    </xdr:from>
    <xdr:to>
      <xdr:col>24</xdr:col>
      <xdr:colOff>63500</xdr:colOff>
      <xdr:row>63</xdr:row>
      <xdr:rowOff>123825</xdr:rowOff>
    </xdr:to>
    <xdr:cxnSp macro="">
      <xdr:nvCxnSpPr>
        <xdr:cNvPr id="174" name="直線コネクタ 173"/>
        <xdr:cNvCxnSpPr/>
      </xdr:nvCxnSpPr>
      <xdr:spPr>
        <a:xfrm flipV="1">
          <a:off x="3797300" y="1082802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36830</xdr:rowOff>
    </xdr:from>
    <xdr:to>
      <xdr:col>15</xdr:col>
      <xdr:colOff>101600</xdr:colOff>
      <xdr:row>63</xdr:row>
      <xdr:rowOff>138430</xdr:rowOff>
    </xdr:to>
    <xdr:sp macro="" textlink="">
      <xdr:nvSpPr>
        <xdr:cNvPr id="175" name="楕円 174"/>
        <xdr:cNvSpPr/>
      </xdr:nvSpPr>
      <xdr:spPr>
        <a:xfrm>
          <a:off x="2857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87630</xdr:rowOff>
    </xdr:from>
    <xdr:to>
      <xdr:col>19</xdr:col>
      <xdr:colOff>177800</xdr:colOff>
      <xdr:row>63</xdr:row>
      <xdr:rowOff>123825</xdr:rowOff>
    </xdr:to>
    <xdr:cxnSp macro="">
      <xdr:nvCxnSpPr>
        <xdr:cNvPr id="176" name="直線コネクタ 175"/>
        <xdr:cNvCxnSpPr/>
      </xdr:nvCxnSpPr>
      <xdr:spPr>
        <a:xfrm>
          <a:off x="2908300" y="10888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77"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78"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165752</xdr:rowOff>
    </xdr:from>
    <xdr:ext cx="405111" cy="259045"/>
    <xdr:sp macro="" textlink="">
      <xdr:nvSpPr>
        <xdr:cNvPr id="180" name="n_1mainValue【体育館・プール】&#10;有形固定資産減価償却率"/>
        <xdr:cNvSpPr txBox="1"/>
      </xdr:nvSpPr>
      <xdr:spPr>
        <a:xfrm>
          <a:off x="35820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129557</xdr:rowOff>
    </xdr:from>
    <xdr:ext cx="405111" cy="259045"/>
    <xdr:sp macro="" textlink="">
      <xdr:nvSpPr>
        <xdr:cNvPr id="181" name="n_2mainValue【体育館・プール】&#10;有形固定資産減価償却率"/>
        <xdr:cNvSpPr txBox="1"/>
      </xdr:nvSpPr>
      <xdr:spPr>
        <a:xfrm>
          <a:off x="2705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0"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116840</xdr:rowOff>
    </xdr:from>
    <xdr:to>
      <xdr:col>55</xdr:col>
      <xdr:colOff>50800</xdr:colOff>
      <xdr:row>56</xdr:row>
      <xdr:rowOff>46990</xdr:rowOff>
    </xdr:to>
    <xdr:sp macro="" textlink="">
      <xdr:nvSpPr>
        <xdr:cNvPr id="220" name="楕円 219"/>
        <xdr:cNvSpPr/>
      </xdr:nvSpPr>
      <xdr:spPr>
        <a:xfrm>
          <a:off x="104267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139717</xdr:rowOff>
    </xdr:from>
    <xdr:ext cx="469744" cy="259045"/>
    <xdr:sp macro="" textlink="">
      <xdr:nvSpPr>
        <xdr:cNvPr id="221" name="【体育館・プール】&#10;一人当たり面積該当値テキスト"/>
        <xdr:cNvSpPr txBox="1"/>
      </xdr:nvSpPr>
      <xdr:spPr>
        <a:xfrm>
          <a:off x="10515600" y="939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63500</xdr:rowOff>
    </xdr:from>
    <xdr:to>
      <xdr:col>50</xdr:col>
      <xdr:colOff>165100</xdr:colOff>
      <xdr:row>56</xdr:row>
      <xdr:rowOff>165100</xdr:rowOff>
    </xdr:to>
    <xdr:sp macro="" textlink="">
      <xdr:nvSpPr>
        <xdr:cNvPr id="222" name="楕円 221"/>
        <xdr:cNvSpPr/>
      </xdr:nvSpPr>
      <xdr:spPr>
        <a:xfrm>
          <a:off x="958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167640</xdr:rowOff>
    </xdr:from>
    <xdr:to>
      <xdr:col>55</xdr:col>
      <xdr:colOff>0</xdr:colOff>
      <xdr:row>56</xdr:row>
      <xdr:rowOff>114300</xdr:rowOff>
    </xdr:to>
    <xdr:cxnSp macro="">
      <xdr:nvCxnSpPr>
        <xdr:cNvPr id="223" name="直線コネクタ 222"/>
        <xdr:cNvCxnSpPr/>
      </xdr:nvCxnSpPr>
      <xdr:spPr>
        <a:xfrm flipV="1">
          <a:off x="9639300" y="959739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86360</xdr:rowOff>
    </xdr:from>
    <xdr:to>
      <xdr:col>46</xdr:col>
      <xdr:colOff>38100</xdr:colOff>
      <xdr:row>57</xdr:row>
      <xdr:rowOff>16510</xdr:rowOff>
    </xdr:to>
    <xdr:sp macro="" textlink="">
      <xdr:nvSpPr>
        <xdr:cNvPr id="224" name="楕円 223"/>
        <xdr:cNvSpPr/>
      </xdr:nvSpPr>
      <xdr:spPr>
        <a:xfrm>
          <a:off x="8699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114300</xdr:rowOff>
    </xdr:from>
    <xdr:to>
      <xdr:col>50</xdr:col>
      <xdr:colOff>114300</xdr:colOff>
      <xdr:row>56</xdr:row>
      <xdr:rowOff>137160</xdr:rowOff>
    </xdr:to>
    <xdr:cxnSp macro="">
      <xdr:nvCxnSpPr>
        <xdr:cNvPr id="225" name="直線コネクタ 224"/>
        <xdr:cNvCxnSpPr/>
      </xdr:nvCxnSpPr>
      <xdr:spPr>
        <a:xfrm flipV="1">
          <a:off x="8750300" y="9715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26"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27" name="n_2aveValue【体育館・プール】&#10;一人当たり面積"/>
        <xdr:cNvSpPr txBox="1"/>
      </xdr:nvSpPr>
      <xdr:spPr>
        <a:xfrm>
          <a:off x="85154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10177</xdr:rowOff>
    </xdr:from>
    <xdr:ext cx="469744" cy="259045"/>
    <xdr:sp macro="" textlink="">
      <xdr:nvSpPr>
        <xdr:cNvPr id="229" name="n_1mainValue【体育館・プール】&#10;一人当たり面積"/>
        <xdr:cNvSpPr txBox="1"/>
      </xdr:nvSpPr>
      <xdr:spPr>
        <a:xfrm>
          <a:off x="9391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33037</xdr:rowOff>
    </xdr:from>
    <xdr:ext cx="469744" cy="259045"/>
    <xdr:sp macro="" textlink="">
      <xdr:nvSpPr>
        <xdr:cNvPr id="230" name="n_2mainValue【体育館・プール】&#10;一人当たり面積"/>
        <xdr:cNvSpPr txBox="1"/>
      </xdr:nvSpPr>
      <xdr:spPr>
        <a:xfrm>
          <a:off x="8515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68" name="楕円 267"/>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69744" cy="259045"/>
    <xdr:sp macro="" textlink="">
      <xdr:nvSpPr>
        <xdr:cNvPr id="269" name="【福祉施設】&#10;有形固定資産減価償却率該当値テキスト"/>
        <xdr:cNvSpPr txBox="1"/>
      </xdr:nvSpPr>
      <xdr:spPr>
        <a:xfrm>
          <a:off x="4673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70" name="楕円 269"/>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38100</xdr:rowOff>
    </xdr:to>
    <xdr:cxnSp macro="">
      <xdr:nvCxnSpPr>
        <xdr:cNvPr id="271" name="直線コネクタ 270"/>
        <xdr:cNvCxnSpPr/>
      </xdr:nvCxnSpPr>
      <xdr:spPr>
        <a:xfrm>
          <a:off x="3797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272" name="楕円 271"/>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85</xdr:row>
      <xdr:rowOff>60961</xdr:rowOff>
    </xdr:to>
    <xdr:cxnSp macro="">
      <xdr:nvCxnSpPr>
        <xdr:cNvPr id="273" name="直線コネクタ 272"/>
        <xdr:cNvCxnSpPr/>
      </xdr:nvCxnSpPr>
      <xdr:spPr>
        <a:xfrm flipV="1">
          <a:off x="2908300" y="13411200"/>
          <a:ext cx="889000" cy="12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75"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77" name="n_1mainValue【福祉施設】&#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278" name="n_2mainValue【福祉施設】&#10;有形固定資産減価償却率"/>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03"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164464</xdr:rowOff>
    </xdr:from>
    <xdr:to>
      <xdr:col>55</xdr:col>
      <xdr:colOff>50800</xdr:colOff>
      <xdr:row>85</xdr:row>
      <xdr:rowOff>94614</xdr:rowOff>
    </xdr:to>
    <xdr:sp macro="" textlink="">
      <xdr:nvSpPr>
        <xdr:cNvPr id="313" name="楕円 312"/>
        <xdr:cNvSpPr/>
      </xdr:nvSpPr>
      <xdr:spPr>
        <a:xfrm>
          <a:off x="10426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79391</xdr:rowOff>
    </xdr:from>
    <xdr:ext cx="469744" cy="259045"/>
    <xdr:sp macro="" textlink="">
      <xdr:nvSpPr>
        <xdr:cNvPr id="314" name="【福祉施設】&#10;一人当たり面積該当値テキスト"/>
        <xdr:cNvSpPr txBox="1"/>
      </xdr:nvSpPr>
      <xdr:spPr>
        <a:xfrm>
          <a:off x="10515600" y="1448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15" name="楕円 314"/>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43814</xdr:rowOff>
    </xdr:from>
    <xdr:to>
      <xdr:col>55</xdr:col>
      <xdr:colOff>0</xdr:colOff>
      <xdr:row>85</xdr:row>
      <xdr:rowOff>49530</xdr:rowOff>
    </xdr:to>
    <xdr:cxnSp macro="">
      <xdr:nvCxnSpPr>
        <xdr:cNvPr id="316" name="直線コネクタ 315"/>
        <xdr:cNvCxnSpPr/>
      </xdr:nvCxnSpPr>
      <xdr:spPr>
        <a:xfrm flipV="1">
          <a:off x="9639300" y="146170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17" name="楕円 316"/>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85</xdr:row>
      <xdr:rowOff>49530</xdr:rowOff>
    </xdr:to>
    <xdr:cxnSp macro="">
      <xdr:nvCxnSpPr>
        <xdr:cNvPr id="318" name="直線コネクタ 317"/>
        <xdr:cNvCxnSpPr/>
      </xdr:nvCxnSpPr>
      <xdr:spPr>
        <a:xfrm>
          <a:off x="8750300" y="144970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19"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0"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22"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23" name="n_2main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0" name="直線コネクタ 3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1" name="テキスト ボックス 35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2" name="直線コネクタ 3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3" name="テキスト ボックス 3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4" name="直線コネクタ 3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5" name="テキスト ボックス 3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6" name="直線コネクタ 3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7" name="テキスト ボックス 3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8" name="直線コネクタ 3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9" name="テキスト ボックス 3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0" name="直線コネクタ 3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1" name="テキスト ボックス 36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3" name="テキスト ボックス 3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65" name="直線コネクタ 364"/>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66"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67" name="直線コネクタ 366"/>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68"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69" name="直線コネクタ 368"/>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370"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71" name="フローチャート: 判断 370"/>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72" name="フローチャート: 判断 371"/>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73" name="フローチャート: 判断 372"/>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374" name="フローチャート: 判断 373"/>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43362</xdr:rowOff>
    </xdr:from>
    <xdr:to>
      <xdr:col>85</xdr:col>
      <xdr:colOff>177800</xdr:colOff>
      <xdr:row>38</xdr:row>
      <xdr:rowOff>144962</xdr:rowOff>
    </xdr:to>
    <xdr:sp macro="" textlink="">
      <xdr:nvSpPr>
        <xdr:cNvPr id="380" name="楕円 379"/>
        <xdr:cNvSpPr/>
      </xdr:nvSpPr>
      <xdr:spPr>
        <a:xfrm>
          <a:off x="16268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21789</xdr:rowOff>
    </xdr:from>
    <xdr:ext cx="405111" cy="259045"/>
    <xdr:sp macro="" textlink="">
      <xdr:nvSpPr>
        <xdr:cNvPr id="381" name="【一般廃棄物処理施設】&#10;有形固定資産減価償却率該当値テキスト"/>
        <xdr:cNvSpPr txBox="1"/>
      </xdr:nvSpPr>
      <xdr:spPr>
        <a:xfrm>
          <a:off x="16357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382" name="楕円 381"/>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38</xdr:row>
      <xdr:rowOff>94162</xdr:rowOff>
    </xdr:to>
    <xdr:cxnSp macro="">
      <xdr:nvCxnSpPr>
        <xdr:cNvPr id="383" name="直線コネクタ 382"/>
        <xdr:cNvCxnSpPr/>
      </xdr:nvCxnSpPr>
      <xdr:spPr>
        <a:xfrm>
          <a:off x="15481300" y="6426381"/>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74386</xdr:rowOff>
    </xdr:from>
    <xdr:to>
      <xdr:col>76</xdr:col>
      <xdr:colOff>165100</xdr:colOff>
      <xdr:row>38</xdr:row>
      <xdr:rowOff>4536</xdr:rowOff>
    </xdr:to>
    <xdr:sp macro="" textlink="">
      <xdr:nvSpPr>
        <xdr:cNvPr id="384" name="楕円 383"/>
        <xdr:cNvSpPr/>
      </xdr:nvSpPr>
      <xdr:spPr>
        <a:xfrm>
          <a:off x="14541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82731</xdr:rowOff>
    </xdr:from>
    <xdr:to>
      <xdr:col>81</xdr:col>
      <xdr:colOff>50800</xdr:colOff>
      <xdr:row>37</xdr:row>
      <xdr:rowOff>125186</xdr:rowOff>
    </xdr:to>
    <xdr:cxnSp macro="">
      <xdr:nvCxnSpPr>
        <xdr:cNvPr id="385" name="直線コネクタ 384"/>
        <xdr:cNvCxnSpPr/>
      </xdr:nvCxnSpPr>
      <xdr:spPr>
        <a:xfrm flipV="1">
          <a:off x="14592300" y="642638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386"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87"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388"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124658</xdr:rowOff>
    </xdr:from>
    <xdr:ext cx="405111" cy="259045"/>
    <xdr:sp macro="" textlink="">
      <xdr:nvSpPr>
        <xdr:cNvPr id="389" name="n_1mainValue【一般廃棄物処理施設】&#10;有形固定資産減価償却率"/>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167112</xdr:rowOff>
    </xdr:from>
    <xdr:ext cx="405111" cy="259045"/>
    <xdr:sp macro="" textlink="">
      <xdr:nvSpPr>
        <xdr:cNvPr id="390" name="n_2mainValue【一般廃棄物処理施設】&#10;有形固定資産減価償却率"/>
        <xdr:cNvSpPr txBox="1"/>
      </xdr:nvSpPr>
      <xdr:spPr>
        <a:xfrm>
          <a:off x="14389744"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1" name="直線コネクタ 4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2" name="テキスト ボックス 40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3" name="直線コネクタ 4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04" name="テキスト ボックス 40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5" name="直線コネクタ 4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6" name="テキスト ボックス 40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7" name="直線コネクタ 4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8" name="テキスト ボックス 40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9" name="直線コネクタ 4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0" name="テキスト ボックス 40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2" name="テキスト ボックス 4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14" name="直線コネクタ 413"/>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1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16" name="直線コネクタ 41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17"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18" name="直線コネクタ 417"/>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419"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20" name="フローチャート: 判断 419"/>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21" name="フローチャート: 判断 420"/>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422" name="フローチャート: 判断 421"/>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423" name="フローチャート: 判断 422"/>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152570</xdr:rowOff>
    </xdr:from>
    <xdr:to>
      <xdr:col>116</xdr:col>
      <xdr:colOff>114300</xdr:colOff>
      <xdr:row>37</xdr:row>
      <xdr:rowOff>82720</xdr:rowOff>
    </xdr:to>
    <xdr:sp macro="" textlink="">
      <xdr:nvSpPr>
        <xdr:cNvPr id="429" name="楕円 428"/>
        <xdr:cNvSpPr/>
      </xdr:nvSpPr>
      <xdr:spPr>
        <a:xfrm>
          <a:off x="22110700" y="63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3997</xdr:rowOff>
    </xdr:from>
    <xdr:ext cx="599010" cy="259045"/>
    <xdr:sp macro="" textlink="">
      <xdr:nvSpPr>
        <xdr:cNvPr id="430" name="【一般廃棄物処理施設】&#10;一人当たり有形固定資産（償却資産）額該当値テキスト"/>
        <xdr:cNvSpPr txBox="1"/>
      </xdr:nvSpPr>
      <xdr:spPr>
        <a:xfrm>
          <a:off x="22199600" y="617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154331</xdr:rowOff>
    </xdr:from>
    <xdr:to>
      <xdr:col>112</xdr:col>
      <xdr:colOff>38100</xdr:colOff>
      <xdr:row>37</xdr:row>
      <xdr:rowOff>84481</xdr:rowOff>
    </xdr:to>
    <xdr:sp macro="" textlink="">
      <xdr:nvSpPr>
        <xdr:cNvPr id="431" name="楕円 430"/>
        <xdr:cNvSpPr/>
      </xdr:nvSpPr>
      <xdr:spPr>
        <a:xfrm>
          <a:off x="21272500" y="63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31920</xdr:rowOff>
    </xdr:from>
    <xdr:to>
      <xdr:col>116</xdr:col>
      <xdr:colOff>63500</xdr:colOff>
      <xdr:row>37</xdr:row>
      <xdr:rowOff>33681</xdr:rowOff>
    </xdr:to>
    <xdr:cxnSp macro="">
      <xdr:nvCxnSpPr>
        <xdr:cNvPr id="432" name="直線コネクタ 431"/>
        <xdr:cNvCxnSpPr/>
      </xdr:nvCxnSpPr>
      <xdr:spPr>
        <a:xfrm flipV="1">
          <a:off x="21323300" y="6375570"/>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169281</xdr:rowOff>
    </xdr:from>
    <xdr:to>
      <xdr:col>107</xdr:col>
      <xdr:colOff>101600</xdr:colOff>
      <xdr:row>37</xdr:row>
      <xdr:rowOff>99431</xdr:rowOff>
    </xdr:to>
    <xdr:sp macro="" textlink="">
      <xdr:nvSpPr>
        <xdr:cNvPr id="433" name="楕円 432"/>
        <xdr:cNvSpPr/>
      </xdr:nvSpPr>
      <xdr:spPr>
        <a:xfrm>
          <a:off x="20383500" y="63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33681</xdr:rowOff>
    </xdr:from>
    <xdr:to>
      <xdr:col>111</xdr:col>
      <xdr:colOff>177800</xdr:colOff>
      <xdr:row>37</xdr:row>
      <xdr:rowOff>48631</xdr:rowOff>
    </xdr:to>
    <xdr:cxnSp macro="">
      <xdr:nvCxnSpPr>
        <xdr:cNvPr id="434" name="直線コネクタ 433"/>
        <xdr:cNvCxnSpPr/>
      </xdr:nvCxnSpPr>
      <xdr:spPr>
        <a:xfrm flipV="1">
          <a:off x="20434300" y="637733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435"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436"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437"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101008</xdr:rowOff>
    </xdr:from>
    <xdr:ext cx="599010" cy="259045"/>
    <xdr:sp macro="" textlink="">
      <xdr:nvSpPr>
        <xdr:cNvPr id="438" name="n_1mainValue【一般廃棄物処理施設】&#10;一人当たり有形固定資産（償却資産）額"/>
        <xdr:cNvSpPr txBox="1"/>
      </xdr:nvSpPr>
      <xdr:spPr>
        <a:xfrm>
          <a:off x="21011095" y="610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115958</xdr:rowOff>
    </xdr:from>
    <xdr:ext cx="599010" cy="259045"/>
    <xdr:sp macro="" textlink="">
      <xdr:nvSpPr>
        <xdr:cNvPr id="439" name="n_2mainValue【一般廃棄物処理施設】&#10;一人当たり有形固定資産（償却資産）額"/>
        <xdr:cNvSpPr txBox="1"/>
      </xdr:nvSpPr>
      <xdr:spPr>
        <a:xfrm>
          <a:off x="20134795" y="611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4" name="テキスト ボックス 4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7" name="テキスト ボックス 4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7" name="テキスト ボックス 4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481" name="直線コネクタ 480"/>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82"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83" name="直線コネクタ 482"/>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484"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85" name="直線コネクタ 484"/>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486"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487" name="フローチャート: 判断 486"/>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488" name="フローチャート: 判断 487"/>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489" name="フローチャート: 判断 488"/>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490" name="フローチャート: 判断 489"/>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496" name="楕円 495"/>
        <xdr:cNvSpPr/>
      </xdr:nvSpPr>
      <xdr:spPr>
        <a:xfrm>
          <a:off x="16268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156771</xdr:rowOff>
    </xdr:from>
    <xdr:ext cx="405111" cy="259045"/>
    <xdr:sp macro="" textlink="">
      <xdr:nvSpPr>
        <xdr:cNvPr id="497" name="【消防施設】&#10;有形固定資産減価償却率該当値テキスト"/>
        <xdr:cNvSpPr txBox="1"/>
      </xdr:nvSpPr>
      <xdr:spPr>
        <a:xfrm>
          <a:off x="16357600"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47716</xdr:rowOff>
    </xdr:from>
    <xdr:to>
      <xdr:col>81</xdr:col>
      <xdr:colOff>101600</xdr:colOff>
      <xdr:row>83</xdr:row>
      <xdr:rowOff>149316</xdr:rowOff>
    </xdr:to>
    <xdr:sp macro="" textlink="">
      <xdr:nvSpPr>
        <xdr:cNvPr id="498" name="楕円 497"/>
        <xdr:cNvSpPr/>
      </xdr:nvSpPr>
      <xdr:spPr>
        <a:xfrm>
          <a:off x="15430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57694</xdr:rowOff>
    </xdr:from>
    <xdr:to>
      <xdr:col>85</xdr:col>
      <xdr:colOff>127000</xdr:colOff>
      <xdr:row>83</xdr:row>
      <xdr:rowOff>98516</xdr:rowOff>
    </xdr:to>
    <xdr:cxnSp macro="">
      <xdr:nvCxnSpPr>
        <xdr:cNvPr id="499" name="直線コネクタ 498"/>
        <xdr:cNvCxnSpPr/>
      </xdr:nvCxnSpPr>
      <xdr:spPr>
        <a:xfrm flipV="1">
          <a:off x="15481300" y="142880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500" name="楕円 499"/>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98516</xdr:rowOff>
    </xdr:from>
    <xdr:to>
      <xdr:col>81</xdr:col>
      <xdr:colOff>50800</xdr:colOff>
      <xdr:row>83</xdr:row>
      <xdr:rowOff>129539</xdr:rowOff>
    </xdr:to>
    <xdr:cxnSp macro="">
      <xdr:nvCxnSpPr>
        <xdr:cNvPr id="501" name="直線コネクタ 500"/>
        <xdr:cNvCxnSpPr/>
      </xdr:nvCxnSpPr>
      <xdr:spPr>
        <a:xfrm flipV="1">
          <a:off x="14592300" y="143288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502"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03"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04"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140443</xdr:rowOff>
    </xdr:from>
    <xdr:ext cx="405111" cy="259045"/>
    <xdr:sp macro="" textlink="">
      <xdr:nvSpPr>
        <xdr:cNvPr id="505" name="n_1main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506" name="n_2mainValue【消防施設】&#10;有形固定資産減価償却率"/>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7" name="直線コネクタ 5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8" name="テキスト ボックス 5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9" name="直線コネクタ 5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0" name="テキスト ボックス 5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1" name="直線コネクタ 5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2" name="テキスト ボックス 5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3" name="直線コネクタ 5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4" name="テキスト ボックス 5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528" name="直線コネクタ 527"/>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2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30" name="直線コネクタ 52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531"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532" name="直線コネクタ 531"/>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33"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34" name="フローチャート: 判断 53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535" name="フローチャート: 判断 534"/>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36" name="フローチャート: 判断 535"/>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537" name="フローチャート: 判断 536"/>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154178</xdr:rowOff>
    </xdr:from>
    <xdr:to>
      <xdr:col>116</xdr:col>
      <xdr:colOff>114300</xdr:colOff>
      <xdr:row>82</xdr:row>
      <xdr:rowOff>84328</xdr:rowOff>
    </xdr:to>
    <xdr:sp macro="" textlink="">
      <xdr:nvSpPr>
        <xdr:cNvPr id="543" name="楕円 542"/>
        <xdr:cNvSpPr/>
      </xdr:nvSpPr>
      <xdr:spPr>
        <a:xfrm>
          <a:off x="22110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5605</xdr:rowOff>
    </xdr:from>
    <xdr:ext cx="469744" cy="259045"/>
    <xdr:sp macro="" textlink="">
      <xdr:nvSpPr>
        <xdr:cNvPr id="544" name="【消防施設】&#10;一人当たり面積該当値テキスト"/>
        <xdr:cNvSpPr txBox="1"/>
      </xdr:nvSpPr>
      <xdr:spPr>
        <a:xfrm>
          <a:off x="22199600"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545" name="楕円 544"/>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33528</xdr:rowOff>
    </xdr:from>
    <xdr:to>
      <xdr:col>116</xdr:col>
      <xdr:colOff>63500</xdr:colOff>
      <xdr:row>82</xdr:row>
      <xdr:rowOff>106680</xdr:rowOff>
    </xdr:to>
    <xdr:cxnSp macro="">
      <xdr:nvCxnSpPr>
        <xdr:cNvPr id="546" name="直線コネクタ 545"/>
        <xdr:cNvCxnSpPr/>
      </xdr:nvCxnSpPr>
      <xdr:spPr>
        <a:xfrm flipV="1">
          <a:off x="21323300" y="140924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65024</xdr:rowOff>
    </xdr:from>
    <xdr:to>
      <xdr:col>107</xdr:col>
      <xdr:colOff>101600</xdr:colOff>
      <xdr:row>82</xdr:row>
      <xdr:rowOff>166624</xdr:rowOff>
    </xdr:to>
    <xdr:sp macro="" textlink="">
      <xdr:nvSpPr>
        <xdr:cNvPr id="547" name="楕円 546"/>
        <xdr:cNvSpPr/>
      </xdr:nvSpPr>
      <xdr:spPr>
        <a:xfrm>
          <a:off x="20383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115824</xdr:rowOff>
    </xdr:to>
    <xdr:cxnSp macro="">
      <xdr:nvCxnSpPr>
        <xdr:cNvPr id="548" name="直線コネクタ 547"/>
        <xdr:cNvCxnSpPr/>
      </xdr:nvCxnSpPr>
      <xdr:spPr>
        <a:xfrm flipV="1">
          <a:off x="20434300" y="1416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549"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550"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551"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552" name="n_1mainValue【消防施設】&#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11701</xdr:rowOff>
    </xdr:from>
    <xdr:ext cx="469744" cy="259045"/>
    <xdr:sp macro="" textlink="">
      <xdr:nvSpPr>
        <xdr:cNvPr id="553" name="n_2mainValue【消防施設】&#10;一人当たり面積"/>
        <xdr:cNvSpPr txBox="1"/>
      </xdr:nvSpPr>
      <xdr:spPr>
        <a:xfrm>
          <a:off x="20199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4" name="直線コネクタ 5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5" name="テキスト ボックス 5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6" name="直線コネクタ 5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7" name="テキスト ボックス 5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8" name="直線コネクタ 5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9" name="テキスト ボックス 5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0" name="直線コネクタ 5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1" name="テキスト ボックス 5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2" name="直線コネクタ 5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3" name="テキスト ボックス 5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4" name="直線コネクタ 5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5" name="テキスト ボックス 5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579" name="直線コネクタ 578"/>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580"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581" name="直線コネクタ 580"/>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582"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83" name="直線コネクタ 582"/>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584"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585" name="フローチャート: 判断 584"/>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586" name="フローチャート: 判断 585"/>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587" name="フローチャート: 判断 586"/>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588" name="フローチャート: 判断 587"/>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160927</xdr:rowOff>
    </xdr:from>
    <xdr:to>
      <xdr:col>85</xdr:col>
      <xdr:colOff>177800</xdr:colOff>
      <xdr:row>103</xdr:row>
      <xdr:rowOff>91077</xdr:rowOff>
    </xdr:to>
    <xdr:sp macro="" textlink="">
      <xdr:nvSpPr>
        <xdr:cNvPr id="594" name="楕円 593"/>
        <xdr:cNvSpPr/>
      </xdr:nvSpPr>
      <xdr:spPr>
        <a:xfrm>
          <a:off x="162687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12354</xdr:rowOff>
    </xdr:from>
    <xdr:ext cx="405111" cy="259045"/>
    <xdr:sp macro="" textlink="">
      <xdr:nvSpPr>
        <xdr:cNvPr id="595" name="【庁舎】&#10;有形固定資産減価償却率該当値テキスト"/>
        <xdr:cNvSpPr txBox="1"/>
      </xdr:nvSpPr>
      <xdr:spPr>
        <a:xfrm>
          <a:off x="16357600" y="1750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596" name="楕円 595"/>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40277</xdr:rowOff>
    </xdr:from>
    <xdr:to>
      <xdr:col>85</xdr:col>
      <xdr:colOff>127000</xdr:colOff>
      <xdr:row>103</xdr:row>
      <xdr:rowOff>87630</xdr:rowOff>
    </xdr:to>
    <xdr:cxnSp macro="">
      <xdr:nvCxnSpPr>
        <xdr:cNvPr id="597" name="直線コネクタ 596"/>
        <xdr:cNvCxnSpPr/>
      </xdr:nvCxnSpPr>
      <xdr:spPr>
        <a:xfrm flipV="1">
          <a:off x="15481300" y="1769962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84182</xdr:rowOff>
    </xdr:from>
    <xdr:to>
      <xdr:col>76</xdr:col>
      <xdr:colOff>165100</xdr:colOff>
      <xdr:row>104</xdr:row>
      <xdr:rowOff>14332</xdr:rowOff>
    </xdr:to>
    <xdr:sp macro="" textlink="">
      <xdr:nvSpPr>
        <xdr:cNvPr id="598" name="楕円 597"/>
        <xdr:cNvSpPr/>
      </xdr:nvSpPr>
      <xdr:spPr>
        <a:xfrm>
          <a:off x="14541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134982</xdr:rowOff>
    </xdr:to>
    <xdr:cxnSp macro="">
      <xdr:nvCxnSpPr>
        <xdr:cNvPr id="599" name="直線コネクタ 598"/>
        <xdr:cNvCxnSpPr/>
      </xdr:nvCxnSpPr>
      <xdr:spPr>
        <a:xfrm flipV="1">
          <a:off x="14592300" y="1774698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00"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601"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02"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603" name="n_1main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30859</xdr:rowOff>
    </xdr:from>
    <xdr:ext cx="405111" cy="259045"/>
    <xdr:sp macro="" textlink="">
      <xdr:nvSpPr>
        <xdr:cNvPr id="604" name="n_2mainValue【庁舎】&#10;有形固定資産減価償却率"/>
        <xdr:cNvSpPr txBox="1"/>
      </xdr:nvSpPr>
      <xdr:spPr>
        <a:xfrm>
          <a:off x="14389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5" name="直線コネクタ 6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6" name="テキスト ボックス 6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7" name="直線コネクタ 6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8" name="テキスト ボックス 6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9" name="直線コネクタ 6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0" name="テキスト ボックス 6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1" name="直線コネクタ 6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2" name="テキスト ボックス 6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3" name="直線コネクタ 6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4" name="テキスト ボックス 6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5" name="直線コネクタ 6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6" name="テキスト ボックス 6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630" name="直線コネクタ 629"/>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3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32" name="直線コネクタ 63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3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34" name="直線コネクタ 63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635"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36" name="フローチャート: 判断 635"/>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637" name="フローチャート: 判断 636"/>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38" name="フローチャート: 判断 637"/>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39" name="フローチャート: 判断 63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110308</xdr:rowOff>
    </xdr:from>
    <xdr:to>
      <xdr:col>116</xdr:col>
      <xdr:colOff>114300</xdr:colOff>
      <xdr:row>101</xdr:row>
      <xdr:rowOff>40458</xdr:rowOff>
    </xdr:to>
    <xdr:sp macro="" textlink="">
      <xdr:nvSpPr>
        <xdr:cNvPr id="645" name="楕円 644"/>
        <xdr:cNvSpPr/>
      </xdr:nvSpPr>
      <xdr:spPr>
        <a:xfrm>
          <a:off x="221107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25235</xdr:rowOff>
    </xdr:from>
    <xdr:ext cx="469744" cy="259045"/>
    <xdr:sp macro="" textlink="">
      <xdr:nvSpPr>
        <xdr:cNvPr id="646" name="【庁舎】&#10;一人当たり面積該当値テキスト"/>
        <xdr:cNvSpPr txBox="1"/>
      </xdr:nvSpPr>
      <xdr:spPr>
        <a:xfrm>
          <a:off x="22199600" y="171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133169</xdr:rowOff>
    </xdr:from>
    <xdr:to>
      <xdr:col>112</xdr:col>
      <xdr:colOff>38100</xdr:colOff>
      <xdr:row>101</xdr:row>
      <xdr:rowOff>63319</xdr:rowOff>
    </xdr:to>
    <xdr:sp macro="" textlink="">
      <xdr:nvSpPr>
        <xdr:cNvPr id="647" name="楕円 646"/>
        <xdr:cNvSpPr/>
      </xdr:nvSpPr>
      <xdr:spPr>
        <a:xfrm>
          <a:off x="212725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161108</xdr:rowOff>
    </xdr:from>
    <xdr:to>
      <xdr:col>116</xdr:col>
      <xdr:colOff>63500</xdr:colOff>
      <xdr:row>101</xdr:row>
      <xdr:rowOff>12519</xdr:rowOff>
    </xdr:to>
    <xdr:cxnSp macro="">
      <xdr:nvCxnSpPr>
        <xdr:cNvPr id="648" name="直線コネクタ 647"/>
        <xdr:cNvCxnSpPr/>
      </xdr:nvCxnSpPr>
      <xdr:spPr>
        <a:xfrm flipV="1">
          <a:off x="21323300" y="1730610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156029</xdr:rowOff>
    </xdr:from>
    <xdr:to>
      <xdr:col>107</xdr:col>
      <xdr:colOff>101600</xdr:colOff>
      <xdr:row>101</xdr:row>
      <xdr:rowOff>86179</xdr:rowOff>
    </xdr:to>
    <xdr:sp macro="" textlink="">
      <xdr:nvSpPr>
        <xdr:cNvPr id="649" name="楕円 648"/>
        <xdr:cNvSpPr/>
      </xdr:nvSpPr>
      <xdr:spPr>
        <a:xfrm>
          <a:off x="20383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12519</xdr:rowOff>
    </xdr:from>
    <xdr:to>
      <xdr:col>111</xdr:col>
      <xdr:colOff>177800</xdr:colOff>
      <xdr:row>101</xdr:row>
      <xdr:rowOff>35379</xdr:rowOff>
    </xdr:to>
    <xdr:cxnSp macro="">
      <xdr:nvCxnSpPr>
        <xdr:cNvPr id="650" name="直線コネクタ 649"/>
        <xdr:cNvCxnSpPr/>
      </xdr:nvCxnSpPr>
      <xdr:spPr>
        <a:xfrm flipV="1">
          <a:off x="20434300" y="173289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651"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652"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653"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79846</xdr:rowOff>
    </xdr:from>
    <xdr:ext cx="469744" cy="259045"/>
    <xdr:sp macro="" textlink="">
      <xdr:nvSpPr>
        <xdr:cNvPr id="654" name="n_1mainValue【庁舎】&#10;一人当たり面積"/>
        <xdr:cNvSpPr txBox="1"/>
      </xdr:nvSpPr>
      <xdr:spPr>
        <a:xfrm>
          <a:off x="21075727" y="170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102706</xdr:rowOff>
    </xdr:from>
    <xdr:ext cx="469744" cy="259045"/>
    <xdr:sp macro="" textlink="">
      <xdr:nvSpPr>
        <xdr:cNvPr id="655" name="n_2mainValue【庁舎】&#10;一人当たり面積"/>
        <xdr:cNvSpPr txBox="1"/>
      </xdr:nvSpPr>
      <xdr:spPr>
        <a:xfrm>
          <a:off x="20199427" y="170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を下回っているものの、福祉施設においては、類似団体平均を上回っている。これは、対象となる施設が耐用年数を経過しているためであるが、日々適切な修繕を行いながら、同地区内の類似施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集約を検討している。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体育館・プールの一人当たり面積については、令和２年度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むつ市総合アリーナが完成し、今後も増加することから、類似施設の集約等の検討を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進める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57,993
57,841
864.12
35,274,795
34,386,858
421,924
17,027,844
36,218,410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経済基盤が脆弱で市税等の自主財源割合が低いことにより、類似団体平均を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制度改正や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税率上昇に伴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い地方譲与税や地方消費税交付金が増加していくものの、基準財政需要額においては、社会保障関係費が増加する見込みで、本指数は今後も横ばいで推移するものととらえている。このため、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類似団体平均との差を縮めるべく、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働き方改革と連動した行革努力による人件費の削減や地方債を活用した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みを展開することにより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財政力の向上に努めていく。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青森県内最大の行政面積であり、市域の大半が過疎地域かつ連担性が低く、行財政の効率化を進め難い側面があること等から、類似団体平均を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百万円）や公債費における償還額（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百万円）でそれぞれ減少したことで、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今後においても、近年継続している繰上償還を行うほか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公共施設等総合管理計画に基づき、施設等の集約化・適正配置を進め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94996</xdr:rowOff>
    </xdr:to>
    <xdr:cxnSp macro="">
      <xdr:nvCxnSpPr>
        <xdr:cNvPr id="130" name="直線コネクタ 129"/>
        <xdr:cNvCxnSpPr/>
      </xdr:nvCxnSpPr>
      <xdr:spPr>
        <a:xfrm flipV="1">
          <a:off x="4114800" y="1083360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94996</xdr:rowOff>
    </xdr:to>
    <xdr:cxnSp macro="">
      <xdr:nvCxnSpPr>
        <xdr:cNvPr id="133" name="直線コネクタ 132"/>
        <xdr:cNvCxnSpPr/>
      </xdr:nvCxnSpPr>
      <xdr:spPr>
        <a:xfrm>
          <a:off x="3225800" y="1076121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70866</xdr:rowOff>
    </xdr:to>
    <xdr:cxnSp macro="">
      <xdr:nvCxnSpPr>
        <xdr:cNvPr id="136" name="直線コネクタ 135"/>
        <xdr:cNvCxnSpPr/>
      </xdr:nvCxnSpPr>
      <xdr:spPr>
        <a:xfrm flipV="1">
          <a:off x="2336800" y="107612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70866</xdr:rowOff>
    </xdr:to>
    <xdr:cxnSp macro="">
      <xdr:nvCxnSpPr>
        <xdr:cNvPr id="139" name="直線コネクタ 138"/>
        <xdr:cNvCxnSpPr/>
      </xdr:nvCxnSpPr>
      <xdr:spPr>
        <a:xfrm>
          <a:off x="14478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9" name="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1" name="楕円 150"/>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130573</xdr:rowOff>
    </xdr:from>
    <xdr:ext cx="736600" cy="259045"/>
    <xdr:sp macro="" textlink="">
      <xdr:nvSpPr>
        <xdr:cNvPr id="152" name="テキスト ボックス 151"/>
        <xdr:cNvSpPr txBox="1"/>
      </xdr:nvSpPr>
      <xdr:spPr>
        <a:xfrm>
          <a:off x="3733800" y="1093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80518</xdr:rowOff>
    </xdr:from>
    <xdr:to>
      <xdr:col>15</xdr:col>
      <xdr:colOff>133350</xdr:colOff>
      <xdr:row>63</xdr:row>
      <xdr:rowOff>10668</xdr:rowOff>
    </xdr:to>
    <xdr:sp macro="" textlink="">
      <xdr:nvSpPr>
        <xdr:cNvPr id="153" name="楕円 152"/>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166895</xdr:rowOff>
    </xdr:from>
    <xdr:ext cx="762000" cy="259045"/>
    <xdr:sp macro="" textlink="">
      <xdr:nvSpPr>
        <xdr:cNvPr id="154" name="テキスト ボックス 153"/>
        <xdr:cNvSpPr txBox="1"/>
      </xdr:nvSpPr>
      <xdr:spPr>
        <a:xfrm>
          <a:off x="2844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5" name="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6" name="テキスト ボックス 155"/>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7" name="楕円 156"/>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8" name="テキスト ボックス 157"/>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青森県内最大の行政面積を有する等の地勢・地理的要因が挙げられる。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年度は、平年並みの市道除排雪経費であったため維持補修費（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百万円）が減少し、前年度比で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円改善した。今後においても、冬期間の除排雪経費や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公共施設に係る管理運営経費等、地勢・地理的要因等から削減が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難しい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経費が多く、行政コストが嵩む傾向がある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、地域・社会環境に即した事務事業の見直しや庁舎・施設に係る管理運営経費の最適化を継続して行っていく。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114812</xdr:rowOff>
    </xdr:from>
    <xdr:to>
      <xdr:col>23</xdr:col>
      <xdr:colOff>133350</xdr:colOff>
      <xdr:row>85</xdr:row>
      <xdr:rowOff>162869</xdr:rowOff>
    </xdr:to>
    <xdr:cxnSp macro="">
      <xdr:nvCxnSpPr>
        <xdr:cNvPr id="193" name="直線コネクタ 192"/>
        <xdr:cNvCxnSpPr/>
      </xdr:nvCxnSpPr>
      <xdr:spPr>
        <a:xfrm flipV="1">
          <a:off x="4114800" y="14688062"/>
          <a:ext cx="838200" cy="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24752</xdr:rowOff>
    </xdr:from>
    <xdr:to>
      <xdr:col>19</xdr:col>
      <xdr:colOff>133350</xdr:colOff>
      <xdr:row>85</xdr:row>
      <xdr:rowOff>162869</xdr:rowOff>
    </xdr:to>
    <xdr:cxnSp macro="">
      <xdr:nvCxnSpPr>
        <xdr:cNvPr id="196" name="直線コネクタ 195"/>
        <xdr:cNvCxnSpPr/>
      </xdr:nvCxnSpPr>
      <xdr:spPr>
        <a:xfrm>
          <a:off x="3225800" y="14598002"/>
          <a:ext cx="889000" cy="1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24752</xdr:rowOff>
    </xdr:from>
    <xdr:to>
      <xdr:col>15</xdr:col>
      <xdr:colOff>82550</xdr:colOff>
      <xdr:row>85</xdr:row>
      <xdr:rowOff>56966</xdr:rowOff>
    </xdr:to>
    <xdr:cxnSp macro="">
      <xdr:nvCxnSpPr>
        <xdr:cNvPr id="199" name="直線コネクタ 198"/>
        <xdr:cNvCxnSpPr/>
      </xdr:nvCxnSpPr>
      <xdr:spPr>
        <a:xfrm flipV="1">
          <a:off x="2336800" y="1459800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56966</xdr:rowOff>
    </xdr:from>
    <xdr:to>
      <xdr:col>11</xdr:col>
      <xdr:colOff>31750</xdr:colOff>
      <xdr:row>85</xdr:row>
      <xdr:rowOff>127560</xdr:rowOff>
    </xdr:to>
    <xdr:cxnSp macro="">
      <xdr:nvCxnSpPr>
        <xdr:cNvPr id="202" name="直線コネクタ 201"/>
        <xdr:cNvCxnSpPr/>
      </xdr:nvCxnSpPr>
      <xdr:spPr>
        <a:xfrm flipV="1">
          <a:off x="1447800" y="14630216"/>
          <a:ext cx="889000" cy="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6" name="テキスト ボックス 205"/>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64012</xdr:rowOff>
    </xdr:from>
    <xdr:to>
      <xdr:col>23</xdr:col>
      <xdr:colOff>184150</xdr:colOff>
      <xdr:row>85</xdr:row>
      <xdr:rowOff>165612</xdr:rowOff>
    </xdr:to>
    <xdr:sp macro="" textlink="">
      <xdr:nvSpPr>
        <xdr:cNvPr id="212" name="楕円 211"/>
        <xdr:cNvSpPr/>
      </xdr:nvSpPr>
      <xdr:spPr>
        <a:xfrm>
          <a:off x="4902200" y="146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36089</xdr:rowOff>
    </xdr:from>
    <xdr:ext cx="762000" cy="259045"/>
    <xdr:sp macro="" textlink="">
      <xdr:nvSpPr>
        <xdr:cNvPr id="213" name="人件費・物件費等の状況該当値テキスト"/>
        <xdr:cNvSpPr txBox="1"/>
      </xdr:nvSpPr>
      <xdr:spPr>
        <a:xfrm>
          <a:off x="5041900" y="1460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112069</xdr:rowOff>
    </xdr:from>
    <xdr:to>
      <xdr:col>19</xdr:col>
      <xdr:colOff>184150</xdr:colOff>
      <xdr:row>86</xdr:row>
      <xdr:rowOff>42219</xdr:rowOff>
    </xdr:to>
    <xdr:sp macro="" textlink="">
      <xdr:nvSpPr>
        <xdr:cNvPr id="214" name="楕円 213"/>
        <xdr:cNvSpPr/>
      </xdr:nvSpPr>
      <xdr:spPr>
        <a:xfrm>
          <a:off x="4064000" y="146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26996</xdr:rowOff>
    </xdr:from>
    <xdr:ext cx="736600" cy="259045"/>
    <xdr:sp macro="" textlink="">
      <xdr:nvSpPr>
        <xdr:cNvPr id="215" name="テキスト ボックス 214"/>
        <xdr:cNvSpPr txBox="1"/>
      </xdr:nvSpPr>
      <xdr:spPr>
        <a:xfrm>
          <a:off x="3733800" y="14771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145402</xdr:rowOff>
    </xdr:from>
    <xdr:to>
      <xdr:col>15</xdr:col>
      <xdr:colOff>133350</xdr:colOff>
      <xdr:row>85</xdr:row>
      <xdr:rowOff>75552</xdr:rowOff>
    </xdr:to>
    <xdr:sp macro="" textlink="">
      <xdr:nvSpPr>
        <xdr:cNvPr id="216" name="楕円 215"/>
        <xdr:cNvSpPr/>
      </xdr:nvSpPr>
      <xdr:spPr>
        <a:xfrm>
          <a:off x="3175000" y="145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60329</xdr:rowOff>
    </xdr:from>
    <xdr:ext cx="762000" cy="259045"/>
    <xdr:sp macro="" textlink="">
      <xdr:nvSpPr>
        <xdr:cNvPr id="217" name="テキスト ボックス 216"/>
        <xdr:cNvSpPr txBox="1"/>
      </xdr:nvSpPr>
      <xdr:spPr>
        <a:xfrm>
          <a:off x="2844800" y="1463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6166</xdr:rowOff>
    </xdr:from>
    <xdr:to>
      <xdr:col>11</xdr:col>
      <xdr:colOff>82550</xdr:colOff>
      <xdr:row>85</xdr:row>
      <xdr:rowOff>107766</xdr:rowOff>
    </xdr:to>
    <xdr:sp macro="" textlink="">
      <xdr:nvSpPr>
        <xdr:cNvPr id="218" name="楕円 217"/>
        <xdr:cNvSpPr/>
      </xdr:nvSpPr>
      <xdr:spPr>
        <a:xfrm>
          <a:off x="2286000" y="145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92543</xdr:rowOff>
    </xdr:from>
    <xdr:ext cx="762000" cy="259045"/>
    <xdr:sp macro="" textlink="">
      <xdr:nvSpPr>
        <xdr:cNvPr id="219" name="テキスト ボックス 218"/>
        <xdr:cNvSpPr txBox="1"/>
      </xdr:nvSpPr>
      <xdr:spPr>
        <a:xfrm>
          <a:off x="1955800" y="1466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76760</xdr:rowOff>
    </xdr:from>
    <xdr:to>
      <xdr:col>7</xdr:col>
      <xdr:colOff>31750</xdr:colOff>
      <xdr:row>86</xdr:row>
      <xdr:rowOff>6910</xdr:rowOff>
    </xdr:to>
    <xdr:sp macro="" textlink="">
      <xdr:nvSpPr>
        <xdr:cNvPr id="220" name="楕円 219"/>
        <xdr:cNvSpPr/>
      </xdr:nvSpPr>
      <xdr:spPr>
        <a:xfrm>
          <a:off x="1397000" y="146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163137</xdr:rowOff>
    </xdr:from>
    <xdr:ext cx="762000" cy="259045"/>
    <xdr:sp macro="" textlink="">
      <xdr:nvSpPr>
        <xdr:cNvPr id="221" name="テキスト ボックス 220"/>
        <xdr:cNvSpPr txBox="1"/>
      </xdr:nvSpPr>
      <xdr:spPr>
        <a:xfrm>
          <a:off x="1066800" y="1473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全国市平均から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ポイントそれぞれ下回っている状況にあり、低い水準を継続している。引き続き、職員構成のバランス維持を継続し、給与水準の適正化維持に向けた取り組みを継続していく。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151493</xdr:rowOff>
    </xdr:to>
    <xdr:cxnSp macro="">
      <xdr:nvCxnSpPr>
        <xdr:cNvPr id="257" name="直線コネクタ 256"/>
        <xdr:cNvCxnSpPr/>
      </xdr:nvCxnSpPr>
      <xdr:spPr>
        <a:xfrm flipV="1">
          <a:off x="16179800" y="1453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151493</xdr:rowOff>
    </xdr:to>
    <xdr:cxnSp macro="">
      <xdr:nvCxnSpPr>
        <xdr:cNvPr id="260" name="直線コネクタ 259"/>
        <xdr:cNvCxnSpPr/>
      </xdr:nvCxnSpPr>
      <xdr:spPr>
        <a:xfrm>
          <a:off x="15290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84</xdr:row>
      <xdr:rowOff>65314</xdr:rowOff>
    </xdr:to>
    <xdr:cxnSp macro="">
      <xdr:nvCxnSpPr>
        <xdr:cNvPr id="263" name="直線コネクタ 262"/>
        <xdr:cNvCxnSpPr/>
      </xdr:nvCxnSpPr>
      <xdr:spPr>
        <a:xfrm>
          <a:off x="14401800" y="1386386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80</xdr:row>
      <xdr:rowOff>147864</xdr:rowOff>
    </xdr:to>
    <xdr:cxnSp macro="">
      <xdr:nvCxnSpPr>
        <xdr:cNvPr id="266" name="直線コネクタ 265"/>
        <xdr:cNvCxnSpPr/>
      </xdr:nvCxnSpPr>
      <xdr:spPr>
        <a:xfrm>
          <a:off x="13512800" y="13863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6" name="楕円 275"/>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7"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8" name="楕円 277"/>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9" name="テキスト ボックス 278"/>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0" name="楕円 279"/>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1" name="テキスト ボックス 280"/>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2" name="楕円 281"/>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3" name="テキスト ボックス 282"/>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4" name="楕円 283"/>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5" name="テキスト ボックス 284"/>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市町村合併以降、退職者一部不補充等を進め、職員数の適正化を推進してきたものの、旧町村３地区にそれぞれ分庁を設置していること等により、未だ類似団体平均を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っている。定年退職者数が大量だった時期が終わり、これまでのように退職者一部不補充による大幅な職員数の削減は難しくなるため、今まで以上に各地区の行政ニーズの的確な把握に努め、事務事業の見直しや民間委託・市民協働の推進などを進めることで、最小限の人員で最大限の効果を発揮できるよう、効率性の追求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50482</xdr:rowOff>
    </xdr:to>
    <xdr:cxnSp macro="">
      <xdr:nvCxnSpPr>
        <xdr:cNvPr id="320" name="直線コネクタ 319"/>
        <xdr:cNvCxnSpPr/>
      </xdr:nvCxnSpPr>
      <xdr:spPr>
        <a:xfrm>
          <a:off x="16179800" y="1067435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22331</xdr:rowOff>
    </xdr:from>
    <xdr:to>
      <xdr:col>77</xdr:col>
      <xdr:colOff>44450</xdr:colOff>
      <xdr:row>62</xdr:row>
      <xdr:rowOff>44450</xdr:rowOff>
    </xdr:to>
    <xdr:cxnSp macro="">
      <xdr:nvCxnSpPr>
        <xdr:cNvPr id="323" name="直線コネクタ 322"/>
        <xdr:cNvCxnSpPr/>
      </xdr:nvCxnSpPr>
      <xdr:spPr>
        <a:xfrm>
          <a:off x="15290800" y="1065223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22331</xdr:rowOff>
    </xdr:to>
    <xdr:cxnSp macro="">
      <xdr:nvCxnSpPr>
        <xdr:cNvPr id="326" name="直線コネクタ 325"/>
        <xdr:cNvCxnSpPr/>
      </xdr:nvCxnSpPr>
      <xdr:spPr>
        <a:xfrm>
          <a:off x="14401800" y="106502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30374</xdr:rowOff>
    </xdr:to>
    <xdr:cxnSp macro="">
      <xdr:nvCxnSpPr>
        <xdr:cNvPr id="329" name="直線コネクタ 328"/>
        <xdr:cNvCxnSpPr/>
      </xdr:nvCxnSpPr>
      <xdr:spPr>
        <a:xfrm flipV="1">
          <a:off x="13512800" y="106502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171132</xdr:rowOff>
    </xdr:from>
    <xdr:to>
      <xdr:col>81</xdr:col>
      <xdr:colOff>95250</xdr:colOff>
      <xdr:row>62</xdr:row>
      <xdr:rowOff>101282</xdr:rowOff>
    </xdr:to>
    <xdr:sp macro="" textlink="">
      <xdr:nvSpPr>
        <xdr:cNvPr id="339" name="楕円 338"/>
        <xdr:cNvSpPr/>
      </xdr:nvSpPr>
      <xdr:spPr>
        <a:xfrm>
          <a:off x="169672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143209</xdr:rowOff>
    </xdr:from>
    <xdr:ext cx="762000" cy="259045"/>
    <xdr:sp macro="" textlink="">
      <xdr:nvSpPr>
        <xdr:cNvPr id="340" name="定員管理の状況該当値テキスト"/>
        <xdr:cNvSpPr txBox="1"/>
      </xdr:nvSpPr>
      <xdr:spPr>
        <a:xfrm>
          <a:off x="17106900" y="1060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1" name="楕円 340"/>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42" name="テキスト ボックス 341"/>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142981</xdr:rowOff>
    </xdr:from>
    <xdr:to>
      <xdr:col>73</xdr:col>
      <xdr:colOff>44450</xdr:colOff>
      <xdr:row>62</xdr:row>
      <xdr:rowOff>73131</xdr:rowOff>
    </xdr:to>
    <xdr:sp macro="" textlink="">
      <xdr:nvSpPr>
        <xdr:cNvPr id="343" name="楕円 342"/>
        <xdr:cNvSpPr/>
      </xdr:nvSpPr>
      <xdr:spPr>
        <a:xfrm>
          <a:off x="15240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57908</xdr:rowOff>
    </xdr:from>
    <xdr:ext cx="762000" cy="259045"/>
    <xdr:sp macro="" textlink="">
      <xdr:nvSpPr>
        <xdr:cNvPr id="344" name="テキスト ボックス 343"/>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5" name="楕円 344"/>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6" name="テキスト ボックス 345"/>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151024</xdr:rowOff>
    </xdr:from>
    <xdr:to>
      <xdr:col>64</xdr:col>
      <xdr:colOff>152400</xdr:colOff>
      <xdr:row>62</xdr:row>
      <xdr:rowOff>81174</xdr:rowOff>
    </xdr:to>
    <xdr:sp macro="" textlink="">
      <xdr:nvSpPr>
        <xdr:cNvPr id="347" name="楕円 346"/>
        <xdr:cNvSpPr/>
      </xdr:nvSpPr>
      <xdr:spPr>
        <a:xfrm>
          <a:off x="13462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65951</xdr:rowOff>
    </xdr:from>
    <xdr:ext cx="762000" cy="259045"/>
    <xdr:sp macro="" textlink="">
      <xdr:nvSpPr>
        <xdr:cNvPr id="348" name="テキスト ボックス 347"/>
        <xdr:cNvSpPr txBox="1"/>
      </xdr:nvSpPr>
      <xdr:spPr>
        <a:xfrm>
          <a:off x="13131800" y="106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年度に実施した繰上償還による効果等により、元利償還金が減少となり、比率は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ヶ年の推移でも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新規地方債の発行にあたっては、厳選かつ計画的な事業の進捗を図ることで抑制し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交付税措置率の高い地方債の活用や繰上償還の実施で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更なる比率の改善に努め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1016</xdr:rowOff>
    </xdr:from>
    <xdr:to>
      <xdr:col>81</xdr:col>
      <xdr:colOff>44450</xdr:colOff>
      <xdr:row>44</xdr:row>
      <xdr:rowOff>25146</xdr:rowOff>
    </xdr:to>
    <xdr:cxnSp macro="">
      <xdr:nvCxnSpPr>
        <xdr:cNvPr id="379" name="直線コネクタ 378"/>
        <xdr:cNvCxnSpPr/>
      </xdr:nvCxnSpPr>
      <xdr:spPr>
        <a:xfrm flipV="1">
          <a:off x="16179800" y="75448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25146</xdr:rowOff>
    </xdr:from>
    <xdr:to>
      <xdr:col>77</xdr:col>
      <xdr:colOff>44450</xdr:colOff>
      <xdr:row>44</xdr:row>
      <xdr:rowOff>34798</xdr:rowOff>
    </xdr:to>
    <xdr:cxnSp macro="">
      <xdr:nvCxnSpPr>
        <xdr:cNvPr id="382" name="直線コネクタ 381"/>
        <xdr:cNvCxnSpPr/>
      </xdr:nvCxnSpPr>
      <xdr:spPr>
        <a:xfrm flipV="1">
          <a:off x="15290800" y="75689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15494</xdr:rowOff>
    </xdr:from>
    <xdr:to>
      <xdr:col>72</xdr:col>
      <xdr:colOff>203200</xdr:colOff>
      <xdr:row>44</xdr:row>
      <xdr:rowOff>34798</xdr:rowOff>
    </xdr:to>
    <xdr:cxnSp macro="">
      <xdr:nvCxnSpPr>
        <xdr:cNvPr id="385" name="直線コネクタ 384"/>
        <xdr:cNvCxnSpPr/>
      </xdr:nvCxnSpPr>
      <xdr:spPr>
        <a:xfrm>
          <a:off x="14401800" y="75592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15494</xdr:rowOff>
    </xdr:from>
    <xdr:to>
      <xdr:col>68</xdr:col>
      <xdr:colOff>152400</xdr:colOff>
      <xdr:row>44</xdr:row>
      <xdr:rowOff>34798</xdr:rowOff>
    </xdr:to>
    <xdr:cxnSp macro="">
      <xdr:nvCxnSpPr>
        <xdr:cNvPr id="388" name="直線コネクタ 387"/>
        <xdr:cNvCxnSpPr/>
      </xdr:nvCxnSpPr>
      <xdr:spPr>
        <a:xfrm flipV="1">
          <a:off x="13512800" y="75592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121666</xdr:rowOff>
    </xdr:from>
    <xdr:to>
      <xdr:col>81</xdr:col>
      <xdr:colOff>95250</xdr:colOff>
      <xdr:row>44</xdr:row>
      <xdr:rowOff>51816</xdr:rowOff>
    </xdr:to>
    <xdr:sp macro="" textlink="">
      <xdr:nvSpPr>
        <xdr:cNvPr id="398" name="楕円 397"/>
        <xdr:cNvSpPr/>
      </xdr:nvSpPr>
      <xdr:spPr>
        <a:xfrm>
          <a:off x="16967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17543</xdr:rowOff>
    </xdr:from>
    <xdr:ext cx="762000" cy="259045"/>
    <xdr:sp macro="" textlink="">
      <xdr:nvSpPr>
        <xdr:cNvPr id="399" name="公債費負担の状況該当値テキスト"/>
        <xdr:cNvSpPr txBox="1"/>
      </xdr:nvSpPr>
      <xdr:spPr>
        <a:xfrm>
          <a:off x="17106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145796</xdr:rowOff>
    </xdr:from>
    <xdr:to>
      <xdr:col>77</xdr:col>
      <xdr:colOff>95250</xdr:colOff>
      <xdr:row>44</xdr:row>
      <xdr:rowOff>75946</xdr:rowOff>
    </xdr:to>
    <xdr:sp macro="" textlink="">
      <xdr:nvSpPr>
        <xdr:cNvPr id="400" name="楕円 399"/>
        <xdr:cNvSpPr/>
      </xdr:nvSpPr>
      <xdr:spPr>
        <a:xfrm>
          <a:off x="16129000" y="7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60723</xdr:rowOff>
    </xdr:from>
    <xdr:ext cx="736600" cy="259045"/>
    <xdr:sp macro="" textlink="">
      <xdr:nvSpPr>
        <xdr:cNvPr id="401" name="テキスト ボックス 400"/>
        <xdr:cNvSpPr txBox="1"/>
      </xdr:nvSpPr>
      <xdr:spPr>
        <a:xfrm>
          <a:off x="15798800" y="760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155448</xdr:rowOff>
    </xdr:from>
    <xdr:to>
      <xdr:col>73</xdr:col>
      <xdr:colOff>44450</xdr:colOff>
      <xdr:row>44</xdr:row>
      <xdr:rowOff>85598</xdr:rowOff>
    </xdr:to>
    <xdr:sp macro="" textlink="">
      <xdr:nvSpPr>
        <xdr:cNvPr id="402" name="楕円 401"/>
        <xdr:cNvSpPr/>
      </xdr:nvSpPr>
      <xdr:spPr>
        <a:xfrm>
          <a:off x="15240000" y="75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70375</xdr:rowOff>
    </xdr:from>
    <xdr:ext cx="762000" cy="259045"/>
    <xdr:sp macro="" textlink="">
      <xdr:nvSpPr>
        <xdr:cNvPr id="403" name="テキスト ボックス 402"/>
        <xdr:cNvSpPr txBox="1"/>
      </xdr:nvSpPr>
      <xdr:spPr>
        <a:xfrm>
          <a:off x="14909800" y="761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136144</xdr:rowOff>
    </xdr:from>
    <xdr:to>
      <xdr:col>68</xdr:col>
      <xdr:colOff>203200</xdr:colOff>
      <xdr:row>44</xdr:row>
      <xdr:rowOff>66294</xdr:rowOff>
    </xdr:to>
    <xdr:sp macro="" textlink="">
      <xdr:nvSpPr>
        <xdr:cNvPr id="404" name="楕円 403"/>
        <xdr:cNvSpPr/>
      </xdr:nvSpPr>
      <xdr:spPr>
        <a:xfrm>
          <a:off x="14351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51071</xdr:rowOff>
    </xdr:from>
    <xdr:ext cx="762000" cy="259045"/>
    <xdr:sp macro="" textlink="">
      <xdr:nvSpPr>
        <xdr:cNvPr id="405" name="テキスト ボックス 404"/>
        <xdr:cNvSpPr txBox="1"/>
      </xdr:nvSpPr>
      <xdr:spPr>
        <a:xfrm>
          <a:off x="14020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155448</xdr:rowOff>
    </xdr:from>
    <xdr:to>
      <xdr:col>64</xdr:col>
      <xdr:colOff>152400</xdr:colOff>
      <xdr:row>44</xdr:row>
      <xdr:rowOff>85598</xdr:rowOff>
    </xdr:to>
    <xdr:sp macro="" textlink="">
      <xdr:nvSpPr>
        <xdr:cNvPr id="406" name="楕円 405"/>
        <xdr:cNvSpPr/>
      </xdr:nvSpPr>
      <xdr:spPr>
        <a:xfrm>
          <a:off x="13462000" y="75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70375</xdr:rowOff>
    </xdr:from>
    <xdr:ext cx="762000" cy="259045"/>
    <xdr:sp macro="" textlink="">
      <xdr:nvSpPr>
        <xdr:cNvPr id="407" name="テキスト ボックス 406"/>
        <xdr:cNvSpPr txBox="1"/>
      </xdr:nvSpPr>
      <xdr:spPr>
        <a:xfrm>
          <a:off x="13131800" y="761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比率は継続して改善しているが、依然として類似団体平均を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ポイント上回っている状況である。比率を押し上げる要因としては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、一部事務組合における大規模事業の公債費償還による組合負担見込み額の減少（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百万円）や支給割合改正の影響による退職手当負担見込み額の減少（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百万円）並びにその他特定目的基金の増加（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百万円）等が挙げられるが、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今後も指標改善に向けて地方債の抑制を図るとともに、下北医療センターの経営健全化に係る取組を重点的に支援していく必要がある。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39455</xdr:rowOff>
    </xdr:to>
    <xdr:cxnSp macro="">
      <xdr:nvCxnSpPr>
        <xdr:cNvPr id="436" name="直線コネクタ 435"/>
        <xdr:cNvCxnSpPr/>
      </xdr:nvCxnSpPr>
      <xdr:spPr>
        <a:xfrm flipV="1">
          <a:off x="17018000" y="2370667"/>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11532</xdr:rowOff>
    </xdr:from>
    <xdr:ext cx="762000" cy="259045"/>
    <xdr:sp macro="" textlink="">
      <xdr:nvSpPr>
        <xdr:cNvPr id="437" name="将来負担の状況最小値テキスト"/>
        <xdr:cNvSpPr txBox="1"/>
      </xdr:nvSpPr>
      <xdr:spPr>
        <a:xfrm>
          <a:off x="17106900" y="361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39455</xdr:rowOff>
    </xdr:from>
    <xdr:to>
      <xdr:col>81</xdr:col>
      <xdr:colOff>133350</xdr:colOff>
      <xdr:row>21</xdr:row>
      <xdr:rowOff>39455</xdr:rowOff>
    </xdr:to>
    <xdr:cxnSp macro="">
      <xdr:nvCxnSpPr>
        <xdr:cNvPr id="438" name="直線コネクタ 437"/>
        <xdr:cNvCxnSpPr/>
      </xdr:nvCxnSpPr>
      <xdr:spPr>
        <a:xfrm>
          <a:off x="16929100" y="36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39455</xdr:rowOff>
    </xdr:from>
    <xdr:to>
      <xdr:col>81</xdr:col>
      <xdr:colOff>44450</xdr:colOff>
      <xdr:row>21</xdr:row>
      <xdr:rowOff>129540</xdr:rowOff>
    </xdr:to>
    <xdr:cxnSp macro="">
      <xdr:nvCxnSpPr>
        <xdr:cNvPr id="441" name="直線コネクタ 440"/>
        <xdr:cNvCxnSpPr/>
      </xdr:nvCxnSpPr>
      <xdr:spPr>
        <a:xfrm flipV="1">
          <a:off x="16179800" y="3639905"/>
          <a:ext cx="8382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130742</xdr:rowOff>
    </xdr:from>
    <xdr:ext cx="762000" cy="259045"/>
    <xdr:sp macro="" textlink="">
      <xdr:nvSpPr>
        <xdr:cNvPr id="442" name="将来負担の状況平均値テキスト"/>
        <xdr:cNvSpPr txBox="1"/>
      </xdr:nvSpPr>
      <xdr:spPr>
        <a:xfrm>
          <a:off x="17106900" y="235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114215</xdr:rowOff>
    </xdr:from>
    <xdr:to>
      <xdr:col>81</xdr:col>
      <xdr:colOff>95250</xdr:colOff>
      <xdr:row>15</xdr:row>
      <xdr:rowOff>44365</xdr:rowOff>
    </xdr:to>
    <xdr:sp macro="" textlink="">
      <xdr:nvSpPr>
        <xdr:cNvPr id="443" name="フローチャート: 判断 442"/>
        <xdr:cNvSpPr/>
      </xdr:nvSpPr>
      <xdr:spPr>
        <a:xfrm>
          <a:off x="16967200" y="25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129540</xdr:rowOff>
    </xdr:from>
    <xdr:to>
      <xdr:col>77</xdr:col>
      <xdr:colOff>44450</xdr:colOff>
      <xdr:row>22</xdr:row>
      <xdr:rowOff>720</xdr:rowOff>
    </xdr:to>
    <xdr:cxnSp macro="">
      <xdr:nvCxnSpPr>
        <xdr:cNvPr id="444" name="直線コネクタ 443"/>
        <xdr:cNvCxnSpPr/>
      </xdr:nvCxnSpPr>
      <xdr:spPr>
        <a:xfrm flipV="1">
          <a:off x="15290800" y="372999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4699</xdr:rowOff>
    </xdr:from>
    <xdr:to>
      <xdr:col>77</xdr:col>
      <xdr:colOff>95250</xdr:colOff>
      <xdr:row>15</xdr:row>
      <xdr:rowOff>106299</xdr:rowOff>
    </xdr:to>
    <xdr:sp macro="" textlink="">
      <xdr:nvSpPr>
        <xdr:cNvPr id="445" name="フローチャート: 判断 444"/>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116476</xdr:rowOff>
    </xdr:from>
    <xdr:ext cx="736600" cy="259045"/>
    <xdr:sp macro="" textlink="">
      <xdr:nvSpPr>
        <xdr:cNvPr id="446" name="テキスト ボックス 445"/>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720</xdr:rowOff>
    </xdr:from>
    <xdr:to>
      <xdr:col>72</xdr:col>
      <xdr:colOff>203200</xdr:colOff>
      <xdr:row>22</xdr:row>
      <xdr:rowOff>69088</xdr:rowOff>
    </xdr:to>
    <xdr:cxnSp macro="">
      <xdr:nvCxnSpPr>
        <xdr:cNvPr id="447" name="直線コネクタ 446"/>
        <xdr:cNvCxnSpPr/>
      </xdr:nvCxnSpPr>
      <xdr:spPr>
        <a:xfrm flipV="1">
          <a:off x="14401800" y="377262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32046</xdr:rowOff>
    </xdr:from>
    <xdr:to>
      <xdr:col>73</xdr:col>
      <xdr:colOff>44450</xdr:colOff>
      <xdr:row>15</xdr:row>
      <xdr:rowOff>133646</xdr:rowOff>
    </xdr:to>
    <xdr:sp macro="" textlink="">
      <xdr:nvSpPr>
        <xdr:cNvPr id="448" name="フローチャート: 判断 447"/>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143823</xdr:rowOff>
    </xdr:from>
    <xdr:ext cx="762000" cy="259045"/>
    <xdr:sp macro="" textlink="">
      <xdr:nvSpPr>
        <xdr:cNvPr id="449" name="テキスト ボックス 448"/>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69088</xdr:rowOff>
    </xdr:from>
    <xdr:to>
      <xdr:col>68</xdr:col>
      <xdr:colOff>152400</xdr:colOff>
      <xdr:row>23</xdr:row>
      <xdr:rowOff>22309</xdr:rowOff>
    </xdr:to>
    <xdr:cxnSp macro="">
      <xdr:nvCxnSpPr>
        <xdr:cNvPr id="450" name="直線コネクタ 449"/>
        <xdr:cNvCxnSpPr/>
      </xdr:nvCxnSpPr>
      <xdr:spPr>
        <a:xfrm flipV="1">
          <a:off x="13512800" y="3840988"/>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18373</xdr:rowOff>
    </xdr:from>
    <xdr:to>
      <xdr:col>68</xdr:col>
      <xdr:colOff>203200</xdr:colOff>
      <xdr:row>15</xdr:row>
      <xdr:rowOff>119973</xdr:rowOff>
    </xdr:to>
    <xdr:sp macro="" textlink="">
      <xdr:nvSpPr>
        <xdr:cNvPr id="451" name="フローチャート: 判断 450"/>
        <xdr:cNvSpPr/>
      </xdr:nvSpPr>
      <xdr:spPr>
        <a:xfrm>
          <a:off x="14351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130150</xdr:rowOff>
    </xdr:from>
    <xdr:ext cx="762000" cy="259045"/>
    <xdr:sp macro="" textlink="">
      <xdr:nvSpPr>
        <xdr:cNvPr id="452" name="テキスト ボックス 451"/>
        <xdr:cNvSpPr txBox="1"/>
      </xdr:nvSpPr>
      <xdr:spPr>
        <a:xfrm>
          <a:off x="14020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3" name="フローチャート: 判断 452"/>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4" name="テキスト ボックス 453"/>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160105</xdr:rowOff>
    </xdr:from>
    <xdr:to>
      <xdr:col>81</xdr:col>
      <xdr:colOff>95250</xdr:colOff>
      <xdr:row>21</xdr:row>
      <xdr:rowOff>90255</xdr:rowOff>
    </xdr:to>
    <xdr:sp macro="" textlink="">
      <xdr:nvSpPr>
        <xdr:cNvPr id="460" name="楕円 459"/>
        <xdr:cNvSpPr/>
      </xdr:nvSpPr>
      <xdr:spPr>
        <a:xfrm>
          <a:off x="16967200" y="35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55982</xdr:rowOff>
    </xdr:from>
    <xdr:ext cx="762000" cy="259045"/>
    <xdr:sp macro="" textlink="">
      <xdr:nvSpPr>
        <xdr:cNvPr id="461" name="将来負担の状況該当値テキスト"/>
        <xdr:cNvSpPr txBox="1"/>
      </xdr:nvSpPr>
      <xdr:spPr>
        <a:xfrm>
          <a:off x="17106900" y="348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78740</xdr:rowOff>
    </xdr:from>
    <xdr:to>
      <xdr:col>77</xdr:col>
      <xdr:colOff>95250</xdr:colOff>
      <xdr:row>22</xdr:row>
      <xdr:rowOff>8890</xdr:rowOff>
    </xdr:to>
    <xdr:sp macro="" textlink="">
      <xdr:nvSpPr>
        <xdr:cNvPr id="462" name="楕円 461"/>
        <xdr:cNvSpPr/>
      </xdr:nvSpPr>
      <xdr:spPr>
        <a:xfrm>
          <a:off x="16129000" y="3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165117</xdr:rowOff>
    </xdr:from>
    <xdr:ext cx="736600" cy="259045"/>
    <xdr:sp macro="" textlink="">
      <xdr:nvSpPr>
        <xdr:cNvPr id="463" name="テキスト ボックス 462"/>
        <xdr:cNvSpPr txBox="1"/>
      </xdr:nvSpPr>
      <xdr:spPr>
        <a:xfrm>
          <a:off x="15798800" y="376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121370</xdr:rowOff>
    </xdr:from>
    <xdr:to>
      <xdr:col>73</xdr:col>
      <xdr:colOff>44450</xdr:colOff>
      <xdr:row>22</xdr:row>
      <xdr:rowOff>51520</xdr:rowOff>
    </xdr:to>
    <xdr:sp macro="" textlink="">
      <xdr:nvSpPr>
        <xdr:cNvPr id="464" name="楕円 463"/>
        <xdr:cNvSpPr/>
      </xdr:nvSpPr>
      <xdr:spPr>
        <a:xfrm>
          <a:off x="15240000" y="37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36297</xdr:rowOff>
    </xdr:from>
    <xdr:ext cx="762000" cy="259045"/>
    <xdr:sp macro="" textlink="">
      <xdr:nvSpPr>
        <xdr:cNvPr id="465" name="テキスト ボックス 464"/>
        <xdr:cNvSpPr txBox="1"/>
      </xdr:nvSpPr>
      <xdr:spPr>
        <a:xfrm>
          <a:off x="14909800" y="380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18288</xdr:rowOff>
    </xdr:from>
    <xdr:to>
      <xdr:col>68</xdr:col>
      <xdr:colOff>203200</xdr:colOff>
      <xdr:row>22</xdr:row>
      <xdr:rowOff>119888</xdr:rowOff>
    </xdr:to>
    <xdr:sp macro="" textlink="">
      <xdr:nvSpPr>
        <xdr:cNvPr id="466" name="楕円 465"/>
        <xdr:cNvSpPr/>
      </xdr:nvSpPr>
      <xdr:spPr>
        <a:xfrm>
          <a:off x="14351000" y="3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104665</xdr:rowOff>
    </xdr:from>
    <xdr:ext cx="762000" cy="259045"/>
    <xdr:sp macro="" textlink="">
      <xdr:nvSpPr>
        <xdr:cNvPr id="467" name="テキスト ボックス 466"/>
        <xdr:cNvSpPr txBox="1"/>
      </xdr:nvSpPr>
      <xdr:spPr>
        <a:xfrm>
          <a:off x="14020800" y="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142959</xdr:rowOff>
    </xdr:from>
    <xdr:to>
      <xdr:col>64</xdr:col>
      <xdr:colOff>152400</xdr:colOff>
      <xdr:row>23</xdr:row>
      <xdr:rowOff>73109</xdr:rowOff>
    </xdr:to>
    <xdr:sp macro="" textlink="">
      <xdr:nvSpPr>
        <xdr:cNvPr id="468" name="楕円 467"/>
        <xdr:cNvSpPr/>
      </xdr:nvSpPr>
      <xdr:spPr>
        <a:xfrm>
          <a:off x="13462000" y="39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57886</xdr:rowOff>
    </xdr:from>
    <xdr:ext cx="762000" cy="259045"/>
    <xdr:sp macro="" textlink="">
      <xdr:nvSpPr>
        <xdr:cNvPr id="469" name="テキスト ボックス 468"/>
        <xdr:cNvSpPr txBox="1"/>
      </xdr:nvSpPr>
      <xdr:spPr>
        <a:xfrm>
          <a:off x="13131800" y="400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57,993
57,841
864.12
35,274,795
34,386,858
421,924
17,027,844
36,218,410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比較的低水準にあるといえる。これは、一般職給与の削減を取りやめた後でもなお、給与水準が類似団体よりも低いことによるものであり、今後も所要のマンパワーの確保と職員の資質向上、業務の効率化に注力し、組織体制の維持・安定を図りながらも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77470</xdr:rowOff>
    </xdr:to>
    <xdr:cxnSp macro="">
      <xdr:nvCxnSpPr>
        <xdr:cNvPr id="66" name="直線コネクタ 65"/>
        <xdr:cNvCxnSpPr/>
      </xdr:nvCxnSpPr>
      <xdr:spPr>
        <a:xfrm>
          <a:off x="3987800" y="607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77470</xdr:rowOff>
    </xdr:to>
    <xdr:cxnSp macro="">
      <xdr:nvCxnSpPr>
        <xdr:cNvPr id="69" name="直線コネクタ 68"/>
        <xdr:cNvCxnSpPr/>
      </xdr:nvCxnSpPr>
      <xdr:spPr>
        <a:xfrm>
          <a:off x="3098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39370</xdr:rowOff>
    </xdr:to>
    <xdr:cxnSp macro="">
      <xdr:nvCxnSpPr>
        <xdr:cNvPr id="72" name="直線コネクタ 71"/>
        <xdr:cNvCxnSpPr/>
      </xdr:nvCxnSpPr>
      <xdr:spPr>
        <a:xfrm flipV="1">
          <a:off x="2209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36</xdr:row>
      <xdr:rowOff>5080</xdr:rowOff>
    </xdr:to>
    <xdr:cxnSp macro="">
      <xdr:nvCxnSpPr>
        <xdr:cNvPr id="75" name="直線コネクタ 74"/>
        <xdr:cNvCxnSpPr/>
      </xdr:nvCxnSpPr>
      <xdr:spPr>
        <a:xfrm flipV="1">
          <a:off x="1320800" y="6040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ごみ処理業務等を一部事務組合で実施していることから、各種業務に対する物件費等の経費を負担金（補助費等）として支出していることが要因として挙げられる。このことは、類似団体に比べ物件費の比率が低い一方で、補助費等の比率が高いことでも現れ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146050</xdr:rowOff>
    </xdr:to>
    <xdr:cxnSp macro="">
      <xdr:nvCxnSpPr>
        <xdr:cNvPr id="122" name="直線コネクタ 121"/>
        <xdr:cNvCxnSpPr/>
      </xdr:nvCxnSpPr>
      <xdr:spPr>
        <a:xfrm flipV="1">
          <a:off x="16510000" y="2550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5"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6" name="直線コネクタ 125"/>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14</xdr:row>
      <xdr:rowOff>149860</xdr:rowOff>
    </xdr:to>
    <xdr:cxnSp macro="">
      <xdr:nvCxnSpPr>
        <xdr:cNvPr id="127" name="直線コネクタ 126"/>
        <xdr:cNvCxnSpPr/>
      </xdr:nvCxnSpPr>
      <xdr:spPr>
        <a:xfrm>
          <a:off x="15671800" y="251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74947</xdr:rowOff>
    </xdr:from>
    <xdr:ext cx="762000" cy="259045"/>
    <xdr:sp macro="" textlink="">
      <xdr:nvSpPr>
        <xdr:cNvPr id="128" name="物件費平均値テキスト"/>
        <xdr:cNvSpPr txBox="1"/>
      </xdr:nvSpPr>
      <xdr:spPr>
        <a:xfrm>
          <a:off x="16598900" y="298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29" name="フローチャート: 判断 128"/>
        <xdr:cNvSpPr/>
      </xdr:nvSpPr>
      <xdr:spPr>
        <a:xfrm>
          <a:off x="164592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14</xdr:row>
      <xdr:rowOff>142240</xdr:rowOff>
    </xdr:to>
    <xdr:cxnSp macro="">
      <xdr:nvCxnSpPr>
        <xdr:cNvPr id="130" name="直線コネクタ 129"/>
        <xdr:cNvCxnSpPr/>
      </xdr:nvCxnSpPr>
      <xdr:spPr>
        <a:xfrm flipV="1">
          <a:off x="14782800" y="251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87630</xdr:rowOff>
    </xdr:from>
    <xdr:to>
      <xdr:col>78</xdr:col>
      <xdr:colOff>120650</xdr:colOff>
      <xdr:row>18</xdr:row>
      <xdr:rowOff>17780</xdr:rowOff>
    </xdr:to>
    <xdr:sp macro="" textlink="">
      <xdr:nvSpPr>
        <xdr:cNvPr id="131" name="フローチャート: 判断 130"/>
        <xdr:cNvSpPr/>
      </xdr:nvSpPr>
      <xdr:spPr>
        <a:xfrm>
          <a:off x="15621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32" name="テキスト ボックス 131"/>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14</xdr:row>
      <xdr:rowOff>142240</xdr:rowOff>
    </xdr:to>
    <xdr:cxnSp macro="">
      <xdr:nvCxnSpPr>
        <xdr:cNvPr id="133" name="直線コネクタ 132"/>
        <xdr:cNvCxnSpPr/>
      </xdr:nvCxnSpPr>
      <xdr:spPr>
        <a:xfrm>
          <a:off x="13893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80010</xdr:rowOff>
    </xdr:from>
    <xdr:to>
      <xdr:col>74</xdr:col>
      <xdr:colOff>31750</xdr:colOff>
      <xdr:row>18</xdr:row>
      <xdr:rowOff>10160</xdr:rowOff>
    </xdr:to>
    <xdr:sp macro="" textlink="">
      <xdr:nvSpPr>
        <xdr:cNvPr id="134" name="フローチャート: 判断 133"/>
        <xdr:cNvSpPr/>
      </xdr:nvSpPr>
      <xdr:spPr>
        <a:xfrm>
          <a:off x="147320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35" name="テキスト ボックス 134"/>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14</xdr:row>
      <xdr:rowOff>134620</xdr:rowOff>
    </xdr:to>
    <xdr:cxnSp macro="">
      <xdr:nvCxnSpPr>
        <xdr:cNvPr id="136" name="直線コネクタ 135"/>
        <xdr:cNvCxnSpPr/>
      </xdr:nvCxnSpPr>
      <xdr:spPr>
        <a:xfrm>
          <a:off x="13004800" y="238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7" name="フローチャート: 判断 136"/>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38" name="テキスト ボックス 137"/>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6" name="楕円 145"/>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7637</xdr:rowOff>
    </xdr:from>
    <xdr:ext cx="762000" cy="259045"/>
    <xdr:sp macro="" textlink="">
      <xdr:nvSpPr>
        <xdr:cNvPr id="147" name="物件費該当値テキスト"/>
        <xdr:cNvSpPr txBox="1"/>
      </xdr:nvSpPr>
      <xdr:spPr>
        <a:xfrm>
          <a:off x="16598900" y="24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8" name="楕円 147"/>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9" name="テキスト ボックス 148"/>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50" name="楕円 149"/>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31767</xdr:rowOff>
    </xdr:from>
    <xdr:ext cx="762000" cy="259045"/>
    <xdr:sp macro="" textlink="">
      <xdr:nvSpPr>
        <xdr:cNvPr id="151" name="テキスト ボックス 150"/>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83820</xdr:rowOff>
    </xdr:from>
    <xdr:to>
      <xdr:col>69</xdr:col>
      <xdr:colOff>142875</xdr:colOff>
      <xdr:row>15</xdr:row>
      <xdr:rowOff>13970</xdr:rowOff>
    </xdr:to>
    <xdr:sp macro="" textlink="">
      <xdr:nvSpPr>
        <xdr:cNvPr id="152" name="楕円 151"/>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24147</xdr:rowOff>
    </xdr:from>
    <xdr:ext cx="762000" cy="259045"/>
    <xdr:sp macro="" textlink="">
      <xdr:nvSpPr>
        <xdr:cNvPr id="153" name="テキスト ボックス 152"/>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102870</xdr:rowOff>
    </xdr:from>
    <xdr:to>
      <xdr:col>65</xdr:col>
      <xdr:colOff>53975</xdr:colOff>
      <xdr:row>14</xdr:row>
      <xdr:rowOff>33020</xdr:rowOff>
    </xdr:to>
    <xdr:sp macro="" textlink="">
      <xdr:nvSpPr>
        <xdr:cNvPr id="154" name="楕円 153"/>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43197</xdr:rowOff>
    </xdr:from>
    <xdr:ext cx="762000" cy="259045"/>
    <xdr:sp macro="" textlink="">
      <xdr:nvSpPr>
        <xdr:cNvPr id="155" name="テキスト ボックス 154"/>
        <xdr:cNvSpPr txBox="1"/>
      </xdr:nvSpPr>
      <xdr:spPr>
        <a:xfrm>
          <a:off x="12623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幼稚園から認定こども園への移行に伴う運営費や乳幼児等に対する医療費の拡充による増加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年度の指標は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ヶ年の推移でも下降傾向となっている。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消費税増税に合わせた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幼児教育無償化に伴う地方負担額の増加など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、今後も増加が見込まれるため、各種制度においては対象者の適正化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より、時代にあった制度構築に努めていく。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5" name="直線コネクタ 184"/>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6"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7" name="直線コネクタ 186"/>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8"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9" name="直線コネクタ 188"/>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56</xdr:row>
      <xdr:rowOff>1815</xdr:rowOff>
    </xdr:to>
    <xdr:cxnSp macro="">
      <xdr:nvCxnSpPr>
        <xdr:cNvPr id="190" name="直線コネクタ 189"/>
        <xdr:cNvCxnSpPr/>
      </xdr:nvCxnSpPr>
      <xdr:spPr>
        <a:xfrm>
          <a:off x="3987800" y="95268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91"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2" name="フローチャート: 判断 191"/>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97065</xdr:rowOff>
    </xdr:to>
    <xdr:cxnSp macro="">
      <xdr:nvCxnSpPr>
        <xdr:cNvPr id="193" name="直線コネクタ 192"/>
        <xdr:cNvCxnSpPr/>
      </xdr:nvCxnSpPr>
      <xdr:spPr>
        <a:xfrm>
          <a:off x="3098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4" name="フローチャート: 判断 193"/>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5" name="テキスト ボックス 194"/>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75293</xdr:rowOff>
    </xdr:to>
    <xdr:cxnSp macro="">
      <xdr:nvCxnSpPr>
        <xdr:cNvPr id="196" name="直線コネクタ 195"/>
        <xdr:cNvCxnSpPr/>
      </xdr:nvCxnSpPr>
      <xdr:spPr>
        <a:xfrm>
          <a:off x="2209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7" name="フローチャート: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31750</xdr:rowOff>
    </xdr:to>
    <xdr:cxnSp macro="">
      <xdr:nvCxnSpPr>
        <xdr:cNvPr id="199" name="直線コネクタ 198"/>
        <xdr:cNvCxnSpPr/>
      </xdr:nvCxnSpPr>
      <xdr:spPr>
        <a:xfrm>
          <a:off x="1320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0" name="フローチャート: 判断 199"/>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1" name="テキスト ボックス 200"/>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2" name="フローチャート: 判断 201"/>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3" name="テキスト ボックス 202"/>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9" name="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0"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1" name="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2" name="テキスト ボックス 211"/>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3" name="楕円 212"/>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4" name="テキスト ボックス 213"/>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7" name="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8" name="テキスト ボックス 217"/>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ヶ年の推移では、冬期間の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除排雪に係る道路の維持補修費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の発生状況により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指標に増減があるものの横ばいで推移し、類似団体平均とほぼ同様の数値となっている。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今後においても、維持補修費の推移に注視しながら、各特別会計に対する繰出金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の適正化について意識的に取り組むことにより、財政負担の増大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8" name="直線コネクタ 247"/>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9"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50" name="直線コネクタ 249"/>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51"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2" name="直線コネクタ 251"/>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xdr:rowOff>
    </xdr:to>
    <xdr:cxnSp macro="">
      <xdr:nvCxnSpPr>
        <xdr:cNvPr id="253" name="直線コネクタ 252"/>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4"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5" name="フローチャート: 判断 254"/>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112304</xdr:rowOff>
    </xdr:from>
    <xdr:to>
      <xdr:col>78</xdr:col>
      <xdr:colOff>69850</xdr:colOff>
      <xdr:row>56</xdr:row>
      <xdr:rowOff>12700</xdr:rowOff>
    </xdr:to>
    <xdr:cxnSp macro="">
      <xdr:nvCxnSpPr>
        <xdr:cNvPr id="256" name="直線コネクタ 255"/>
        <xdr:cNvCxnSpPr/>
      </xdr:nvCxnSpPr>
      <xdr:spPr>
        <a:xfrm>
          <a:off x="14782800" y="95420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7" name="フローチャート: 判断 256"/>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8" name="テキスト ボックス 257"/>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55</xdr:row>
      <xdr:rowOff>144962</xdr:rowOff>
    </xdr:to>
    <xdr:cxnSp macro="">
      <xdr:nvCxnSpPr>
        <xdr:cNvPr id="259" name="直線コネクタ 258"/>
        <xdr:cNvCxnSpPr/>
      </xdr:nvCxnSpPr>
      <xdr:spPr>
        <a:xfrm flipV="1">
          <a:off x="13893800" y="95420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60" name="フローチャート: 判断 259"/>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61" name="テキスト ボックス 260"/>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144962</xdr:rowOff>
    </xdr:to>
    <xdr:cxnSp macro="">
      <xdr:nvCxnSpPr>
        <xdr:cNvPr id="262" name="直線コネクタ 261"/>
        <xdr:cNvCxnSpPr/>
      </xdr:nvCxnSpPr>
      <xdr:spPr>
        <a:xfrm>
          <a:off x="13004800" y="95420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3" name="フローチャート: 判断 262"/>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4" name="テキスト ボックス 263"/>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5" name="フローチャート: 判断 264"/>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6" name="テキスト ボックス 265"/>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73"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61504</xdr:rowOff>
    </xdr:from>
    <xdr:to>
      <xdr:col>74</xdr:col>
      <xdr:colOff>31750</xdr:colOff>
      <xdr:row>55</xdr:row>
      <xdr:rowOff>163104</xdr:rowOff>
    </xdr:to>
    <xdr:sp macro="" textlink="">
      <xdr:nvSpPr>
        <xdr:cNvPr id="276" name="楕円 275"/>
        <xdr:cNvSpPr/>
      </xdr:nvSpPr>
      <xdr:spPr>
        <a:xfrm>
          <a:off x="14732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1831</xdr:rowOff>
    </xdr:from>
    <xdr:ext cx="762000" cy="259045"/>
    <xdr:sp macro="" textlink="">
      <xdr:nvSpPr>
        <xdr:cNvPr id="277" name="テキスト ボックス 276"/>
        <xdr:cNvSpPr txBox="1"/>
      </xdr:nvSpPr>
      <xdr:spPr>
        <a:xfrm>
          <a:off x="14401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78" name="楕円 277"/>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79" name="テキスト ボックス 278"/>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80" name="楕円 279"/>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81" name="テキスト ボックス 280"/>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ため、その推移を注視し、負担規模の適正化に十分留意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39</xdr:row>
      <xdr:rowOff>46990</xdr:rowOff>
    </xdr:to>
    <xdr:cxnSp macro="">
      <xdr:nvCxnSpPr>
        <xdr:cNvPr id="306" name="直線コネクタ 305"/>
        <xdr:cNvCxnSpPr/>
      </xdr:nvCxnSpPr>
      <xdr:spPr>
        <a:xfrm flipV="1">
          <a:off x="16510000" y="5846572"/>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19067</xdr:rowOff>
    </xdr:from>
    <xdr:ext cx="762000" cy="259045"/>
    <xdr:sp macro="" textlink="">
      <xdr:nvSpPr>
        <xdr:cNvPr id="307" name="補助費等最小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46990</xdr:rowOff>
    </xdr:from>
    <xdr:to>
      <xdr:col>82</xdr:col>
      <xdr:colOff>196850</xdr:colOff>
      <xdr:row>39</xdr:row>
      <xdr:rowOff>46990</xdr:rowOff>
    </xdr:to>
    <xdr:cxnSp macro="">
      <xdr:nvCxnSpPr>
        <xdr:cNvPr id="308" name="直線コネクタ 307"/>
        <xdr:cNvCxnSpPr/>
      </xdr:nvCxnSpPr>
      <xdr:spPr>
        <a:xfrm>
          <a:off x="16421100" y="673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10" name="直線コネクタ 30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101854</xdr:rowOff>
    </xdr:to>
    <xdr:cxnSp macro="">
      <xdr:nvCxnSpPr>
        <xdr:cNvPr id="311" name="直線コネクタ 310"/>
        <xdr:cNvCxnSpPr/>
      </xdr:nvCxnSpPr>
      <xdr:spPr>
        <a:xfrm flipV="1">
          <a:off x="15671800" y="67335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1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3" name="フローチャート: 判断 31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101854</xdr:rowOff>
    </xdr:to>
    <xdr:cxnSp macro="">
      <xdr:nvCxnSpPr>
        <xdr:cNvPr id="314" name="直線コネクタ 313"/>
        <xdr:cNvCxnSpPr/>
      </xdr:nvCxnSpPr>
      <xdr:spPr>
        <a:xfrm>
          <a:off x="14782800" y="6779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44196</xdr:rowOff>
    </xdr:from>
    <xdr:to>
      <xdr:col>78</xdr:col>
      <xdr:colOff>120650</xdr:colOff>
      <xdr:row>36</xdr:row>
      <xdr:rowOff>145796</xdr:rowOff>
    </xdr:to>
    <xdr:sp macro="" textlink="">
      <xdr:nvSpPr>
        <xdr:cNvPr id="315" name="フローチャート: 判断 314"/>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16" name="テキスト ボックス 315"/>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39</xdr:row>
      <xdr:rowOff>92710</xdr:rowOff>
    </xdr:to>
    <xdr:cxnSp macro="">
      <xdr:nvCxnSpPr>
        <xdr:cNvPr id="317" name="直線コネクタ 316"/>
        <xdr:cNvCxnSpPr/>
      </xdr:nvCxnSpPr>
      <xdr:spPr>
        <a:xfrm>
          <a:off x="13893800" y="6779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40</xdr:row>
      <xdr:rowOff>30988</xdr:rowOff>
    </xdr:to>
    <xdr:cxnSp macro="">
      <xdr:nvCxnSpPr>
        <xdr:cNvPr id="320" name="直線コネクタ 319"/>
        <xdr:cNvCxnSpPr/>
      </xdr:nvCxnSpPr>
      <xdr:spPr>
        <a:xfrm flipV="1">
          <a:off x="13004800" y="67792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1" name="フローチャート: 判断 320"/>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2" name="テキスト ボックス 321"/>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3" name="フローチャート: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4" name="テキスト ボックス 323"/>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30" name="楕円 329"/>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76217</xdr:rowOff>
    </xdr:from>
    <xdr:ext cx="762000" cy="259045"/>
    <xdr:sp macro="" textlink="">
      <xdr:nvSpPr>
        <xdr:cNvPr id="331" name="補助費等該当値テキスト"/>
        <xdr:cNvSpPr txBox="1"/>
      </xdr:nvSpPr>
      <xdr:spPr>
        <a:xfrm>
          <a:off x="16598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51054</xdr:rowOff>
    </xdr:from>
    <xdr:to>
      <xdr:col>78</xdr:col>
      <xdr:colOff>120650</xdr:colOff>
      <xdr:row>39</xdr:row>
      <xdr:rowOff>152654</xdr:rowOff>
    </xdr:to>
    <xdr:sp macro="" textlink="">
      <xdr:nvSpPr>
        <xdr:cNvPr id="332" name="楕円 331"/>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137431</xdr:rowOff>
    </xdr:from>
    <xdr:ext cx="736600" cy="259045"/>
    <xdr:sp macro="" textlink="">
      <xdr:nvSpPr>
        <xdr:cNvPr id="333" name="テキスト ボックス 332"/>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4" name="楕円 333"/>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35" name="テキスト ボックス 334"/>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6" name="楕円 335"/>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7" name="テキスト ボックス 336"/>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151638</xdr:rowOff>
    </xdr:from>
    <xdr:to>
      <xdr:col>65</xdr:col>
      <xdr:colOff>53975</xdr:colOff>
      <xdr:row>40</xdr:row>
      <xdr:rowOff>81788</xdr:rowOff>
    </xdr:to>
    <xdr:sp macro="" textlink="">
      <xdr:nvSpPr>
        <xdr:cNvPr id="338" name="楕円 337"/>
        <xdr:cNvSpPr/>
      </xdr:nvSpPr>
      <xdr:spPr>
        <a:xfrm>
          <a:off x="12954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66565</xdr:rowOff>
    </xdr:from>
    <xdr:ext cx="762000" cy="259045"/>
    <xdr:sp macro="" textlink="">
      <xdr:nvSpPr>
        <xdr:cNvPr id="339" name="テキスト ボックス 338"/>
        <xdr:cNvSpPr txBox="1"/>
      </xdr:nvSpPr>
      <xdr:spPr>
        <a:xfrm>
          <a:off x="12623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年度から発行が認められた臨時財政対策債や合併団体に活用が認められ平成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年度から発行している合併特例債に対する元金償還の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負担が大きく影響している。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年度は、繰上償還の実施などにより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普通建設事業の厳選、補助金の活用等により新規発行債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を行い、さらなる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指標の改善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4" name="直線コネクタ 363"/>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5"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6" name="直線コネクタ 365"/>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7"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68" name="直線コネクタ 367"/>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122428</xdr:rowOff>
    </xdr:to>
    <xdr:cxnSp macro="">
      <xdr:nvCxnSpPr>
        <xdr:cNvPr id="369" name="直線コネクタ 368"/>
        <xdr:cNvCxnSpPr/>
      </xdr:nvCxnSpPr>
      <xdr:spPr>
        <a:xfrm flipV="1">
          <a:off x="3987800" y="134360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122428</xdr:rowOff>
    </xdr:to>
    <xdr:cxnSp macro="">
      <xdr:nvCxnSpPr>
        <xdr:cNvPr id="372" name="直線コネクタ 371"/>
        <xdr:cNvCxnSpPr/>
      </xdr:nvCxnSpPr>
      <xdr:spPr>
        <a:xfrm>
          <a:off x="3098800" y="13458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3" name="フローチャート: 判断 372"/>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4" name="テキスト ボックス 373"/>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79</xdr:row>
      <xdr:rowOff>1270</xdr:rowOff>
    </xdr:to>
    <xdr:cxnSp macro="">
      <xdr:nvCxnSpPr>
        <xdr:cNvPr id="375" name="直線コネクタ 374"/>
        <xdr:cNvCxnSpPr/>
      </xdr:nvCxnSpPr>
      <xdr:spPr>
        <a:xfrm flipV="1">
          <a:off x="2209800" y="13458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6" name="フローチャート: 判断 37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7" name="テキスト ボックス 37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79</xdr:row>
      <xdr:rowOff>1270</xdr:rowOff>
    </xdr:to>
    <xdr:cxnSp macro="">
      <xdr:nvCxnSpPr>
        <xdr:cNvPr id="378" name="直線コネクタ 377"/>
        <xdr:cNvCxnSpPr/>
      </xdr:nvCxnSpPr>
      <xdr:spPr>
        <a:xfrm>
          <a:off x="1320800" y="134955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9" name="フローチャート: 判断 378"/>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0" name="テキスト ボックス 379"/>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1" name="フローチャート: 判断 380"/>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2" name="テキスト ボックス 381"/>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8" name="楕円 387"/>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9"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71628</xdr:rowOff>
    </xdr:from>
    <xdr:to>
      <xdr:col>20</xdr:col>
      <xdr:colOff>38100</xdr:colOff>
      <xdr:row>79</xdr:row>
      <xdr:rowOff>1778</xdr:rowOff>
    </xdr:to>
    <xdr:sp macro="" textlink="">
      <xdr:nvSpPr>
        <xdr:cNvPr id="390" name="楕円 389"/>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158005</xdr:rowOff>
    </xdr:from>
    <xdr:ext cx="736600" cy="259045"/>
    <xdr:sp macro="" textlink="">
      <xdr:nvSpPr>
        <xdr:cNvPr id="391" name="テキスト ボックス 390"/>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92" name="楕円 391"/>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93" name="テキスト ボックス 392"/>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4" name="楕円 393"/>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5" name="テキスト ボックス 394"/>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6" name="楕円 395"/>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7" name="テキスト ボックス 396"/>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働き方改革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連動した行革努力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時間外手当の縮減に努めるとともに、事務事業の見直しや公共施設等総合管理計画に基づき庁舎・各種施設に係る経費の最適化を図っていく。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また、一部事務組合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や冬期間の除排雪経費等の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推移についても十分留意し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を図ることで指標の改善に努めて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3" name="直線コネクタ 422"/>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4"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5" name="直線コネクタ 424"/>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6"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7" name="直線コネクタ 426"/>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77</xdr:row>
      <xdr:rowOff>170435</xdr:rowOff>
    </xdr:to>
    <xdr:cxnSp macro="">
      <xdr:nvCxnSpPr>
        <xdr:cNvPr id="428" name="直線コネクタ 427"/>
        <xdr:cNvCxnSpPr/>
      </xdr:nvCxnSpPr>
      <xdr:spPr>
        <a:xfrm>
          <a:off x="15671800" y="13372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9"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0" name="フローチャート: 判断 429"/>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170435</xdr:rowOff>
    </xdr:to>
    <xdr:cxnSp macro="">
      <xdr:nvCxnSpPr>
        <xdr:cNvPr id="431" name="直線コネクタ 430"/>
        <xdr:cNvCxnSpPr/>
      </xdr:nvCxnSpPr>
      <xdr:spPr>
        <a:xfrm>
          <a:off x="14782800" y="132806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2" name="フローチャート: 判断 431"/>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3" name="テキスト ボックス 432"/>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97282</xdr:rowOff>
    </xdr:to>
    <xdr:cxnSp macro="">
      <xdr:nvCxnSpPr>
        <xdr:cNvPr id="434" name="直線コネクタ 433"/>
        <xdr:cNvCxnSpPr/>
      </xdr:nvCxnSpPr>
      <xdr:spPr>
        <a:xfrm flipV="1">
          <a:off x="13893800" y="13280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5" name="フローチャート: 判断 434"/>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6" name="テキスト ボックス 435"/>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147574</xdr:rowOff>
    </xdr:to>
    <xdr:cxnSp macro="">
      <xdr:nvCxnSpPr>
        <xdr:cNvPr id="437" name="直線コネクタ 436"/>
        <xdr:cNvCxnSpPr/>
      </xdr:nvCxnSpPr>
      <xdr:spPr>
        <a:xfrm flipV="1">
          <a:off x="13004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8" name="フローチャート: 判断 437"/>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39" name="テキスト ボックス 438"/>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0" name="フローチャート: 判断 439"/>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1" name="テキスト ボックス 440"/>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7" name="楕円 446"/>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136162</xdr:rowOff>
    </xdr:from>
    <xdr:ext cx="762000" cy="259045"/>
    <xdr:sp macro="" textlink="">
      <xdr:nvSpPr>
        <xdr:cNvPr id="448" name="公債費以外該当値テキスト"/>
        <xdr:cNvSpPr txBox="1"/>
      </xdr:nvSpPr>
      <xdr:spPr>
        <a:xfrm>
          <a:off x="16598900" y="131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9" name="楕円 448"/>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59962</xdr:rowOff>
    </xdr:from>
    <xdr:ext cx="736600" cy="259045"/>
    <xdr:sp macro="" textlink="">
      <xdr:nvSpPr>
        <xdr:cNvPr id="450" name="テキスト ボックス 449"/>
        <xdr:cNvSpPr txBox="1"/>
      </xdr:nvSpPr>
      <xdr:spPr>
        <a:xfrm>
          <a:off x="15290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1" name="楕円 450"/>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2" name="テキスト ボックス 451"/>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3" name="楕円 452"/>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54" name="テキスト ボックス 453"/>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5" name="楕円 454"/>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6" name="テキスト ボックス 455"/>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71755</xdr:rowOff>
    </xdr:from>
    <xdr:to>
      <xdr:col>29</xdr:col>
      <xdr:colOff>127000</xdr:colOff>
      <xdr:row>14</xdr:row>
      <xdr:rowOff>87928</xdr:rowOff>
    </xdr:to>
    <xdr:cxnSp macro="">
      <xdr:nvCxnSpPr>
        <xdr:cNvPr id="50" name="直線コネクタ 49"/>
        <xdr:cNvCxnSpPr/>
      </xdr:nvCxnSpPr>
      <xdr:spPr bwMode="auto">
        <a:xfrm flipV="1">
          <a:off x="5003800" y="2519680"/>
          <a:ext cx="647700" cy="1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87928</xdr:rowOff>
    </xdr:from>
    <xdr:to>
      <xdr:col>26</xdr:col>
      <xdr:colOff>50800</xdr:colOff>
      <xdr:row>15</xdr:row>
      <xdr:rowOff>432</xdr:rowOff>
    </xdr:to>
    <xdr:cxnSp macro="">
      <xdr:nvCxnSpPr>
        <xdr:cNvPr id="53" name="直線コネクタ 52"/>
        <xdr:cNvCxnSpPr/>
      </xdr:nvCxnSpPr>
      <xdr:spPr bwMode="auto">
        <a:xfrm flipV="1">
          <a:off x="4305300" y="2535853"/>
          <a:ext cx="698500" cy="8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137878</xdr:rowOff>
    </xdr:from>
    <xdr:to>
      <xdr:col>22</xdr:col>
      <xdr:colOff>114300</xdr:colOff>
      <xdr:row>15</xdr:row>
      <xdr:rowOff>432</xdr:rowOff>
    </xdr:to>
    <xdr:cxnSp macro="">
      <xdr:nvCxnSpPr>
        <xdr:cNvPr id="56" name="直線コネクタ 55"/>
        <xdr:cNvCxnSpPr/>
      </xdr:nvCxnSpPr>
      <xdr:spPr bwMode="auto">
        <a:xfrm>
          <a:off x="3606800" y="2585803"/>
          <a:ext cx="6985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42761</xdr:rowOff>
    </xdr:from>
    <xdr:to>
      <xdr:col>18</xdr:col>
      <xdr:colOff>177800</xdr:colOff>
      <xdr:row>14</xdr:row>
      <xdr:rowOff>137878</xdr:rowOff>
    </xdr:to>
    <xdr:cxnSp macro="">
      <xdr:nvCxnSpPr>
        <xdr:cNvPr id="59" name="直線コネクタ 58"/>
        <xdr:cNvCxnSpPr/>
      </xdr:nvCxnSpPr>
      <xdr:spPr bwMode="auto">
        <a:xfrm>
          <a:off x="2908300" y="2490686"/>
          <a:ext cx="698500" cy="9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20955</xdr:rowOff>
    </xdr:from>
    <xdr:to>
      <xdr:col>29</xdr:col>
      <xdr:colOff>177800</xdr:colOff>
      <xdr:row>14</xdr:row>
      <xdr:rowOff>122555</xdr:rowOff>
    </xdr:to>
    <xdr:sp macro="" textlink="">
      <xdr:nvSpPr>
        <xdr:cNvPr id="69" name="楕円 68"/>
        <xdr:cNvSpPr/>
      </xdr:nvSpPr>
      <xdr:spPr bwMode="auto">
        <a:xfrm>
          <a:off x="5600700" y="246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37482</xdr:rowOff>
    </xdr:from>
    <xdr:ext cx="762000" cy="259045"/>
    <xdr:sp macro="" textlink="">
      <xdr:nvSpPr>
        <xdr:cNvPr id="70" name="人口1人当たり決算額の推移該当値テキスト130"/>
        <xdr:cNvSpPr txBox="1"/>
      </xdr:nvSpPr>
      <xdr:spPr>
        <a:xfrm>
          <a:off x="57404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37128</xdr:rowOff>
    </xdr:from>
    <xdr:to>
      <xdr:col>26</xdr:col>
      <xdr:colOff>101600</xdr:colOff>
      <xdr:row>14</xdr:row>
      <xdr:rowOff>138728</xdr:rowOff>
    </xdr:to>
    <xdr:sp macro="" textlink="">
      <xdr:nvSpPr>
        <xdr:cNvPr id="71" name="楕円 70"/>
        <xdr:cNvSpPr/>
      </xdr:nvSpPr>
      <xdr:spPr bwMode="auto">
        <a:xfrm>
          <a:off x="4953000" y="248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148905</xdr:rowOff>
    </xdr:from>
    <xdr:ext cx="736600" cy="259045"/>
    <xdr:sp macro="" textlink="">
      <xdr:nvSpPr>
        <xdr:cNvPr id="72" name="テキスト ボックス 71"/>
        <xdr:cNvSpPr txBox="1"/>
      </xdr:nvSpPr>
      <xdr:spPr>
        <a:xfrm>
          <a:off x="4622800" y="225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121082</xdr:rowOff>
    </xdr:from>
    <xdr:to>
      <xdr:col>22</xdr:col>
      <xdr:colOff>165100</xdr:colOff>
      <xdr:row>15</xdr:row>
      <xdr:rowOff>51232</xdr:rowOff>
    </xdr:to>
    <xdr:sp macro="" textlink="">
      <xdr:nvSpPr>
        <xdr:cNvPr id="73" name="楕円 72"/>
        <xdr:cNvSpPr/>
      </xdr:nvSpPr>
      <xdr:spPr bwMode="auto">
        <a:xfrm>
          <a:off x="4254500" y="256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61409</xdr:rowOff>
    </xdr:from>
    <xdr:ext cx="762000" cy="259045"/>
    <xdr:sp macro="" textlink="">
      <xdr:nvSpPr>
        <xdr:cNvPr id="74" name="テキスト ボックス 73"/>
        <xdr:cNvSpPr txBox="1"/>
      </xdr:nvSpPr>
      <xdr:spPr>
        <a:xfrm>
          <a:off x="3924300" y="233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87078</xdr:rowOff>
    </xdr:from>
    <xdr:to>
      <xdr:col>19</xdr:col>
      <xdr:colOff>38100</xdr:colOff>
      <xdr:row>15</xdr:row>
      <xdr:rowOff>17228</xdr:rowOff>
    </xdr:to>
    <xdr:sp macro="" textlink="">
      <xdr:nvSpPr>
        <xdr:cNvPr id="75" name="楕円 74"/>
        <xdr:cNvSpPr/>
      </xdr:nvSpPr>
      <xdr:spPr bwMode="auto">
        <a:xfrm>
          <a:off x="3556000" y="253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27405</xdr:rowOff>
    </xdr:from>
    <xdr:ext cx="762000" cy="259045"/>
    <xdr:sp macro="" textlink="">
      <xdr:nvSpPr>
        <xdr:cNvPr id="76" name="テキスト ボックス 75"/>
        <xdr:cNvSpPr txBox="1"/>
      </xdr:nvSpPr>
      <xdr:spPr>
        <a:xfrm>
          <a:off x="3225800" y="230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163411</xdr:rowOff>
    </xdr:from>
    <xdr:to>
      <xdr:col>15</xdr:col>
      <xdr:colOff>101600</xdr:colOff>
      <xdr:row>14</xdr:row>
      <xdr:rowOff>93561</xdr:rowOff>
    </xdr:to>
    <xdr:sp macro="" textlink="">
      <xdr:nvSpPr>
        <xdr:cNvPr id="77" name="楕円 76"/>
        <xdr:cNvSpPr/>
      </xdr:nvSpPr>
      <xdr:spPr bwMode="auto">
        <a:xfrm>
          <a:off x="2857500" y="24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103738</xdr:rowOff>
    </xdr:from>
    <xdr:ext cx="762000" cy="259045"/>
    <xdr:sp macro="" textlink="">
      <xdr:nvSpPr>
        <xdr:cNvPr id="78" name="テキスト ボックス 77"/>
        <xdr:cNvSpPr txBox="1"/>
      </xdr:nvSpPr>
      <xdr:spPr>
        <a:xfrm>
          <a:off x="2527300" y="220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127000</xdr:rowOff>
    </xdr:from>
    <xdr:to>
      <xdr:col>33</xdr:col>
      <xdr:colOff>114300</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8" name="テキスト ボックス 97"/>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102" name="テキスト ボックス 101"/>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4" name="テキスト ボックス 103"/>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6" name="テキスト ボックス 105"/>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307823</xdr:rowOff>
    </xdr:from>
    <xdr:to>
      <xdr:col>29</xdr:col>
      <xdr:colOff>127000</xdr:colOff>
      <xdr:row>38</xdr:row>
      <xdr:rowOff>59677</xdr:rowOff>
    </xdr:to>
    <xdr:cxnSp macro="">
      <xdr:nvCxnSpPr>
        <xdr:cNvPr id="110" name="直線コネクタ 109"/>
        <xdr:cNvCxnSpPr/>
      </xdr:nvCxnSpPr>
      <xdr:spPr bwMode="auto">
        <a:xfrm flipV="1">
          <a:off x="5651500" y="6232373"/>
          <a:ext cx="0" cy="12949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31754</xdr:rowOff>
    </xdr:from>
    <xdr:ext cx="762000" cy="259045"/>
    <xdr:sp macro="" textlink="">
      <xdr:nvSpPr>
        <xdr:cNvPr id="111" name="人口1人当たり決算額の推移最小値テキスト445"/>
        <xdr:cNvSpPr txBox="1"/>
      </xdr:nvSpPr>
      <xdr:spPr>
        <a:xfrm>
          <a:off x="5740400" y="74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59677</xdr:rowOff>
    </xdr:from>
    <xdr:to>
      <xdr:col>30</xdr:col>
      <xdr:colOff>25400</xdr:colOff>
      <xdr:row>38</xdr:row>
      <xdr:rowOff>59677</xdr:rowOff>
    </xdr:to>
    <xdr:cxnSp macro="">
      <xdr:nvCxnSpPr>
        <xdr:cNvPr id="112" name="直線コネクタ 111"/>
        <xdr:cNvCxnSpPr/>
      </xdr:nvCxnSpPr>
      <xdr:spPr bwMode="auto">
        <a:xfrm>
          <a:off x="5562600" y="7527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51300</xdr:rowOff>
    </xdr:from>
    <xdr:ext cx="762000" cy="259045"/>
    <xdr:sp macro="" textlink="">
      <xdr:nvSpPr>
        <xdr:cNvPr id="113" name="人口1人当たり決算額の推移最大値テキスト445"/>
        <xdr:cNvSpPr txBox="1"/>
      </xdr:nvSpPr>
      <xdr:spPr>
        <a:xfrm>
          <a:off x="5740400" y="597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307823</xdr:rowOff>
    </xdr:from>
    <xdr:to>
      <xdr:col>30</xdr:col>
      <xdr:colOff>25400</xdr:colOff>
      <xdr:row>33</xdr:row>
      <xdr:rowOff>307823</xdr:rowOff>
    </xdr:to>
    <xdr:cxnSp macro="">
      <xdr:nvCxnSpPr>
        <xdr:cNvPr id="114" name="直線コネクタ 113"/>
        <xdr:cNvCxnSpPr/>
      </xdr:nvCxnSpPr>
      <xdr:spPr bwMode="auto">
        <a:xfrm>
          <a:off x="5562600" y="62323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262874</xdr:rowOff>
    </xdr:from>
    <xdr:to>
      <xdr:col>29</xdr:col>
      <xdr:colOff>127000</xdr:colOff>
      <xdr:row>34</xdr:row>
      <xdr:rowOff>34903</xdr:rowOff>
    </xdr:to>
    <xdr:cxnSp macro="">
      <xdr:nvCxnSpPr>
        <xdr:cNvPr id="115" name="直線コネクタ 114"/>
        <xdr:cNvCxnSpPr/>
      </xdr:nvCxnSpPr>
      <xdr:spPr bwMode="auto">
        <a:xfrm>
          <a:off x="5003800" y="6187424"/>
          <a:ext cx="647700" cy="11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10215</xdr:rowOff>
    </xdr:from>
    <xdr:ext cx="762000" cy="259045"/>
    <xdr:sp macro="" textlink="">
      <xdr:nvSpPr>
        <xdr:cNvPr id="116" name="人口1人当たり決算額の推移平均値テキスト445"/>
        <xdr:cNvSpPr txBox="1"/>
      </xdr:nvSpPr>
      <xdr:spPr>
        <a:xfrm>
          <a:off x="5740400" y="6963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38138</xdr:rowOff>
    </xdr:from>
    <xdr:to>
      <xdr:col>29</xdr:col>
      <xdr:colOff>177800</xdr:colOff>
      <xdr:row>36</xdr:row>
      <xdr:rowOff>139738</xdr:rowOff>
    </xdr:to>
    <xdr:sp macro="" textlink="">
      <xdr:nvSpPr>
        <xdr:cNvPr id="117" name="フローチャート: 判断 116"/>
        <xdr:cNvSpPr/>
      </xdr:nvSpPr>
      <xdr:spPr bwMode="auto">
        <a:xfrm>
          <a:off x="5600700" y="6991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188608</xdr:rowOff>
    </xdr:from>
    <xdr:to>
      <xdr:col>26</xdr:col>
      <xdr:colOff>50800</xdr:colOff>
      <xdr:row>33</xdr:row>
      <xdr:rowOff>262874</xdr:rowOff>
    </xdr:to>
    <xdr:cxnSp macro="">
      <xdr:nvCxnSpPr>
        <xdr:cNvPr id="118" name="直線コネクタ 117"/>
        <xdr:cNvCxnSpPr/>
      </xdr:nvCxnSpPr>
      <xdr:spPr bwMode="auto">
        <a:xfrm>
          <a:off x="4305300" y="6113158"/>
          <a:ext cx="698500" cy="74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21736</xdr:rowOff>
    </xdr:from>
    <xdr:to>
      <xdr:col>26</xdr:col>
      <xdr:colOff>101600</xdr:colOff>
      <xdr:row>36</xdr:row>
      <xdr:rowOff>123336</xdr:rowOff>
    </xdr:to>
    <xdr:sp macro="" textlink="">
      <xdr:nvSpPr>
        <xdr:cNvPr id="119" name="フローチャート: 判断 118"/>
        <xdr:cNvSpPr/>
      </xdr:nvSpPr>
      <xdr:spPr bwMode="auto">
        <a:xfrm>
          <a:off x="4953000" y="6974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108113</xdr:rowOff>
    </xdr:from>
    <xdr:ext cx="736600" cy="259045"/>
    <xdr:sp macro="" textlink="">
      <xdr:nvSpPr>
        <xdr:cNvPr id="120" name="テキスト ボックス 119"/>
        <xdr:cNvSpPr txBox="1"/>
      </xdr:nvSpPr>
      <xdr:spPr>
        <a:xfrm>
          <a:off x="4622800" y="706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188608</xdr:rowOff>
    </xdr:from>
    <xdr:to>
      <xdr:col>22</xdr:col>
      <xdr:colOff>114300</xdr:colOff>
      <xdr:row>33</xdr:row>
      <xdr:rowOff>273590</xdr:rowOff>
    </xdr:to>
    <xdr:cxnSp macro="">
      <xdr:nvCxnSpPr>
        <xdr:cNvPr id="121" name="直線コネクタ 120"/>
        <xdr:cNvCxnSpPr/>
      </xdr:nvCxnSpPr>
      <xdr:spPr bwMode="auto">
        <a:xfrm flipV="1">
          <a:off x="3606800" y="6113158"/>
          <a:ext cx="698500" cy="84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4076</xdr:rowOff>
    </xdr:from>
    <xdr:to>
      <xdr:col>22</xdr:col>
      <xdr:colOff>165100</xdr:colOff>
      <xdr:row>36</xdr:row>
      <xdr:rowOff>105676</xdr:rowOff>
    </xdr:to>
    <xdr:sp macro="" textlink="">
      <xdr:nvSpPr>
        <xdr:cNvPr id="122" name="フローチャート: 判断 121"/>
        <xdr:cNvSpPr/>
      </xdr:nvSpPr>
      <xdr:spPr bwMode="auto">
        <a:xfrm>
          <a:off x="4254500" y="695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90453</xdr:rowOff>
    </xdr:from>
    <xdr:ext cx="762000" cy="259045"/>
    <xdr:sp macro="" textlink="">
      <xdr:nvSpPr>
        <xdr:cNvPr id="123" name="テキスト ボックス 122"/>
        <xdr:cNvSpPr txBox="1"/>
      </xdr:nvSpPr>
      <xdr:spPr>
        <a:xfrm>
          <a:off x="3924300" y="704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232127</xdr:rowOff>
    </xdr:from>
    <xdr:to>
      <xdr:col>18</xdr:col>
      <xdr:colOff>177800</xdr:colOff>
      <xdr:row>33</xdr:row>
      <xdr:rowOff>273590</xdr:rowOff>
    </xdr:to>
    <xdr:cxnSp macro="">
      <xdr:nvCxnSpPr>
        <xdr:cNvPr id="124" name="直線コネクタ 123"/>
        <xdr:cNvCxnSpPr/>
      </xdr:nvCxnSpPr>
      <xdr:spPr bwMode="auto">
        <a:xfrm>
          <a:off x="2908300" y="6156677"/>
          <a:ext cx="698500" cy="4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15421</xdr:rowOff>
    </xdr:from>
    <xdr:to>
      <xdr:col>19</xdr:col>
      <xdr:colOff>38100</xdr:colOff>
      <xdr:row>36</xdr:row>
      <xdr:rowOff>117021</xdr:rowOff>
    </xdr:to>
    <xdr:sp macro="" textlink="">
      <xdr:nvSpPr>
        <xdr:cNvPr id="125" name="フローチャート: 判断 124"/>
        <xdr:cNvSpPr/>
      </xdr:nvSpPr>
      <xdr:spPr bwMode="auto">
        <a:xfrm>
          <a:off x="35560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101798</xdr:rowOff>
    </xdr:from>
    <xdr:ext cx="762000" cy="259045"/>
    <xdr:sp macro="" textlink="">
      <xdr:nvSpPr>
        <xdr:cNvPr id="126" name="テキスト ボックス 125"/>
        <xdr:cNvSpPr txBox="1"/>
      </xdr:nvSpPr>
      <xdr:spPr>
        <a:xfrm>
          <a:off x="3225800" y="7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250022</xdr:rowOff>
    </xdr:from>
    <xdr:to>
      <xdr:col>15</xdr:col>
      <xdr:colOff>101600</xdr:colOff>
      <xdr:row>36</xdr:row>
      <xdr:rowOff>8722</xdr:rowOff>
    </xdr:to>
    <xdr:sp macro="" textlink="">
      <xdr:nvSpPr>
        <xdr:cNvPr id="127" name="フローチャート: 判断 126"/>
        <xdr:cNvSpPr/>
      </xdr:nvSpPr>
      <xdr:spPr bwMode="auto">
        <a:xfrm>
          <a:off x="28575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336399</xdr:rowOff>
    </xdr:from>
    <xdr:ext cx="762000" cy="259045"/>
    <xdr:sp macro="" textlink="">
      <xdr:nvSpPr>
        <xdr:cNvPr id="128" name="テキスト ボックス 127"/>
        <xdr:cNvSpPr txBox="1"/>
      </xdr:nvSpPr>
      <xdr:spPr>
        <a:xfrm>
          <a:off x="2527300" y="69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327003</xdr:rowOff>
    </xdr:from>
    <xdr:to>
      <xdr:col>29</xdr:col>
      <xdr:colOff>177800</xdr:colOff>
      <xdr:row>34</xdr:row>
      <xdr:rowOff>85703</xdr:rowOff>
    </xdr:to>
    <xdr:sp macro="" textlink="">
      <xdr:nvSpPr>
        <xdr:cNvPr id="134" name="楕円 133"/>
        <xdr:cNvSpPr/>
      </xdr:nvSpPr>
      <xdr:spPr bwMode="auto">
        <a:xfrm>
          <a:off x="5600700" y="625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235580</xdr:rowOff>
    </xdr:from>
    <xdr:ext cx="762000" cy="259045"/>
    <xdr:sp macro="" textlink="">
      <xdr:nvSpPr>
        <xdr:cNvPr id="135" name="人口1人当たり決算額の推移該当値テキスト445"/>
        <xdr:cNvSpPr txBox="1"/>
      </xdr:nvSpPr>
      <xdr:spPr>
        <a:xfrm>
          <a:off x="5740400" y="61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212074</xdr:rowOff>
    </xdr:from>
    <xdr:to>
      <xdr:col>26</xdr:col>
      <xdr:colOff>101600</xdr:colOff>
      <xdr:row>33</xdr:row>
      <xdr:rowOff>313674</xdr:rowOff>
    </xdr:to>
    <xdr:sp macro="" textlink="">
      <xdr:nvSpPr>
        <xdr:cNvPr id="136" name="楕円 135"/>
        <xdr:cNvSpPr/>
      </xdr:nvSpPr>
      <xdr:spPr bwMode="auto">
        <a:xfrm>
          <a:off x="4953000" y="613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152401</xdr:rowOff>
    </xdr:from>
    <xdr:ext cx="736600" cy="259045"/>
    <xdr:sp macro="" textlink="">
      <xdr:nvSpPr>
        <xdr:cNvPr id="137" name="テキスト ボックス 136"/>
        <xdr:cNvSpPr txBox="1"/>
      </xdr:nvSpPr>
      <xdr:spPr>
        <a:xfrm>
          <a:off x="4622800" y="5905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137808</xdr:rowOff>
    </xdr:from>
    <xdr:to>
      <xdr:col>22</xdr:col>
      <xdr:colOff>165100</xdr:colOff>
      <xdr:row>33</xdr:row>
      <xdr:rowOff>239408</xdr:rowOff>
    </xdr:to>
    <xdr:sp macro="" textlink="">
      <xdr:nvSpPr>
        <xdr:cNvPr id="138" name="楕円 137"/>
        <xdr:cNvSpPr/>
      </xdr:nvSpPr>
      <xdr:spPr bwMode="auto">
        <a:xfrm>
          <a:off x="4254500" y="606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78135</xdr:rowOff>
    </xdr:from>
    <xdr:ext cx="762000" cy="259045"/>
    <xdr:sp macro="" textlink="">
      <xdr:nvSpPr>
        <xdr:cNvPr id="139" name="テキスト ボックス 138"/>
        <xdr:cNvSpPr txBox="1"/>
      </xdr:nvSpPr>
      <xdr:spPr>
        <a:xfrm>
          <a:off x="3924300" y="58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222790</xdr:rowOff>
    </xdr:from>
    <xdr:to>
      <xdr:col>19</xdr:col>
      <xdr:colOff>38100</xdr:colOff>
      <xdr:row>33</xdr:row>
      <xdr:rowOff>324390</xdr:rowOff>
    </xdr:to>
    <xdr:sp macro="" textlink="">
      <xdr:nvSpPr>
        <xdr:cNvPr id="140" name="楕円 139"/>
        <xdr:cNvSpPr/>
      </xdr:nvSpPr>
      <xdr:spPr bwMode="auto">
        <a:xfrm>
          <a:off x="3556000" y="61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163117</xdr:rowOff>
    </xdr:from>
    <xdr:ext cx="762000" cy="259045"/>
    <xdr:sp macro="" textlink="">
      <xdr:nvSpPr>
        <xdr:cNvPr id="141" name="テキスト ボックス 140"/>
        <xdr:cNvSpPr txBox="1"/>
      </xdr:nvSpPr>
      <xdr:spPr>
        <a:xfrm>
          <a:off x="3225800" y="59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181327</xdr:rowOff>
    </xdr:from>
    <xdr:to>
      <xdr:col>15</xdr:col>
      <xdr:colOff>101600</xdr:colOff>
      <xdr:row>33</xdr:row>
      <xdr:rowOff>282927</xdr:rowOff>
    </xdr:to>
    <xdr:sp macro="" textlink="">
      <xdr:nvSpPr>
        <xdr:cNvPr id="142" name="楕円 141"/>
        <xdr:cNvSpPr/>
      </xdr:nvSpPr>
      <xdr:spPr bwMode="auto">
        <a:xfrm>
          <a:off x="2857500" y="610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121654</xdr:rowOff>
    </xdr:from>
    <xdr:ext cx="762000" cy="259045"/>
    <xdr:sp macro="" textlink="">
      <xdr:nvSpPr>
        <xdr:cNvPr id="143" name="テキスト ボックス 142"/>
        <xdr:cNvSpPr txBox="1"/>
      </xdr:nvSpPr>
      <xdr:spPr>
        <a:xfrm>
          <a:off x="2527300" y="587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57,993
57,841
864.12
35,274,795
34,386,858
421,924
17,027,844
36,218,410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67424</xdr:rowOff>
    </xdr:from>
    <xdr:to>
      <xdr:col>24</xdr:col>
      <xdr:colOff>63500</xdr:colOff>
      <xdr:row>36</xdr:row>
      <xdr:rowOff>75711</xdr:rowOff>
    </xdr:to>
    <xdr:cxnSp macro="">
      <xdr:nvCxnSpPr>
        <xdr:cNvPr id="61" name="直線コネクタ 60"/>
        <xdr:cNvCxnSpPr/>
      </xdr:nvCxnSpPr>
      <xdr:spPr>
        <a:xfrm>
          <a:off x="3797300" y="6239624"/>
          <a:ext cx="8382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67424</xdr:rowOff>
    </xdr:from>
    <xdr:to>
      <xdr:col>19</xdr:col>
      <xdr:colOff>177800</xdr:colOff>
      <xdr:row>36</xdr:row>
      <xdr:rowOff>126136</xdr:rowOff>
    </xdr:to>
    <xdr:cxnSp macro="">
      <xdr:nvCxnSpPr>
        <xdr:cNvPr id="64" name="直線コネクタ 63"/>
        <xdr:cNvCxnSpPr/>
      </xdr:nvCxnSpPr>
      <xdr:spPr>
        <a:xfrm flipV="1">
          <a:off x="2908300" y="6239624"/>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84169</xdr:rowOff>
    </xdr:from>
    <xdr:to>
      <xdr:col>15</xdr:col>
      <xdr:colOff>50800</xdr:colOff>
      <xdr:row>36</xdr:row>
      <xdr:rowOff>126136</xdr:rowOff>
    </xdr:to>
    <xdr:cxnSp macro="">
      <xdr:nvCxnSpPr>
        <xdr:cNvPr id="67" name="直線コネクタ 66"/>
        <xdr:cNvCxnSpPr/>
      </xdr:nvCxnSpPr>
      <xdr:spPr>
        <a:xfrm>
          <a:off x="2019300" y="6256369"/>
          <a:ext cx="889000" cy="4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167703</xdr:rowOff>
    </xdr:from>
    <xdr:to>
      <xdr:col>10</xdr:col>
      <xdr:colOff>114300</xdr:colOff>
      <xdr:row>36</xdr:row>
      <xdr:rowOff>84169</xdr:rowOff>
    </xdr:to>
    <xdr:cxnSp macro="">
      <xdr:nvCxnSpPr>
        <xdr:cNvPr id="70" name="直線コネクタ 69"/>
        <xdr:cNvCxnSpPr/>
      </xdr:nvCxnSpPr>
      <xdr:spPr>
        <a:xfrm>
          <a:off x="1130300" y="6168453"/>
          <a:ext cx="889000" cy="8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24911</xdr:rowOff>
    </xdr:from>
    <xdr:to>
      <xdr:col>24</xdr:col>
      <xdr:colOff>114300</xdr:colOff>
      <xdr:row>36</xdr:row>
      <xdr:rowOff>126511</xdr:rowOff>
    </xdr:to>
    <xdr:sp macro="" textlink="">
      <xdr:nvSpPr>
        <xdr:cNvPr id="80" name="楕円 79"/>
        <xdr:cNvSpPr/>
      </xdr:nvSpPr>
      <xdr:spPr>
        <a:xfrm>
          <a:off x="4584700" y="61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47788</xdr:rowOff>
    </xdr:from>
    <xdr:ext cx="534377" cy="259045"/>
    <xdr:sp macro="" textlink="">
      <xdr:nvSpPr>
        <xdr:cNvPr id="81" name="人件費該当値テキスト"/>
        <xdr:cNvSpPr txBox="1"/>
      </xdr:nvSpPr>
      <xdr:spPr>
        <a:xfrm>
          <a:off x="4686300" y="60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16624</xdr:rowOff>
    </xdr:from>
    <xdr:to>
      <xdr:col>20</xdr:col>
      <xdr:colOff>38100</xdr:colOff>
      <xdr:row>36</xdr:row>
      <xdr:rowOff>118224</xdr:rowOff>
    </xdr:to>
    <xdr:sp macro="" textlink="">
      <xdr:nvSpPr>
        <xdr:cNvPr id="82" name="楕円 81"/>
        <xdr:cNvSpPr/>
      </xdr:nvSpPr>
      <xdr:spPr>
        <a:xfrm>
          <a:off x="3746500" y="61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134751</xdr:rowOff>
    </xdr:from>
    <xdr:ext cx="534377" cy="259045"/>
    <xdr:sp macro="" textlink="">
      <xdr:nvSpPr>
        <xdr:cNvPr id="83" name="テキスト ボックス 82"/>
        <xdr:cNvSpPr txBox="1"/>
      </xdr:nvSpPr>
      <xdr:spPr>
        <a:xfrm>
          <a:off x="3530111" y="596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75336</xdr:rowOff>
    </xdr:from>
    <xdr:to>
      <xdr:col>15</xdr:col>
      <xdr:colOff>101600</xdr:colOff>
      <xdr:row>37</xdr:row>
      <xdr:rowOff>5486</xdr:rowOff>
    </xdr:to>
    <xdr:sp macro="" textlink="">
      <xdr:nvSpPr>
        <xdr:cNvPr id="84" name="楕円 83"/>
        <xdr:cNvSpPr/>
      </xdr:nvSpPr>
      <xdr:spPr>
        <a:xfrm>
          <a:off x="2857500" y="62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22013</xdr:rowOff>
    </xdr:from>
    <xdr:ext cx="534377" cy="259045"/>
    <xdr:sp macro="" textlink="">
      <xdr:nvSpPr>
        <xdr:cNvPr id="85" name="テキスト ボックス 84"/>
        <xdr:cNvSpPr txBox="1"/>
      </xdr:nvSpPr>
      <xdr:spPr>
        <a:xfrm>
          <a:off x="2641111" y="60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33369</xdr:rowOff>
    </xdr:from>
    <xdr:to>
      <xdr:col>10</xdr:col>
      <xdr:colOff>165100</xdr:colOff>
      <xdr:row>36</xdr:row>
      <xdr:rowOff>134969</xdr:rowOff>
    </xdr:to>
    <xdr:sp macro="" textlink="">
      <xdr:nvSpPr>
        <xdr:cNvPr id="86" name="楕円 85"/>
        <xdr:cNvSpPr/>
      </xdr:nvSpPr>
      <xdr:spPr>
        <a:xfrm>
          <a:off x="1968500" y="62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151496</xdr:rowOff>
    </xdr:from>
    <xdr:ext cx="534377" cy="259045"/>
    <xdr:sp macro="" textlink="">
      <xdr:nvSpPr>
        <xdr:cNvPr id="87" name="テキスト ボックス 86"/>
        <xdr:cNvSpPr txBox="1"/>
      </xdr:nvSpPr>
      <xdr:spPr>
        <a:xfrm>
          <a:off x="1752111" y="59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116903</xdr:rowOff>
    </xdr:from>
    <xdr:to>
      <xdr:col>6</xdr:col>
      <xdr:colOff>38100</xdr:colOff>
      <xdr:row>36</xdr:row>
      <xdr:rowOff>47053</xdr:rowOff>
    </xdr:to>
    <xdr:sp macro="" textlink="">
      <xdr:nvSpPr>
        <xdr:cNvPr id="88" name="楕円 87"/>
        <xdr:cNvSpPr/>
      </xdr:nvSpPr>
      <xdr:spPr>
        <a:xfrm>
          <a:off x="10795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63580</xdr:rowOff>
    </xdr:from>
    <xdr:ext cx="534377" cy="259045"/>
    <xdr:sp macro="" textlink="">
      <xdr:nvSpPr>
        <xdr:cNvPr id="89" name="テキスト ボックス 88"/>
        <xdr:cNvSpPr txBox="1"/>
      </xdr:nvSpPr>
      <xdr:spPr>
        <a:xfrm>
          <a:off x="863111" y="58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35984</xdr:rowOff>
    </xdr:from>
    <xdr:to>
      <xdr:col>24</xdr:col>
      <xdr:colOff>63500</xdr:colOff>
      <xdr:row>54</xdr:row>
      <xdr:rowOff>36602</xdr:rowOff>
    </xdr:to>
    <xdr:cxnSp macro="">
      <xdr:nvCxnSpPr>
        <xdr:cNvPr id="117" name="直線コネクタ 116"/>
        <xdr:cNvCxnSpPr/>
      </xdr:nvCxnSpPr>
      <xdr:spPr>
        <a:xfrm>
          <a:off x="3797300" y="9294284"/>
          <a:ext cx="8382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9261</xdr:rowOff>
    </xdr:from>
    <xdr:to>
      <xdr:col>19</xdr:col>
      <xdr:colOff>177800</xdr:colOff>
      <xdr:row>54</xdr:row>
      <xdr:rowOff>35984</xdr:rowOff>
    </xdr:to>
    <xdr:cxnSp macro="">
      <xdr:nvCxnSpPr>
        <xdr:cNvPr id="120" name="直線コネクタ 119"/>
        <xdr:cNvCxnSpPr/>
      </xdr:nvCxnSpPr>
      <xdr:spPr>
        <a:xfrm>
          <a:off x="2908300" y="9267561"/>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9261</xdr:rowOff>
    </xdr:from>
    <xdr:to>
      <xdr:col>15</xdr:col>
      <xdr:colOff>50800</xdr:colOff>
      <xdr:row>54</xdr:row>
      <xdr:rowOff>43779</xdr:rowOff>
    </xdr:to>
    <xdr:cxnSp macro="">
      <xdr:nvCxnSpPr>
        <xdr:cNvPr id="123" name="直線コネクタ 122"/>
        <xdr:cNvCxnSpPr/>
      </xdr:nvCxnSpPr>
      <xdr:spPr>
        <a:xfrm flipV="1">
          <a:off x="2019300" y="9267561"/>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161874</xdr:rowOff>
    </xdr:from>
    <xdr:to>
      <xdr:col>10</xdr:col>
      <xdr:colOff>114300</xdr:colOff>
      <xdr:row>54</xdr:row>
      <xdr:rowOff>43779</xdr:rowOff>
    </xdr:to>
    <xdr:cxnSp macro="">
      <xdr:nvCxnSpPr>
        <xdr:cNvPr id="126" name="直線コネクタ 125"/>
        <xdr:cNvCxnSpPr/>
      </xdr:nvCxnSpPr>
      <xdr:spPr>
        <a:xfrm>
          <a:off x="1130300" y="9248724"/>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157252</xdr:rowOff>
    </xdr:from>
    <xdr:to>
      <xdr:col>24</xdr:col>
      <xdr:colOff>114300</xdr:colOff>
      <xdr:row>54</xdr:row>
      <xdr:rowOff>87402</xdr:rowOff>
    </xdr:to>
    <xdr:sp macro="" textlink="">
      <xdr:nvSpPr>
        <xdr:cNvPr id="136" name="楕円 135"/>
        <xdr:cNvSpPr/>
      </xdr:nvSpPr>
      <xdr:spPr>
        <a:xfrm>
          <a:off x="4584700" y="92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8679</xdr:rowOff>
    </xdr:from>
    <xdr:ext cx="534377" cy="259045"/>
    <xdr:sp macro="" textlink="">
      <xdr:nvSpPr>
        <xdr:cNvPr id="137" name="物件費該当値テキスト"/>
        <xdr:cNvSpPr txBox="1"/>
      </xdr:nvSpPr>
      <xdr:spPr>
        <a:xfrm>
          <a:off x="4686300" y="90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156634</xdr:rowOff>
    </xdr:from>
    <xdr:to>
      <xdr:col>20</xdr:col>
      <xdr:colOff>38100</xdr:colOff>
      <xdr:row>54</xdr:row>
      <xdr:rowOff>86784</xdr:rowOff>
    </xdr:to>
    <xdr:sp macro="" textlink="">
      <xdr:nvSpPr>
        <xdr:cNvPr id="138" name="楕円 137"/>
        <xdr:cNvSpPr/>
      </xdr:nvSpPr>
      <xdr:spPr>
        <a:xfrm>
          <a:off x="3746500" y="92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103311</xdr:rowOff>
    </xdr:from>
    <xdr:ext cx="534377" cy="259045"/>
    <xdr:sp macro="" textlink="">
      <xdr:nvSpPr>
        <xdr:cNvPr id="139" name="テキスト ボックス 138"/>
        <xdr:cNvSpPr txBox="1"/>
      </xdr:nvSpPr>
      <xdr:spPr>
        <a:xfrm>
          <a:off x="3530111" y="90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129911</xdr:rowOff>
    </xdr:from>
    <xdr:to>
      <xdr:col>15</xdr:col>
      <xdr:colOff>101600</xdr:colOff>
      <xdr:row>54</xdr:row>
      <xdr:rowOff>60061</xdr:rowOff>
    </xdr:to>
    <xdr:sp macro="" textlink="">
      <xdr:nvSpPr>
        <xdr:cNvPr id="140" name="楕円 139"/>
        <xdr:cNvSpPr/>
      </xdr:nvSpPr>
      <xdr:spPr>
        <a:xfrm>
          <a:off x="2857500" y="92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76588</xdr:rowOff>
    </xdr:from>
    <xdr:ext cx="534377" cy="259045"/>
    <xdr:sp macro="" textlink="">
      <xdr:nvSpPr>
        <xdr:cNvPr id="141" name="テキスト ボックス 140"/>
        <xdr:cNvSpPr txBox="1"/>
      </xdr:nvSpPr>
      <xdr:spPr>
        <a:xfrm>
          <a:off x="2641111" y="899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164429</xdr:rowOff>
    </xdr:from>
    <xdr:to>
      <xdr:col>10</xdr:col>
      <xdr:colOff>165100</xdr:colOff>
      <xdr:row>54</xdr:row>
      <xdr:rowOff>94579</xdr:rowOff>
    </xdr:to>
    <xdr:sp macro="" textlink="">
      <xdr:nvSpPr>
        <xdr:cNvPr id="142" name="楕円 141"/>
        <xdr:cNvSpPr/>
      </xdr:nvSpPr>
      <xdr:spPr>
        <a:xfrm>
          <a:off x="1968500" y="92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111106</xdr:rowOff>
    </xdr:from>
    <xdr:ext cx="534377" cy="259045"/>
    <xdr:sp macro="" textlink="">
      <xdr:nvSpPr>
        <xdr:cNvPr id="143" name="テキスト ボックス 142"/>
        <xdr:cNvSpPr txBox="1"/>
      </xdr:nvSpPr>
      <xdr:spPr>
        <a:xfrm>
          <a:off x="1752111" y="902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111074</xdr:rowOff>
    </xdr:from>
    <xdr:to>
      <xdr:col>6</xdr:col>
      <xdr:colOff>38100</xdr:colOff>
      <xdr:row>54</xdr:row>
      <xdr:rowOff>41224</xdr:rowOff>
    </xdr:to>
    <xdr:sp macro="" textlink="">
      <xdr:nvSpPr>
        <xdr:cNvPr id="144" name="楕円 143"/>
        <xdr:cNvSpPr/>
      </xdr:nvSpPr>
      <xdr:spPr>
        <a:xfrm>
          <a:off x="1079500" y="91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32351</xdr:rowOff>
    </xdr:from>
    <xdr:ext cx="534377" cy="259045"/>
    <xdr:sp macro="" textlink="">
      <xdr:nvSpPr>
        <xdr:cNvPr id="145" name="テキスト ボックス 144"/>
        <xdr:cNvSpPr txBox="1"/>
      </xdr:nvSpPr>
      <xdr:spPr>
        <a:xfrm>
          <a:off x="863111" y="92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142443</xdr:rowOff>
    </xdr:from>
    <xdr:to>
      <xdr:col>24</xdr:col>
      <xdr:colOff>63500</xdr:colOff>
      <xdr:row>75</xdr:row>
      <xdr:rowOff>4323</xdr:rowOff>
    </xdr:to>
    <xdr:cxnSp macro="">
      <xdr:nvCxnSpPr>
        <xdr:cNvPr id="172" name="直線コネクタ 171"/>
        <xdr:cNvCxnSpPr/>
      </xdr:nvCxnSpPr>
      <xdr:spPr>
        <a:xfrm>
          <a:off x="3797300" y="12658293"/>
          <a:ext cx="838200" cy="2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142443</xdr:rowOff>
    </xdr:from>
    <xdr:to>
      <xdr:col>19</xdr:col>
      <xdr:colOff>177800</xdr:colOff>
      <xdr:row>76</xdr:row>
      <xdr:rowOff>5649</xdr:rowOff>
    </xdr:to>
    <xdr:cxnSp macro="">
      <xdr:nvCxnSpPr>
        <xdr:cNvPr id="175" name="直線コネクタ 174"/>
        <xdr:cNvCxnSpPr/>
      </xdr:nvCxnSpPr>
      <xdr:spPr>
        <a:xfrm flipV="1">
          <a:off x="2908300" y="12658293"/>
          <a:ext cx="889000" cy="37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97455</xdr:rowOff>
    </xdr:from>
    <xdr:to>
      <xdr:col>15</xdr:col>
      <xdr:colOff>50800</xdr:colOff>
      <xdr:row>76</xdr:row>
      <xdr:rowOff>5649</xdr:rowOff>
    </xdr:to>
    <xdr:cxnSp macro="">
      <xdr:nvCxnSpPr>
        <xdr:cNvPr id="178" name="直線コネクタ 177"/>
        <xdr:cNvCxnSpPr/>
      </xdr:nvCxnSpPr>
      <xdr:spPr>
        <a:xfrm>
          <a:off x="2019300" y="12956205"/>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97455</xdr:rowOff>
    </xdr:from>
    <xdr:to>
      <xdr:col>10</xdr:col>
      <xdr:colOff>114300</xdr:colOff>
      <xdr:row>75</xdr:row>
      <xdr:rowOff>153919</xdr:rowOff>
    </xdr:to>
    <xdr:cxnSp macro="">
      <xdr:nvCxnSpPr>
        <xdr:cNvPr id="181" name="直線コネクタ 180"/>
        <xdr:cNvCxnSpPr/>
      </xdr:nvCxnSpPr>
      <xdr:spPr>
        <a:xfrm flipV="1">
          <a:off x="1130300" y="12956205"/>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185" name="テキスト ボックス 184"/>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124973</xdr:rowOff>
    </xdr:from>
    <xdr:to>
      <xdr:col>24</xdr:col>
      <xdr:colOff>114300</xdr:colOff>
      <xdr:row>75</xdr:row>
      <xdr:rowOff>55123</xdr:rowOff>
    </xdr:to>
    <xdr:sp macro="" textlink="">
      <xdr:nvSpPr>
        <xdr:cNvPr id="191" name="楕円 190"/>
        <xdr:cNvSpPr/>
      </xdr:nvSpPr>
      <xdr:spPr>
        <a:xfrm>
          <a:off x="4584700" y="128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147850</xdr:rowOff>
    </xdr:from>
    <xdr:ext cx="534377" cy="259045"/>
    <xdr:sp macro="" textlink="">
      <xdr:nvSpPr>
        <xdr:cNvPr id="192" name="維持補修費該当値テキスト"/>
        <xdr:cNvSpPr txBox="1"/>
      </xdr:nvSpPr>
      <xdr:spPr>
        <a:xfrm>
          <a:off x="4686300" y="126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91643</xdr:rowOff>
    </xdr:from>
    <xdr:to>
      <xdr:col>20</xdr:col>
      <xdr:colOff>38100</xdr:colOff>
      <xdr:row>74</xdr:row>
      <xdr:rowOff>21793</xdr:rowOff>
    </xdr:to>
    <xdr:sp macro="" textlink="">
      <xdr:nvSpPr>
        <xdr:cNvPr id="193" name="楕円 192"/>
        <xdr:cNvSpPr/>
      </xdr:nvSpPr>
      <xdr:spPr>
        <a:xfrm>
          <a:off x="3746500" y="126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38320</xdr:rowOff>
    </xdr:from>
    <xdr:ext cx="534377" cy="259045"/>
    <xdr:sp macro="" textlink="">
      <xdr:nvSpPr>
        <xdr:cNvPr id="194" name="テキスト ボックス 193"/>
        <xdr:cNvSpPr txBox="1"/>
      </xdr:nvSpPr>
      <xdr:spPr>
        <a:xfrm>
          <a:off x="3530111" y="123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126299</xdr:rowOff>
    </xdr:from>
    <xdr:to>
      <xdr:col>15</xdr:col>
      <xdr:colOff>101600</xdr:colOff>
      <xdr:row>76</xdr:row>
      <xdr:rowOff>56449</xdr:rowOff>
    </xdr:to>
    <xdr:sp macro="" textlink="">
      <xdr:nvSpPr>
        <xdr:cNvPr id="195" name="楕円 194"/>
        <xdr:cNvSpPr/>
      </xdr:nvSpPr>
      <xdr:spPr>
        <a:xfrm>
          <a:off x="2857500" y="129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72976</xdr:rowOff>
    </xdr:from>
    <xdr:ext cx="534377" cy="259045"/>
    <xdr:sp macro="" textlink="">
      <xdr:nvSpPr>
        <xdr:cNvPr id="196" name="テキスト ボックス 195"/>
        <xdr:cNvSpPr txBox="1"/>
      </xdr:nvSpPr>
      <xdr:spPr>
        <a:xfrm>
          <a:off x="2641111" y="127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46655</xdr:rowOff>
    </xdr:from>
    <xdr:to>
      <xdr:col>10</xdr:col>
      <xdr:colOff>165100</xdr:colOff>
      <xdr:row>75</xdr:row>
      <xdr:rowOff>148255</xdr:rowOff>
    </xdr:to>
    <xdr:sp macro="" textlink="">
      <xdr:nvSpPr>
        <xdr:cNvPr id="197" name="楕円 196"/>
        <xdr:cNvSpPr/>
      </xdr:nvSpPr>
      <xdr:spPr>
        <a:xfrm>
          <a:off x="1968500" y="129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164782</xdr:rowOff>
    </xdr:from>
    <xdr:ext cx="534377" cy="259045"/>
    <xdr:sp macro="" textlink="">
      <xdr:nvSpPr>
        <xdr:cNvPr id="198" name="テキスト ボックス 197"/>
        <xdr:cNvSpPr txBox="1"/>
      </xdr:nvSpPr>
      <xdr:spPr>
        <a:xfrm>
          <a:off x="1752111" y="126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103119</xdr:rowOff>
    </xdr:from>
    <xdr:to>
      <xdr:col>6</xdr:col>
      <xdr:colOff>38100</xdr:colOff>
      <xdr:row>76</xdr:row>
      <xdr:rowOff>33269</xdr:rowOff>
    </xdr:to>
    <xdr:sp macro="" textlink="">
      <xdr:nvSpPr>
        <xdr:cNvPr id="199" name="楕円 198"/>
        <xdr:cNvSpPr/>
      </xdr:nvSpPr>
      <xdr:spPr>
        <a:xfrm>
          <a:off x="1079500" y="129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49796</xdr:rowOff>
    </xdr:from>
    <xdr:ext cx="534377" cy="259045"/>
    <xdr:sp macro="" textlink="">
      <xdr:nvSpPr>
        <xdr:cNvPr id="200" name="テキスト ボックス 199"/>
        <xdr:cNvSpPr txBox="1"/>
      </xdr:nvSpPr>
      <xdr:spPr>
        <a:xfrm>
          <a:off x="863111" y="127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47605</xdr:rowOff>
    </xdr:from>
    <xdr:to>
      <xdr:col>24</xdr:col>
      <xdr:colOff>63500</xdr:colOff>
      <xdr:row>93</xdr:row>
      <xdr:rowOff>81133</xdr:rowOff>
    </xdr:to>
    <xdr:cxnSp macro="">
      <xdr:nvCxnSpPr>
        <xdr:cNvPr id="228" name="直線コネクタ 227"/>
        <xdr:cNvCxnSpPr/>
      </xdr:nvCxnSpPr>
      <xdr:spPr>
        <a:xfrm flipV="1">
          <a:off x="3797300" y="15992455"/>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81133</xdr:rowOff>
    </xdr:from>
    <xdr:to>
      <xdr:col>19</xdr:col>
      <xdr:colOff>177800</xdr:colOff>
      <xdr:row>93</xdr:row>
      <xdr:rowOff>81696</xdr:rowOff>
    </xdr:to>
    <xdr:cxnSp macro="">
      <xdr:nvCxnSpPr>
        <xdr:cNvPr id="231" name="直線コネクタ 230"/>
        <xdr:cNvCxnSpPr/>
      </xdr:nvCxnSpPr>
      <xdr:spPr>
        <a:xfrm flipV="1">
          <a:off x="2908300" y="16025983"/>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81696</xdr:rowOff>
    </xdr:from>
    <xdr:to>
      <xdr:col>15</xdr:col>
      <xdr:colOff>50800</xdr:colOff>
      <xdr:row>94</xdr:row>
      <xdr:rowOff>33142</xdr:rowOff>
    </xdr:to>
    <xdr:cxnSp macro="">
      <xdr:nvCxnSpPr>
        <xdr:cNvPr id="234" name="直線コネクタ 233"/>
        <xdr:cNvCxnSpPr/>
      </xdr:nvCxnSpPr>
      <xdr:spPr>
        <a:xfrm flipV="1">
          <a:off x="2019300" y="16026546"/>
          <a:ext cx="889000" cy="1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33142</xdr:rowOff>
    </xdr:from>
    <xdr:to>
      <xdr:col>10</xdr:col>
      <xdr:colOff>114300</xdr:colOff>
      <xdr:row>94</xdr:row>
      <xdr:rowOff>170546</xdr:rowOff>
    </xdr:to>
    <xdr:cxnSp macro="">
      <xdr:nvCxnSpPr>
        <xdr:cNvPr id="237" name="直線コネクタ 236"/>
        <xdr:cNvCxnSpPr/>
      </xdr:nvCxnSpPr>
      <xdr:spPr>
        <a:xfrm flipV="1">
          <a:off x="1130300" y="16149442"/>
          <a:ext cx="889000" cy="1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168255</xdr:rowOff>
    </xdr:from>
    <xdr:to>
      <xdr:col>24</xdr:col>
      <xdr:colOff>114300</xdr:colOff>
      <xdr:row>93</xdr:row>
      <xdr:rowOff>98405</xdr:rowOff>
    </xdr:to>
    <xdr:sp macro="" textlink="">
      <xdr:nvSpPr>
        <xdr:cNvPr id="247" name="楕円 246"/>
        <xdr:cNvSpPr/>
      </xdr:nvSpPr>
      <xdr:spPr>
        <a:xfrm>
          <a:off x="4584700" y="159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19682</xdr:rowOff>
    </xdr:from>
    <xdr:ext cx="599010" cy="259045"/>
    <xdr:sp macro="" textlink="">
      <xdr:nvSpPr>
        <xdr:cNvPr id="248" name="扶助費該当値テキスト"/>
        <xdr:cNvSpPr txBox="1"/>
      </xdr:nvSpPr>
      <xdr:spPr>
        <a:xfrm>
          <a:off x="4686300" y="1579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30333</xdr:rowOff>
    </xdr:from>
    <xdr:to>
      <xdr:col>20</xdr:col>
      <xdr:colOff>38100</xdr:colOff>
      <xdr:row>93</xdr:row>
      <xdr:rowOff>131933</xdr:rowOff>
    </xdr:to>
    <xdr:sp macro="" textlink="">
      <xdr:nvSpPr>
        <xdr:cNvPr id="249" name="楕円 248"/>
        <xdr:cNvSpPr/>
      </xdr:nvSpPr>
      <xdr:spPr>
        <a:xfrm>
          <a:off x="3746500" y="159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148460</xdr:rowOff>
    </xdr:from>
    <xdr:ext cx="599010" cy="259045"/>
    <xdr:sp macro="" textlink="">
      <xdr:nvSpPr>
        <xdr:cNvPr id="250" name="テキスト ボックス 249"/>
        <xdr:cNvSpPr txBox="1"/>
      </xdr:nvSpPr>
      <xdr:spPr>
        <a:xfrm>
          <a:off x="3497795" y="1575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30896</xdr:rowOff>
    </xdr:from>
    <xdr:to>
      <xdr:col>15</xdr:col>
      <xdr:colOff>101600</xdr:colOff>
      <xdr:row>93</xdr:row>
      <xdr:rowOff>132496</xdr:rowOff>
    </xdr:to>
    <xdr:sp macro="" textlink="">
      <xdr:nvSpPr>
        <xdr:cNvPr id="251" name="楕円 250"/>
        <xdr:cNvSpPr/>
      </xdr:nvSpPr>
      <xdr:spPr>
        <a:xfrm>
          <a:off x="2857500" y="159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149023</xdr:rowOff>
    </xdr:from>
    <xdr:ext cx="599010" cy="259045"/>
    <xdr:sp macro="" textlink="">
      <xdr:nvSpPr>
        <xdr:cNvPr id="252" name="テキスト ボックス 251"/>
        <xdr:cNvSpPr txBox="1"/>
      </xdr:nvSpPr>
      <xdr:spPr>
        <a:xfrm>
          <a:off x="2608795" y="1575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153792</xdr:rowOff>
    </xdr:from>
    <xdr:to>
      <xdr:col>10</xdr:col>
      <xdr:colOff>165100</xdr:colOff>
      <xdr:row>94</xdr:row>
      <xdr:rowOff>83942</xdr:rowOff>
    </xdr:to>
    <xdr:sp macro="" textlink="">
      <xdr:nvSpPr>
        <xdr:cNvPr id="253" name="楕円 252"/>
        <xdr:cNvSpPr/>
      </xdr:nvSpPr>
      <xdr:spPr>
        <a:xfrm>
          <a:off x="1968500" y="160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100469</xdr:rowOff>
    </xdr:from>
    <xdr:ext cx="599010" cy="259045"/>
    <xdr:sp macro="" textlink="">
      <xdr:nvSpPr>
        <xdr:cNvPr id="254" name="テキスト ボックス 253"/>
        <xdr:cNvSpPr txBox="1"/>
      </xdr:nvSpPr>
      <xdr:spPr>
        <a:xfrm>
          <a:off x="1719795" y="1587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119746</xdr:rowOff>
    </xdr:from>
    <xdr:to>
      <xdr:col>6</xdr:col>
      <xdr:colOff>38100</xdr:colOff>
      <xdr:row>95</xdr:row>
      <xdr:rowOff>49896</xdr:rowOff>
    </xdr:to>
    <xdr:sp macro="" textlink="">
      <xdr:nvSpPr>
        <xdr:cNvPr id="255" name="楕円 254"/>
        <xdr:cNvSpPr/>
      </xdr:nvSpPr>
      <xdr:spPr>
        <a:xfrm>
          <a:off x="1079500" y="162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66423</xdr:rowOff>
    </xdr:from>
    <xdr:ext cx="599010" cy="259045"/>
    <xdr:sp macro="" textlink="">
      <xdr:nvSpPr>
        <xdr:cNvPr id="256" name="テキスト ボックス 255"/>
        <xdr:cNvSpPr txBox="1"/>
      </xdr:nvSpPr>
      <xdr:spPr>
        <a:xfrm>
          <a:off x="830795" y="1601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4" name="テキスト ボックス 27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53810</xdr:rowOff>
    </xdr:from>
    <xdr:to>
      <xdr:col>54</xdr:col>
      <xdr:colOff>189865</xdr:colOff>
      <xdr:row>38</xdr:row>
      <xdr:rowOff>103734</xdr:rowOff>
    </xdr:to>
    <xdr:cxnSp macro="">
      <xdr:nvCxnSpPr>
        <xdr:cNvPr id="280" name="直線コネクタ 279"/>
        <xdr:cNvCxnSpPr/>
      </xdr:nvCxnSpPr>
      <xdr:spPr>
        <a:xfrm flipV="1">
          <a:off x="10475595" y="5368760"/>
          <a:ext cx="1270" cy="125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107561</xdr:rowOff>
    </xdr:from>
    <xdr:ext cx="469744" cy="259045"/>
    <xdr:sp macro="" textlink="">
      <xdr:nvSpPr>
        <xdr:cNvPr id="281" name="補助費等最小値テキスト"/>
        <xdr:cNvSpPr txBox="1"/>
      </xdr:nvSpPr>
      <xdr:spPr>
        <a:xfrm>
          <a:off x="10528300" y="66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103734</xdr:rowOff>
    </xdr:from>
    <xdr:to>
      <xdr:col>55</xdr:col>
      <xdr:colOff>88900</xdr:colOff>
      <xdr:row>38</xdr:row>
      <xdr:rowOff>103734</xdr:rowOff>
    </xdr:to>
    <xdr:cxnSp macro="">
      <xdr:nvCxnSpPr>
        <xdr:cNvPr id="282" name="直線コネクタ 281"/>
        <xdr:cNvCxnSpPr/>
      </xdr:nvCxnSpPr>
      <xdr:spPr>
        <a:xfrm>
          <a:off x="10388600" y="661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487</xdr:rowOff>
    </xdr:from>
    <xdr:ext cx="599010" cy="259045"/>
    <xdr:sp macro="" textlink="">
      <xdr:nvSpPr>
        <xdr:cNvPr id="283" name="補助費等最大値テキスト"/>
        <xdr:cNvSpPr txBox="1"/>
      </xdr:nvSpPr>
      <xdr:spPr>
        <a:xfrm>
          <a:off x="10528300" y="514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53810</xdr:rowOff>
    </xdr:from>
    <xdr:to>
      <xdr:col>55</xdr:col>
      <xdr:colOff>88900</xdr:colOff>
      <xdr:row>31</xdr:row>
      <xdr:rowOff>53810</xdr:rowOff>
    </xdr:to>
    <xdr:cxnSp macro="">
      <xdr:nvCxnSpPr>
        <xdr:cNvPr id="284" name="直線コネクタ 283"/>
        <xdr:cNvCxnSpPr/>
      </xdr:nvCxnSpPr>
      <xdr:spPr>
        <a:xfrm>
          <a:off x="10388600" y="536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104978</xdr:rowOff>
    </xdr:from>
    <xdr:to>
      <xdr:col>55</xdr:col>
      <xdr:colOff>0</xdr:colOff>
      <xdr:row>31</xdr:row>
      <xdr:rowOff>53810</xdr:rowOff>
    </xdr:to>
    <xdr:cxnSp macro="">
      <xdr:nvCxnSpPr>
        <xdr:cNvPr id="285" name="直線コネクタ 284"/>
        <xdr:cNvCxnSpPr/>
      </xdr:nvCxnSpPr>
      <xdr:spPr>
        <a:xfrm>
          <a:off x="9639300" y="5248478"/>
          <a:ext cx="838200" cy="1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149432</xdr:rowOff>
    </xdr:from>
    <xdr:ext cx="534377" cy="259045"/>
    <xdr:sp macro="" textlink="">
      <xdr:nvSpPr>
        <xdr:cNvPr id="286" name="補助費等平均値テキスト"/>
        <xdr:cNvSpPr txBox="1"/>
      </xdr:nvSpPr>
      <xdr:spPr>
        <a:xfrm>
          <a:off x="10528300" y="6150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171005</xdr:rowOff>
    </xdr:from>
    <xdr:to>
      <xdr:col>55</xdr:col>
      <xdr:colOff>50800</xdr:colOff>
      <xdr:row>36</xdr:row>
      <xdr:rowOff>101155</xdr:rowOff>
    </xdr:to>
    <xdr:sp macro="" textlink="">
      <xdr:nvSpPr>
        <xdr:cNvPr id="287" name="フローチャート: 判断 286"/>
        <xdr:cNvSpPr/>
      </xdr:nvSpPr>
      <xdr:spPr>
        <a:xfrm>
          <a:off x="104267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104978</xdr:rowOff>
    </xdr:from>
    <xdr:to>
      <xdr:col>50</xdr:col>
      <xdr:colOff>114300</xdr:colOff>
      <xdr:row>30</xdr:row>
      <xdr:rowOff>148488</xdr:rowOff>
    </xdr:to>
    <xdr:cxnSp macro="">
      <xdr:nvCxnSpPr>
        <xdr:cNvPr id="288" name="直線コネクタ 287"/>
        <xdr:cNvCxnSpPr/>
      </xdr:nvCxnSpPr>
      <xdr:spPr>
        <a:xfrm flipV="1">
          <a:off x="8750300" y="5248478"/>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9106</xdr:rowOff>
    </xdr:from>
    <xdr:to>
      <xdr:col>50</xdr:col>
      <xdr:colOff>165100</xdr:colOff>
      <xdr:row>36</xdr:row>
      <xdr:rowOff>110706</xdr:rowOff>
    </xdr:to>
    <xdr:sp macro="" textlink="">
      <xdr:nvSpPr>
        <xdr:cNvPr id="289" name="フローチャート: 判断 288"/>
        <xdr:cNvSpPr/>
      </xdr:nvSpPr>
      <xdr:spPr>
        <a:xfrm>
          <a:off x="9588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101833</xdr:rowOff>
    </xdr:from>
    <xdr:ext cx="534377" cy="259045"/>
    <xdr:sp macro="" textlink="">
      <xdr:nvSpPr>
        <xdr:cNvPr id="290" name="テキスト ボックス 289"/>
        <xdr:cNvSpPr txBox="1"/>
      </xdr:nvSpPr>
      <xdr:spPr>
        <a:xfrm>
          <a:off x="9372111" y="62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148488</xdr:rowOff>
    </xdr:from>
    <xdr:to>
      <xdr:col>45</xdr:col>
      <xdr:colOff>177800</xdr:colOff>
      <xdr:row>31</xdr:row>
      <xdr:rowOff>1003</xdr:rowOff>
    </xdr:to>
    <xdr:cxnSp macro="">
      <xdr:nvCxnSpPr>
        <xdr:cNvPr id="291" name="直線コネクタ 290"/>
        <xdr:cNvCxnSpPr/>
      </xdr:nvCxnSpPr>
      <xdr:spPr>
        <a:xfrm flipV="1">
          <a:off x="7861300" y="5291988"/>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23038</xdr:rowOff>
    </xdr:from>
    <xdr:to>
      <xdr:col>46</xdr:col>
      <xdr:colOff>38100</xdr:colOff>
      <xdr:row>36</xdr:row>
      <xdr:rowOff>124638</xdr:rowOff>
    </xdr:to>
    <xdr:sp macro="" textlink="">
      <xdr:nvSpPr>
        <xdr:cNvPr id="292" name="フローチャート: 判断 291"/>
        <xdr:cNvSpPr/>
      </xdr:nvSpPr>
      <xdr:spPr>
        <a:xfrm>
          <a:off x="8699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115765</xdr:rowOff>
    </xdr:from>
    <xdr:ext cx="534377" cy="259045"/>
    <xdr:sp macro="" textlink="">
      <xdr:nvSpPr>
        <xdr:cNvPr id="293" name="テキスト ボックス 292"/>
        <xdr:cNvSpPr txBox="1"/>
      </xdr:nvSpPr>
      <xdr:spPr>
        <a:xfrm>
          <a:off x="8483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1003</xdr:rowOff>
    </xdr:from>
    <xdr:to>
      <xdr:col>41</xdr:col>
      <xdr:colOff>50800</xdr:colOff>
      <xdr:row>31</xdr:row>
      <xdr:rowOff>5118</xdr:rowOff>
    </xdr:to>
    <xdr:cxnSp macro="">
      <xdr:nvCxnSpPr>
        <xdr:cNvPr id="294" name="直線コネクタ 293"/>
        <xdr:cNvCxnSpPr/>
      </xdr:nvCxnSpPr>
      <xdr:spPr>
        <a:xfrm flipV="1">
          <a:off x="6972300" y="53159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35611</xdr:rowOff>
    </xdr:from>
    <xdr:to>
      <xdr:col>41</xdr:col>
      <xdr:colOff>101600</xdr:colOff>
      <xdr:row>36</xdr:row>
      <xdr:rowOff>137211</xdr:rowOff>
    </xdr:to>
    <xdr:sp macro="" textlink="">
      <xdr:nvSpPr>
        <xdr:cNvPr id="295" name="フローチャート: 判断 294"/>
        <xdr:cNvSpPr/>
      </xdr:nvSpPr>
      <xdr:spPr>
        <a:xfrm>
          <a:off x="7810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128338</xdr:rowOff>
    </xdr:from>
    <xdr:ext cx="534377" cy="259045"/>
    <xdr:sp macro="" textlink="">
      <xdr:nvSpPr>
        <xdr:cNvPr id="296" name="テキスト ボックス 295"/>
        <xdr:cNvSpPr txBox="1"/>
      </xdr:nvSpPr>
      <xdr:spPr>
        <a:xfrm>
          <a:off x="7594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6820</xdr:rowOff>
    </xdr:from>
    <xdr:to>
      <xdr:col>36</xdr:col>
      <xdr:colOff>165100</xdr:colOff>
      <xdr:row>36</xdr:row>
      <xdr:rowOff>108420</xdr:rowOff>
    </xdr:to>
    <xdr:sp macro="" textlink="">
      <xdr:nvSpPr>
        <xdr:cNvPr id="297" name="フローチャート: 判断 296"/>
        <xdr:cNvSpPr/>
      </xdr:nvSpPr>
      <xdr:spPr>
        <a:xfrm>
          <a:off x="6921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99547</xdr:rowOff>
    </xdr:from>
    <xdr:ext cx="534377" cy="259045"/>
    <xdr:sp macro="" textlink="">
      <xdr:nvSpPr>
        <xdr:cNvPr id="298" name="テキスト ボックス 297"/>
        <xdr:cNvSpPr txBox="1"/>
      </xdr:nvSpPr>
      <xdr:spPr>
        <a:xfrm>
          <a:off x="6705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3010</xdr:rowOff>
    </xdr:from>
    <xdr:to>
      <xdr:col>55</xdr:col>
      <xdr:colOff>50800</xdr:colOff>
      <xdr:row>31</xdr:row>
      <xdr:rowOff>104610</xdr:rowOff>
    </xdr:to>
    <xdr:sp macro="" textlink="">
      <xdr:nvSpPr>
        <xdr:cNvPr id="304" name="楕円 303"/>
        <xdr:cNvSpPr/>
      </xdr:nvSpPr>
      <xdr:spPr>
        <a:xfrm>
          <a:off x="10426700" y="53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127487</xdr:rowOff>
    </xdr:from>
    <xdr:ext cx="599010" cy="259045"/>
    <xdr:sp macro="" textlink="">
      <xdr:nvSpPr>
        <xdr:cNvPr id="305" name="補助費等該当値テキスト"/>
        <xdr:cNvSpPr txBox="1"/>
      </xdr:nvSpPr>
      <xdr:spPr>
        <a:xfrm>
          <a:off x="10528300" y="527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54178</xdr:rowOff>
    </xdr:from>
    <xdr:to>
      <xdr:col>50</xdr:col>
      <xdr:colOff>165100</xdr:colOff>
      <xdr:row>30</xdr:row>
      <xdr:rowOff>155778</xdr:rowOff>
    </xdr:to>
    <xdr:sp macro="" textlink="">
      <xdr:nvSpPr>
        <xdr:cNvPr id="306" name="楕円 305"/>
        <xdr:cNvSpPr/>
      </xdr:nvSpPr>
      <xdr:spPr>
        <a:xfrm>
          <a:off x="9588500" y="51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855</xdr:rowOff>
    </xdr:from>
    <xdr:ext cx="599010" cy="259045"/>
    <xdr:sp macro="" textlink="">
      <xdr:nvSpPr>
        <xdr:cNvPr id="307" name="テキスト ボックス 306"/>
        <xdr:cNvSpPr txBox="1"/>
      </xdr:nvSpPr>
      <xdr:spPr>
        <a:xfrm>
          <a:off x="9339795" y="497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97688</xdr:rowOff>
    </xdr:from>
    <xdr:to>
      <xdr:col>46</xdr:col>
      <xdr:colOff>38100</xdr:colOff>
      <xdr:row>31</xdr:row>
      <xdr:rowOff>27838</xdr:rowOff>
    </xdr:to>
    <xdr:sp macro="" textlink="">
      <xdr:nvSpPr>
        <xdr:cNvPr id="308" name="楕円 307"/>
        <xdr:cNvSpPr/>
      </xdr:nvSpPr>
      <xdr:spPr>
        <a:xfrm>
          <a:off x="8699500" y="52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44365</xdr:rowOff>
    </xdr:from>
    <xdr:ext cx="599010" cy="259045"/>
    <xdr:sp macro="" textlink="">
      <xdr:nvSpPr>
        <xdr:cNvPr id="309" name="テキスト ボックス 308"/>
        <xdr:cNvSpPr txBox="1"/>
      </xdr:nvSpPr>
      <xdr:spPr>
        <a:xfrm>
          <a:off x="8450795" y="50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121653</xdr:rowOff>
    </xdr:from>
    <xdr:to>
      <xdr:col>41</xdr:col>
      <xdr:colOff>101600</xdr:colOff>
      <xdr:row>31</xdr:row>
      <xdr:rowOff>51803</xdr:rowOff>
    </xdr:to>
    <xdr:sp macro="" textlink="">
      <xdr:nvSpPr>
        <xdr:cNvPr id="310" name="楕円 309"/>
        <xdr:cNvSpPr/>
      </xdr:nvSpPr>
      <xdr:spPr>
        <a:xfrm>
          <a:off x="7810500" y="5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68330</xdr:rowOff>
    </xdr:from>
    <xdr:ext cx="599010" cy="259045"/>
    <xdr:sp macro="" textlink="">
      <xdr:nvSpPr>
        <xdr:cNvPr id="311" name="テキスト ボックス 310"/>
        <xdr:cNvSpPr txBox="1"/>
      </xdr:nvSpPr>
      <xdr:spPr>
        <a:xfrm>
          <a:off x="7561795" y="504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125768</xdr:rowOff>
    </xdr:from>
    <xdr:to>
      <xdr:col>36</xdr:col>
      <xdr:colOff>165100</xdr:colOff>
      <xdr:row>31</xdr:row>
      <xdr:rowOff>55918</xdr:rowOff>
    </xdr:to>
    <xdr:sp macro="" textlink="">
      <xdr:nvSpPr>
        <xdr:cNvPr id="312" name="楕円 311"/>
        <xdr:cNvSpPr/>
      </xdr:nvSpPr>
      <xdr:spPr>
        <a:xfrm>
          <a:off x="6921500" y="5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72445</xdr:rowOff>
    </xdr:from>
    <xdr:ext cx="599010" cy="259045"/>
    <xdr:sp macro="" textlink="">
      <xdr:nvSpPr>
        <xdr:cNvPr id="313" name="テキスト ボックス 312"/>
        <xdr:cNvSpPr txBox="1"/>
      </xdr:nvSpPr>
      <xdr:spPr>
        <a:xfrm>
          <a:off x="6672795" y="50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5" name="直線コネクタ 334"/>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36"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37" name="直線コネクタ 336"/>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38"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39" name="直線コネクタ 338"/>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112140</xdr:rowOff>
    </xdr:from>
    <xdr:to>
      <xdr:col>55</xdr:col>
      <xdr:colOff>0</xdr:colOff>
      <xdr:row>57</xdr:row>
      <xdr:rowOff>165925</xdr:rowOff>
    </xdr:to>
    <xdr:cxnSp macro="">
      <xdr:nvCxnSpPr>
        <xdr:cNvPr id="340" name="直線コネクタ 339"/>
        <xdr:cNvCxnSpPr/>
      </xdr:nvCxnSpPr>
      <xdr:spPr>
        <a:xfrm flipV="1">
          <a:off x="9639300" y="9884790"/>
          <a:ext cx="838200" cy="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1"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2" name="フローチャート: 判断 341"/>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139357</xdr:rowOff>
    </xdr:from>
    <xdr:to>
      <xdr:col>50</xdr:col>
      <xdr:colOff>114300</xdr:colOff>
      <xdr:row>57</xdr:row>
      <xdr:rowOff>165925</xdr:rowOff>
    </xdr:to>
    <xdr:cxnSp macro="">
      <xdr:nvCxnSpPr>
        <xdr:cNvPr id="343" name="直線コネクタ 342"/>
        <xdr:cNvCxnSpPr/>
      </xdr:nvCxnSpPr>
      <xdr:spPr>
        <a:xfrm>
          <a:off x="8750300" y="9912007"/>
          <a:ext cx="889000" cy="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4" name="フローチャート: 判断 343"/>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5" name="テキスト ボックス 344"/>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36615</xdr:rowOff>
    </xdr:from>
    <xdr:to>
      <xdr:col>45</xdr:col>
      <xdr:colOff>177800</xdr:colOff>
      <xdr:row>57</xdr:row>
      <xdr:rowOff>139357</xdr:rowOff>
    </xdr:to>
    <xdr:cxnSp macro="">
      <xdr:nvCxnSpPr>
        <xdr:cNvPr id="346" name="直線コネクタ 345"/>
        <xdr:cNvCxnSpPr/>
      </xdr:nvCxnSpPr>
      <xdr:spPr>
        <a:xfrm>
          <a:off x="7861300" y="9809265"/>
          <a:ext cx="889000" cy="10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47" name="フローチャート: 判断 346"/>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48" name="テキスト ボックス 347"/>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36615</xdr:rowOff>
    </xdr:from>
    <xdr:to>
      <xdr:col>41</xdr:col>
      <xdr:colOff>50800</xdr:colOff>
      <xdr:row>57</xdr:row>
      <xdr:rowOff>89207</xdr:rowOff>
    </xdr:to>
    <xdr:cxnSp macro="">
      <xdr:nvCxnSpPr>
        <xdr:cNvPr id="349" name="直線コネクタ 348"/>
        <xdr:cNvCxnSpPr/>
      </xdr:nvCxnSpPr>
      <xdr:spPr>
        <a:xfrm flipV="1">
          <a:off x="6972300" y="9809265"/>
          <a:ext cx="889000" cy="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0" name="フローチャート: 判断 349"/>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1" name="テキスト ボックス 350"/>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2" name="フローチャート: 判断 351"/>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3" name="テキスト ボックス 352"/>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61340</xdr:rowOff>
    </xdr:from>
    <xdr:to>
      <xdr:col>55</xdr:col>
      <xdr:colOff>50800</xdr:colOff>
      <xdr:row>57</xdr:row>
      <xdr:rowOff>162940</xdr:rowOff>
    </xdr:to>
    <xdr:sp macro="" textlink="">
      <xdr:nvSpPr>
        <xdr:cNvPr id="359" name="楕円 358"/>
        <xdr:cNvSpPr/>
      </xdr:nvSpPr>
      <xdr:spPr>
        <a:xfrm>
          <a:off x="10426700" y="98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84217</xdr:rowOff>
    </xdr:from>
    <xdr:ext cx="534377" cy="259045"/>
    <xdr:sp macro="" textlink="">
      <xdr:nvSpPr>
        <xdr:cNvPr id="360" name="普通建設事業費該当値テキスト"/>
        <xdr:cNvSpPr txBox="1"/>
      </xdr:nvSpPr>
      <xdr:spPr>
        <a:xfrm>
          <a:off x="10528300" y="96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115125</xdr:rowOff>
    </xdr:from>
    <xdr:to>
      <xdr:col>50</xdr:col>
      <xdr:colOff>165100</xdr:colOff>
      <xdr:row>58</xdr:row>
      <xdr:rowOff>45275</xdr:rowOff>
    </xdr:to>
    <xdr:sp macro="" textlink="">
      <xdr:nvSpPr>
        <xdr:cNvPr id="361" name="楕円 360"/>
        <xdr:cNvSpPr/>
      </xdr:nvSpPr>
      <xdr:spPr>
        <a:xfrm>
          <a:off x="9588500" y="98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36402</xdr:rowOff>
    </xdr:from>
    <xdr:ext cx="534377" cy="259045"/>
    <xdr:sp macro="" textlink="">
      <xdr:nvSpPr>
        <xdr:cNvPr id="362" name="テキスト ボックス 361"/>
        <xdr:cNvSpPr txBox="1"/>
      </xdr:nvSpPr>
      <xdr:spPr>
        <a:xfrm>
          <a:off x="9372111" y="99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88557</xdr:rowOff>
    </xdr:from>
    <xdr:to>
      <xdr:col>46</xdr:col>
      <xdr:colOff>38100</xdr:colOff>
      <xdr:row>58</xdr:row>
      <xdr:rowOff>18707</xdr:rowOff>
    </xdr:to>
    <xdr:sp macro="" textlink="">
      <xdr:nvSpPr>
        <xdr:cNvPr id="363" name="楕円 362"/>
        <xdr:cNvSpPr/>
      </xdr:nvSpPr>
      <xdr:spPr>
        <a:xfrm>
          <a:off x="8699500" y="986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9834</xdr:rowOff>
    </xdr:from>
    <xdr:ext cx="534377" cy="259045"/>
    <xdr:sp macro="" textlink="">
      <xdr:nvSpPr>
        <xdr:cNvPr id="364" name="テキスト ボックス 363"/>
        <xdr:cNvSpPr txBox="1"/>
      </xdr:nvSpPr>
      <xdr:spPr>
        <a:xfrm>
          <a:off x="8483111" y="99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157265</xdr:rowOff>
    </xdr:from>
    <xdr:to>
      <xdr:col>41</xdr:col>
      <xdr:colOff>101600</xdr:colOff>
      <xdr:row>57</xdr:row>
      <xdr:rowOff>87415</xdr:rowOff>
    </xdr:to>
    <xdr:sp macro="" textlink="">
      <xdr:nvSpPr>
        <xdr:cNvPr id="365" name="楕円 364"/>
        <xdr:cNvSpPr/>
      </xdr:nvSpPr>
      <xdr:spPr>
        <a:xfrm>
          <a:off x="7810500" y="97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103942</xdr:rowOff>
    </xdr:from>
    <xdr:ext cx="534377" cy="259045"/>
    <xdr:sp macro="" textlink="">
      <xdr:nvSpPr>
        <xdr:cNvPr id="366" name="テキスト ボックス 365"/>
        <xdr:cNvSpPr txBox="1"/>
      </xdr:nvSpPr>
      <xdr:spPr>
        <a:xfrm>
          <a:off x="7594111" y="95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38407</xdr:rowOff>
    </xdr:from>
    <xdr:to>
      <xdr:col>36</xdr:col>
      <xdr:colOff>165100</xdr:colOff>
      <xdr:row>57</xdr:row>
      <xdr:rowOff>140007</xdr:rowOff>
    </xdr:to>
    <xdr:sp macro="" textlink="">
      <xdr:nvSpPr>
        <xdr:cNvPr id="367" name="楕円 366"/>
        <xdr:cNvSpPr/>
      </xdr:nvSpPr>
      <xdr:spPr>
        <a:xfrm>
          <a:off x="6921500" y="98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131134</xdr:rowOff>
    </xdr:from>
    <xdr:ext cx="534377" cy="259045"/>
    <xdr:sp macro="" textlink="">
      <xdr:nvSpPr>
        <xdr:cNvPr id="368" name="テキスト ボックス 367"/>
        <xdr:cNvSpPr txBox="1"/>
      </xdr:nvSpPr>
      <xdr:spPr>
        <a:xfrm>
          <a:off x="6705111" y="99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8" name="テキスト ボックス 38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4" name="直線コネクタ 393"/>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5"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396" name="直線コネクタ 395"/>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397"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398" name="直線コネクタ 397"/>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50819</xdr:rowOff>
    </xdr:from>
    <xdr:to>
      <xdr:col>55</xdr:col>
      <xdr:colOff>0</xdr:colOff>
      <xdr:row>78</xdr:row>
      <xdr:rowOff>160525</xdr:rowOff>
    </xdr:to>
    <xdr:cxnSp macro="">
      <xdr:nvCxnSpPr>
        <xdr:cNvPr id="399" name="直線コネクタ 398"/>
        <xdr:cNvCxnSpPr/>
      </xdr:nvCxnSpPr>
      <xdr:spPr>
        <a:xfrm flipV="1">
          <a:off x="9639300" y="13423919"/>
          <a:ext cx="838200" cy="10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0"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1" name="フローチャート: 判断 400"/>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136923</xdr:rowOff>
    </xdr:from>
    <xdr:to>
      <xdr:col>50</xdr:col>
      <xdr:colOff>114300</xdr:colOff>
      <xdr:row>78</xdr:row>
      <xdr:rowOff>160525</xdr:rowOff>
    </xdr:to>
    <xdr:cxnSp macro="">
      <xdr:nvCxnSpPr>
        <xdr:cNvPr id="402" name="直線コネクタ 401"/>
        <xdr:cNvCxnSpPr/>
      </xdr:nvCxnSpPr>
      <xdr:spPr>
        <a:xfrm>
          <a:off x="8750300" y="13510023"/>
          <a:ext cx="889000" cy="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3" name="フローチャート: 判断 402"/>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4" name="テキスト ボックス 403"/>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9289</xdr:rowOff>
    </xdr:from>
    <xdr:to>
      <xdr:col>45</xdr:col>
      <xdr:colOff>177800</xdr:colOff>
      <xdr:row>78</xdr:row>
      <xdr:rowOff>136923</xdr:rowOff>
    </xdr:to>
    <xdr:cxnSp macro="">
      <xdr:nvCxnSpPr>
        <xdr:cNvPr id="405" name="直線コネクタ 404"/>
        <xdr:cNvCxnSpPr/>
      </xdr:nvCxnSpPr>
      <xdr:spPr>
        <a:xfrm>
          <a:off x="7861300" y="13382389"/>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06" name="フローチャート: 判断 405"/>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07" name="テキスト ボックス 406"/>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9289</xdr:rowOff>
    </xdr:from>
    <xdr:to>
      <xdr:col>41</xdr:col>
      <xdr:colOff>50800</xdr:colOff>
      <xdr:row>78</xdr:row>
      <xdr:rowOff>52343</xdr:rowOff>
    </xdr:to>
    <xdr:cxnSp macro="">
      <xdr:nvCxnSpPr>
        <xdr:cNvPr id="408" name="直線コネクタ 407"/>
        <xdr:cNvCxnSpPr/>
      </xdr:nvCxnSpPr>
      <xdr:spPr>
        <a:xfrm flipV="1">
          <a:off x="6972300" y="13382389"/>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09" name="フローチャート: 判断 408"/>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0" name="テキスト ボックス 409"/>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1" name="フローチャート: 判断 410"/>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2" name="テキスト ボックス 411"/>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xdr:rowOff>
    </xdr:from>
    <xdr:to>
      <xdr:col>55</xdr:col>
      <xdr:colOff>50800</xdr:colOff>
      <xdr:row>78</xdr:row>
      <xdr:rowOff>101619</xdr:rowOff>
    </xdr:to>
    <xdr:sp macro="" textlink="">
      <xdr:nvSpPr>
        <xdr:cNvPr id="418" name="楕円 417"/>
        <xdr:cNvSpPr/>
      </xdr:nvSpPr>
      <xdr:spPr>
        <a:xfrm>
          <a:off x="10426700" y="133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22896</xdr:rowOff>
    </xdr:from>
    <xdr:ext cx="534377" cy="259045"/>
    <xdr:sp macro="" textlink="">
      <xdr:nvSpPr>
        <xdr:cNvPr id="419" name="普通建設事業費 （ うち新規整備　）該当値テキスト"/>
        <xdr:cNvSpPr txBox="1"/>
      </xdr:nvSpPr>
      <xdr:spPr>
        <a:xfrm>
          <a:off x="10528300" y="132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109725</xdr:rowOff>
    </xdr:from>
    <xdr:to>
      <xdr:col>50</xdr:col>
      <xdr:colOff>165100</xdr:colOff>
      <xdr:row>79</xdr:row>
      <xdr:rowOff>39875</xdr:rowOff>
    </xdr:to>
    <xdr:sp macro="" textlink="">
      <xdr:nvSpPr>
        <xdr:cNvPr id="420" name="楕円 419"/>
        <xdr:cNvSpPr/>
      </xdr:nvSpPr>
      <xdr:spPr>
        <a:xfrm>
          <a:off x="9588500" y="13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31002</xdr:rowOff>
    </xdr:from>
    <xdr:ext cx="534377" cy="259045"/>
    <xdr:sp macro="" textlink="">
      <xdr:nvSpPr>
        <xdr:cNvPr id="421" name="テキスト ボックス 420"/>
        <xdr:cNvSpPr txBox="1"/>
      </xdr:nvSpPr>
      <xdr:spPr>
        <a:xfrm>
          <a:off x="9372111" y="13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86123</xdr:rowOff>
    </xdr:from>
    <xdr:to>
      <xdr:col>46</xdr:col>
      <xdr:colOff>38100</xdr:colOff>
      <xdr:row>79</xdr:row>
      <xdr:rowOff>16273</xdr:rowOff>
    </xdr:to>
    <xdr:sp macro="" textlink="">
      <xdr:nvSpPr>
        <xdr:cNvPr id="422" name="楕円 421"/>
        <xdr:cNvSpPr/>
      </xdr:nvSpPr>
      <xdr:spPr>
        <a:xfrm>
          <a:off x="8699500" y="1345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7400</xdr:rowOff>
    </xdr:from>
    <xdr:ext cx="534377" cy="259045"/>
    <xdr:sp macro="" textlink="">
      <xdr:nvSpPr>
        <xdr:cNvPr id="423" name="テキスト ボックス 422"/>
        <xdr:cNvSpPr txBox="1"/>
      </xdr:nvSpPr>
      <xdr:spPr>
        <a:xfrm>
          <a:off x="8483111" y="1355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129939</xdr:rowOff>
    </xdr:from>
    <xdr:to>
      <xdr:col>41</xdr:col>
      <xdr:colOff>101600</xdr:colOff>
      <xdr:row>78</xdr:row>
      <xdr:rowOff>60089</xdr:rowOff>
    </xdr:to>
    <xdr:sp macro="" textlink="">
      <xdr:nvSpPr>
        <xdr:cNvPr id="424" name="楕円 423"/>
        <xdr:cNvSpPr/>
      </xdr:nvSpPr>
      <xdr:spPr>
        <a:xfrm>
          <a:off x="7810500" y="1333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76616</xdr:rowOff>
    </xdr:from>
    <xdr:ext cx="534377" cy="259045"/>
    <xdr:sp macro="" textlink="">
      <xdr:nvSpPr>
        <xdr:cNvPr id="425" name="テキスト ボックス 424"/>
        <xdr:cNvSpPr txBox="1"/>
      </xdr:nvSpPr>
      <xdr:spPr>
        <a:xfrm>
          <a:off x="7594111" y="1310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1543</xdr:rowOff>
    </xdr:from>
    <xdr:to>
      <xdr:col>36</xdr:col>
      <xdr:colOff>165100</xdr:colOff>
      <xdr:row>78</xdr:row>
      <xdr:rowOff>103143</xdr:rowOff>
    </xdr:to>
    <xdr:sp macro="" textlink="">
      <xdr:nvSpPr>
        <xdr:cNvPr id="426" name="楕円 425"/>
        <xdr:cNvSpPr/>
      </xdr:nvSpPr>
      <xdr:spPr>
        <a:xfrm>
          <a:off x="6921500" y="133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94270</xdr:rowOff>
    </xdr:from>
    <xdr:ext cx="534377" cy="259045"/>
    <xdr:sp macro="" textlink="">
      <xdr:nvSpPr>
        <xdr:cNvPr id="427" name="テキスト ボックス 426"/>
        <xdr:cNvSpPr txBox="1"/>
      </xdr:nvSpPr>
      <xdr:spPr>
        <a:xfrm>
          <a:off x="6705111" y="134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3" name="直線コネクタ 452"/>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4"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5" name="直線コネクタ 454"/>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56"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57" name="直線コネクタ 456"/>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89522</xdr:rowOff>
    </xdr:from>
    <xdr:to>
      <xdr:col>55</xdr:col>
      <xdr:colOff>0</xdr:colOff>
      <xdr:row>97</xdr:row>
      <xdr:rowOff>137088</xdr:rowOff>
    </xdr:to>
    <xdr:cxnSp macro="">
      <xdr:nvCxnSpPr>
        <xdr:cNvPr id="458" name="直線コネクタ 457"/>
        <xdr:cNvCxnSpPr/>
      </xdr:nvCxnSpPr>
      <xdr:spPr>
        <a:xfrm flipV="1">
          <a:off x="9639300" y="16720172"/>
          <a:ext cx="8382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59"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0" name="フローチャート: 判断 459"/>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137088</xdr:rowOff>
    </xdr:from>
    <xdr:to>
      <xdr:col>50</xdr:col>
      <xdr:colOff>114300</xdr:colOff>
      <xdr:row>98</xdr:row>
      <xdr:rowOff>42055</xdr:rowOff>
    </xdr:to>
    <xdr:cxnSp macro="">
      <xdr:nvCxnSpPr>
        <xdr:cNvPr id="461" name="直線コネクタ 460"/>
        <xdr:cNvCxnSpPr/>
      </xdr:nvCxnSpPr>
      <xdr:spPr>
        <a:xfrm flipV="1">
          <a:off x="8750300" y="16767738"/>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2" name="フローチャート: 判断 461"/>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3" name="テキスト ボックス 462"/>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162364</xdr:rowOff>
    </xdr:from>
    <xdr:to>
      <xdr:col>45</xdr:col>
      <xdr:colOff>177800</xdr:colOff>
      <xdr:row>98</xdr:row>
      <xdr:rowOff>42055</xdr:rowOff>
    </xdr:to>
    <xdr:cxnSp macro="">
      <xdr:nvCxnSpPr>
        <xdr:cNvPr id="464" name="直線コネクタ 463"/>
        <xdr:cNvCxnSpPr/>
      </xdr:nvCxnSpPr>
      <xdr:spPr>
        <a:xfrm>
          <a:off x="7861300" y="16793014"/>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5" name="フローチャート: 判断 464"/>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66" name="テキスト ボックス 465"/>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69732</xdr:rowOff>
    </xdr:from>
    <xdr:to>
      <xdr:col>41</xdr:col>
      <xdr:colOff>50800</xdr:colOff>
      <xdr:row>97</xdr:row>
      <xdr:rowOff>162364</xdr:rowOff>
    </xdr:to>
    <xdr:cxnSp macro="">
      <xdr:nvCxnSpPr>
        <xdr:cNvPr id="467" name="直線コネクタ 466"/>
        <xdr:cNvCxnSpPr/>
      </xdr:nvCxnSpPr>
      <xdr:spPr>
        <a:xfrm>
          <a:off x="6972300" y="16700382"/>
          <a:ext cx="889000" cy="9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68" name="フローチャート: 判断 467"/>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69" name="テキスト ボックス 468"/>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0" name="フローチャート: 判断 469"/>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1" name="テキスト ボックス 470"/>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38722</xdr:rowOff>
    </xdr:from>
    <xdr:to>
      <xdr:col>55</xdr:col>
      <xdr:colOff>50800</xdr:colOff>
      <xdr:row>97</xdr:row>
      <xdr:rowOff>140322</xdr:rowOff>
    </xdr:to>
    <xdr:sp macro="" textlink="">
      <xdr:nvSpPr>
        <xdr:cNvPr id="477" name="楕円 476"/>
        <xdr:cNvSpPr/>
      </xdr:nvSpPr>
      <xdr:spPr>
        <a:xfrm>
          <a:off x="10426700" y="166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17149</xdr:rowOff>
    </xdr:from>
    <xdr:ext cx="534377" cy="259045"/>
    <xdr:sp macro="" textlink="">
      <xdr:nvSpPr>
        <xdr:cNvPr id="478" name="普通建設事業費 （ うち更新整備　）該当値テキスト"/>
        <xdr:cNvSpPr txBox="1"/>
      </xdr:nvSpPr>
      <xdr:spPr>
        <a:xfrm>
          <a:off x="10528300" y="1664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86288</xdr:rowOff>
    </xdr:from>
    <xdr:to>
      <xdr:col>50</xdr:col>
      <xdr:colOff>165100</xdr:colOff>
      <xdr:row>98</xdr:row>
      <xdr:rowOff>16438</xdr:rowOff>
    </xdr:to>
    <xdr:sp macro="" textlink="">
      <xdr:nvSpPr>
        <xdr:cNvPr id="479" name="楕円 478"/>
        <xdr:cNvSpPr/>
      </xdr:nvSpPr>
      <xdr:spPr>
        <a:xfrm>
          <a:off x="9588500" y="167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7565</xdr:rowOff>
    </xdr:from>
    <xdr:ext cx="534377" cy="259045"/>
    <xdr:sp macro="" textlink="">
      <xdr:nvSpPr>
        <xdr:cNvPr id="480" name="テキスト ボックス 479"/>
        <xdr:cNvSpPr txBox="1"/>
      </xdr:nvSpPr>
      <xdr:spPr>
        <a:xfrm>
          <a:off x="9372111" y="168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162705</xdr:rowOff>
    </xdr:from>
    <xdr:to>
      <xdr:col>46</xdr:col>
      <xdr:colOff>38100</xdr:colOff>
      <xdr:row>98</xdr:row>
      <xdr:rowOff>92855</xdr:rowOff>
    </xdr:to>
    <xdr:sp macro="" textlink="">
      <xdr:nvSpPr>
        <xdr:cNvPr id="481" name="楕円 480"/>
        <xdr:cNvSpPr/>
      </xdr:nvSpPr>
      <xdr:spPr>
        <a:xfrm>
          <a:off x="8699500" y="167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83982</xdr:rowOff>
    </xdr:from>
    <xdr:ext cx="534377" cy="259045"/>
    <xdr:sp macro="" textlink="">
      <xdr:nvSpPr>
        <xdr:cNvPr id="482" name="テキスト ボックス 481"/>
        <xdr:cNvSpPr txBox="1"/>
      </xdr:nvSpPr>
      <xdr:spPr>
        <a:xfrm>
          <a:off x="8483111" y="168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111564</xdr:rowOff>
    </xdr:from>
    <xdr:to>
      <xdr:col>41</xdr:col>
      <xdr:colOff>101600</xdr:colOff>
      <xdr:row>98</xdr:row>
      <xdr:rowOff>41714</xdr:rowOff>
    </xdr:to>
    <xdr:sp macro="" textlink="">
      <xdr:nvSpPr>
        <xdr:cNvPr id="483" name="楕円 482"/>
        <xdr:cNvSpPr/>
      </xdr:nvSpPr>
      <xdr:spPr>
        <a:xfrm>
          <a:off x="7810500" y="16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32841</xdr:rowOff>
    </xdr:from>
    <xdr:ext cx="534377" cy="259045"/>
    <xdr:sp macro="" textlink="">
      <xdr:nvSpPr>
        <xdr:cNvPr id="484" name="テキスト ボックス 483"/>
        <xdr:cNvSpPr txBox="1"/>
      </xdr:nvSpPr>
      <xdr:spPr>
        <a:xfrm>
          <a:off x="7594111" y="168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18932</xdr:rowOff>
    </xdr:from>
    <xdr:to>
      <xdr:col>36</xdr:col>
      <xdr:colOff>165100</xdr:colOff>
      <xdr:row>97</xdr:row>
      <xdr:rowOff>120532</xdr:rowOff>
    </xdr:to>
    <xdr:sp macro="" textlink="">
      <xdr:nvSpPr>
        <xdr:cNvPr id="485" name="楕円 484"/>
        <xdr:cNvSpPr/>
      </xdr:nvSpPr>
      <xdr:spPr>
        <a:xfrm>
          <a:off x="6921500" y="166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111659</xdr:rowOff>
    </xdr:from>
    <xdr:ext cx="534377" cy="259045"/>
    <xdr:sp macro="" textlink="">
      <xdr:nvSpPr>
        <xdr:cNvPr id="486" name="テキスト ボックス 485"/>
        <xdr:cNvSpPr txBox="1"/>
      </xdr:nvSpPr>
      <xdr:spPr>
        <a:xfrm>
          <a:off x="6705111" y="167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0" name="直線コネクタ 509"/>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3"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4" name="直線コネクタ 513"/>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16"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17" name="フローチャート: 判断 516"/>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43917</xdr:rowOff>
    </xdr:from>
    <xdr:to>
      <xdr:col>81</xdr:col>
      <xdr:colOff>50800</xdr:colOff>
      <xdr:row>39</xdr:row>
      <xdr:rowOff>44450</xdr:rowOff>
    </xdr:to>
    <xdr:cxnSp macro="">
      <xdr:nvCxnSpPr>
        <xdr:cNvPr id="518" name="直線コネクタ 517"/>
        <xdr:cNvCxnSpPr/>
      </xdr:nvCxnSpPr>
      <xdr:spPr>
        <a:xfrm>
          <a:off x="14592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19" name="フローチャート: 判断 518"/>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0" name="テキスト ボックス 519"/>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43917</xdr:rowOff>
    </xdr:from>
    <xdr:to>
      <xdr:col>76</xdr:col>
      <xdr:colOff>114300</xdr:colOff>
      <xdr:row>39</xdr:row>
      <xdr:rowOff>44450</xdr:rowOff>
    </xdr:to>
    <xdr:cxnSp macro="">
      <xdr:nvCxnSpPr>
        <xdr:cNvPr id="521" name="直線コネクタ 520"/>
        <xdr:cNvCxnSpPr/>
      </xdr:nvCxnSpPr>
      <xdr:spPr>
        <a:xfrm flipV="1">
          <a:off x="13703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2" name="フローチャート: 判断 521"/>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3" name="テキスト ボックス 522"/>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5" name="フローチャート: 判断 524"/>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26" name="テキスト ボックス 525"/>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27" name="フローチャート: 判断 526"/>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28" name="テキスト ボックス 527"/>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5"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164567</xdr:rowOff>
    </xdr:from>
    <xdr:to>
      <xdr:col>76</xdr:col>
      <xdr:colOff>165100</xdr:colOff>
      <xdr:row>39</xdr:row>
      <xdr:rowOff>94717</xdr:rowOff>
    </xdr:to>
    <xdr:sp macro="" textlink="">
      <xdr:nvSpPr>
        <xdr:cNvPr id="538" name="楕円 537"/>
        <xdr:cNvSpPr/>
      </xdr:nvSpPr>
      <xdr:spPr>
        <a:xfrm>
          <a:off x="1454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85844</xdr:rowOff>
    </xdr:from>
    <xdr:ext cx="313932" cy="259045"/>
    <xdr:sp macro="" textlink="">
      <xdr:nvSpPr>
        <xdr:cNvPr id="539" name="テキスト ボックス 538"/>
        <xdr:cNvSpPr txBox="1"/>
      </xdr:nvSpPr>
      <xdr:spPr>
        <a:xfrm>
          <a:off x="14435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3" name="直線コネクタ 60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4" name="テキスト ボックス 603"/>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5" name="直線コネクタ 60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6" name="テキスト ボックス 60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7" name="直線コネクタ 60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8" name="テキスト ボックス 60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1" name="直線コネクタ 61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2" name="テキスト ボックス 61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4" name="テキスト ボックス 61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5" name="直線コネクタ 61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6" name="テキスト ボックス 615"/>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0" name="直線コネクタ 619"/>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1"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2" name="直線コネクタ 621"/>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3"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4" name="直線コネクタ 623"/>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148472</xdr:rowOff>
    </xdr:from>
    <xdr:to>
      <xdr:col>85</xdr:col>
      <xdr:colOff>127000</xdr:colOff>
      <xdr:row>74</xdr:row>
      <xdr:rowOff>159431</xdr:rowOff>
    </xdr:to>
    <xdr:cxnSp macro="">
      <xdr:nvCxnSpPr>
        <xdr:cNvPr id="625" name="直線コネクタ 624"/>
        <xdr:cNvCxnSpPr/>
      </xdr:nvCxnSpPr>
      <xdr:spPr>
        <a:xfrm>
          <a:off x="15481300" y="12835772"/>
          <a:ext cx="8382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26"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27" name="フローチャート: 判断 626"/>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148472</xdr:rowOff>
    </xdr:from>
    <xdr:to>
      <xdr:col>81</xdr:col>
      <xdr:colOff>50800</xdr:colOff>
      <xdr:row>75</xdr:row>
      <xdr:rowOff>11484</xdr:rowOff>
    </xdr:to>
    <xdr:cxnSp macro="">
      <xdr:nvCxnSpPr>
        <xdr:cNvPr id="628" name="直線コネクタ 627"/>
        <xdr:cNvCxnSpPr/>
      </xdr:nvCxnSpPr>
      <xdr:spPr>
        <a:xfrm flipV="1">
          <a:off x="14592300" y="12835772"/>
          <a:ext cx="889000" cy="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29" name="フローチャート: 判断 628"/>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0" name="テキスト ボックス 629"/>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93294</xdr:rowOff>
    </xdr:from>
    <xdr:to>
      <xdr:col>76</xdr:col>
      <xdr:colOff>114300</xdr:colOff>
      <xdr:row>75</xdr:row>
      <xdr:rowOff>11484</xdr:rowOff>
    </xdr:to>
    <xdr:cxnSp macro="">
      <xdr:nvCxnSpPr>
        <xdr:cNvPr id="631" name="直線コネクタ 630"/>
        <xdr:cNvCxnSpPr/>
      </xdr:nvCxnSpPr>
      <xdr:spPr>
        <a:xfrm>
          <a:off x="13703300" y="12780594"/>
          <a:ext cx="889000" cy="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2" name="フローチャート: 判断 631"/>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3" name="テキスト ボックス 632"/>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93294</xdr:rowOff>
    </xdr:from>
    <xdr:to>
      <xdr:col>71</xdr:col>
      <xdr:colOff>177800</xdr:colOff>
      <xdr:row>74</xdr:row>
      <xdr:rowOff>164361</xdr:rowOff>
    </xdr:to>
    <xdr:cxnSp macro="">
      <xdr:nvCxnSpPr>
        <xdr:cNvPr id="634" name="直線コネクタ 633"/>
        <xdr:cNvCxnSpPr/>
      </xdr:nvCxnSpPr>
      <xdr:spPr>
        <a:xfrm flipV="1">
          <a:off x="12814300" y="12780594"/>
          <a:ext cx="889000" cy="7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5" name="フローチャート: 判断 634"/>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36" name="テキスト ボックス 635"/>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37" name="フローチャート: 判断 636"/>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38" name="テキスト ボックス 637"/>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108631</xdr:rowOff>
    </xdr:from>
    <xdr:to>
      <xdr:col>85</xdr:col>
      <xdr:colOff>177800</xdr:colOff>
      <xdr:row>75</xdr:row>
      <xdr:rowOff>38781</xdr:rowOff>
    </xdr:to>
    <xdr:sp macro="" textlink="">
      <xdr:nvSpPr>
        <xdr:cNvPr id="644" name="楕円 643"/>
        <xdr:cNvSpPr/>
      </xdr:nvSpPr>
      <xdr:spPr>
        <a:xfrm>
          <a:off x="16268700" y="127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131508</xdr:rowOff>
    </xdr:from>
    <xdr:ext cx="534377" cy="259045"/>
    <xdr:sp macro="" textlink="">
      <xdr:nvSpPr>
        <xdr:cNvPr id="645" name="公債費該当値テキスト"/>
        <xdr:cNvSpPr txBox="1"/>
      </xdr:nvSpPr>
      <xdr:spPr>
        <a:xfrm>
          <a:off x="16370300" y="126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97672</xdr:rowOff>
    </xdr:from>
    <xdr:to>
      <xdr:col>81</xdr:col>
      <xdr:colOff>101600</xdr:colOff>
      <xdr:row>75</xdr:row>
      <xdr:rowOff>27822</xdr:rowOff>
    </xdr:to>
    <xdr:sp macro="" textlink="">
      <xdr:nvSpPr>
        <xdr:cNvPr id="646" name="楕円 645"/>
        <xdr:cNvSpPr/>
      </xdr:nvSpPr>
      <xdr:spPr>
        <a:xfrm>
          <a:off x="15430500" y="127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44349</xdr:rowOff>
    </xdr:from>
    <xdr:ext cx="534377" cy="259045"/>
    <xdr:sp macro="" textlink="">
      <xdr:nvSpPr>
        <xdr:cNvPr id="647" name="テキスト ボックス 646"/>
        <xdr:cNvSpPr txBox="1"/>
      </xdr:nvSpPr>
      <xdr:spPr>
        <a:xfrm>
          <a:off x="15214111" y="1256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132134</xdr:rowOff>
    </xdr:from>
    <xdr:to>
      <xdr:col>76</xdr:col>
      <xdr:colOff>165100</xdr:colOff>
      <xdr:row>75</xdr:row>
      <xdr:rowOff>62284</xdr:rowOff>
    </xdr:to>
    <xdr:sp macro="" textlink="">
      <xdr:nvSpPr>
        <xdr:cNvPr id="648" name="楕円 647"/>
        <xdr:cNvSpPr/>
      </xdr:nvSpPr>
      <xdr:spPr>
        <a:xfrm>
          <a:off x="14541500" y="128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78811</xdr:rowOff>
    </xdr:from>
    <xdr:ext cx="534377" cy="259045"/>
    <xdr:sp macro="" textlink="">
      <xdr:nvSpPr>
        <xdr:cNvPr id="649" name="テキスト ボックス 648"/>
        <xdr:cNvSpPr txBox="1"/>
      </xdr:nvSpPr>
      <xdr:spPr>
        <a:xfrm>
          <a:off x="14325111" y="125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42494</xdr:rowOff>
    </xdr:from>
    <xdr:to>
      <xdr:col>72</xdr:col>
      <xdr:colOff>38100</xdr:colOff>
      <xdr:row>74</xdr:row>
      <xdr:rowOff>144094</xdr:rowOff>
    </xdr:to>
    <xdr:sp macro="" textlink="">
      <xdr:nvSpPr>
        <xdr:cNvPr id="650" name="楕円 649"/>
        <xdr:cNvSpPr/>
      </xdr:nvSpPr>
      <xdr:spPr>
        <a:xfrm>
          <a:off x="13652500" y="127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160621</xdr:rowOff>
    </xdr:from>
    <xdr:ext cx="534377" cy="259045"/>
    <xdr:sp macro="" textlink="">
      <xdr:nvSpPr>
        <xdr:cNvPr id="651" name="テキスト ボックス 650"/>
        <xdr:cNvSpPr txBox="1"/>
      </xdr:nvSpPr>
      <xdr:spPr>
        <a:xfrm>
          <a:off x="13436111" y="125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113561</xdr:rowOff>
    </xdr:from>
    <xdr:to>
      <xdr:col>67</xdr:col>
      <xdr:colOff>101600</xdr:colOff>
      <xdr:row>75</xdr:row>
      <xdr:rowOff>43711</xdr:rowOff>
    </xdr:to>
    <xdr:sp macro="" textlink="">
      <xdr:nvSpPr>
        <xdr:cNvPr id="652" name="楕円 651"/>
        <xdr:cNvSpPr/>
      </xdr:nvSpPr>
      <xdr:spPr>
        <a:xfrm>
          <a:off x="12763500" y="128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60238</xdr:rowOff>
    </xdr:from>
    <xdr:ext cx="534377" cy="259045"/>
    <xdr:sp macro="" textlink="">
      <xdr:nvSpPr>
        <xdr:cNvPr id="653" name="テキスト ボックス 652"/>
        <xdr:cNvSpPr txBox="1"/>
      </xdr:nvSpPr>
      <xdr:spPr>
        <a:xfrm>
          <a:off x="12547111" y="125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77" name="直線コネクタ 676"/>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78"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79" name="直線コネクタ 678"/>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0"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1" name="直線コネクタ 680"/>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50470</xdr:rowOff>
    </xdr:from>
    <xdr:to>
      <xdr:col>85</xdr:col>
      <xdr:colOff>127000</xdr:colOff>
      <xdr:row>95</xdr:row>
      <xdr:rowOff>86779</xdr:rowOff>
    </xdr:to>
    <xdr:cxnSp macro="">
      <xdr:nvCxnSpPr>
        <xdr:cNvPr id="682" name="直線コネクタ 681"/>
        <xdr:cNvCxnSpPr/>
      </xdr:nvCxnSpPr>
      <xdr:spPr>
        <a:xfrm flipV="1">
          <a:off x="15481300" y="16338220"/>
          <a:ext cx="8382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3"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4" name="フローチャート: 判断 683"/>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58795</xdr:rowOff>
    </xdr:from>
    <xdr:to>
      <xdr:col>81</xdr:col>
      <xdr:colOff>50800</xdr:colOff>
      <xdr:row>95</xdr:row>
      <xdr:rowOff>86779</xdr:rowOff>
    </xdr:to>
    <xdr:cxnSp macro="">
      <xdr:nvCxnSpPr>
        <xdr:cNvPr id="685" name="直線コネクタ 684"/>
        <xdr:cNvCxnSpPr/>
      </xdr:nvCxnSpPr>
      <xdr:spPr>
        <a:xfrm>
          <a:off x="14592300" y="16175095"/>
          <a:ext cx="889000" cy="1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86" name="フローチャート: 判断 685"/>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87" name="テキスト ボックス 686"/>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58795</xdr:rowOff>
    </xdr:from>
    <xdr:to>
      <xdr:col>76</xdr:col>
      <xdr:colOff>114300</xdr:colOff>
      <xdr:row>96</xdr:row>
      <xdr:rowOff>144424</xdr:rowOff>
    </xdr:to>
    <xdr:cxnSp macro="">
      <xdr:nvCxnSpPr>
        <xdr:cNvPr id="688" name="直線コネクタ 687"/>
        <xdr:cNvCxnSpPr/>
      </xdr:nvCxnSpPr>
      <xdr:spPr>
        <a:xfrm flipV="1">
          <a:off x="13703300" y="16175095"/>
          <a:ext cx="889000" cy="4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89" name="フローチャート: 判断 688"/>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0" name="テキスト ボックス 689"/>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144424</xdr:rowOff>
    </xdr:from>
    <xdr:to>
      <xdr:col>71</xdr:col>
      <xdr:colOff>177800</xdr:colOff>
      <xdr:row>97</xdr:row>
      <xdr:rowOff>115315</xdr:rowOff>
    </xdr:to>
    <xdr:cxnSp macro="">
      <xdr:nvCxnSpPr>
        <xdr:cNvPr id="691" name="直線コネクタ 690"/>
        <xdr:cNvCxnSpPr/>
      </xdr:nvCxnSpPr>
      <xdr:spPr>
        <a:xfrm flipV="1">
          <a:off x="12814300" y="16603624"/>
          <a:ext cx="889000" cy="1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2" name="フローチャート: 判断 691"/>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3" name="テキスト ボックス 692"/>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4" name="フローチャート: 判断 693"/>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5" name="テキスト ボックス 694"/>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171120</xdr:rowOff>
    </xdr:from>
    <xdr:to>
      <xdr:col>85</xdr:col>
      <xdr:colOff>177800</xdr:colOff>
      <xdr:row>95</xdr:row>
      <xdr:rowOff>101270</xdr:rowOff>
    </xdr:to>
    <xdr:sp macro="" textlink="">
      <xdr:nvSpPr>
        <xdr:cNvPr id="701" name="楕円 700"/>
        <xdr:cNvSpPr/>
      </xdr:nvSpPr>
      <xdr:spPr>
        <a:xfrm>
          <a:off x="16268700" y="162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22547</xdr:rowOff>
    </xdr:from>
    <xdr:ext cx="534377" cy="259045"/>
    <xdr:sp macro="" textlink="">
      <xdr:nvSpPr>
        <xdr:cNvPr id="702" name="積立金該当値テキスト"/>
        <xdr:cNvSpPr txBox="1"/>
      </xdr:nvSpPr>
      <xdr:spPr>
        <a:xfrm>
          <a:off x="16370300" y="161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35979</xdr:rowOff>
    </xdr:from>
    <xdr:to>
      <xdr:col>81</xdr:col>
      <xdr:colOff>101600</xdr:colOff>
      <xdr:row>95</xdr:row>
      <xdr:rowOff>137579</xdr:rowOff>
    </xdr:to>
    <xdr:sp macro="" textlink="">
      <xdr:nvSpPr>
        <xdr:cNvPr id="703" name="楕円 702"/>
        <xdr:cNvSpPr/>
      </xdr:nvSpPr>
      <xdr:spPr>
        <a:xfrm>
          <a:off x="15430500" y="163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154106</xdr:rowOff>
    </xdr:from>
    <xdr:ext cx="534377" cy="259045"/>
    <xdr:sp macro="" textlink="">
      <xdr:nvSpPr>
        <xdr:cNvPr id="704" name="テキスト ボックス 703"/>
        <xdr:cNvSpPr txBox="1"/>
      </xdr:nvSpPr>
      <xdr:spPr>
        <a:xfrm>
          <a:off x="15214111" y="160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7995</xdr:rowOff>
    </xdr:from>
    <xdr:to>
      <xdr:col>76</xdr:col>
      <xdr:colOff>165100</xdr:colOff>
      <xdr:row>94</xdr:row>
      <xdr:rowOff>109595</xdr:rowOff>
    </xdr:to>
    <xdr:sp macro="" textlink="">
      <xdr:nvSpPr>
        <xdr:cNvPr id="705" name="楕円 704"/>
        <xdr:cNvSpPr/>
      </xdr:nvSpPr>
      <xdr:spPr>
        <a:xfrm>
          <a:off x="14541500" y="161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126122</xdr:rowOff>
    </xdr:from>
    <xdr:ext cx="534377" cy="259045"/>
    <xdr:sp macro="" textlink="">
      <xdr:nvSpPr>
        <xdr:cNvPr id="706" name="テキスト ボックス 705"/>
        <xdr:cNvSpPr txBox="1"/>
      </xdr:nvSpPr>
      <xdr:spPr>
        <a:xfrm>
          <a:off x="14325111" y="158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93624</xdr:rowOff>
    </xdr:from>
    <xdr:to>
      <xdr:col>72</xdr:col>
      <xdr:colOff>38100</xdr:colOff>
      <xdr:row>97</xdr:row>
      <xdr:rowOff>23774</xdr:rowOff>
    </xdr:to>
    <xdr:sp macro="" textlink="">
      <xdr:nvSpPr>
        <xdr:cNvPr id="707" name="楕円 706"/>
        <xdr:cNvSpPr/>
      </xdr:nvSpPr>
      <xdr:spPr>
        <a:xfrm>
          <a:off x="13652500" y="165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40301</xdr:rowOff>
    </xdr:from>
    <xdr:ext cx="534377" cy="259045"/>
    <xdr:sp macro="" textlink="">
      <xdr:nvSpPr>
        <xdr:cNvPr id="708" name="テキスト ボックス 707"/>
        <xdr:cNvSpPr txBox="1"/>
      </xdr:nvSpPr>
      <xdr:spPr>
        <a:xfrm>
          <a:off x="13436111" y="163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64515</xdr:rowOff>
    </xdr:from>
    <xdr:to>
      <xdr:col>67</xdr:col>
      <xdr:colOff>101600</xdr:colOff>
      <xdr:row>97</xdr:row>
      <xdr:rowOff>166115</xdr:rowOff>
    </xdr:to>
    <xdr:sp macro="" textlink="">
      <xdr:nvSpPr>
        <xdr:cNvPr id="709" name="楕円 708"/>
        <xdr:cNvSpPr/>
      </xdr:nvSpPr>
      <xdr:spPr>
        <a:xfrm>
          <a:off x="12763500" y="166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157242</xdr:rowOff>
    </xdr:from>
    <xdr:ext cx="534377" cy="259045"/>
    <xdr:sp macro="" textlink="">
      <xdr:nvSpPr>
        <xdr:cNvPr id="710" name="テキスト ボックス 709"/>
        <xdr:cNvSpPr txBox="1"/>
      </xdr:nvSpPr>
      <xdr:spPr>
        <a:xfrm>
          <a:off x="12547111" y="1678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6" name="直線コネクタ 735"/>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9"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0" name="直線コネクタ 739"/>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97028</xdr:rowOff>
    </xdr:from>
    <xdr:to>
      <xdr:col>116</xdr:col>
      <xdr:colOff>63500</xdr:colOff>
      <xdr:row>39</xdr:row>
      <xdr:rowOff>97028</xdr:rowOff>
    </xdr:to>
    <xdr:cxnSp macro="">
      <xdr:nvCxnSpPr>
        <xdr:cNvPr id="741" name="直線コネクタ 740"/>
        <xdr:cNvCxnSpPr/>
      </xdr:nvCxnSpPr>
      <xdr:spPr>
        <a:xfrm>
          <a:off x="21323300" y="67835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2"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3" name="フローチャート: 判断 742"/>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27686</xdr:rowOff>
    </xdr:from>
    <xdr:to>
      <xdr:col>111</xdr:col>
      <xdr:colOff>177800</xdr:colOff>
      <xdr:row>39</xdr:row>
      <xdr:rowOff>97028</xdr:rowOff>
    </xdr:to>
    <xdr:cxnSp macro="">
      <xdr:nvCxnSpPr>
        <xdr:cNvPr id="744" name="直線コネクタ 743"/>
        <xdr:cNvCxnSpPr/>
      </xdr:nvCxnSpPr>
      <xdr:spPr>
        <a:xfrm>
          <a:off x="20434300" y="6371336"/>
          <a:ext cx="889000" cy="4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5" name="フローチャート: 判断 744"/>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46" name="テキスト ボックス 745"/>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27686</xdr:rowOff>
    </xdr:from>
    <xdr:to>
      <xdr:col>107</xdr:col>
      <xdr:colOff>50800</xdr:colOff>
      <xdr:row>39</xdr:row>
      <xdr:rowOff>95504</xdr:rowOff>
    </xdr:to>
    <xdr:cxnSp macro="">
      <xdr:nvCxnSpPr>
        <xdr:cNvPr id="747" name="直線コネクタ 746"/>
        <xdr:cNvCxnSpPr/>
      </xdr:nvCxnSpPr>
      <xdr:spPr>
        <a:xfrm flipV="1">
          <a:off x="19545300" y="6371336"/>
          <a:ext cx="8890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48" name="フローチャート: 判断 747"/>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49" name="テキスト ボックス 748"/>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95504</xdr:rowOff>
    </xdr:from>
    <xdr:to>
      <xdr:col>102</xdr:col>
      <xdr:colOff>114300</xdr:colOff>
      <xdr:row>39</xdr:row>
      <xdr:rowOff>96593</xdr:rowOff>
    </xdr:to>
    <xdr:cxnSp macro="">
      <xdr:nvCxnSpPr>
        <xdr:cNvPr id="750" name="直線コネクタ 749"/>
        <xdr:cNvCxnSpPr/>
      </xdr:nvCxnSpPr>
      <xdr:spPr>
        <a:xfrm flipV="1">
          <a:off x="18656300" y="678205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1" name="フローチャート: 判断 750"/>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2" name="テキスト ボックス 751"/>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3" name="フローチャート: 判断 752"/>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4" name="テキスト ボックス 753"/>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46228</xdr:rowOff>
    </xdr:from>
    <xdr:to>
      <xdr:col>116</xdr:col>
      <xdr:colOff>114300</xdr:colOff>
      <xdr:row>39</xdr:row>
      <xdr:rowOff>147828</xdr:rowOff>
    </xdr:to>
    <xdr:sp macro="" textlink="">
      <xdr:nvSpPr>
        <xdr:cNvPr id="760" name="楕円 759"/>
        <xdr:cNvSpPr/>
      </xdr:nvSpPr>
      <xdr:spPr>
        <a:xfrm>
          <a:off x="221107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132605</xdr:rowOff>
    </xdr:from>
    <xdr:ext cx="313932" cy="259045"/>
    <xdr:sp macro="" textlink="">
      <xdr:nvSpPr>
        <xdr:cNvPr id="761" name="投資及び出資金該当値テキスト"/>
        <xdr:cNvSpPr txBox="1"/>
      </xdr:nvSpPr>
      <xdr:spPr>
        <a:xfrm>
          <a:off x="22212300" y="6647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46228</xdr:rowOff>
    </xdr:from>
    <xdr:to>
      <xdr:col>112</xdr:col>
      <xdr:colOff>38100</xdr:colOff>
      <xdr:row>39</xdr:row>
      <xdr:rowOff>147828</xdr:rowOff>
    </xdr:to>
    <xdr:sp macro="" textlink="">
      <xdr:nvSpPr>
        <xdr:cNvPr id="762" name="楕円 761"/>
        <xdr:cNvSpPr/>
      </xdr:nvSpPr>
      <xdr:spPr>
        <a:xfrm>
          <a:off x="21272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138955</xdr:rowOff>
    </xdr:from>
    <xdr:ext cx="313932" cy="259045"/>
    <xdr:sp macro="" textlink="">
      <xdr:nvSpPr>
        <xdr:cNvPr id="763" name="テキスト ボックス 762"/>
        <xdr:cNvSpPr txBox="1"/>
      </xdr:nvSpPr>
      <xdr:spPr>
        <a:xfrm>
          <a:off x="21166333" y="68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148336</xdr:rowOff>
    </xdr:from>
    <xdr:to>
      <xdr:col>107</xdr:col>
      <xdr:colOff>101600</xdr:colOff>
      <xdr:row>37</xdr:row>
      <xdr:rowOff>78486</xdr:rowOff>
    </xdr:to>
    <xdr:sp macro="" textlink="">
      <xdr:nvSpPr>
        <xdr:cNvPr id="764" name="楕円 763"/>
        <xdr:cNvSpPr/>
      </xdr:nvSpPr>
      <xdr:spPr>
        <a:xfrm>
          <a:off x="20383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95013</xdr:rowOff>
    </xdr:from>
    <xdr:ext cx="469744" cy="259045"/>
    <xdr:sp macro="" textlink="">
      <xdr:nvSpPr>
        <xdr:cNvPr id="765" name="テキスト ボックス 764"/>
        <xdr:cNvSpPr txBox="1"/>
      </xdr:nvSpPr>
      <xdr:spPr>
        <a:xfrm>
          <a:off x="20199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44704</xdr:rowOff>
    </xdr:from>
    <xdr:to>
      <xdr:col>102</xdr:col>
      <xdr:colOff>165100</xdr:colOff>
      <xdr:row>39</xdr:row>
      <xdr:rowOff>146304</xdr:rowOff>
    </xdr:to>
    <xdr:sp macro="" textlink="">
      <xdr:nvSpPr>
        <xdr:cNvPr id="766" name="楕円 765"/>
        <xdr:cNvSpPr/>
      </xdr:nvSpPr>
      <xdr:spPr>
        <a:xfrm>
          <a:off x="19494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137431</xdr:rowOff>
    </xdr:from>
    <xdr:ext cx="313932" cy="259045"/>
    <xdr:sp macro="" textlink="">
      <xdr:nvSpPr>
        <xdr:cNvPr id="767" name="テキスト ボックス 766"/>
        <xdr:cNvSpPr txBox="1"/>
      </xdr:nvSpPr>
      <xdr:spPr>
        <a:xfrm>
          <a:off x="19388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68" name="楕円 767"/>
        <xdr:cNvSpPr/>
      </xdr:nvSpPr>
      <xdr:spPr>
        <a:xfrm>
          <a:off x="18605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138520</xdr:rowOff>
    </xdr:from>
    <xdr:ext cx="313932" cy="259045"/>
    <xdr:sp macro="" textlink="">
      <xdr:nvSpPr>
        <xdr:cNvPr id="769" name="テキスト ボックス 768"/>
        <xdr:cNvSpPr txBox="1"/>
      </xdr:nvSpPr>
      <xdr:spPr>
        <a:xfrm>
          <a:off x="18499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3" name="直線コネクタ 792"/>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796"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797" name="直線コネクタ 796"/>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44069</xdr:rowOff>
    </xdr:from>
    <xdr:to>
      <xdr:col>116</xdr:col>
      <xdr:colOff>63500</xdr:colOff>
      <xdr:row>53</xdr:row>
      <xdr:rowOff>168504</xdr:rowOff>
    </xdr:to>
    <xdr:cxnSp macro="">
      <xdr:nvCxnSpPr>
        <xdr:cNvPr id="798" name="直線コネクタ 797"/>
        <xdr:cNvCxnSpPr/>
      </xdr:nvCxnSpPr>
      <xdr:spPr>
        <a:xfrm flipV="1">
          <a:off x="21323300" y="8616569"/>
          <a:ext cx="838200" cy="6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799"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0" name="フローチャート: 判断 799"/>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168504</xdr:rowOff>
    </xdr:from>
    <xdr:to>
      <xdr:col>111</xdr:col>
      <xdr:colOff>177800</xdr:colOff>
      <xdr:row>57</xdr:row>
      <xdr:rowOff>85598</xdr:rowOff>
    </xdr:to>
    <xdr:cxnSp macro="">
      <xdr:nvCxnSpPr>
        <xdr:cNvPr id="801" name="直線コネクタ 800"/>
        <xdr:cNvCxnSpPr/>
      </xdr:nvCxnSpPr>
      <xdr:spPr>
        <a:xfrm flipV="1">
          <a:off x="20434300" y="9255354"/>
          <a:ext cx="889000" cy="6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2" name="フローチャート: 判断 801"/>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3" name="テキスト ボックス 802"/>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85598</xdr:rowOff>
    </xdr:from>
    <xdr:to>
      <xdr:col>107</xdr:col>
      <xdr:colOff>50800</xdr:colOff>
      <xdr:row>57</xdr:row>
      <xdr:rowOff>129984</xdr:rowOff>
    </xdr:to>
    <xdr:cxnSp macro="">
      <xdr:nvCxnSpPr>
        <xdr:cNvPr id="804" name="直線コネクタ 803"/>
        <xdr:cNvCxnSpPr/>
      </xdr:nvCxnSpPr>
      <xdr:spPr>
        <a:xfrm flipV="1">
          <a:off x="19545300" y="9858248"/>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5" name="フローチャート: 判断 804"/>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06" name="テキスト ボックス 805"/>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129984</xdr:rowOff>
    </xdr:from>
    <xdr:to>
      <xdr:col>102</xdr:col>
      <xdr:colOff>114300</xdr:colOff>
      <xdr:row>57</xdr:row>
      <xdr:rowOff>140271</xdr:rowOff>
    </xdr:to>
    <xdr:cxnSp macro="">
      <xdr:nvCxnSpPr>
        <xdr:cNvPr id="807" name="直線コネクタ 806"/>
        <xdr:cNvCxnSpPr/>
      </xdr:nvCxnSpPr>
      <xdr:spPr>
        <a:xfrm flipV="1">
          <a:off x="18656300" y="990263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08" name="フローチャート: 判断 807"/>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09" name="テキスト ボックス 808"/>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0" name="フローチャート: 判断 809"/>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1" name="テキスト ボックス 810"/>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164719</xdr:rowOff>
    </xdr:from>
    <xdr:to>
      <xdr:col>116</xdr:col>
      <xdr:colOff>114300</xdr:colOff>
      <xdr:row>50</xdr:row>
      <xdr:rowOff>94869</xdr:rowOff>
    </xdr:to>
    <xdr:sp macro="" textlink="">
      <xdr:nvSpPr>
        <xdr:cNvPr id="817" name="楕円 816"/>
        <xdr:cNvSpPr/>
      </xdr:nvSpPr>
      <xdr:spPr>
        <a:xfrm>
          <a:off x="22110700" y="85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117746</xdr:rowOff>
    </xdr:from>
    <xdr:ext cx="534377" cy="259045"/>
    <xdr:sp macro="" textlink="">
      <xdr:nvSpPr>
        <xdr:cNvPr id="818" name="貸付金該当値テキスト"/>
        <xdr:cNvSpPr txBox="1"/>
      </xdr:nvSpPr>
      <xdr:spPr>
        <a:xfrm>
          <a:off x="22212300" y="85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117704</xdr:rowOff>
    </xdr:from>
    <xdr:to>
      <xdr:col>112</xdr:col>
      <xdr:colOff>38100</xdr:colOff>
      <xdr:row>54</xdr:row>
      <xdr:rowOff>47854</xdr:rowOff>
    </xdr:to>
    <xdr:sp macro="" textlink="">
      <xdr:nvSpPr>
        <xdr:cNvPr id="819" name="楕円 818"/>
        <xdr:cNvSpPr/>
      </xdr:nvSpPr>
      <xdr:spPr>
        <a:xfrm>
          <a:off x="21272500" y="92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64381</xdr:rowOff>
    </xdr:from>
    <xdr:ext cx="534377" cy="259045"/>
    <xdr:sp macro="" textlink="">
      <xdr:nvSpPr>
        <xdr:cNvPr id="820" name="テキスト ボックス 819"/>
        <xdr:cNvSpPr txBox="1"/>
      </xdr:nvSpPr>
      <xdr:spPr>
        <a:xfrm>
          <a:off x="21056111" y="89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34798</xdr:rowOff>
    </xdr:from>
    <xdr:to>
      <xdr:col>107</xdr:col>
      <xdr:colOff>101600</xdr:colOff>
      <xdr:row>57</xdr:row>
      <xdr:rowOff>136398</xdr:rowOff>
    </xdr:to>
    <xdr:sp macro="" textlink="">
      <xdr:nvSpPr>
        <xdr:cNvPr id="821" name="楕円 820"/>
        <xdr:cNvSpPr/>
      </xdr:nvSpPr>
      <xdr:spPr>
        <a:xfrm>
          <a:off x="20383500" y="98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152925</xdr:rowOff>
    </xdr:from>
    <xdr:ext cx="469744" cy="259045"/>
    <xdr:sp macro="" textlink="">
      <xdr:nvSpPr>
        <xdr:cNvPr id="822" name="テキスト ボックス 821"/>
        <xdr:cNvSpPr txBox="1"/>
      </xdr:nvSpPr>
      <xdr:spPr>
        <a:xfrm>
          <a:off x="20199428" y="958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79184</xdr:rowOff>
    </xdr:from>
    <xdr:to>
      <xdr:col>102</xdr:col>
      <xdr:colOff>165100</xdr:colOff>
      <xdr:row>58</xdr:row>
      <xdr:rowOff>9334</xdr:rowOff>
    </xdr:to>
    <xdr:sp macro="" textlink="">
      <xdr:nvSpPr>
        <xdr:cNvPr id="823" name="楕円 822"/>
        <xdr:cNvSpPr/>
      </xdr:nvSpPr>
      <xdr:spPr>
        <a:xfrm>
          <a:off x="19494500" y="98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25861</xdr:rowOff>
    </xdr:from>
    <xdr:ext cx="469744" cy="259045"/>
    <xdr:sp macro="" textlink="">
      <xdr:nvSpPr>
        <xdr:cNvPr id="824" name="テキスト ボックス 823"/>
        <xdr:cNvSpPr txBox="1"/>
      </xdr:nvSpPr>
      <xdr:spPr>
        <a:xfrm>
          <a:off x="19310428" y="962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89471</xdr:rowOff>
    </xdr:from>
    <xdr:to>
      <xdr:col>98</xdr:col>
      <xdr:colOff>38100</xdr:colOff>
      <xdr:row>58</xdr:row>
      <xdr:rowOff>19621</xdr:rowOff>
    </xdr:to>
    <xdr:sp macro="" textlink="">
      <xdr:nvSpPr>
        <xdr:cNvPr id="825" name="楕円 824"/>
        <xdr:cNvSpPr/>
      </xdr:nvSpPr>
      <xdr:spPr>
        <a:xfrm>
          <a:off x="18605500" y="98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36148</xdr:rowOff>
    </xdr:from>
    <xdr:ext cx="469744" cy="259045"/>
    <xdr:sp macro="" textlink="">
      <xdr:nvSpPr>
        <xdr:cNvPr id="826" name="テキスト ボックス 825"/>
        <xdr:cNvSpPr txBox="1"/>
      </xdr:nvSpPr>
      <xdr:spPr>
        <a:xfrm>
          <a:off x="18421428" y="963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49" name="直線コネクタ 848"/>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0"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1" name="直線コネクタ 850"/>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2"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3" name="直線コネクタ 852"/>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77887</xdr:rowOff>
    </xdr:from>
    <xdr:to>
      <xdr:col>116</xdr:col>
      <xdr:colOff>63500</xdr:colOff>
      <xdr:row>74</xdr:row>
      <xdr:rowOff>117915</xdr:rowOff>
    </xdr:to>
    <xdr:cxnSp macro="">
      <xdr:nvCxnSpPr>
        <xdr:cNvPr id="854" name="直線コネクタ 853"/>
        <xdr:cNvCxnSpPr/>
      </xdr:nvCxnSpPr>
      <xdr:spPr>
        <a:xfrm>
          <a:off x="21323300" y="12765187"/>
          <a:ext cx="8382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5"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56" name="フローチャート: 判断 855"/>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77887</xdr:rowOff>
    </xdr:from>
    <xdr:to>
      <xdr:col>111</xdr:col>
      <xdr:colOff>177800</xdr:colOff>
      <xdr:row>74</xdr:row>
      <xdr:rowOff>97089</xdr:rowOff>
    </xdr:to>
    <xdr:cxnSp macro="">
      <xdr:nvCxnSpPr>
        <xdr:cNvPr id="857" name="直線コネクタ 856"/>
        <xdr:cNvCxnSpPr/>
      </xdr:nvCxnSpPr>
      <xdr:spPr>
        <a:xfrm flipV="1">
          <a:off x="20434300" y="1276518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58" name="フローチャート: 判断 857"/>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59" name="テキスト ボックス 858"/>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97089</xdr:rowOff>
    </xdr:from>
    <xdr:to>
      <xdr:col>107</xdr:col>
      <xdr:colOff>50800</xdr:colOff>
      <xdr:row>74</xdr:row>
      <xdr:rowOff>151039</xdr:rowOff>
    </xdr:to>
    <xdr:cxnSp macro="">
      <xdr:nvCxnSpPr>
        <xdr:cNvPr id="860" name="直線コネクタ 859"/>
        <xdr:cNvCxnSpPr/>
      </xdr:nvCxnSpPr>
      <xdr:spPr>
        <a:xfrm flipV="1">
          <a:off x="19545300" y="12784389"/>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1" name="フローチャート: 判断 860"/>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2" name="テキスト ボックス 861"/>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151039</xdr:rowOff>
    </xdr:from>
    <xdr:to>
      <xdr:col>102</xdr:col>
      <xdr:colOff>114300</xdr:colOff>
      <xdr:row>75</xdr:row>
      <xdr:rowOff>40670</xdr:rowOff>
    </xdr:to>
    <xdr:cxnSp macro="">
      <xdr:nvCxnSpPr>
        <xdr:cNvPr id="863" name="直線コネクタ 862"/>
        <xdr:cNvCxnSpPr/>
      </xdr:nvCxnSpPr>
      <xdr:spPr>
        <a:xfrm flipV="1">
          <a:off x="18656300" y="12838339"/>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4" name="フローチャート: 判断 863"/>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5" name="テキスト ボックス 864"/>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66" name="フローチャート: 判断 865"/>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67" name="テキスト ボックス 866"/>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67115</xdr:rowOff>
    </xdr:from>
    <xdr:to>
      <xdr:col>116</xdr:col>
      <xdr:colOff>114300</xdr:colOff>
      <xdr:row>74</xdr:row>
      <xdr:rowOff>168715</xdr:rowOff>
    </xdr:to>
    <xdr:sp macro="" textlink="">
      <xdr:nvSpPr>
        <xdr:cNvPr id="873" name="楕円 872"/>
        <xdr:cNvSpPr/>
      </xdr:nvSpPr>
      <xdr:spPr>
        <a:xfrm>
          <a:off x="22110700" y="127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89992</xdr:rowOff>
    </xdr:from>
    <xdr:ext cx="534377" cy="259045"/>
    <xdr:sp macro="" textlink="">
      <xdr:nvSpPr>
        <xdr:cNvPr id="874" name="繰出金該当値テキスト"/>
        <xdr:cNvSpPr txBox="1"/>
      </xdr:nvSpPr>
      <xdr:spPr>
        <a:xfrm>
          <a:off x="22212300" y="1260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27087</xdr:rowOff>
    </xdr:from>
    <xdr:to>
      <xdr:col>112</xdr:col>
      <xdr:colOff>38100</xdr:colOff>
      <xdr:row>74</xdr:row>
      <xdr:rowOff>128687</xdr:rowOff>
    </xdr:to>
    <xdr:sp macro="" textlink="">
      <xdr:nvSpPr>
        <xdr:cNvPr id="875" name="楕円 874"/>
        <xdr:cNvSpPr/>
      </xdr:nvSpPr>
      <xdr:spPr>
        <a:xfrm>
          <a:off x="21272500" y="127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145214</xdr:rowOff>
    </xdr:from>
    <xdr:ext cx="534377" cy="259045"/>
    <xdr:sp macro="" textlink="">
      <xdr:nvSpPr>
        <xdr:cNvPr id="876" name="テキスト ボックス 875"/>
        <xdr:cNvSpPr txBox="1"/>
      </xdr:nvSpPr>
      <xdr:spPr>
        <a:xfrm>
          <a:off x="21056111" y="124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46289</xdr:rowOff>
    </xdr:from>
    <xdr:to>
      <xdr:col>107</xdr:col>
      <xdr:colOff>101600</xdr:colOff>
      <xdr:row>74</xdr:row>
      <xdr:rowOff>147889</xdr:rowOff>
    </xdr:to>
    <xdr:sp macro="" textlink="">
      <xdr:nvSpPr>
        <xdr:cNvPr id="877" name="楕円 876"/>
        <xdr:cNvSpPr/>
      </xdr:nvSpPr>
      <xdr:spPr>
        <a:xfrm>
          <a:off x="20383500" y="127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164416</xdr:rowOff>
    </xdr:from>
    <xdr:ext cx="534377" cy="259045"/>
    <xdr:sp macro="" textlink="">
      <xdr:nvSpPr>
        <xdr:cNvPr id="878" name="テキスト ボックス 877"/>
        <xdr:cNvSpPr txBox="1"/>
      </xdr:nvSpPr>
      <xdr:spPr>
        <a:xfrm>
          <a:off x="20167111" y="125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100239</xdr:rowOff>
    </xdr:from>
    <xdr:to>
      <xdr:col>102</xdr:col>
      <xdr:colOff>165100</xdr:colOff>
      <xdr:row>75</xdr:row>
      <xdr:rowOff>30389</xdr:rowOff>
    </xdr:to>
    <xdr:sp macro="" textlink="">
      <xdr:nvSpPr>
        <xdr:cNvPr id="879" name="楕円 878"/>
        <xdr:cNvSpPr/>
      </xdr:nvSpPr>
      <xdr:spPr>
        <a:xfrm>
          <a:off x="19494500" y="127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46916</xdr:rowOff>
    </xdr:from>
    <xdr:ext cx="534377" cy="259045"/>
    <xdr:sp macro="" textlink="">
      <xdr:nvSpPr>
        <xdr:cNvPr id="880" name="テキスト ボックス 879"/>
        <xdr:cNvSpPr txBox="1"/>
      </xdr:nvSpPr>
      <xdr:spPr>
        <a:xfrm>
          <a:off x="19278111" y="125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161320</xdr:rowOff>
    </xdr:from>
    <xdr:to>
      <xdr:col>98</xdr:col>
      <xdr:colOff>38100</xdr:colOff>
      <xdr:row>75</xdr:row>
      <xdr:rowOff>91470</xdr:rowOff>
    </xdr:to>
    <xdr:sp macro="" textlink="">
      <xdr:nvSpPr>
        <xdr:cNvPr id="881" name="楕円 880"/>
        <xdr:cNvSpPr/>
      </xdr:nvSpPr>
      <xdr:spPr>
        <a:xfrm>
          <a:off x="18605500" y="128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107997</xdr:rowOff>
    </xdr:from>
    <xdr:ext cx="534377" cy="259045"/>
    <xdr:sp macro="" textlink="">
      <xdr:nvSpPr>
        <xdr:cNvPr id="882" name="テキスト ボックス 881"/>
        <xdr:cNvSpPr txBox="1"/>
      </xdr:nvSpPr>
      <xdr:spPr>
        <a:xfrm>
          <a:off x="18389111" y="126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592,948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円となっており、類似団体平均と比較し突出して高水準となっている項目は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補助費等、維持補修費、貸付金、公債費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107,263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は、一部事務組合の公債費に対する負担金が減少したため指数が改善したが、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補助費等の大半は一部事務組合負担金であることから、その推移を注視し負担規模の適正化に十分留意していく必要がある。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倍となっている。この経費の大半が冬期間の道路除排雪経費であり、天候による変動要素が行政経営に深刻な影響を及ぼしている。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58,619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倍となっている。将来世代に過度な負担を残さないよう、普通建設事業の厳選、精査、補助金の積極的な活用により新規発行債を抑制し、指標の改善に努めていく。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また、貸付金については一時借入金利子低減のための下北医療センターへの短期貸付金の増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、積立金については旧合併特例事業債を財源とした地域基盤安定化基金積立て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年度における類似団体平均との差が大きくなっている。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57,993
57,841
864.12
35,274,795
34,386,858
421,924
17,027,844
36,218,410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51003</xdr:rowOff>
    </xdr:from>
    <xdr:to>
      <xdr:col>24</xdr:col>
      <xdr:colOff>63500</xdr:colOff>
      <xdr:row>32</xdr:row>
      <xdr:rowOff>87579</xdr:rowOff>
    </xdr:to>
    <xdr:cxnSp macro="">
      <xdr:nvCxnSpPr>
        <xdr:cNvPr id="59" name="直線コネクタ 58"/>
        <xdr:cNvCxnSpPr/>
      </xdr:nvCxnSpPr>
      <xdr:spPr>
        <a:xfrm flipV="1">
          <a:off x="3797300" y="553740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87579</xdr:rowOff>
    </xdr:from>
    <xdr:to>
      <xdr:col>19</xdr:col>
      <xdr:colOff>177800</xdr:colOff>
      <xdr:row>32</xdr:row>
      <xdr:rowOff>156616</xdr:rowOff>
    </xdr:to>
    <xdr:cxnSp macro="">
      <xdr:nvCxnSpPr>
        <xdr:cNvPr id="62" name="直線コネクタ 61"/>
        <xdr:cNvCxnSpPr/>
      </xdr:nvCxnSpPr>
      <xdr:spPr>
        <a:xfrm flipV="1">
          <a:off x="2908300" y="5573979"/>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71120</xdr:rowOff>
    </xdr:from>
    <xdr:to>
      <xdr:col>15</xdr:col>
      <xdr:colOff>50800</xdr:colOff>
      <xdr:row>32</xdr:row>
      <xdr:rowOff>156616</xdr:rowOff>
    </xdr:to>
    <xdr:cxnSp macro="">
      <xdr:nvCxnSpPr>
        <xdr:cNvPr id="65" name="直線コネクタ 64"/>
        <xdr:cNvCxnSpPr/>
      </xdr:nvCxnSpPr>
      <xdr:spPr>
        <a:xfrm>
          <a:off x="2019300" y="5557520"/>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71120</xdr:rowOff>
    </xdr:from>
    <xdr:to>
      <xdr:col>10</xdr:col>
      <xdr:colOff>114300</xdr:colOff>
      <xdr:row>32</xdr:row>
      <xdr:rowOff>141986</xdr:rowOff>
    </xdr:to>
    <xdr:cxnSp macro="">
      <xdr:nvCxnSpPr>
        <xdr:cNvPr id="68" name="直線コネクタ 67"/>
        <xdr:cNvCxnSpPr/>
      </xdr:nvCxnSpPr>
      <xdr:spPr>
        <a:xfrm flipV="1">
          <a:off x="1130300" y="555752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203</xdr:rowOff>
    </xdr:from>
    <xdr:to>
      <xdr:col>24</xdr:col>
      <xdr:colOff>114300</xdr:colOff>
      <xdr:row>32</xdr:row>
      <xdr:rowOff>101803</xdr:rowOff>
    </xdr:to>
    <xdr:sp macro="" textlink="">
      <xdr:nvSpPr>
        <xdr:cNvPr id="78" name="楕円 77"/>
        <xdr:cNvSpPr/>
      </xdr:nvSpPr>
      <xdr:spPr>
        <a:xfrm>
          <a:off x="4584700" y="54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86580</xdr:rowOff>
    </xdr:from>
    <xdr:ext cx="469744" cy="259045"/>
    <xdr:sp macro="" textlink="">
      <xdr:nvSpPr>
        <xdr:cNvPr id="79" name="議会費該当値テキスト"/>
        <xdr:cNvSpPr txBox="1"/>
      </xdr:nvSpPr>
      <xdr:spPr>
        <a:xfrm>
          <a:off x="4686300" y="54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36779</xdr:rowOff>
    </xdr:from>
    <xdr:to>
      <xdr:col>20</xdr:col>
      <xdr:colOff>38100</xdr:colOff>
      <xdr:row>32</xdr:row>
      <xdr:rowOff>138379</xdr:rowOff>
    </xdr:to>
    <xdr:sp macro="" textlink="">
      <xdr:nvSpPr>
        <xdr:cNvPr id="80" name="楕円 79"/>
        <xdr:cNvSpPr/>
      </xdr:nvSpPr>
      <xdr:spPr>
        <a:xfrm>
          <a:off x="3746500" y="55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154906</xdr:rowOff>
    </xdr:from>
    <xdr:ext cx="469744" cy="259045"/>
    <xdr:sp macro="" textlink="">
      <xdr:nvSpPr>
        <xdr:cNvPr id="81" name="テキスト ボックス 80"/>
        <xdr:cNvSpPr txBox="1"/>
      </xdr:nvSpPr>
      <xdr:spPr>
        <a:xfrm>
          <a:off x="3562428" y="52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105816</xdr:rowOff>
    </xdr:from>
    <xdr:to>
      <xdr:col>15</xdr:col>
      <xdr:colOff>101600</xdr:colOff>
      <xdr:row>33</xdr:row>
      <xdr:rowOff>35966</xdr:rowOff>
    </xdr:to>
    <xdr:sp macro="" textlink="">
      <xdr:nvSpPr>
        <xdr:cNvPr id="82" name="楕円 81"/>
        <xdr:cNvSpPr/>
      </xdr:nvSpPr>
      <xdr:spPr>
        <a:xfrm>
          <a:off x="2857500" y="55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52493</xdr:rowOff>
    </xdr:from>
    <xdr:ext cx="469744" cy="259045"/>
    <xdr:sp macro="" textlink="">
      <xdr:nvSpPr>
        <xdr:cNvPr id="83" name="テキスト ボックス 82"/>
        <xdr:cNvSpPr txBox="1"/>
      </xdr:nvSpPr>
      <xdr:spPr>
        <a:xfrm>
          <a:off x="2673428" y="53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20320</xdr:rowOff>
    </xdr:from>
    <xdr:to>
      <xdr:col>10</xdr:col>
      <xdr:colOff>165100</xdr:colOff>
      <xdr:row>32</xdr:row>
      <xdr:rowOff>121920</xdr:rowOff>
    </xdr:to>
    <xdr:sp macro="" textlink="">
      <xdr:nvSpPr>
        <xdr:cNvPr id="84" name="楕円 83"/>
        <xdr:cNvSpPr/>
      </xdr:nvSpPr>
      <xdr:spPr>
        <a:xfrm>
          <a:off x="1968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138447</xdr:rowOff>
    </xdr:from>
    <xdr:ext cx="469744" cy="259045"/>
    <xdr:sp macro="" textlink="">
      <xdr:nvSpPr>
        <xdr:cNvPr id="85" name="テキスト ボックス 84"/>
        <xdr:cNvSpPr txBox="1"/>
      </xdr:nvSpPr>
      <xdr:spPr>
        <a:xfrm>
          <a:off x="1784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91186</xdr:rowOff>
    </xdr:from>
    <xdr:to>
      <xdr:col>6</xdr:col>
      <xdr:colOff>38100</xdr:colOff>
      <xdr:row>33</xdr:row>
      <xdr:rowOff>21336</xdr:rowOff>
    </xdr:to>
    <xdr:sp macro="" textlink="">
      <xdr:nvSpPr>
        <xdr:cNvPr id="86" name="楕円 85"/>
        <xdr:cNvSpPr/>
      </xdr:nvSpPr>
      <xdr:spPr>
        <a:xfrm>
          <a:off x="1079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37863</xdr:rowOff>
    </xdr:from>
    <xdr:ext cx="469744" cy="259045"/>
    <xdr:sp macro="" textlink="">
      <xdr:nvSpPr>
        <xdr:cNvPr id="87" name="テキスト ボックス 86"/>
        <xdr:cNvSpPr txBox="1"/>
      </xdr:nvSpPr>
      <xdr:spPr>
        <a:xfrm>
          <a:off x="895428"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153465</xdr:rowOff>
    </xdr:from>
    <xdr:to>
      <xdr:col>24</xdr:col>
      <xdr:colOff>63500</xdr:colOff>
      <xdr:row>52</xdr:row>
      <xdr:rowOff>162086</xdr:rowOff>
    </xdr:to>
    <xdr:cxnSp macro="">
      <xdr:nvCxnSpPr>
        <xdr:cNvPr id="119" name="直線コネクタ 118"/>
        <xdr:cNvCxnSpPr/>
      </xdr:nvCxnSpPr>
      <xdr:spPr>
        <a:xfrm flipV="1">
          <a:off x="3797300" y="9068865"/>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61829</xdr:rowOff>
    </xdr:from>
    <xdr:to>
      <xdr:col>19</xdr:col>
      <xdr:colOff>177800</xdr:colOff>
      <xdr:row>52</xdr:row>
      <xdr:rowOff>162086</xdr:rowOff>
    </xdr:to>
    <xdr:cxnSp macro="">
      <xdr:nvCxnSpPr>
        <xdr:cNvPr id="122" name="直線コネクタ 121"/>
        <xdr:cNvCxnSpPr/>
      </xdr:nvCxnSpPr>
      <xdr:spPr>
        <a:xfrm>
          <a:off x="2908300" y="8977229"/>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61829</xdr:rowOff>
    </xdr:from>
    <xdr:to>
      <xdr:col>15</xdr:col>
      <xdr:colOff>50800</xdr:colOff>
      <xdr:row>54</xdr:row>
      <xdr:rowOff>90436</xdr:rowOff>
    </xdr:to>
    <xdr:cxnSp macro="">
      <xdr:nvCxnSpPr>
        <xdr:cNvPr id="125" name="直線コネクタ 124"/>
        <xdr:cNvCxnSpPr/>
      </xdr:nvCxnSpPr>
      <xdr:spPr>
        <a:xfrm flipV="1">
          <a:off x="2019300" y="8977229"/>
          <a:ext cx="889000" cy="37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90436</xdr:rowOff>
    </xdr:from>
    <xdr:to>
      <xdr:col>10</xdr:col>
      <xdr:colOff>114300</xdr:colOff>
      <xdr:row>55</xdr:row>
      <xdr:rowOff>10884</xdr:rowOff>
    </xdr:to>
    <xdr:cxnSp macro="">
      <xdr:nvCxnSpPr>
        <xdr:cNvPr id="128" name="直線コネクタ 127"/>
        <xdr:cNvCxnSpPr/>
      </xdr:nvCxnSpPr>
      <xdr:spPr>
        <a:xfrm flipV="1">
          <a:off x="1130300" y="9348736"/>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122600</xdr:rowOff>
    </xdr:from>
    <xdr:ext cx="534377" cy="259045"/>
    <xdr:sp macro="" textlink="">
      <xdr:nvSpPr>
        <xdr:cNvPr id="130" name="テキスト ボックス 129"/>
        <xdr:cNvSpPr txBox="1"/>
      </xdr:nvSpPr>
      <xdr:spPr>
        <a:xfrm>
          <a:off x="1752111" y="97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6780</xdr:rowOff>
    </xdr:from>
    <xdr:ext cx="534377" cy="259045"/>
    <xdr:sp macro="" textlink="">
      <xdr:nvSpPr>
        <xdr:cNvPr id="132" name="テキスト ボックス 131"/>
        <xdr:cNvSpPr txBox="1"/>
      </xdr:nvSpPr>
      <xdr:spPr>
        <a:xfrm>
          <a:off x="863111" y="9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102665</xdr:rowOff>
    </xdr:from>
    <xdr:to>
      <xdr:col>24</xdr:col>
      <xdr:colOff>114300</xdr:colOff>
      <xdr:row>53</xdr:row>
      <xdr:rowOff>32815</xdr:rowOff>
    </xdr:to>
    <xdr:sp macro="" textlink="">
      <xdr:nvSpPr>
        <xdr:cNvPr id="138" name="楕円 137"/>
        <xdr:cNvSpPr/>
      </xdr:nvSpPr>
      <xdr:spPr>
        <a:xfrm>
          <a:off x="4584700" y="90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125542</xdr:rowOff>
    </xdr:from>
    <xdr:ext cx="534377" cy="259045"/>
    <xdr:sp macro="" textlink="">
      <xdr:nvSpPr>
        <xdr:cNvPr id="139" name="総務費該当値テキスト"/>
        <xdr:cNvSpPr txBox="1"/>
      </xdr:nvSpPr>
      <xdr:spPr>
        <a:xfrm>
          <a:off x="4686300" y="88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111286</xdr:rowOff>
    </xdr:from>
    <xdr:to>
      <xdr:col>20</xdr:col>
      <xdr:colOff>38100</xdr:colOff>
      <xdr:row>53</xdr:row>
      <xdr:rowOff>41436</xdr:rowOff>
    </xdr:to>
    <xdr:sp macro="" textlink="">
      <xdr:nvSpPr>
        <xdr:cNvPr id="140" name="楕円 139"/>
        <xdr:cNvSpPr/>
      </xdr:nvSpPr>
      <xdr:spPr>
        <a:xfrm>
          <a:off x="3746500" y="90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57963</xdr:rowOff>
    </xdr:from>
    <xdr:ext cx="534377" cy="259045"/>
    <xdr:sp macro="" textlink="">
      <xdr:nvSpPr>
        <xdr:cNvPr id="141" name="テキスト ボックス 140"/>
        <xdr:cNvSpPr txBox="1"/>
      </xdr:nvSpPr>
      <xdr:spPr>
        <a:xfrm>
          <a:off x="3530111" y="88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11029</xdr:rowOff>
    </xdr:from>
    <xdr:to>
      <xdr:col>15</xdr:col>
      <xdr:colOff>101600</xdr:colOff>
      <xdr:row>52</xdr:row>
      <xdr:rowOff>112629</xdr:rowOff>
    </xdr:to>
    <xdr:sp macro="" textlink="">
      <xdr:nvSpPr>
        <xdr:cNvPr id="142" name="楕円 141"/>
        <xdr:cNvSpPr/>
      </xdr:nvSpPr>
      <xdr:spPr>
        <a:xfrm>
          <a:off x="2857500" y="89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129156</xdr:rowOff>
    </xdr:from>
    <xdr:ext cx="534377" cy="259045"/>
    <xdr:sp macro="" textlink="">
      <xdr:nvSpPr>
        <xdr:cNvPr id="143" name="テキスト ボックス 142"/>
        <xdr:cNvSpPr txBox="1"/>
      </xdr:nvSpPr>
      <xdr:spPr>
        <a:xfrm>
          <a:off x="2641111" y="87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39636</xdr:rowOff>
    </xdr:from>
    <xdr:to>
      <xdr:col>10</xdr:col>
      <xdr:colOff>165100</xdr:colOff>
      <xdr:row>54</xdr:row>
      <xdr:rowOff>141236</xdr:rowOff>
    </xdr:to>
    <xdr:sp macro="" textlink="">
      <xdr:nvSpPr>
        <xdr:cNvPr id="144" name="楕円 143"/>
        <xdr:cNvSpPr/>
      </xdr:nvSpPr>
      <xdr:spPr>
        <a:xfrm>
          <a:off x="1968500" y="9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157763</xdr:rowOff>
    </xdr:from>
    <xdr:ext cx="534377" cy="259045"/>
    <xdr:sp macro="" textlink="">
      <xdr:nvSpPr>
        <xdr:cNvPr id="145" name="テキスト ボックス 144"/>
        <xdr:cNvSpPr txBox="1"/>
      </xdr:nvSpPr>
      <xdr:spPr>
        <a:xfrm>
          <a:off x="1752111" y="907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131534</xdr:rowOff>
    </xdr:from>
    <xdr:to>
      <xdr:col>6</xdr:col>
      <xdr:colOff>38100</xdr:colOff>
      <xdr:row>55</xdr:row>
      <xdr:rowOff>61684</xdr:rowOff>
    </xdr:to>
    <xdr:sp macro="" textlink="">
      <xdr:nvSpPr>
        <xdr:cNvPr id="146" name="楕円 145"/>
        <xdr:cNvSpPr/>
      </xdr:nvSpPr>
      <xdr:spPr>
        <a:xfrm>
          <a:off x="1079500" y="93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78211</xdr:rowOff>
    </xdr:from>
    <xdr:ext cx="534377" cy="259045"/>
    <xdr:sp macro="" textlink="">
      <xdr:nvSpPr>
        <xdr:cNvPr id="147" name="テキスト ボックス 146"/>
        <xdr:cNvSpPr txBox="1"/>
      </xdr:nvSpPr>
      <xdr:spPr>
        <a:xfrm>
          <a:off x="863111" y="91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11292</xdr:rowOff>
    </xdr:from>
    <xdr:to>
      <xdr:col>24</xdr:col>
      <xdr:colOff>63500</xdr:colOff>
      <xdr:row>74</xdr:row>
      <xdr:rowOff>11988</xdr:rowOff>
    </xdr:to>
    <xdr:cxnSp macro="">
      <xdr:nvCxnSpPr>
        <xdr:cNvPr id="179" name="直線コネクタ 178"/>
        <xdr:cNvCxnSpPr/>
      </xdr:nvCxnSpPr>
      <xdr:spPr>
        <a:xfrm flipV="1">
          <a:off x="3797300" y="12698592"/>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166011</xdr:rowOff>
    </xdr:from>
    <xdr:to>
      <xdr:col>19</xdr:col>
      <xdr:colOff>177800</xdr:colOff>
      <xdr:row>74</xdr:row>
      <xdr:rowOff>11988</xdr:rowOff>
    </xdr:to>
    <xdr:cxnSp macro="">
      <xdr:nvCxnSpPr>
        <xdr:cNvPr id="182" name="直線コネクタ 181"/>
        <xdr:cNvCxnSpPr/>
      </xdr:nvCxnSpPr>
      <xdr:spPr>
        <a:xfrm>
          <a:off x="2908300" y="1268186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166011</xdr:rowOff>
    </xdr:from>
    <xdr:to>
      <xdr:col>15</xdr:col>
      <xdr:colOff>50800</xdr:colOff>
      <xdr:row>74</xdr:row>
      <xdr:rowOff>61475</xdr:rowOff>
    </xdr:to>
    <xdr:cxnSp macro="">
      <xdr:nvCxnSpPr>
        <xdr:cNvPr id="185" name="直線コネクタ 184"/>
        <xdr:cNvCxnSpPr/>
      </xdr:nvCxnSpPr>
      <xdr:spPr>
        <a:xfrm flipV="1">
          <a:off x="2019300" y="12681861"/>
          <a:ext cx="889000" cy="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61475</xdr:rowOff>
    </xdr:from>
    <xdr:to>
      <xdr:col>10</xdr:col>
      <xdr:colOff>114300</xdr:colOff>
      <xdr:row>74</xdr:row>
      <xdr:rowOff>161396</xdr:rowOff>
    </xdr:to>
    <xdr:cxnSp macro="">
      <xdr:nvCxnSpPr>
        <xdr:cNvPr id="188" name="直線コネクタ 187"/>
        <xdr:cNvCxnSpPr/>
      </xdr:nvCxnSpPr>
      <xdr:spPr>
        <a:xfrm flipV="1">
          <a:off x="1130300" y="12748775"/>
          <a:ext cx="889000" cy="9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131942</xdr:rowOff>
    </xdr:from>
    <xdr:to>
      <xdr:col>24</xdr:col>
      <xdr:colOff>114300</xdr:colOff>
      <xdr:row>74</xdr:row>
      <xdr:rowOff>62092</xdr:rowOff>
    </xdr:to>
    <xdr:sp macro="" textlink="">
      <xdr:nvSpPr>
        <xdr:cNvPr id="198" name="楕円 197"/>
        <xdr:cNvSpPr/>
      </xdr:nvSpPr>
      <xdr:spPr>
        <a:xfrm>
          <a:off x="4584700" y="126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154819</xdr:rowOff>
    </xdr:from>
    <xdr:ext cx="599010" cy="259045"/>
    <xdr:sp macro="" textlink="">
      <xdr:nvSpPr>
        <xdr:cNvPr id="199" name="民生費該当値テキスト"/>
        <xdr:cNvSpPr txBox="1"/>
      </xdr:nvSpPr>
      <xdr:spPr>
        <a:xfrm>
          <a:off x="4686300" y="124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132638</xdr:rowOff>
    </xdr:from>
    <xdr:to>
      <xdr:col>20</xdr:col>
      <xdr:colOff>38100</xdr:colOff>
      <xdr:row>74</xdr:row>
      <xdr:rowOff>62788</xdr:rowOff>
    </xdr:to>
    <xdr:sp macro="" textlink="">
      <xdr:nvSpPr>
        <xdr:cNvPr id="200" name="楕円 199"/>
        <xdr:cNvSpPr/>
      </xdr:nvSpPr>
      <xdr:spPr>
        <a:xfrm>
          <a:off x="3746500" y="126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79315</xdr:rowOff>
    </xdr:from>
    <xdr:ext cx="599010" cy="259045"/>
    <xdr:sp macro="" textlink="">
      <xdr:nvSpPr>
        <xdr:cNvPr id="201" name="テキスト ボックス 200"/>
        <xdr:cNvSpPr txBox="1"/>
      </xdr:nvSpPr>
      <xdr:spPr>
        <a:xfrm>
          <a:off x="3497795" y="1242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115211</xdr:rowOff>
    </xdr:from>
    <xdr:to>
      <xdr:col>15</xdr:col>
      <xdr:colOff>101600</xdr:colOff>
      <xdr:row>74</xdr:row>
      <xdr:rowOff>45361</xdr:rowOff>
    </xdr:to>
    <xdr:sp macro="" textlink="">
      <xdr:nvSpPr>
        <xdr:cNvPr id="202" name="楕円 201"/>
        <xdr:cNvSpPr/>
      </xdr:nvSpPr>
      <xdr:spPr>
        <a:xfrm>
          <a:off x="2857500" y="126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61888</xdr:rowOff>
    </xdr:from>
    <xdr:ext cx="599010" cy="259045"/>
    <xdr:sp macro="" textlink="">
      <xdr:nvSpPr>
        <xdr:cNvPr id="203" name="テキスト ボックス 202"/>
        <xdr:cNvSpPr txBox="1"/>
      </xdr:nvSpPr>
      <xdr:spPr>
        <a:xfrm>
          <a:off x="2608795" y="1240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10675</xdr:rowOff>
    </xdr:from>
    <xdr:to>
      <xdr:col>10</xdr:col>
      <xdr:colOff>165100</xdr:colOff>
      <xdr:row>74</xdr:row>
      <xdr:rowOff>112275</xdr:rowOff>
    </xdr:to>
    <xdr:sp macro="" textlink="">
      <xdr:nvSpPr>
        <xdr:cNvPr id="204" name="楕円 203"/>
        <xdr:cNvSpPr/>
      </xdr:nvSpPr>
      <xdr:spPr>
        <a:xfrm>
          <a:off x="1968500" y="1269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128802</xdr:rowOff>
    </xdr:from>
    <xdr:ext cx="599010" cy="259045"/>
    <xdr:sp macro="" textlink="">
      <xdr:nvSpPr>
        <xdr:cNvPr id="205" name="テキスト ボックス 204"/>
        <xdr:cNvSpPr txBox="1"/>
      </xdr:nvSpPr>
      <xdr:spPr>
        <a:xfrm>
          <a:off x="1719795" y="1247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110596</xdr:rowOff>
    </xdr:from>
    <xdr:to>
      <xdr:col>6</xdr:col>
      <xdr:colOff>38100</xdr:colOff>
      <xdr:row>75</xdr:row>
      <xdr:rowOff>40746</xdr:rowOff>
    </xdr:to>
    <xdr:sp macro="" textlink="">
      <xdr:nvSpPr>
        <xdr:cNvPr id="206" name="楕円 205"/>
        <xdr:cNvSpPr/>
      </xdr:nvSpPr>
      <xdr:spPr>
        <a:xfrm>
          <a:off x="1079500" y="127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57273</xdr:rowOff>
    </xdr:from>
    <xdr:ext cx="599010" cy="259045"/>
    <xdr:sp macro="" textlink="">
      <xdr:nvSpPr>
        <xdr:cNvPr id="207" name="テキスト ボックス 206"/>
        <xdr:cNvSpPr txBox="1"/>
      </xdr:nvSpPr>
      <xdr:spPr>
        <a:xfrm>
          <a:off x="830795" y="1257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166545</xdr:rowOff>
    </xdr:from>
    <xdr:to>
      <xdr:col>24</xdr:col>
      <xdr:colOff>63500</xdr:colOff>
      <xdr:row>92</xdr:row>
      <xdr:rowOff>319</xdr:rowOff>
    </xdr:to>
    <xdr:cxnSp macro="">
      <xdr:nvCxnSpPr>
        <xdr:cNvPr id="239" name="直線コネクタ 238"/>
        <xdr:cNvCxnSpPr/>
      </xdr:nvCxnSpPr>
      <xdr:spPr>
        <a:xfrm flipV="1">
          <a:off x="3797300" y="15597045"/>
          <a:ext cx="838200" cy="17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319</xdr:rowOff>
    </xdr:from>
    <xdr:to>
      <xdr:col>19</xdr:col>
      <xdr:colOff>177800</xdr:colOff>
      <xdr:row>92</xdr:row>
      <xdr:rowOff>167410</xdr:rowOff>
    </xdr:to>
    <xdr:cxnSp macro="">
      <xdr:nvCxnSpPr>
        <xdr:cNvPr id="242" name="直線コネクタ 241"/>
        <xdr:cNvCxnSpPr/>
      </xdr:nvCxnSpPr>
      <xdr:spPr>
        <a:xfrm flipV="1">
          <a:off x="2908300" y="15773719"/>
          <a:ext cx="889000" cy="16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167410</xdr:rowOff>
    </xdr:from>
    <xdr:to>
      <xdr:col>15</xdr:col>
      <xdr:colOff>50800</xdr:colOff>
      <xdr:row>93</xdr:row>
      <xdr:rowOff>65553</xdr:rowOff>
    </xdr:to>
    <xdr:cxnSp macro="">
      <xdr:nvCxnSpPr>
        <xdr:cNvPr id="245" name="直線コネクタ 244"/>
        <xdr:cNvCxnSpPr/>
      </xdr:nvCxnSpPr>
      <xdr:spPr>
        <a:xfrm flipV="1">
          <a:off x="2019300" y="15940810"/>
          <a:ext cx="8890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65063</xdr:rowOff>
    </xdr:from>
    <xdr:to>
      <xdr:col>10</xdr:col>
      <xdr:colOff>114300</xdr:colOff>
      <xdr:row>93</xdr:row>
      <xdr:rowOff>65553</xdr:rowOff>
    </xdr:to>
    <xdr:cxnSp macro="">
      <xdr:nvCxnSpPr>
        <xdr:cNvPr id="248" name="直線コネクタ 247"/>
        <xdr:cNvCxnSpPr/>
      </xdr:nvCxnSpPr>
      <xdr:spPr>
        <a:xfrm>
          <a:off x="1130300" y="1600991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115745</xdr:rowOff>
    </xdr:from>
    <xdr:to>
      <xdr:col>24</xdr:col>
      <xdr:colOff>114300</xdr:colOff>
      <xdr:row>91</xdr:row>
      <xdr:rowOff>45895</xdr:rowOff>
    </xdr:to>
    <xdr:sp macro="" textlink="">
      <xdr:nvSpPr>
        <xdr:cNvPr id="258" name="楕円 257"/>
        <xdr:cNvSpPr/>
      </xdr:nvSpPr>
      <xdr:spPr>
        <a:xfrm>
          <a:off x="4584700" y="155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68772</xdr:rowOff>
    </xdr:from>
    <xdr:ext cx="599010" cy="259045"/>
    <xdr:sp macro="" textlink="">
      <xdr:nvSpPr>
        <xdr:cNvPr id="259" name="衛生費該当値テキスト"/>
        <xdr:cNvSpPr txBox="1"/>
      </xdr:nvSpPr>
      <xdr:spPr>
        <a:xfrm>
          <a:off x="4686300" y="1549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120969</xdr:rowOff>
    </xdr:from>
    <xdr:to>
      <xdr:col>20</xdr:col>
      <xdr:colOff>38100</xdr:colOff>
      <xdr:row>92</xdr:row>
      <xdr:rowOff>51119</xdr:rowOff>
    </xdr:to>
    <xdr:sp macro="" textlink="">
      <xdr:nvSpPr>
        <xdr:cNvPr id="260" name="楕円 259"/>
        <xdr:cNvSpPr/>
      </xdr:nvSpPr>
      <xdr:spPr>
        <a:xfrm>
          <a:off x="3746500" y="157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67646</xdr:rowOff>
    </xdr:from>
    <xdr:ext cx="534377" cy="259045"/>
    <xdr:sp macro="" textlink="">
      <xdr:nvSpPr>
        <xdr:cNvPr id="261" name="テキスト ボックス 260"/>
        <xdr:cNvSpPr txBox="1"/>
      </xdr:nvSpPr>
      <xdr:spPr>
        <a:xfrm>
          <a:off x="3530111" y="154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116610</xdr:rowOff>
    </xdr:from>
    <xdr:to>
      <xdr:col>15</xdr:col>
      <xdr:colOff>101600</xdr:colOff>
      <xdr:row>93</xdr:row>
      <xdr:rowOff>46760</xdr:rowOff>
    </xdr:to>
    <xdr:sp macro="" textlink="">
      <xdr:nvSpPr>
        <xdr:cNvPr id="262" name="楕円 261"/>
        <xdr:cNvSpPr/>
      </xdr:nvSpPr>
      <xdr:spPr>
        <a:xfrm>
          <a:off x="2857500" y="158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63287</xdr:rowOff>
    </xdr:from>
    <xdr:ext cx="534377" cy="259045"/>
    <xdr:sp macro="" textlink="">
      <xdr:nvSpPr>
        <xdr:cNvPr id="263" name="テキスト ボックス 262"/>
        <xdr:cNvSpPr txBox="1"/>
      </xdr:nvSpPr>
      <xdr:spPr>
        <a:xfrm>
          <a:off x="2641111" y="156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14753</xdr:rowOff>
    </xdr:from>
    <xdr:to>
      <xdr:col>10</xdr:col>
      <xdr:colOff>165100</xdr:colOff>
      <xdr:row>93</xdr:row>
      <xdr:rowOff>116353</xdr:rowOff>
    </xdr:to>
    <xdr:sp macro="" textlink="">
      <xdr:nvSpPr>
        <xdr:cNvPr id="264" name="楕円 263"/>
        <xdr:cNvSpPr/>
      </xdr:nvSpPr>
      <xdr:spPr>
        <a:xfrm>
          <a:off x="1968500" y="159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132880</xdr:rowOff>
    </xdr:from>
    <xdr:ext cx="534377" cy="259045"/>
    <xdr:sp macro="" textlink="">
      <xdr:nvSpPr>
        <xdr:cNvPr id="265" name="テキスト ボックス 264"/>
        <xdr:cNvSpPr txBox="1"/>
      </xdr:nvSpPr>
      <xdr:spPr>
        <a:xfrm>
          <a:off x="1752111" y="157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14263</xdr:rowOff>
    </xdr:from>
    <xdr:to>
      <xdr:col>6</xdr:col>
      <xdr:colOff>38100</xdr:colOff>
      <xdr:row>93</xdr:row>
      <xdr:rowOff>115863</xdr:rowOff>
    </xdr:to>
    <xdr:sp macro="" textlink="">
      <xdr:nvSpPr>
        <xdr:cNvPr id="266" name="楕円 265"/>
        <xdr:cNvSpPr/>
      </xdr:nvSpPr>
      <xdr:spPr>
        <a:xfrm>
          <a:off x="1079500" y="159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132390</xdr:rowOff>
    </xdr:from>
    <xdr:ext cx="534377" cy="259045"/>
    <xdr:sp macro="" textlink="">
      <xdr:nvSpPr>
        <xdr:cNvPr id="267" name="テキスト ボックス 266"/>
        <xdr:cNvSpPr txBox="1"/>
      </xdr:nvSpPr>
      <xdr:spPr>
        <a:xfrm>
          <a:off x="863111" y="157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10160</xdr:rowOff>
    </xdr:from>
    <xdr:to>
      <xdr:col>55</xdr:col>
      <xdr:colOff>0</xdr:colOff>
      <xdr:row>39</xdr:row>
      <xdr:rowOff>19685</xdr:rowOff>
    </xdr:to>
    <xdr:cxnSp macro="">
      <xdr:nvCxnSpPr>
        <xdr:cNvPr id="296" name="直線コネクタ 295"/>
        <xdr:cNvCxnSpPr/>
      </xdr:nvCxnSpPr>
      <xdr:spPr>
        <a:xfrm flipV="1">
          <a:off x="9639300" y="66967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19685</xdr:rowOff>
    </xdr:from>
    <xdr:to>
      <xdr:col>50</xdr:col>
      <xdr:colOff>114300</xdr:colOff>
      <xdr:row>39</xdr:row>
      <xdr:rowOff>19685</xdr:rowOff>
    </xdr:to>
    <xdr:cxnSp macro="">
      <xdr:nvCxnSpPr>
        <xdr:cNvPr id="299" name="直線コネクタ 298"/>
        <xdr:cNvCxnSpPr/>
      </xdr:nvCxnSpPr>
      <xdr:spPr>
        <a:xfrm>
          <a:off x="8750300" y="6706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18161</xdr:rowOff>
    </xdr:from>
    <xdr:to>
      <xdr:col>45</xdr:col>
      <xdr:colOff>177800</xdr:colOff>
      <xdr:row>39</xdr:row>
      <xdr:rowOff>19685</xdr:rowOff>
    </xdr:to>
    <xdr:cxnSp macro="">
      <xdr:nvCxnSpPr>
        <xdr:cNvPr id="302" name="直線コネクタ 301"/>
        <xdr:cNvCxnSpPr/>
      </xdr:nvCxnSpPr>
      <xdr:spPr>
        <a:xfrm>
          <a:off x="7861300" y="67047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17399</xdr:rowOff>
    </xdr:from>
    <xdr:to>
      <xdr:col>41</xdr:col>
      <xdr:colOff>50800</xdr:colOff>
      <xdr:row>39</xdr:row>
      <xdr:rowOff>18161</xdr:rowOff>
    </xdr:to>
    <xdr:cxnSp macro="">
      <xdr:nvCxnSpPr>
        <xdr:cNvPr id="305" name="直線コネクタ 304"/>
        <xdr:cNvCxnSpPr/>
      </xdr:nvCxnSpPr>
      <xdr:spPr>
        <a:xfrm>
          <a:off x="6972300" y="6703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130810</xdr:rowOff>
    </xdr:from>
    <xdr:to>
      <xdr:col>55</xdr:col>
      <xdr:colOff>50800</xdr:colOff>
      <xdr:row>39</xdr:row>
      <xdr:rowOff>60960</xdr:rowOff>
    </xdr:to>
    <xdr:sp macro="" textlink="">
      <xdr:nvSpPr>
        <xdr:cNvPr id="315" name="楕円 314"/>
        <xdr:cNvSpPr/>
      </xdr:nvSpPr>
      <xdr:spPr>
        <a:xfrm>
          <a:off x="104267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45737</xdr:rowOff>
    </xdr:from>
    <xdr:ext cx="313932" cy="259045"/>
    <xdr:sp macro="" textlink="">
      <xdr:nvSpPr>
        <xdr:cNvPr id="316" name="労働費該当値テキスト"/>
        <xdr:cNvSpPr txBox="1"/>
      </xdr:nvSpPr>
      <xdr:spPr>
        <a:xfrm>
          <a:off x="10528300" y="6560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140335</xdr:rowOff>
    </xdr:from>
    <xdr:to>
      <xdr:col>50</xdr:col>
      <xdr:colOff>165100</xdr:colOff>
      <xdr:row>39</xdr:row>
      <xdr:rowOff>70485</xdr:rowOff>
    </xdr:to>
    <xdr:sp macro="" textlink="">
      <xdr:nvSpPr>
        <xdr:cNvPr id="317" name="楕円 316"/>
        <xdr:cNvSpPr/>
      </xdr:nvSpPr>
      <xdr:spPr>
        <a:xfrm>
          <a:off x="9588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61612</xdr:rowOff>
    </xdr:from>
    <xdr:ext cx="313932" cy="259045"/>
    <xdr:sp macro="" textlink="">
      <xdr:nvSpPr>
        <xdr:cNvPr id="318" name="テキスト ボックス 317"/>
        <xdr:cNvSpPr txBox="1"/>
      </xdr:nvSpPr>
      <xdr:spPr>
        <a:xfrm>
          <a:off x="9482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140335</xdr:rowOff>
    </xdr:from>
    <xdr:to>
      <xdr:col>46</xdr:col>
      <xdr:colOff>38100</xdr:colOff>
      <xdr:row>39</xdr:row>
      <xdr:rowOff>70485</xdr:rowOff>
    </xdr:to>
    <xdr:sp macro="" textlink="">
      <xdr:nvSpPr>
        <xdr:cNvPr id="319" name="楕円 318"/>
        <xdr:cNvSpPr/>
      </xdr:nvSpPr>
      <xdr:spPr>
        <a:xfrm>
          <a:off x="8699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61612</xdr:rowOff>
    </xdr:from>
    <xdr:ext cx="313932" cy="259045"/>
    <xdr:sp macro="" textlink="">
      <xdr:nvSpPr>
        <xdr:cNvPr id="320" name="テキスト ボックス 319"/>
        <xdr:cNvSpPr txBox="1"/>
      </xdr:nvSpPr>
      <xdr:spPr>
        <a:xfrm>
          <a:off x="8593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138811</xdr:rowOff>
    </xdr:from>
    <xdr:to>
      <xdr:col>41</xdr:col>
      <xdr:colOff>101600</xdr:colOff>
      <xdr:row>39</xdr:row>
      <xdr:rowOff>68961</xdr:rowOff>
    </xdr:to>
    <xdr:sp macro="" textlink="">
      <xdr:nvSpPr>
        <xdr:cNvPr id="321" name="楕円 320"/>
        <xdr:cNvSpPr/>
      </xdr:nvSpPr>
      <xdr:spPr>
        <a:xfrm>
          <a:off x="7810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60088</xdr:rowOff>
    </xdr:from>
    <xdr:ext cx="313932" cy="259045"/>
    <xdr:sp macro="" textlink="">
      <xdr:nvSpPr>
        <xdr:cNvPr id="322" name="テキスト ボックス 321"/>
        <xdr:cNvSpPr txBox="1"/>
      </xdr:nvSpPr>
      <xdr:spPr>
        <a:xfrm>
          <a:off x="7704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138049</xdr:rowOff>
    </xdr:from>
    <xdr:to>
      <xdr:col>36</xdr:col>
      <xdr:colOff>165100</xdr:colOff>
      <xdr:row>39</xdr:row>
      <xdr:rowOff>68199</xdr:rowOff>
    </xdr:to>
    <xdr:sp macro="" textlink="">
      <xdr:nvSpPr>
        <xdr:cNvPr id="323" name="楕円 322"/>
        <xdr:cNvSpPr/>
      </xdr:nvSpPr>
      <xdr:spPr>
        <a:xfrm>
          <a:off x="692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59326</xdr:rowOff>
    </xdr:from>
    <xdr:ext cx="313932" cy="259045"/>
    <xdr:sp macro="" textlink="">
      <xdr:nvSpPr>
        <xdr:cNvPr id="324" name="テキスト ボックス 323"/>
        <xdr:cNvSpPr txBox="1"/>
      </xdr:nvSpPr>
      <xdr:spPr>
        <a:xfrm>
          <a:off x="6815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152464</xdr:rowOff>
    </xdr:from>
    <xdr:to>
      <xdr:col>55</xdr:col>
      <xdr:colOff>0</xdr:colOff>
      <xdr:row>58</xdr:row>
      <xdr:rowOff>1759</xdr:rowOff>
    </xdr:to>
    <xdr:cxnSp macro="">
      <xdr:nvCxnSpPr>
        <xdr:cNvPr id="353" name="直線コネクタ 352"/>
        <xdr:cNvCxnSpPr/>
      </xdr:nvCxnSpPr>
      <xdr:spPr>
        <a:xfrm flipV="1">
          <a:off x="9639300" y="9925114"/>
          <a:ext cx="8382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38106</xdr:rowOff>
    </xdr:from>
    <xdr:to>
      <xdr:col>50</xdr:col>
      <xdr:colOff>114300</xdr:colOff>
      <xdr:row>58</xdr:row>
      <xdr:rowOff>1759</xdr:rowOff>
    </xdr:to>
    <xdr:cxnSp macro="">
      <xdr:nvCxnSpPr>
        <xdr:cNvPr id="356" name="直線コネクタ 355"/>
        <xdr:cNvCxnSpPr/>
      </xdr:nvCxnSpPr>
      <xdr:spPr>
        <a:xfrm>
          <a:off x="8750300" y="9810756"/>
          <a:ext cx="889000" cy="1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94914</xdr:rowOff>
    </xdr:from>
    <xdr:to>
      <xdr:col>45</xdr:col>
      <xdr:colOff>177800</xdr:colOff>
      <xdr:row>57</xdr:row>
      <xdr:rowOff>38106</xdr:rowOff>
    </xdr:to>
    <xdr:cxnSp macro="">
      <xdr:nvCxnSpPr>
        <xdr:cNvPr id="359" name="直線コネクタ 358"/>
        <xdr:cNvCxnSpPr/>
      </xdr:nvCxnSpPr>
      <xdr:spPr>
        <a:xfrm>
          <a:off x="7861300" y="9696114"/>
          <a:ext cx="8890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94914</xdr:rowOff>
    </xdr:from>
    <xdr:to>
      <xdr:col>41</xdr:col>
      <xdr:colOff>50800</xdr:colOff>
      <xdr:row>57</xdr:row>
      <xdr:rowOff>46355</xdr:rowOff>
    </xdr:to>
    <xdr:cxnSp macro="">
      <xdr:nvCxnSpPr>
        <xdr:cNvPr id="362" name="直線コネクタ 361"/>
        <xdr:cNvCxnSpPr/>
      </xdr:nvCxnSpPr>
      <xdr:spPr>
        <a:xfrm flipV="1">
          <a:off x="6972300" y="9696114"/>
          <a:ext cx="889000" cy="12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6" name="テキスト ボックス 365"/>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101664</xdr:rowOff>
    </xdr:from>
    <xdr:to>
      <xdr:col>55</xdr:col>
      <xdr:colOff>50800</xdr:colOff>
      <xdr:row>58</xdr:row>
      <xdr:rowOff>31814</xdr:rowOff>
    </xdr:to>
    <xdr:sp macro="" textlink="">
      <xdr:nvSpPr>
        <xdr:cNvPr id="372" name="楕円 371"/>
        <xdr:cNvSpPr/>
      </xdr:nvSpPr>
      <xdr:spPr>
        <a:xfrm>
          <a:off x="10426700" y="98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124541</xdr:rowOff>
    </xdr:from>
    <xdr:ext cx="534377" cy="259045"/>
    <xdr:sp macro="" textlink="">
      <xdr:nvSpPr>
        <xdr:cNvPr id="373" name="農林水産業費該当値テキスト"/>
        <xdr:cNvSpPr txBox="1"/>
      </xdr:nvSpPr>
      <xdr:spPr>
        <a:xfrm>
          <a:off x="10528300" y="97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122409</xdr:rowOff>
    </xdr:from>
    <xdr:to>
      <xdr:col>50</xdr:col>
      <xdr:colOff>165100</xdr:colOff>
      <xdr:row>58</xdr:row>
      <xdr:rowOff>52559</xdr:rowOff>
    </xdr:to>
    <xdr:sp macro="" textlink="">
      <xdr:nvSpPr>
        <xdr:cNvPr id="374" name="楕円 373"/>
        <xdr:cNvSpPr/>
      </xdr:nvSpPr>
      <xdr:spPr>
        <a:xfrm>
          <a:off x="9588500" y="98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69086</xdr:rowOff>
    </xdr:from>
    <xdr:ext cx="534377" cy="259045"/>
    <xdr:sp macro="" textlink="">
      <xdr:nvSpPr>
        <xdr:cNvPr id="375" name="テキスト ボックス 374"/>
        <xdr:cNvSpPr txBox="1"/>
      </xdr:nvSpPr>
      <xdr:spPr>
        <a:xfrm>
          <a:off x="9372111" y="96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158756</xdr:rowOff>
    </xdr:from>
    <xdr:to>
      <xdr:col>46</xdr:col>
      <xdr:colOff>38100</xdr:colOff>
      <xdr:row>57</xdr:row>
      <xdr:rowOff>88906</xdr:rowOff>
    </xdr:to>
    <xdr:sp macro="" textlink="">
      <xdr:nvSpPr>
        <xdr:cNvPr id="376" name="楕円 375"/>
        <xdr:cNvSpPr/>
      </xdr:nvSpPr>
      <xdr:spPr>
        <a:xfrm>
          <a:off x="8699500" y="9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105433</xdr:rowOff>
    </xdr:from>
    <xdr:ext cx="534377" cy="259045"/>
    <xdr:sp macro="" textlink="">
      <xdr:nvSpPr>
        <xdr:cNvPr id="377" name="テキスト ボックス 376"/>
        <xdr:cNvSpPr txBox="1"/>
      </xdr:nvSpPr>
      <xdr:spPr>
        <a:xfrm>
          <a:off x="8483111" y="9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44114</xdr:rowOff>
    </xdr:from>
    <xdr:to>
      <xdr:col>41</xdr:col>
      <xdr:colOff>101600</xdr:colOff>
      <xdr:row>56</xdr:row>
      <xdr:rowOff>145714</xdr:rowOff>
    </xdr:to>
    <xdr:sp macro="" textlink="">
      <xdr:nvSpPr>
        <xdr:cNvPr id="378" name="楕円 377"/>
        <xdr:cNvSpPr/>
      </xdr:nvSpPr>
      <xdr:spPr>
        <a:xfrm>
          <a:off x="7810500" y="96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162241</xdr:rowOff>
    </xdr:from>
    <xdr:ext cx="534377" cy="259045"/>
    <xdr:sp macro="" textlink="">
      <xdr:nvSpPr>
        <xdr:cNvPr id="379" name="テキスト ボックス 378"/>
        <xdr:cNvSpPr txBox="1"/>
      </xdr:nvSpPr>
      <xdr:spPr>
        <a:xfrm>
          <a:off x="7594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167005</xdr:rowOff>
    </xdr:from>
    <xdr:to>
      <xdr:col>36</xdr:col>
      <xdr:colOff>165100</xdr:colOff>
      <xdr:row>57</xdr:row>
      <xdr:rowOff>97155</xdr:rowOff>
    </xdr:to>
    <xdr:sp macro="" textlink="">
      <xdr:nvSpPr>
        <xdr:cNvPr id="380" name="楕円 379"/>
        <xdr:cNvSpPr/>
      </xdr:nvSpPr>
      <xdr:spPr>
        <a:xfrm>
          <a:off x="6921500" y="97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113682</xdr:rowOff>
    </xdr:from>
    <xdr:ext cx="534377" cy="259045"/>
    <xdr:sp macro="" textlink="">
      <xdr:nvSpPr>
        <xdr:cNvPr id="381" name="テキスト ボックス 380"/>
        <xdr:cNvSpPr txBox="1"/>
      </xdr:nvSpPr>
      <xdr:spPr>
        <a:xfrm>
          <a:off x="6705111" y="954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50591</xdr:rowOff>
    </xdr:from>
    <xdr:to>
      <xdr:col>55</xdr:col>
      <xdr:colOff>0</xdr:colOff>
      <xdr:row>75</xdr:row>
      <xdr:rowOff>104998</xdr:rowOff>
    </xdr:to>
    <xdr:cxnSp macro="">
      <xdr:nvCxnSpPr>
        <xdr:cNvPr id="408" name="直線コネクタ 407"/>
        <xdr:cNvCxnSpPr/>
      </xdr:nvCxnSpPr>
      <xdr:spPr>
        <a:xfrm>
          <a:off x="9639300" y="12909341"/>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50591</xdr:rowOff>
    </xdr:from>
    <xdr:to>
      <xdr:col>50</xdr:col>
      <xdr:colOff>114300</xdr:colOff>
      <xdr:row>75</xdr:row>
      <xdr:rowOff>73589</xdr:rowOff>
    </xdr:to>
    <xdr:cxnSp macro="">
      <xdr:nvCxnSpPr>
        <xdr:cNvPr id="411" name="直線コネクタ 410"/>
        <xdr:cNvCxnSpPr/>
      </xdr:nvCxnSpPr>
      <xdr:spPr>
        <a:xfrm flipV="1">
          <a:off x="8750300" y="12909341"/>
          <a:ext cx="889000" cy="2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3" name="テキスト ボックス 412"/>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69428</xdr:rowOff>
    </xdr:from>
    <xdr:to>
      <xdr:col>45</xdr:col>
      <xdr:colOff>177800</xdr:colOff>
      <xdr:row>75</xdr:row>
      <xdr:rowOff>73589</xdr:rowOff>
    </xdr:to>
    <xdr:cxnSp macro="">
      <xdr:nvCxnSpPr>
        <xdr:cNvPr id="414" name="直線コネクタ 413"/>
        <xdr:cNvCxnSpPr/>
      </xdr:nvCxnSpPr>
      <xdr:spPr>
        <a:xfrm>
          <a:off x="7861300" y="12756728"/>
          <a:ext cx="889000" cy="17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69428</xdr:rowOff>
    </xdr:from>
    <xdr:to>
      <xdr:col>41</xdr:col>
      <xdr:colOff>50800</xdr:colOff>
      <xdr:row>75</xdr:row>
      <xdr:rowOff>103353</xdr:rowOff>
    </xdr:to>
    <xdr:cxnSp macro="">
      <xdr:nvCxnSpPr>
        <xdr:cNvPr id="417" name="直線コネクタ 416"/>
        <xdr:cNvCxnSpPr/>
      </xdr:nvCxnSpPr>
      <xdr:spPr>
        <a:xfrm flipV="1">
          <a:off x="6972300" y="12756728"/>
          <a:ext cx="889000" cy="20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111538</xdr:rowOff>
    </xdr:from>
    <xdr:ext cx="469744" cy="259045"/>
    <xdr:sp macro="" textlink="">
      <xdr:nvSpPr>
        <xdr:cNvPr id="421" name="テキスト ボックス 420"/>
        <xdr:cNvSpPr txBox="1"/>
      </xdr:nvSpPr>
      <xdr:spPr>
        <a:xfrm>
          <a:off x="6737428"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54198</xdr:rowOff>
    </xdr:from>
    <xdr:to>
      <xdr:col>55</xdr:col>
      <xdr:colOff>50800</xdr:colOff>
      <xdr:row>75</xdr:row>
      <xdr:rowOff>155798</xdr:rowOff>
    </xdr:to>
    <xdr:sp macro="" textlink="">
      <xdr:nvSpPr>
        <xdr:cNvPr id="427" name="楕円 426"/>
        <xdr:cNvSpPr/>
      </xdr:nvSpPr>
      <xdr:spPr>
        <a:xfrm>
          <a:off x="10426700" y="129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77075</xdr:rowOff>
    </xdr:from>
    <xdr:ext cx="534377" cy="259045"/>
    <xdr:sp macro="" textlink="">
      <xdr:nvSpPr>
        <xdr:cNvPr id="428" name="商工費該当値テキスト"/>
        <xdr:cNvSpPr txBox="1"/>
      </xdr:nvSpPr>
      <xdr:spPr>
        <a:xfrm>
          <a:off x="10528300" y="12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171241</xdr:rowOff>
    </xdr:from>
    <xdr:to>
      <xdr:col>50</xdr:col>
      <xdr:colOff>165100</xdr:colOff>
      <xdr:row>75</xdr:row>
      <xdr:rowOff>101391</xdr:rowOff>
    </xdr:to>
    <xdr:sp macro="" textlink="">
      <xdr:nvSpPr>
        <xdr:cNvPr id="429" name="楕円 428"/>
        <xdr:cNvSpPr/>
      </xdr:nvSpPr>
      <xdr:spPr>
        <a:xfrm>
          <a:off x="9588500" y="128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117918</xdr:rowOff>
    </xdr:from>
    <xdr:ext cx="534377" cy="259045"/>
    <xdr:sp macro="" textlink="">
      <xdr:nvSpPr>
        <xdr:cNvPr id="430" name="テキスト ボックス 429"/>
        <xdr:cNvSpPr txBox="1"/>
      </xdr:nvSpPr>
      <xdr:spPr>
        <a:xfrm>
          <a:off x="9372111" y="126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22789</xdr:rowOff>
    </xdr:from>
    <xdr:to>
      <xdr:col>46</xdr:col>
      <xdr:colOff>38100</xdr:colOff>
      <xdr:row>75</xdr:row>
      <xdr:rowOff>124389</xdr:rowOff>
    </xdr:to>
    <xdr:sp macro="" textlink="">
      <xdr:nvSpPr>
        <xdr:cNvPr id="431" name="楕円 430"/>
        <xdr:cNvSpPr/>
      </xdr:nvSpPr>
      <xdr:spPr>
        <a:xfrm>
          <a:off x="8699500" y="128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140916</xdr:rowOff>
    </xdr:from>
    <xdr:ext cx="534377" cy="259045"/>
    <xdr:sp macro="" textlink="">
      <xdr:nvSpPr>
        <xdr:cNvPr id="432" name="テキスト ボックス 431"/>
        <xdr:cNvSpPr txBox="1"/>
      </xdr:nvSpPr>
      <xdr:spPr>
        <a:xfrm>
          <a:off x="8483111" y="126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18628</xdr:rowOff>
    </xdr:from>
    <xdr:to>
      <xdr:col>41</xdr:col>
      <xdr:colOff>101600</xdr:colOff>
      <xdr:row>74</xdr:row>
      <xdr:rowOff>120228</xdr:rowOff>
    </xdr:to>
    <xdr:sp macro="" textlink="">
      <xdr:nvSpPr>
        <xdr:cNvPr id="433" name="楕円 432"/>
        <xdr:cNvSpPr/>
      </xdr:nvSpPr>
      <xdr:spPr>
        <a:xfrm>
          <a:off x="7810500" y="127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136755</xdr:rowOff>
    </xdr:from>
    <xdr:ext cx="534377" cy="259045"/>
    <xdr:sp macro="" textlink="">
      <xdr:nvSpPr>
        <xdr:cNvPr id="434" name="テキスト ボックス 433"/>
        <xdr:cNvSpPr txBox="1"/>
      </xdr:nvSpPr>
      <xdr:spPr>
        <a:xfrm>
          <a:off x="7594111" y="1248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52553</xdr:rowOff>
    </xdr:from>
    <xdr:to>
      <xdr:col>36</xdr:col>
      <xdr:colOff>165100</xdr:colOff>
      <xdr:row>75</xdr:row>
      <xdr:rowOff>154152</xdr:rowOff>
    </xdr:to>
    <xdr:sp macro="" textlink="">
      <xdr:nvSpPr>
        <xdr:cNvPr id="435" name="楕円 434"/>
        <xdr:cNvSpPr/>
      </xdr:nvSpPr>
      <xdr:spPr>
        <a:xfrm>
          <a:off x="6921500" y="12911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170680</xdr:rowOff>
    </xdr:from>
    <xdr:ext cx="534377" cy="259045"/>
    <xdr:sp macro="" textlink="">
      <xdr:nvSpPr>
        <xdr:cNvPr id="436" name="テキスト ボックス 435"/>
        <xdr:cNvSpPr txBox="1"/>
      </xdr:nvSpPr>
      <xdr:spPr>
        <a:xfrm>
          <a:off x="6705111" y="126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96279</xdr:rowOff>
    </xdr:from>
    <xdr:to>
      <xdr:col>55</xdr:col>
      <xdr:colOff>0</xdr:colOff>
      <xdr:row>97</xdr:row>
      <xdr:rowOff>119332</xdr:rowOff>
    </xdr:to>
    <xdr:cxnSp macro="">
      <xdr:nvCxnSpPr>
        <xdr:cNvPr id="463" name="直線コネクタ 462"/>
        <xdr:cNvCxnSpPr/>
      </xdr:nvCxnSpPr>
      <xdr:spPr>
        <a:xfrm>
          <a:off x="9639300" y="16726929"/>
          <a:ext cx="838200" cy="2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96279</xdr:rowOff>
    </xdr:from>
    <xdr:to>
      <xdr:col>50</xdr:col>
      <xdr:colOff>114300</xdr:colOff>
      <xdr:row>97</xdr:row>
      <xdr:rowOff>125417</xdr:rowOff>
    </xdr:to>
    <xdr:cxnSp macro="">
      <xdr:nvCxnSpPr>
        <xdr:cNvPr id="466" name="直線コネクタ 465"/>
        <xdr:cNvCxnSpPr/>
      </xdr:nvCxnSpPr>
      <xdr:spPr>
        <a:xfrm flipV="1">
          <a:off x="8750300" y="16726929"/>
          <a:ext cx="889000" cy="2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115830</xdr:rowOff>
    </xdr:from>
    <xdr:to>
      <xdr:col>45</xdr:col>
      <xdr:colOff>177800</xdr:colOff>
      <xdr:row>97</xdr:row>
      <xdr:rowOff>125417</xdr:rowOff>
    </xdr:to>
    <xdr:cxnSp macro="">
      <xdr:nvCxnSpPr>
        <xdr:cNvPr id="469" name="直線コネクタ 468"/>
        <xdr:cNvCxnSpPr/>
      </xdr:nvCxnSpPr>
      <xdr:spPr>
        <a:xfrm>
          <a:off x="7861300" y="16746480"/>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82358</xdr:rowOff>
    </xdr:from>
    <xdr:to>
      <xdr:col>41</xdr:col>
      <xdr:colOff>50800</xdr:colOff>
      <xdr:row>97</xdr:row>
      <xdr:rowOff>115830</xdr:rowOff>
    </xdr:to>
    <xdr:cxnSp macro="">
      <xdr:nvCxnSpPr>
        <xdr:cNvPr id="472" name="直線コネクタ 471"/>
        <xdr:cNvCxnSpPr/>
      </xdr:nvCxnSpPr>
      <xdr:spPr>
        <a:xfrm>
          <a:off x="6972300" y="16713008"/>
          <a:ext cx="889000" cy="3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4" name="テキスト ボックス 473"/>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6" name="テキスト ボックス 475"/>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68532</xdr:rowOff>
    </xdr:from>
    <xdr:to>
      <xdr:col>55</xdr:col>
      <xdr:colOff>50800</xdr:colOff>
      <xdr:row>97</xdr:row>
      <xdr:rowOff>170132</xdr:rowOff>
    </xdr:to>
    <xdr:sp macro="" textlink="">
      <xdr:nvSpPr>
        <xdr:cNvPr id="482" name="楕円 481"/>
        <xdr:cNvSpPr/>
      </xdr:nvSpPr>
      <xdr:spPr>
        <a:xfrm>
          <a:off x="10426700" y="166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91409</xdr:rowOff>
    </xdr:from>
    <xdr:ext cx="534377" cy="259045"/>
    <xdr:sp macro="" textlink="">
      <xdr:nvSpPr>
        <xdr:cNvPr id="483" name="土木費該当値テキスト"/>
        <xdr:cNvSpPr txBox="1"/>
      </xdr:nvSpPr>
      <xdr:spPr>
        <a:xfrm>
          <a:off x="10528300" y="165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45479</xdr:rowOff>
    </xdr:from>
    <xdr:to>
      <xdr:col>50</xdr:col>
      <xdr:colOff>165100</xdr:colOff>
      <xdr:row>97</xdr:row>
      <xdr:rowOff>147079</xdr:rowOff>
    </xdr:to>
    <xdr:sp macro="" textlink="">
      <xdr:nvSpPr>
        <xdr:cNvPr id="484" name="楕円 483"/>
        <xdr:cNvSpPr/>
      </xdr:nvSpPr>
      <xdr:spPr>
        <a:xfrm>
          <a:off x="9588500" y="166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163606</xdr:rowOff>
    </xdr:from>
    <xdr:ext cx="534377" cy="259045"/>
    <xdr:sp macro="" textlink="">
      <xdr:nvSpPr>
        <xdr:cNvPr id="485" name="テキスト ボックス 484"/>
        <xdr:cNvSpPr txBox="1"/>
      </xdr:nvSpPr>
      <xdr:spPr>
        <a:xfrm>
          <a:off x="9372111" y="164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74617</xdr:rowOff>
    </xdr:from>
    <xdr:to>
      <xdr:col>46</xdr:col>
      <xdr:colOff>38100</xdr:colOff>
      <xdr:row>98</xdr:row>
      <xdr:rowOff>4767</xdr:rowOff>
    </xdr:to>
    <xdr:sp macro="" textlink="">
      <xdr:nvSpPr>
        <xdr:cNvPr id="486" name="楕円 485"/>
        <xdr:cNvSpPr/>
      </xdr:nvSpPr>
      <xdr:spPr>
        <a:xfrm>
          <a:off x="8699500" y="167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21294</xdr:rowOff>
    </xdr:from>
    <xdr:ext cx="534377" cy="259045"/>
    <xdr:sp macro="" textlink="">
      <xdr:nvSpPr>
        <xdr:cNvPr id="487" name="テキスト ボックス 486"/>
        <xdr:cNvSpPr txBox="1"/>
      </xdr:nvSpPr>
      <xdr:spPr>
        <a:xfrm>
          <a:off x="8483111" y="164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65030</xdr:rowOff>
    </xdr:from>
    <xdr:to>
      <xdr:col>41</xdr:col>
      <xdr:colOff>101600</xdr:colOff>
      <xdr:row>97</xdr:row>
      <xdr:rowOff>166630</xdr:rowOff>
    </xdr:to>
    <xdr:sp macro="" textlink="">
      <xdr:nvSpPr>
        <xdr:cNvPr id="488" name="楕円 487"/>
        <xdr:cNvSpPr/>
      </xdr:nvSpPr>
      <xdr:spPr>
        <a:xfrm>
          <a:off x="7810500" y="16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11707</xdr:rowOff>
    </xdr:from>
    <xdr:ext cx="534377" cy="259045"/>
    <xdr:sp macro="" textlink="">
      <xdr:nvSpPr>
        <xdr:cNvPr id="489" name="テキスト ボックス 488"/>
        <xdr:cNvSpPr txBox="1"/>
      </xdr:nvSpPr>
      <xdr:spPr>
        <a:xfrm>
          <a:off x="7594111" y="164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31558</xdr:rowOff>
    </xdr:from>
    <xdr:to>
      <xdr:col>36</xdr:col>
      <xdr:colOff>165100</xdr:colOff>
      <xdr:row>97</xdr:row>
      <xdr:rowOff>133158</xdr:rowOff>
    </xdr:to>
    <xdr:sp macro="" textlink="">
      <xdr:nvSpPr>
        <xdr:cNvPr id="490" name="楕円 489"/>
        <xdr:cNvSpPr/>
      </xdr:nvSpPr>
      <xdr:spPr>
        <a:xfrm>
          <a:off x="6921500" y="166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149685</xdr:rowOff>
    </xdr:from>
    <xdr:ext cx="534377" cy="259045"/>
    <xdr:sp macro="" textlink="">
      <xdr:nvSpPr>
        <xdr:cNvPr id="491" name="テキスト ボックス 490"/>
        <xdr:cNvSpPr txBox="1"/>
      </xdr:nvSpPr>
      <xdr:spPr>
        <a:xfrm>
          <a:off x="6705111" y="164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31389</xdr:rowOff>
    </xdr:from>
    <xdr:to>
      <xdr:col>85</xdr:col>
      <xdr:colOff>127000</xdr:colOff>
      <xdr:row>32</xdr:row>
      <xdr:rowOff>95489</xdr:rowOff>
    </xdr:to>
    <xdr:cxnSp macro="">
      <xdr:nvCxnSpPr>
        <xdr:cNvPr id="519" name="直線コネクタ 518"/>
        <xdr:cNvCxnSpPr/>
      </xdr:nvCxnSpPr>
      <xdr:spPr>
        <a:xfrm>
          <a:off x="15481300" y="5517789"/>
          <a:ext cx="8382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31389</xdr:rowOff>
    </xdr:from>
    <xdr:to>
      <xdr:col>81</xdr:col>
      <xdr:colOff>50800</xdr:colOff>
      <xdr:row>33</xdr:row>
      <xdr:rowOff>72492</xdr:rowOff>
    </xdr:to>
    <xdr:cxnSp macro="">
      <xdr:nvCxnSpPr>
        <xdr:cNvPr id="522" name="直線コネクタ 521"/>
        <xdr:cNvCxnSpPr/>
      </xdr:nvCxnSpPr>
      <xdr:spPr>
        <a:xfrm flipV="1">
          <a:off x="14592300" y="5517789"/>
          <a:ext cx="88900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72492</xdr:rowOff>
    </xdr:from>
    <xdr:to>
      <xdr:col>76</xdr:col>
      <xdr:colOff>114300</xdr:colOff>
      <xdr:row>33</xdr:row>
      <xdr:rowOff>84287</xdr:rowOff>
    </xdr:to>
    <xdr:cxnSp macro="">
      <xdr:nvCxnSpPr>
        <xdr:cNvPr id="525" name="直線コネクタ 524"/>
        <xdr:cNvCxnSpPr/>
      </xdr:nvCxnSpPr>
      <xdr:spPr>
        <a:xfrm flipV="1">
          <a:off x="13703300" y="5730342"/>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84287</xdr:rowOff>
    </xdr:from>
    <xdr:to>
      <xdr:col>71</xdr:col>
      <xdr:colOff>177800</xdr:colOff>
      <xdr:row>33</xdr:row>
      <xdr:rowOff>95352</xdr:rowOff>
    </xdr:to>
    <xdr:cxnSp macro="">
      <xdr:nvCxnSpPr>
        <xdr:cNvPr id="528" name="直線コネクタ 527"/>
        <xdr:cNvCxnSpPr/>
      </xdr:nvCxnSpPr>
      <xdr:spPr>
        <a:xfrm flipV="1">
          <a:off x="12814300" y="5742137"/>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44689</xdr:rowOff>
    </xdr:from>
    <xdr:to>
      <xdr:col>85</xdr:col>
      <xdr:colOff>177800</xdr:colOff>
      <xdr:row>32</xdr:row>
      <xdr:rowOff>146289</xdr:rowOff>
    </xdr:to>
    <xdr:sp macro="" textlink="">
      <xdr:nvSpPr>
        <xdr:cNvPr id="538" name="楕円 537"/>
        <xdr:cNvSpPr/>
      </xdr:nvSpPr>
      <xdr:spPr>
        <a:xfrm>
          <a:off x="16268700" y="55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169166</xdr:rowOff>
    </xdr:from>
    <xdr:ext cx="534377" cy="259045"/>
    <xdr:sp macro="" textlink="">
      <xdr:nvSpPr>
        <xdr:cNvPr id="539" name="消防費該当値テキスト"/>
        <xdr:cNvSpPr txBox="1"/>
      </xdr:nvSpPr>
      <xdr:spPr>
        <a:xfrm>
          <a:off x="16370300" y="54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152039</xdr:rowOff>
    </xdr:from>
    <xdr:to>
      <xdr:col>81</xdr:col>
      <xdr:colOff>101600</xdr:colOff>
      <xdr:row>32</xdr:row>
      <xdr:rowOff>82189</xdr:rowOff>
    </xdr:to>
    <xdr:sp macro="" textlink="">
      <xdr:nvSpPr>
        <xdr:cNvPr id="540" name="楕円 539"/>
        <xdr:cNvSpPr/>
      </xdr:nvSpPr>
      <xdr:spPr>
        <a:xfrm>
          <a:off x="15430500" y="54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98716</xdr:rowOff>
    </xdr:from>
    <xdr:ext cx="534377" cy="259045"/>
    <xdr:sp macro="" textlink="">
      <xdr:nvSpPr>
        <xdr:cNvPr id="541" name="テキスト ボックス 540"/>
        <xdr:cNvSpPr txBox="1"/>
      </xdr:nvSpPr>
      <xdr:spPr>
        <a:xfrm>
          <a:off x="15214111" y="524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21692</xdr:rowOff>
    </xdr:from>
    <xdr:to>
      <xdr:col>76</xdr:col>
      <xdr:colOff>165100</xdr:colOff>
      <xdr:row>33</xdr:row>
      <xdr:rowOff>123292</xdr:rowOff>
    </xdr:to>
    <xdr:sp macro="" textlink="">
      <xdr:nvSpPr>
        <xdr:cNvPr id="542" name="楕円 541"/>
        <xdr:cNvSpPr/>
      </xdr:nvSpPr>
      <xdr:spPr>
        <a:xfrm>
          <a:off x="14541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139819</xdr:rowOff>
    </xdr:from>
    <xdr:ext cx="534377" cy="259045"/>
    <xdr:sp macro="" textlink="">
      <xdr:nvSpPr>
        <xdr:cNvPr id="543" name="テキスト ボックス 542"/>
        <xdr:cNvSpPr txBox="1"/>
      </xdr:nvSpPr>
      <xdr:spPr>
        <a:xfrm>
          <a:off x="14325111" y="54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33487</xdr:rowOff>
    </xdr:from>
    <xdr:to>
      <xdr:col>72</xdr:col>
      <xdr:colOff>38100</xdr:colOff>
      <xdr:row>33</xdr:row>
      <xdr:rowOff>135087</xdr:rowOff>
    </xdr:to>
    <xdr:sp macro="" textlink="">
      <xdr:nvSpPr>
        <xdr:cNvPr id="544" name="楕円 543"/>
        <xdr:cNvSpPr/>
      </xdr:nvSpPr>
      <xdr:spPr>
        <a:xfrm>
          <a:off x="13652500" y="56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151614</xdr:rowOff>
    </xdr:from>
    <xdr:ext cx="534377" cy="259045"/>
    <xdr:sp macro="" textlink="">
      <xdr:nvSpPr>
        <xdr:cNvPr id="545" name="テキスト ボックス 544"/>
        <xdr:cNvSpPr txBox="1"/>
      </xdr:nvSpPr>
      <xdr:spPr>
        <a:xfrm>
          <a:off x="13436111" y="546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44552</xdr:rowOff>
    </xdr:from>
    <xdr:to>
      <xdr:col>67</xdr:col>
      <xdr:colOff>101600</xdr:colOff>
      <xdr:row>33</xdr:row>
      <xdr:rowOff>146152</xdr:rowOff>
    </xdr:to>
    <xdr:sp macro="" textlink="">
      <xdr:nvSpPr>
        <xdr:cNvPr id="546" name="楕円 545"/>
        <xdr:cNvSpPr/>
      </xdr:nvSpPr>
      <xdr:spPr>
        <a:xfrm>
          <a:off x="12763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162679</xdr:rowOff>
    </xdr:from>
    <xdr:ext cx="534377" cy="259045"/>
    <xdr:sp macro="" textlink="">
      <xdr:nvSpPr>
        <xdr:cNvPr id="547" name="テキスト ボックス 546"/>
        <xdr:cNvSpPr txBox="1"/>
      </xdr:nvSpPr>
      <xdr:spPr>
        <a:xfrm>
          <a:off x="12547111" y="54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106800</xdr:rowOff>
    </xdr:from>
    <xdr:to>
      <xdr:col>85</xdr:col>
      <xdr:colOff>127000</xdr:colOff>
      <xdr:row>56</xdr:row>
      <xdr:rowOff>154540</xdr:rowOff>
    </xdr:to>
    <xdr:cxnSp macro="">
      <xdr:nvCxnSpPr>
        <xdr:cNvPr id="577" name="直線コネクタ 576"/>
        <xdr:cNvCxnSpPr/>
      </xdr:nvCxnSpPr>
      <xdr:spPr>
        <a:xfrm flipV="1">
          <a:off x="15481300" y="9536550"/>
          <a:ext cx="838200" cy="2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154540</xdr:rowOff>
    </xdr:from>
    <xdr:to>
      <xdr:col>81</xdr:col>
      <xdr:colOff>50800</xdr:colOff>
      <xdr:row>57</xdr:row>
      <xdr:rowOff>43155</xdr:rowOff>
    </xdr:to>
    <xdr:cxnSp macro="">
      <xdr:nvCxnSpPr>
        <xdr:cNvPr id="580" name="直線コネクタ 579"/>
        <xdr:cNvCxnSpPr/>
      </xdr:nvCxnSpPr>
      <xdr:spPr>
        <a:xfrm flipV="1">
          <a:off x="14592300" y="9755740"/>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91999</xdr:rowOff>
    </xdr:from>
    <xdr:to>
      <xdr:col>76</xdr:col>
      <xdr:colOff>114300</xdr:colOff>
      <xdr:row>57</xdr:row>
      <xdr:rowOff>43155</xdr:rowOff>
    </xdr:to>
    <xdr:cxnSp macro="">
      <xdr:nvCxnSpPr>
        <xdr:cNvPr id="583" name="直線コネクタ 582"/>
        <xdr:cNvCxnSpPr/>
      </xdr:nvCxnSpPr>
      <xdr:spPr>
        <a:xfrm>
          <a:off x="13703300" y="9693199"/>
          <a:ext cx="889000" cy="1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91999</xdr:rowOff>
    </xdr:from>
    <xdr:to>
      <xdr:col>71</xdr:col>
      <xdr:colOff>177800</xdr:colOff>
      <xdr:row>57</xdr:row>
      <xdr:rowOff>49308</xdr:rowOff>
    </xdr:to>
    <xdr:cxnSp macro="">
      <xdr:nvCxnSpPr>
        <xdr:cNvPr id="586" name="直線コネクタ 585"/>
        <xdr:cNvCxnSpPr/>
      </xdr:nvCxnSpPr>
      <xdr:spPr>
        <a:xfrm flipV="1">
          <a:off x="12814300" y="9693199"/>
          <a:ext cx="889000" cy="12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56000</xdr:rowOff>
    </xdr:from>
    <xdr:to>
      <xdr:col>85</xdr:col>
      <xdr:colOff>177800</xdr:colOff>
      <xdr:row>55</xdr:row>
      <xdr:rowOff>157600</xdr:rowOff>
    </xdr:to>
    <xdr:sp macro="" textlink="">
      <xdr:nvSpPr>
        <xdr:cNvPr id="596" name="楕円 595"/>
        <xdr:cNvSpPr/>
      </xdr:nvSpPr>
      <xdr:spPr>
        <a:xfrm>
          <a:off x="16268700" y="94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78877</xdr:rowOff>
    </xdr:from>
    <xdr:ext cx="534377" cy="259045"/>
    <xdr:sp macro="" textlink="">
      <xdr:nvSpPr>
        <xdr:cNvPr id="597" name="教育費該当値テキスト"/>
        <xdr:cNvSpPr txBox="1"/>
      </xdr:nvSpPr>
      <xdr:spPr>
        <a:xfrm>
          <a:off x="16370300" y="93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103740</xdr:rowOff>
    </xdr:from>
    <xdr:to>
      <xdr:col>81</xdr:col>
      <xdr:colOff>101600</xdr:colOff>
      <xdr:row>57</xdr:row>
      <xdr:rowOff>33890</xdr:rowOff>
    </xdr:to>
    <xdr:sp macro="" textlink="">
      <xdr:nvSpPr>
        <xdr:cNvPr id="598" name="楕円 597"/>
        <xdr:cNvSpPr/>
      </xdr:nvSpPr>
      <xdr:spPr>
        <a:xfrm>
          <a:off x="15430500" y="97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25017</xdr:rowOff>
    </xdr:from>
    <xdr:ext cx="534377" cy="259045"/>
    <xdr:sp macro="" textlink="">
      <xdr:nvSpPr>
        <xdr:cNvPr id="599" name="テキスト ボックス 598"/>
        <xdr:cNvSpPr txBox="1"/>
      </xdr:nvSpPr>
      <xdr:spPr>
        <a:xfrm>
          <a:off x="15214111" y="97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163805</xdr:rowOff>
    </xdr:from>
    <xdr:to>
      <xdr:col>76</xdr:col>
      <xdr:colOff>165100</xdr:colOff>
      <xdr:row>57</xdr:row>
      <xdr:rowOff>93955</xdr:rowOff>
    </xdr:to>
    <xdr:sp macro="" textlink="">
      <xdr:nvSpPr>
        <xdr:cNvPr id="600" name="楕円 599"/>
        <xdr:cNvSpPr/>
      </xdr:nvSpPr>
      <xdr:spPr>
        <a:xfrm>
          <a:off x="14541500" y="97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85082</xdr:rowOff>
    </xdr:from>
    <xdr:ext cx="534377" cy="259045"/>
    <xdr:sp macro="" textlink="">
      <xdr:nvSpPr>
        <xdr:cNvPr id="601" name="テキスト ボックス 600"/>
        <xdr:cNvSpPr txBox="1"/>
      </xdr:nvSpPr>
      <xdr:spPr>
        <a:xfrm>
          <a:off x="14325111" y="985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41199</xdr:rowOff>
    </xdr:from>
    <xdr:to>
      <xdr:col>72</xdr:col>
      <xdr:colOff>38100</xdr:colOff>
      <xdr:row>56</xdr:row>
      <xdr:rowOff>142799</xdr:rowOff>
    </xdr:to>
    <xdr:sp macro="" textlink="">
      <xdr:nvSpPr>
        <xdr:cNvPr id="602" name="楕円 601"/>
        <xdr:cNvSpPr/>
      </xdr:nvSpPr>
      <xdr:spPr>
        <a:xfrm>
          <a:off x="13652500" y="96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159326</xdr:rowOff>
    </xdr:from>
    <xdr:ext cx="534377" cy="259045"/>
    <xdr:sp macro="" textlink="">
      <xdr:nvSpPr>
        <xdr:cNvPr id="603" name="テキスト ボックス 602"/>
        <xdr:cNvSpPr txBox="1"/>
      </xdr:nvSpPr>
      <xdr:spPr>
        <a:xfrm>
          <a:off x="13436111" y="94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169958</xdr:rowOff>
    </xdr:from>
    <xdr:to>
      <xdr:col>67</xdr:col>
      <xdr:colOff>101600</xdr:colOff>
      <xdr:row>57</xdr:row>
      <xdr:rowOff>100108</xdr:rowOff>
    </xdr:to>
    <xdr:sp macro="" textlink="">
      <xdr:nvSpPr>
        <xdr:cNvPr id="604" name="楕円 603"/>
        <xdr:cNvSpPr/>
      </xdr:nvSpPr>
      <xdr:spPr>
        <a:xfrm>
          <a:off x="12763500" y="97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91235</xdr:rowOff>
    </xdr:from>
    <xdr:ext cx="534377" cy="259045"/>
    <xdr:sp macro="" textlink="">
      <xdr:nvSpPr>
        <xdr:cNvPr id="605" name="テキスト ボックス 604"/>
        <xdr:cNvSpPr txBox="1"/>
      </xdr:nvSpPr>
      <xdr:spPr>
        <a:xfrm>
          <a:off x="12547111" y="98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43917</xdr:rowOff>
    </xdr:from>
    <xdr:to>
      <xdr:col>81</xdr:col>
      <xdr:colOff>50800</xdr:colOff>
      <xdr:row>79</xdr:row>
      <xdr:rowOff>44450</xdr:rowOff>
    </xdr:to>
    <xdr:cxnSp macro="">
      <xdr:nvCxnSpPr>
        <xdr:cNvPr id="637" name="直線コネクタ 636"/>
        <xdr:cNvCxnSpPr/>
      </xdr:nvCxnSpPr>
      <xdr:spPr>
        <a:xfrm>
          <a:off x="14592300" y="13588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43917</xdr:rowOff>
    </xdr:from>
    <xdr:to>
      <xdr:col>76</xdr:col>
      <xdr:colOff>114300</xdr:colOff>
      <xdr:row>79</xdr:row>
      <xdr:rowOff>44450</xdr:rowOff>
    </xdr:to>
    <xdr:cxnSp macro="">
      <xdr:nvCxnSpPr>
        <xdr:cNvPr id="640" name="直線コネクタ 639"/>
        <xdr:cNvCxnSpPr/>
      </xdr:nvCxnSpPr>
      <xdr:spPr>
        <a:xfrm flipV="1">
          <a:off x="13703300" y="13588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164567</xdr:rowOff>
    </xdr:from>
    <xdr:to>
      <xdr:col>76</xdr:col>
      <xdr:colOff>165100</xdr:colOff>
      <xdr:row>79</xdr:row>
      <xdr:rowOff>94717</xdr:rowOff>
    </xdr:to>
    <xdr:sp macro="" textlink="">
      <xdr:nvSpPr>
        <xdr:cNvPr id="657" name="楕円 656"/>
        <xdr:cNvSpPr/>
      </xdr:nvSpPr>
      <xdr:spPr>
        <a:xfrm>
          <a:off x="14541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85844</xdr:rowOff>
    </xdr:from>
    <xdr:ext cx="313932" cy="259045"/>
    <xdr:sp macro="" textlink="">
      <xdr:nvSpPr>
        <xdr:cNvPr id="658" name="テキスト ボックス 657"/>
        <xdr:cNvSpPr txBox="1"/>
      </xdr:nvSpPr>
      <xdr:spPr>
        <a:xfrm>
          <a:off x="14435333" y="13630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148473</xdr:rowOff>
    </xdr:from>
    <xdr:to>
      <xdr:col>85</xdr:col>
      <xdr:colOff>127000</xdr:colOff>
      <xdr:row>94</xdr:row>
      <xdr:rowOff>159431</xdr:rowOff>
    </xdr:to>
    <xdr:cxnSp macro="">
      <xdr:nvCxnSpPr>
        <xdr:cNvPr id="695" name="直線コネクタ 694"/>
        <xdr:cNvCxnSpPr/>
      </xdr:nvCxnSpPr>
      <xdr:spPr>
        <a:xfrm>
          <a:off x="15481300" y="16264773"/>
          <a:ext cx="8382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148473</xdr:rowOff>
    </xdr:from>
    <xdr:to>
      <xdr:col>81</xdr:col>
      <xdr:colOff>50800</xdr:colOff>
      <xdr:row>95</xdr:row>
      <xdr:rowOff>11485</xdr:rowOff>
    </xdr:to>
    <xdr:cxnSp macro="">
      <xdr:nvCxnSpPr>
        <xdr:cNvPr id="698" name="直線コネクタ 697"/>
        <xdr:cNvCxnSpPr/>
      </xdr:nvCxnSpPr>
      <xdr:spPr>
        <a:xfrm flipV="1">
          <a:off x="14592300" y="16264773"/>
          <a:ext cx="889000" cy="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93294</xdr:rowOff>
    </xdr:from>
    <xdr:to>
      <xdr:col>76</xdr:col>
      <xdr:colOff>114300</xdr:colOff>
      <xdr:row>95</xdr:row>
      <xdr:rowOff>11485</xdr:rowOff>
    </xdr:to>
    <xdr:cxnSp macro="">
      <xdr:nvCxnSpPr>
        <xdr:cNvPr id="701" name="直線コネクタ 700"/>
        <xdr:cNvCxnSpPr/>
      </xdr:nvCxnSpPr>
      <xdr:spPr>
        <a:xfrm>
          <a:off x="13703300" y="16209594"/>
          <a:ext cx="889000" cy="8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93294</xdr:rowOff>
    </xdr:from>
    <xdr:to>
      <xdr:col>71</xdr:col>
      <xdr:colOff>177800</xdr:colOff>
      <xdr:row>94</xdr:row>
      <xdr:rowOff>164361</xdr:rowOff>
    </xdr:to>
    <xdr:cxnSp macro="">
      <xdr:nvCxnSpPr>
        <xdr:cNvPr id="704" name="直線コネクタ 703"/>
        <xdr:cNvCxnSpPr/>
      </xdr:nvCxnSpPr>
      <xdr:spPr>
        <a:xfrm flipV="1">
          <a:off x="12814300" y="16209594"/>
          <a:ext cx="889000" cy="7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8" name="テキスト ボックス 707"/>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108631</xdr:rowOff>
    </xdr:from>
    <xdr:to>
      <xdr:col>85</xdr:col>
      <xdr:colOff>177800</xdr:colOff>
      <xdr:row>95</xdr:row>
      <xdr:rowOff>38781</xdr:rowOff>
    </xdr:to>
    <xdr:sp macro="" textlink="">
      <xdr:nvSpPr>
        <xdr:cNvPr id="714" name="楕円 713"/>
        <xdr:cNvSpPr/>
      </xdr:nvSpPr>
      <xdr:spPr>
        <a:xfrm>
          <a:off x="16268700" y="162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131508</xdr:rowOff>
    </xdr:from>
    <xdr:ext cx="534377" cy="259045"/>
    <xdr:sp macro="" textlink="">
      <xdr:nvSpPr>
        <xdr:cNvPr id="715" name="公債費該当値テキスト"/>
        <xdr:cNvSpPr txBox="1"/>
      </xdr:nvSpPr>
      <xdr:spPr>
        <a:xfrm>
          <a:off x="16370300" y="160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97673</xdr:rowOff>
    </xdr:from>
    <xdr:to>
      <xdr:col>81</xdr:col>
      <xdr:colOff>101600</xdr:colOff>
      <xdr:row>95</xdr:row>
      <xdr:rowOff>27823</xdr:rowOff>
    </xdr:to>
    <xdr:sp macro="" textlink="">
      <xdr:nvSpPr>
        <xdr:cNvPr id="716" name="楕円 715"/>
        <xdr:cNvSpPr/>
      </xdr:nvSpPr>
      <xdr:spPr>
        <a:xfrm>
          <a:off x="15430500" y="162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44350</xdr:rowOff>
    </xdr:from>
    <xdr:ext cx="534377" cy="259045"/>
    <xdr:sp macro="" textlink="">
      <xdr:nvSpPr>
        <xdr:cNvPr id="717" name="テキスト ボックス 716"/>
        <xdr:cNvSpPr txBox="1"/>
      </xdr:nvSpPr>
      <xdr:spPr>
        <a:xfrm>
          <a:off x="15214111" y="159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132135</xdr:rowOff>
    </xdr:from>
    <xdr:to>
      <xdr:col>76</xdr:col>
      <xdr:colOff>165100</xdr:colOff>
      <xdr:row>95</xdr:row>
      <xdr:rowOff>62285</xdr:rowOff>
    </xdr:to>
    <xdr:sp macro="" textlink="">
      <xdr:nvSpPr>
        <xdr:cNvPr id="718" name="楕円 717"/>
        <xdr:cNvSpPr/>
      </xdr:nvSpPr>
      <xdr:spPr>
        <a:xfrm>
          <a:off x="14541500" y="162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78812</xdr:rowOff>
    </xdr:from>
    <xdr:ext cx="534377" cy="259045"/>
    <xdr:sp macro="" textlink="">
      <xdr:nvSpPr>
        <xdr:cNvPr id="719" name="テキスト ボックス 718"/>
        <xdr:cNvSpPr txBox="1"/>
      </xdr:nvSpPr>
      <xdr:spPr>
        <a:xfrm>
          <a:off x="14325111" y="160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42494</xdr:rowOff>
    </xdr:from>
    <xdr:to>
      <xdr:col>72</xdr:col>
      <xdr:colOff>38100</xdr:colOff>
      <xdr:row>94</xdr:row>
      <xdr:rowOff>144094</xdr:rowOff>
    </xdr:to>
    <xdr:sp macro="" textlink="">
      <xdr:nvSpPr>
        <xdr:cNvPr id="720" name="楕円 719"/>
        <xdr:cNvSpPr/>
      </xdr:nvSpPr>
      <xdr:spPr>
        <a:xfrm>
          <a:off x="13652500" y="161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160621</xdr:rowOff>
    </xdr:from>
    <xdr:ext cx="534377" cy="259045"/>
    <xdr:sp macro="" textlink="">
      <xdr:nvSpPr>
        <xdr:cNvPr id="721" name="テキスト ボックス 720"/>
        <xdr:cNvSpPr txBox="1"/>
      </xdr:nvSpPr>
      <xdr:spPr>
        <a:xfrm>
          <a:off x="13436111" y="159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113561</xdr:rowOff>
    </xdr:from>
    <xdr:to>
      <xdr:col>67</xdr:col>
      <xdr:colOff>101600</xdr:colOff>
      <xdr:row>95</xdr:row>
      <xdr:rowOff>43711</xdr:rowOff>
    </xdr:to>
    <xdr:sp macro="" textlink="">
      <xdr:nvSpPr>
        <xdr:cNvPr id="722" name="楕円 721"/>
        <xdr:cNvSpPr/>
      </xdr:nvSpPr>
      <xdr:spPr>
        <a:xfrm>
          <a:off x="12763500" y="162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60238</xdr:rowOff>
    </xdr:from>
    <xdr:ext cx="534377" cy="259045"/>
    <xdr:sp macro="" textlink="">
      <xdr:nvSpPr>
        <xdr:cNvPr id="723" name="テキスト ボックス 722"/>
        <xdr:cNvSpPr txBox="1"/>
      </xdr:nvSpPr>
      <xdr:spPr>
        <a:xfrm>
          <a:off x="12547111" y="160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類似団体平均と比較し、突出して高い水準となっている項目は、総務費、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年度から地域基盤安定化基金の積立てを開始しているため高い水準で推移している。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110,356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年度から下北医療センターへの短期貸付を開始したことにより大きく増加したことに加え、廃棄物及び医療関係経費により高い水準で推移している。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33,467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倍となっており、大湊消防署建設事業費負担金により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年度も横ばいで推移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した。経費の大半は一部事務組合の負担金であるため、負担規模の適正化に十分留意していく必要がある。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58,619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倍となっている。将来世代に過度な負担を残さないよう、普通建設事業の厳選、精査、補助金の積極的な活用により新規発行債を抑制し、指標の改善に努めていく。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22</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年度に実質収支赤字</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を解消して以降</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、冬期間の除排雪経費に影響され</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ながらも</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、実質収支黒字はかろうじて確保できているが、依然として予断を許さない財政状況</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である。平成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年度は、普通建設事業費において、国・県等からの財源確保ができたことや平年並みの除排雪経費であったことなどが相まって、いずれの指標も前年度より上昇した。</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今後も、活用できる財源の確保や内部経費の抑制により</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経常経費の削減に努め、財政調整基金を安定して保持できるよう、抜本的な行財政の体質改善に取り組む。</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19</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年度から続いた</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国民健康保険特別会計</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の実質収支赤字</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を</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年度において解消することができ、</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全ての会計</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で</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黒字</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となった。</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今後においては、</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引き続き</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黒字を維持するため、</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各</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特別</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会計</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における収入の根幹となる保険</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税</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（料）や使用料などの</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徴収率</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の</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向上に取り組む</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とともに、健康寿命の延伸等を目的とした保健事業などの推進や医療費の適正化を図ることでの経費の抑制や内部経費の節減をすることで</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財政運営の健全性確保に努め</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ていく。</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35274795</v>
      </c>
      <c r="BO4" s="430"/>
      <c r="BP4" s="430"/>
      <c r="BQ4" s="430"/>
      <c r="BR4" s="430"/>
      <c r="BS4" s="430"/>
      <c r="BT4" s="430"/>
      <c r="BU4" s="431"/>
      <c r="BV4" s="429">
        <v>34405779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2.5</v>
      </c>
      <c r="CU4" s="436"/>
      <c r="CV4" s="436"/>
      <c r="CW4" s="436"/>
      <c r="CX4" s="436"/>
      <c r="CY4" s="436"/>
      <c r="CZ4" s="436"/>
      <c r="DA4" s="437"/>
      <c r="DB4" s="435">
        <v>2.1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34386858</v>
      </c>
      <c r="BO5" s="467"/>
      <c r="BP5" s="467"/>
      <c r="BQ5" s="467"/>
      <c r="BR5" s="467"/>
      <c r="BS5" s="467"/>
      <c r="BT5" s="467"/>
      <c r="BU5" s="468"/>
      <c r="BV5" s="466">
        <v>34001681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97.1</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887937</v>
      </c>
      <c r="BO6" s="467"/>
      <c r="BP6" s="467"/>
      <c r="BQ6" s="467"/>
      <c r="BR6" s="467"/>
      <c r="BS6" s="467"/>
      <c r="BT6" s="467"/>
      <c r="BU6" s="468"/>
      <c r="BV6" s="466">
        <v>404098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100.7</v>
      </c>
      <c r="CU6" s="504"/>
      <c r="CV6" s="504"/>
      <c r="CW6" s="504"/>
      <c r="CX6" s="504"/>
      <c r="CY6" s="504"/>
      <c r="CZ6" s="504"/>
      <c r="DA6" s="505"/>
      <c r="DB6" s="503">
        <v>102.1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466013</v>
      </c>
      <c r="BO7" s="467"/>
      <c r="BP7" s="467"/>
      <c r="BQ7" s="467"/>
      <c r="BR7" s="467"/>
      <c r="BS7" s="467"/>
      <c r="BT7" s="467"/>
      <c r="BU7" s="468"/>
      <c r="BV7" s="466">
        <v>38576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17027844</v>
      </c>
      <c r="CU7" s="467"/>
      <c r="CV7" s="467"/>
      <c r="CW7" s="467"/>
      <c r="CX7" s="467"/>
      <c r="CY7" s="467"/>
      <c r="CZ7" s="467"/>
      <c r="DA7" s="468"/>
      <c r="DB7" s="466">
        <v>17108099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421924</v>
      </c>
      <c r="BO8" s="467"/>
      <c r="BP8" s="467"/>
      <c r="BQ8" s="467"/>
      <c r="BR8" s="467"/>
      <c r="BS8" s="467"/>
      <c r="BT8" s="467"/>
      <c r="BU8" s="468"/>
      <c r="BV8" s="466">
        <v>365522</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58493</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101</v>
      </c>
      <c r="AV9" s="499"/>
      <c r="AW9" s="499"/>
      <c r="AX9" s="499"/>
      <c r="AY9" s="500" t="s">
        <v>114</v>
      </c>
      <c r="AZ9" s="501"/>
      <c r="BA9" s="501"/>
      <c r="BB9" s="501"/>
      <c r="BC9" s="501"/>
      <c r="BD9" s="501"/>
      <c r="BE9" s="501"/>
      <c r="BF9" s="501"/>
      <c r="BG9" s="501"/>
      <c r="BH9" s="501"/>
      <c r="BI9" s="501"/>
      <c r="BJ9" s="501"/>
      <c r="BK9" s="501"/>
      <c r="BL9" s="501"/>
      <c r="BM9" s="502"/>
      <c r="BN9" s="466">
        <v>56402</v>
      </c>
      <c r="BO9" s="467"/>
      <c r="BP9" s="467"/>
      <c r="BQ9" s="467"/>
      <c r="BR9" s="467"/>
      <c r="BS9" s="467"/>
      <c r="BT9" s="467"/>
      <c r="BU9" s="468"/>
      <c r="BV9" s="466">
        <v>66323</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15.6</v>
      </c>
      <c r="CU9" s="464"/>
      <c r="CV9" s="464"/>
      <c r="CW9" s="464"/>
      <c r="CX9" s="464"/>
      <c r="CY9" s="464"/>
      <c r="CZ9" s="464"/>
      <c r="DA9" s="465"/>
      <c r="DB9" s="463">
        <v>15.6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61066</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456423</v>
      </c>
      <c r="BO10" s="467"/>
      <c r="BP10" s="467"/>
      <c r="BQ10" s="467"/>
      <c r="BR10" s="467"/>
      <c r="BS10" s="467"/>
      <c r="BT10" s="467"/>
      <c r="BU10" s="468"/>
      <c r="BV10" s="466">
        <v>256284</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161090</v>
      </c>
      <c r="BO11" s="467"/>
      <c r="BP11" s="467"/>
      <c r="BQ11" s="467"/>
      <c r="BR11" s="467"/>
      <c r="BS11" s="467"/>
      <c r="BT11" s="467"/>
      <c r="BU11" s="468"/>
      <c r="BV11" s="466">
        <v>352500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57993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124</v>
      </c>
      <c r="AV12" s="499"/>
      <c r="AW12" s="499"/>
      <c r="AX12" s="499"/>
      <c r="AY12" s="500" t="s">
        <v>134</v>
      </c>
      <c r="AZ12" s="501"/>
      <c r="BA12" s="501"/>
      <c r="BB12" s="501"/>
      <c r="BC12" s="501"/>
      <c r="BD12" s="501"/>
      <c r="BE12" s="501"/>
      <c r="BF12" s="501"/>
      <c r="BG12" s="501"/>
      <c r="BH12" s="501"/>
      <c r="BI12" s="501"/>
      <c r="BJ12" s="501"/>
      <c r="BK12" s="501"/>
      <c r="BL12" s="501"/>
      <c r="BM12" s="502"/>
      <c r="BN12" s="466">
        <v>368824</v>
      </c>
      <c r="BO12" s="467"/>
      <c r="BP12" s="467"/>
      <c r="BQ12" s="467"/>
      <c r="BR12" s="467"/>
      <c r="BS12" s="467"/>
      <c r="BT12" s="467"/>
      <c r="BU12" s="468"/>
      <c r="BV12" s="466">
        <v>709370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57841</v>
      </c>
      <c r="S13" s="548"/>
      <c r="T13" s="548"/>
      <c r="U13" s="548"/>
      <c r="V13" s="549"/>
      <c r="W13" s="482" t="s">
        <v>137</v>
      </c>
      <c r="X13" s="483"/>
      <c r="Y13" s="483"/>
      <c r="Z13" s="483"/>
      <c r="AA13" s="483"/>
      <c r="AB13" s="473"/>
      <c r="AC13" s="517">
        <v>1386</v>
      </c>
      <c r="AD13" s="518"/>
      <c r="AE13" s="518"/>
      <c r="AF13" s="518"/>
      <c r="AG13" s="557"/>
      <c r="AH13" s="517">
        <v>1521</v>
      </c>
      <c r="AI13" s="518"/>
      <c r="AJ13" s="518"/>
      <c r="AK13" s="518"/>
      <c r="AL13" s="519"/>
      <c r="AM13" s="495" t="s">
        <v>138</v>
      </c>
      <c r="AN13" s="496"/>
      <c r="AO13" s="496"/>
      <c r="AP13" s="496"/>
      <c r="AQ13" s="496"/>
      <c r="AR13" s="496"/>
      <c r="AS13" s="496"/>
      <c r="AT13" s="497"/>
      <c r="AU13" s="498" t="s">
        <v>118</v>
      </c>
      <c r="AV13" s="499"/>
      <c r="AW13" s="499"/>
      <c r="AX13" s="499"/>
      <c r="AY13" s="500" t="s">
        <v>139</v>
      </c>
      <c r="AZ13" s="501"/>
      <c r="BA13" s="501"/>
      <c r="BB13" s="501"/>
      <c r="BC13" s="501"/>
      <c r="BD13" s="501"/>
      <c r="BE13" s="501"/>
      <c r="BF13" s="501"/>
      <c r="BG13" s="501"/>
      <c r="BH13" s="501"/>
      <c r="BI13" s="501"/>
      <c r="BJ13" s="501"/>
      <c r="BK13" s="501"/>
      <c r="BL13" s="501"/>
      <c r="BM13" s="502"/>
      <c r="BN13" s="466">
        <v>305091</v>
      </c>
      <c r="BO13" s="467"/>
      <c r="BP13" s="467"/>
      <c r="BQ13" s="467"/>
      <c r="BR13" s="467"/>
      <c r="BS13" s="467"/>
      <c r="BT13" s="467"/>
      <c r="BU13" s="468"/>
      <c r="BV13" s="466">
        <v>-34263</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16.600000000000001</v>
      </c>
      <c r="CU13" s="464"/>
      <c r="CV13" s="464"/>
      <c r="CW13" s="464"/>
      <c r="CX13" s="464"/>
      <c r="CY13" s="464"/>
      <c r="CZ13" s="464"/>
      <c r="DA13" s="465"/>
      <c r="DB13" s="463">
        <v>17.100000000000001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58904</v>
      </c>
      <c r="S14" s="548"/>
      <c r="T14" s="548"/>
      <c r="U14" s="548"/>
      <c r="V14" s="549"/>
      <c r="W14" s="456"/>
      <c r="X14" s="457"/>
      <c r="Y14" s="457"/>
      <c r="Z14" s="457"/>
      <c r="AA14" s="457"/>
      <c r="AB14" s="446"/>
      <c r="AC14" s="550">
        <v>5.3</v>
      </c>
      <c r="AD14" s="551"/>
      <c r="AE14" s="551"/>
      <c r="AF14" s="551"/>
      <c r="AG14" s="552"/>
      <c r="AH14" s="550">
        <v>5.6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157.80000000000001</v>
      </c>
      <c r="CU14" s="562"/>
      <c r="CV14" s="562"/>
      <c r="CW14" s="562"/>
      <c r="CX14" s="562"/>
      <c r="CY14" s="562"/>
      <c r="CZ14" s="562"/>
      <c r="DA14" s="563"/>
      <c r="DB14" s="561">
        <v>169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58756</v>
      </c>
      <c r="S15" s="548"/>
      <c r="T15" s="548"/>
      <c r="U15" s="548"/>
      <c r="V15" s="549"/>
      <c r="W15" s="482" t="s">
        <v>144</v>
      </c>
      <c r="X15" s="483"/>
      <c r="Y15" s="483"/>
      <c r="Z15" s="483"/>
      <c r="AA15" s="483"/>
      <c r="AB15" s="473"/>
      <c r="AC15" s="517">
        <v>5591</v>
      </c>
      <c r="AD15" s="518"/>
      <c r="AE15" s="518"/>
      <c r="AF15" s="518"/>
      <c r="AG15" s="557"/>
      <c r="AH15" s="517">
        <v>5831</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5534151</v>
      </c>
      <c r="BO15" s="430"/>
      <c r="BP15" s="430"/>
      <c r="BQ15" s="430"/>
      <c r="BR15" s="430"/>
      <c r="BS15" s="430"/>
      <c r="BT15" s="430"/>
      <c r="BU15" s="431"/>
      <c r="BV15" s="429">
        <v>5471912</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21.5</v>
      </c>
      <c r="AD16" s="551"/>
      <c r="AE16" s="551"/>
      <c r="AF16" s="551"/>
      <c r="AG16" s="552"/>
      <c r="AH16" s="550">
        <v>21.5</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14520309</v>
      </c>
      <c r="BO16" s="467"/>
      <c r="BP16" s="467"/>
      <c r="BQ16" s="467"/>
      <c r="BR16" s="467"/>
      <c r="BS16" s="467"/>
      <c r="BT16" s="467"/>
      <c r="BU16" s="468"/>
      <c r="BV16" s="466">
        <v>14497579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19002</v>
      </c>
      <c r="AD17" s="518"/>
      <c r="AE17" s="518"/>
      <c r="AF17" s="518"/>
      <c r="AG17" s="557"/>
      <c r="AH17" s="517">
        <v>19757</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7024915</v>
      </c>
      <c r="BO17" s="467"/>
      <c r="BP17" s="467"/>
      <c r="BQ17" s="467"/>
      <c r="BR17" s="467"/>
      <c r="BS17" s="467"/>
      <c r="BT17" s="467"/>
      <c r="BU17" s="468"/>
      <c r="BV17" s="466">
        <v>6932174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864.12</v>
      </c>
      <c r="M18" s="579"/>
      <c r="N18" s="579"/>
      <c r="O18" s="579"/>
      <c r="P18" s="579"/>
      <c r="Q18" s="579"/>
      <c r="R18" s="580"/>
      <c r="S18" s="580"/>
      <c r="T18" s="580"/>
      <c r="U18" s="580"/>
      <c r="V18" s="581"/>
      <c r="W18" s="484"/>
      <c r="X18" s="485"/>
      <c r="Y18" s="485"/>
      <c r="Z18" s="485"/>
      <c r="AA18" s="485"/>
      <c r="AB18" s="476"/>
      <c r="AC18" s="582">
        <v>73.099999999999994</v>
      </c>
      <c r="AD18" s="583"/>
      <c r="AE18" s="583"/>
      <c r="AF18" s="583"/>
      <c r="AG18" s="584"/>
      <c r="AH18" s="582">
        <v>72.900000000000006</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16479443</v>
      </c>
      <c r="BO18" s="467"/>
      <c r="BP18" s="467"/>
      <c r="BQ18" s="467"/>
      <c r="BR18" s="467"/>
      <c r="BS18" s="467"/>
      <c r="BT18" s="467"/>
      <c r="BU18" s="468"/>
      <c r="BV18" s="466">
        <v>16871554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68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21589560</v>
      </c>
      <c r="BO19" s="467"/>
      <c r="BP19" s="467"/>
      <c r="BQ19" s="467"/>
      <c r="BR19" s="467"/>
      <c r="BS19" s="467"/>
      <c r="BT19" s="467"/>
      <c r="BU19" s="468"/>
      <c r="BV19" s="466">
        <v>22222669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24475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36218410</v>
      </c>
      <c r="BO23" s="467"/>
      <c r="BP23" s="467"/>
      <c r="BQ23" s="467"/>
      <c r="BR23" s="467"/>
      <c r="BS23" s="467"/>
      <c r="BT23" s="467"/>
      <c r="BU23" s="468"/>
      <c r="BV23" s="466">
        <v>36229277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8075</v>
      </c>
      <c r="R24" s="518"/>
      <c r="S24" s="518"/>
      <c r="T24" s="518"/>
      <c r="U24" s="518"/>
      <c r="V24" s="557"/>
      <c r="W24" s="616"/>
      <c r="X24" s="604"/>
      <c r="Y24" s="605"/>
      <c r="Z24" s="516" t="s">
        <v>168</v>
      </c>
      <c r="AA24" s="496"/>
      <c r="AB24" s="496"/>
      <c r="AC24" s="496"/>
      <c r="AD24" s="496"/>
      <c r="AE24" s="496"/>
      <c r="AF24" s="496"/>
      <c r="AG24" s="497"/>
      <c r="AH24" s="517">
        <v>423</v>
      </c>
      <c r="AI24" s="518"/>
      <c r="AJ24" s="518"/>
      <c r="AK24" s="518"/>
      <c r="AL24" s="557"/>
      <c r="AM24" s="517">
        <v>1247427</v>
      </c>
      <c r="AN24" s="518"/>
      <c r="AO24" s="518"/>
      <c r="AP24" s="518"/>
      <c r="AQ24" s="518"/>
      <c r="AR24" s="557"/>
      <c r="AS24" s="517">
        <v>2949</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10999581</v>
      </c>
      <c r="BO24" s="467"/>
      <c r="BP24" s="467"/>
      <c r="BQ24" s="467"/>
      <c r="BR24" s="467"/>
      <c r="BS24" s="467"/>
      <c r="BT24" s="467"/>
      <c r="BU24" s="468"/>
      <c r="BV24" s="466">
        <v>11484030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2</v>
      </c>
      <c r="M25" s="518"/>
      <c r="N25" s="518"/>
      <c r="O25" s="518"/>
      <c r="P25" s="557"/>
      <c r="Q25" s="517">
        <v>6900</v>
      </c>
      <c r="R25" s="518"/>
      <c r="S25" s="518"/>
      <c r="T25" s="518"/>
      <c r="U25" s="518"/>
      <c r="V25" s="557"/>
      <c r="W25" s="616"/>
      <c r="X25" s="604"/>
      <c r="Y25" s="605"/>
      <c r="Z25" s="516" t="s">
        <v>171</v>
      </c>
      <c r="AA25" s="496"/>
      <c r="AB25" s="496"/>
      <c r="AC25" s="496"/>
      <c r="AD25" s="496"/>
      <c r="AE25" s="496"/>
      <c r="AF25" s="496"/>
      <c r="AG25" s="497"/>
      <c r="AH25" s="517" t="s">
        <v>128</v>
      </c>
      <c r="AI25" s="518"/>
      <c r="AJ25" s="518"/>
      <c r="AK25" s="518"/>
      <c r="AL25" s="557"/>
      <c r="AM25" s="517" t="s">
        <v>128</v>
      </c>
      <c r="AN25" s="518"/>
      <c r="AO25" s="518"/>
      <c r="AP25" s="518"/>
      <c r="AQ25" s="518"/>
      <c r="AR25" s="557"/>
      <c r="AS25" s="517" t="s">
        <v>128</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3580194</v>
      </c>
      <c r="BO25" s="430"/>
      <c r="BP25" s="430"/>
      <c r="BQ25" s="430"/>
      <c r="BR25" s="430"/>
      <c r="BS25" s="430"/>
      <c r="BT25" s="430"/>
      <c r="BU25" s="431"/>
      <c r="BV25" s="429">
        <v>4197863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6190</v>
      </c>
      <c r="R26" s="518"/>
      <c r="S26" s="518"/>
      <c r="T26" s="518"/>
      <c r="U26" s="518"/>
      <c r="V26" s="557"/>
      <c r="W26" s="616"/>
      <c r="X26" s="604"/>
      <c r="Y26" s="605"/>
      <c r="Z26" s="516" t="s">
        <v>174</v>
      </c>
      <c r="AA26" s="626"/>
      <c r="AB26" s="626"/>
      <c r="AC26" s="626"/>
      <c r="AD26" s="626"/>
      <c r="AE26" s="626"/>
      <c r="AF26" s="626"/>
      <c r="AG26" s="627"/>
      <c r="AH26" s="517">
        <v>12</v>
      </c>
      <c r="AI26" s="518"/>
      <c r="AJ26" s="518"/>
      <c r="AK26" s="518"/>
      <c r="AL26" s="557"/>
      <c r="AM26" s="517">
        <v>41892</v>
      </c>
      <c r="AN26" s="518"/>
      <c r="AO26" s="518"/>
      <c r="AP26" s="518"/>
      <c r="AQ26" s="518"/>
      <c r="AR26" s="557"/>
      <c r="AS26" s="517">
        <v>3491</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4010</v>
      </c>
      <c r="R27" s="518"/>
      <c r="S27" s="518"/>
      <c r="T27" s="518"/>
      <c r="U27" s="518"/>
      <c r="V27" s="557"/>
      <c r="W27" s="616"/>
      <c r="X27" s="604"/>
      <c r="Y27" s="605"/>
      <c r="Z27" s="516" t="s">
        <v>177</v>
      </c>
      <c r="AA27" s="496"/>
      <c r="AB27" s="496"/>
      <c r="AC27" s="496"/>
      <c r="AD27" s="496"/>
      <c r="AE27" s="496"/>
      <c r="AF27" s="496"/>
      <c r="AG27" s="497"/>
      <c r="AH27" s="517">
        <v>8</v>
      </c>
      <c r="AI27" s="518"/>
      <c r="AJ27" s="518"/>
      <c r="AK27" s="518"/>
      <c r="AL27" s="557"/>
      <c r="AM27" s="517">
        <v>31928</v>
      </c>
      <c r="AN27" s="518"/>
      <c r="AO27" s="518"/>
      <c r="AP27" s="518"/>
      <c r="AQ27" s="518"/>
      <c r="AR27" s="557"/>
      <c r="AS27" s="517">
        <v>3991</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122776</v>
      </c>
      <c r="BO27" s="640"/>
      <c r="BP27" s="640"/>
      <c r="BQ27" s="640"/>
      <c r="BR27" s="640"/>
      <c r="BS27" s="640"/>
      <c r="BT27" s="640"/>
      <c r="BU27" s="641"/>
      <c r="BV27" s="639">
        <v>122776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3610</v>
      </c>
      <c r="R28" s="518"/>
      <c r="S28" s="518"/>
      <c r="T28" s="518"/>
      <c r="U28" s="518"/>
      <c r="V28" s="557"/>
      <c r="W28" s="616"/>
      <c r="X28" s="604"/>
      <c r="Y28" s="605"/>
      <c r="Z28" s="516" t="s">
        <v>180</v>
      </c>
      <c r="AA28" s="496"/>
      <c r="AB28" s="496"/>
      <c r="AC28" s="496"/>
      <c r="AD28" s="496"/>
      <c r="AE28" s="496"/>
      <c r="AF28" s="496"/>
      <c r="AG28" s="497"/>
      <c r="AH28" s="517" t="s">
        <v>128</v>
      </c>
      <c r="AI28" s="518"/>
      <c r="AJ28" s="518"/>
      <c r="AK28" s="518"/>
      <c r="AL28" s="557"/>
      <c r="AM28" s="517" t="s">
        <v>128</v>
      </c>
      <c r="AN28" s="518"/>
      <c r="AO28" s="518"/>
      <c r="AP28" s="518"/>
      <c r="AQ28" s="518"/>
      <c r="AR28" s="557"/>
      <c r="AS28" s="517" t="s">
        <v>181</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325622</v>
      </c>
      <c r="BO28" s="430"/>
      <c r="BP28" s="430"/>
      <c r="BQ28" s="430"/>
      <c r="BR28" s="430"/>
      <c r="BS28" s="430"/>
      <c r="BT28" s="430"/>
      <c r="BU28" s="431"/>
      <c r="BV28" s="429">
        <v>238023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20</v>
      </c>
      <c r="M29" s="518"/>
      <c r="N29" s="518"/>
      <c r="O29" s="518"/>
      <c r="P29" s="557"/>
      <c r="Q29" s="517">
        <v>3400</v>
      </c>
      <c r="R29" s="518"/>
      <c r="S29" s="518"/>
      <c r="T29" s="518"/>
      <c r="U29" s="518"/>
      <c r="V29" s="557"/>
      <c r="W29" s="617"/>
      <c r="X29" s="618"/>
      <c r="Y29" s="619"/>
      <c r="Z29" s="516" t="s">
        <v>184</v>
      </c>
      <c r="AA29" s="496"/>
      <c r="AB29" s="496"/>
      <c r="AC29" s="496"/>
      <c r="AD29" s="496"/>
      <c r="AE29" s="496"/>
      <c r="AF29" s="496"/>
      <c r="AG29" s="497"/>
      <c r="AH29" s="517">
        <v>431</v>
      </c>
      <c r="AI29" s="518"/>
      <c r="AJ29" s="518"/>
      <c r="AK29" s="518"/>
      <c r="AL29" s="557"/>
      <c r="AM29" s="517">
        <v>1279355</v>
      </c>
      <c r="AN29" s="518"/>
      <c r="AO29" s="518"/>
      <c r="AP29" s="518"/>
      <c r="AQ29" s="518"/>
      <c r="AR29" s="557"/>
      <c r="AS29" s="517">
        <v>2968</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43</v>
      </c>
      <c r="BO29" s="467"/>
      <c r="BP29" s="467"/>
      <c r="BQ29" s="467"/>
      <c r="BR29" s="467"/>
      <c r="BS29" s="467"/>
      <c r="BT29" s="467"/>
      <c r="BU29" s="468"/>
      <c r="BV29" s="466">
        <v>43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5866568</v>
      </c>
      <c r="BO30" s="640"/>
      <c r="BP30" s="640"/>
      <c r="BQ30" s="640"/>
      <c r="BR30" s="640"/>
      <c r="BS30" s="640"/>
      <c r="BT30" s="640"/>
      <c r="BU30" s="641"/>
      <c r="BV30" s="639">
        <v>5066432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193</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一部事務組合下北医療センター 病院事業会計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むつ市教育振興会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公共用地取得事業特別会計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魚市場事業特別会計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下北地域広域行政事務組合　一般会計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むつ市脇野沢農業振興公社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青森県市町村職員退職手当組合　一般会計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シイライン</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青森県交通災害共済組合　交通災害共済事業会計</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エフエムむつ</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青森県市町村総合事務組合　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青森県市長会館管理組合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青森県後期高齢者医療広域連合　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青森県後期高齢者医療広域連合　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rRS3qXpd2K5c8/99oqW+k7hG7M84jnwYDkhyjpjDd+nrA57QWTgEjtEgqOl/2S/Mr7lSNS9NwzxTvoL16qemA==" saltValue="0uaYzMTgIG0BUAq8cpuY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558</v>
      </c>
      <c r="D34" s="1244"/>
      <c r="E34" s="1245"/>
      <c r="F34" s="32">
        <v>5.87</v>
      </c>
      <c r="G34" s="33">
        <v>6.51</v>
      </c>
      <c r="H34" s="33">
        <v>7.14</v>
      </c>
      <c r="I34" s="33">
        <v>7</v>
      </c>
      <c r="J34" s="34">
        <v>7.25</v>
      </c>
      <c r="K34" s="22"/>
      <c r="L34" s="22"/>
      <c r="M34" s="22"/>
      <c r="N34" s="22"/>
      <c r="O34" s="22"/>
      <c r="P34" s="22"/>
    </row>
    <row r="35" spans="1:16" ht="39" customHeight="1" x14ac:dyDescent="0.15">
      <c r="A35" s="22"/>
      <c r="B35" s="35"/>
      <c r="C35" s="1238" t="s">
        <v>559</v>
      </c>
      <c r="D35" s="1239"/>
      <c r="E35" s="1240"/>
      <c r="F35" s="36">
        <v>1.34</v>
      </c>
      <c r="G35" s="37">
        <v>2.62</v>
      </c>
      <c r="H35" s="37">
        <v>1.7</v>
      </c>
      <c r="I35" s="37">
        <v>2.13</v>
      </c>
      <c r="J35" s="38">
        <v>2.4700000000000002</v>
      </c>
      <c r="K35" s="22"/>
      <c r="L35" s="22"/>
      <c r="M35" s="22"/>
      <c r="N35" s="22"/>
      <c r="O35" s="22"/>
      <c r="P35" s="22"/>
    </row>
    <row r="36" spans="1:16" ht="39" customHeight="1" x14ac:dyDescent="0.15">
      <c r="A36" s="22"/>
      <c r="B36" s="35"/>
      <c r="C36" s="1238" t="s">
        <v>560</v>
      </c>
      <c r="D36" s="1239"/>
      <c r="E36" s="1240"/>
      <c r="F36" s="36" t="s">
        <v>561</v>
      </c>
      <c r="G36" s="37" t="s">
        <v>562</v>
      </c>
      <c r="H36" s="37" t="s">
        <v>563</v>
      </c>
      <c r="I36" s="37" t="s">
        <v>564</v>
      </c>
      <c r="J36" s="38">
        <v>1.52</v>
      </c>
      <c r="K36" s="22"/>
      <c r="L36" s="22"/>
      <c r="M36" s="22"/>
      <c r="N36" s="22"/>
      <c r="O36" s="22"/>
      <c r="P36" s="22"/>
    </row>
    <row r="37" spans="1:16" ht="39" customHeight="1" x14ac:dyDescent="0.15">
      <c r="A37" s="22"/>
      <c r="B37" s="35"/>
      <c r="C37" s="1238" t="s">
        <v>565</v>
      </c>
      <c r="D37" s="1239"/>
      <c r="E37" s="1240"/>
      <c r="F37" s="36">
        <v>0</v>
      </c>
      <c r="G37" s="37">
        <v>0.47</v>
      </c>
      <c r="H37" s="37">
        <v>0</v>
      </c>
      <c r="I37" s="37">
        <v>0.97</v>
      </c>
      <c r="J37" s="38">
        <v>0.26</v>
      </c>
      <c r="K37" s="22"/>
      <c r="L37" s="22"/>
      <c r="M37" s="22"/>
      <c r="N37" s="22"/>
      <c r="O37" s="22"/>
      <c r="P37" s="22"/>
    </row>
    <row r="38" spans="1:16" ht="39" customHeight="1" x14ac:dyDescent="0.15">
      <c r="A38" s="22"/>
      <c r="B38" s="35"/>
      <c r="C38" s="1238" t="s">
        <v>566</v>
      </c>
      <c r="D38" s="1239"/>
      <c r="E38" s="1240"/>
      <c r="F38" s="36">
        <v>0.04</v>
      </c>
      <c r="G38" s="37">
        <v>0.03</v>
      </c>
      <c r="H38" s="37">
        <v>0.02</v>
      </c>
      <c r="I38" s="37">
        <v>0.03</v>
      </c>
      <c r="J38" s="38">
        <v>0.03</v>
      </c>
      <c r="K38" s="22"/>
      <c r="L38" s="22"/>
      <c r="M38" s="22"/>
      <c r="N38" s="22"/>
      <c r="O38" s="22"/>
      <c r="P38" s="22"/>
    </row>
    <row r="39" spans="1:16" ht="39" customHeight="1" x14ac:dyDescent="0.15">
      <c r="A39" s="22"/>
      <c r="B39" s="35"/>
      <c r="C39" s="1238" t="s">
        <v>567</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568</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569</v>
      </c>
      <c r="D41" s="1239"/>
      <c r="E41" s="1240"/>
      <c r="F41" s="36">
        <v>0.01</v>
      </c>
      <c r="G41" s="37">
        <v>0</v>
      </c>
      <c r="H41" s="37">
        <v>0.01</v>
      </c>
      <c r="I41" s="37">
        <v>0.01</v>
      </c>
      <c r="J41" s="38">
        <v>0</v>
      </c>
      <c r="K41" s="22"/>
      <c r="L41" s="22"/>
      <c r="M41" s="22"/>
      <c r="N41" s="22"/>
      <c r="O41" s="22"/>
      <c r="P41" s="22"/>
    </row>
    <row r="42" spans="1:16" ht="39" customHeight="1" x14ac:dyDescent="0.15">
      <c r="A42" s="22"/>
      <c r="B42" s="39"/>
      <c r="C42" s="1238" t="s">
        <v>570</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571</v>
      </c>
      <c r="D43" s="1242"/>
      <c r="E43" s="1243"/>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u7j9Qt2X/Z55v9h0RdbdLJuTdukggrrPRB6zdkrxfKKj/4gqrNRQgLBcEYXBiVR7Ft6jgj0kSQCnZEY1S7HaQ==" saltValue="ovb/Vl7rg+cJE9lJtZ83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election activeCell="Q59" sqref="Q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3587</v>
      </c>
      <c r="L45" s="60">
        <v>3395</v>
      </c>
      <c r="M45" s="60">
        <v>3308</v>
      </c>
      <c r="N45" s="60">
        <v>3173</v>
      </c>
      <c r="O45" s="61">
        <v>3263</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48"/>
      <c r="C48" s="1249"/>
      <c r="D48" s="62"/>
      <c r="E48" s="1254" t="s">
        <v>14</v>
      </c>
      <c r="F48" s="1254"/>
      <c r="G48" s="1254"/>
      <c r="H48" s="1254"/>
      <c r="I48" s="1254"/>
      <c r="J48" s="1255"/>
      <c r="K48" s="63">
        <v>715</v>
      </c>
      <c r="L48" s="64">
        <v>746</v>
      </c>
      <c r="M48" s="64">
        <v>815</v>
      </c>
      <c r="N48" s="64">
        <v>747</v>
      </c>
      <c r="O48" s="65">
        <v>727</v>
      </c>
      <c r="P48" s="48"/>
      <c r="Q48" s="48"/>
      <c r="R48" s="48"/>
      <c r="S48" s="48"/>
      <c r="T48" s="48"/>
      <c r="U48" s="48"/>
    </row>
    <row r="49" spans="1:21" ht="30.75" customHeight="1" x14ac:dyDescent="0.15">
      <c r="A49" s="48"/>
      <c r="B49" s="1248"/>
      <c r="C49" s="1249"/>
      <c r="D49" s="62"/>
      <c r="E49" s="1254" t="s">
        <v>15</v>
      </c>
      <c r="F49" s="1254"/>
      <c r="G49" s="1254"/>
      <c r="H49" s="1254"/>
      <c r="I49" s="1254"/>
      <c r="J49" s="1255"/>
      <c r="K49" s="63">
        <v>1249</v>
      </c>
      <c r="L49" s="64">
        <v>1299</v>
      </c>
      <c r="M49" s="64">
        <v>1337</v>
      </c>
      <c r="N49" s="64">
        <v>1289</v>
      </c>
      <c r="O49" s="65">
        <v>948</v>
      </c>
      <c r="P49" s="48"/>
      <c r="Q49" s="48"/>
      <c r="R49" s="48"/>
      <c r="S49" s="48"/>
      <c r="T49" s="48"/>
      <c r="U49" s="48"/>
    </row>
    <row r="50" spans="1:21" ht="30.75" customHeight="1" x14ac:dyDescent="0.15">
      <c r="A50" s="48"/>
      <c r="B50" s="1248"/>
      <c r="C50" s="1249"/>
      <c r="D50" s="62"/>
      <c r="E50" s="1254" t="s">
        <v>16</v>
      </c>
      <c r="F50" s="1254"/>
      <c r="G50" s="1254"/>
      <c r="H50" s="1254"/>
      <c r="I50" s="1254"/>
      <c r="J50" s="1255"/>
      <c r="K50" s="63">
        <v>104</v>
      </c>
      <c r="L50" s="64">
        <v>54</v>
      </c>
      <c r="M50" s="64">
        <v>263</v>
      </c>
      <c r="N50" s="64">
        <v>170</v>
      </c>
      <c r="O50" s="65">
        <v>155</v>
      </c>
      <c r="P50" s="48"/>
      <c r="Q50" s="48"/>
      <c r="R50" s="48"/>
      <c r="S50" s="48"/>
      <c r="T50" s="48"/>
      <c r="U50" s="48"/>
    </row>
    <row r="51" spans="1:21" ht="30.75" customHeight="1" x14ac:dyDescent="0.15">
      <c r="A51" s="48"/>
      <c r="B51" s="1250"/>
      <c r="C51" s="1251"/>
      <c r="D51" s="66"/>
      <c r="E51" s="1254" t="s">
        <v>17</v>
      </c>
      <c r="F51" s="1254"/>
      <c r="G51" s="1254"/>
      <c r="H51" s="1254"/>
      <c r="I51" s="1254"/>
      <c r="J51" s="1255"/>
      <c r="K51" s="63">
        <v>20</v>
      </c>
      <c r="L51" s="64">
        <v>8</v>
      </c>
      <c r="M51" s="64">
        <v>2</v>
      </c>
      <c r="N51" s="64">
        <v>1</v>
      </c>
      <c r="O51" s="65">
        <v>2</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3071</v>
      </c>
      <c r="L52" s="64">
        <v>3022</v>
      </c>
      <c r="M52" s="64">
        <v>3097</v>
      </c>
      <c r="N52" s="64">
        <v>2950</v>
      </c>
      <c r="O52" s="65">
        <v>2936</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2604</v>
      </c>
      <c r="L53" s="69">
        <v>2480</v>
      </c>
      <c r="M53" s="69">
        <v>2628</v>
      </c>
      <c r="N53" s="69">
        <v>2430</v>
      </c>
      <c r="O53" s="70">
        <v>2159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62" t="s">
        <v>24</v>
      </c>
      <c r="C57" s="1263"/>
      <c r="D57" s="1266" t="s">
        <v>25</v>
      </c>
      <c r="E57" s="1267"/>
      <c r="F57" s="1267"/>
      <c r="G57" s="1267"/>
      <c r="H57" s="1267"/>
      <c r="I57" s="1267"/>
      <c r="J57" s="1268"/>
      <c r="K57" s="82"/>
      <c r="L57" s="83"/>
      <c r="M57" s="83"/>
      <c r="N57" s="83"/>
      <c r="O57" s="84"/>
    </row>
    <row r="58" spans="1:21" ht="31.5" customHeight="1" thickBot="1" x14ac:dyDescent="0.2">
      <c r="B58" s="1264"/>
      <c r="C58" s="1265"/>
      <c r="D58" s="1269" t="s">
        <v>26</v>
      </c>
      <c r="E58" s="1270"/>
      <c r="F58" s="1270"/>
      <c r="G58" s="1270"/>
      <c r="H58" s="1270"/>
      <c r="I58" s="1270"/>
      <c r="J58" s="1271"/>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JQ0xyhqS+NrRSKhmmlVbgVKiPgkQAs5Pfg3XgA7vpLbt7lvBEkjN5fJmUGJiwaDo0qNA+oXYzwuWrOniS+2aA==" saltValue="7NJlzhQla1hy/4mAkUXW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551</v>
      </c>
      <c r="J40" s="99" t="s">
        <v>552</v>
      </c>
      <c r="K40" s="99" t="s">
        <v>553</v>
      </c>
      <c r="L40" s="99" t="s">
        <v>554</v>
      </c>
      <c r="M40" s="100" t="s">
        <v>555</v>
      </c>
    </row>
    <row r="41" spans="2:13" ht="27.75" customHeight="1" x14ac:dyDescent="0.15">
      <c r="B41" s="1272" t="s">
        <v>29</v>
      </c>
      <c r="C41" s="1273"/>
      <c r="D41" s="101"/>
      <c r="E41" s="1278" t="s">
        <v>30</v>
      </c>
      <c r="F41" s="1278"/>
      <c r="G41" s="1278"/>
      <c r="H41" s="1279"/>
      <c r="I41" s="102">
        <v>36773</v>
      </c>
      <c r="J41" s="103">
        <v>35838</v>
      </c>
      <c r="K41" s="103">
        <v>36122</v>
      </c>
      <c r="L41" s="103">
        <v>36320</v>
      </c>
      <c r="M41" s="104">
        <v>36283</v>
      </c>
    </row>
    <row r="42" spans="2:13" ht="27.75" customHeight="1" x14ac:dyDescent="0.15">
      <c r="B42" s="1274"/>
      <c r="C42" s="1275"/>
      <c r="D42" s="105"/>
      <c r="E42" s="1280" t="s">
        <v>31</v>
      </c>
      <c r="F42" s="1280"/>
      <c r="G42" s="1280"/>
      <c r="H42" s="1281"/>
      <c r="I42" s="106">
        <v>3265</v>
      </c>
      <c r="J42" s="107">
        <v>3215</v>
      </c>
      <c r="K42" s="107">
        <v>2955</v>
      </c>
      <c r="L42" s="107">
        <v>2945</v>
      </c>
      <c r="M42" s="108">
        <v>2630</v>
      </c>
    </row>
    <row r="43" spans="2:13" ht="27.75" customHeight="1" x14ac:dyDescent="0.15">
      <c r="B43" s="1274"/>
      <c r="C43" s="1275"/>
      <c r="D43" s="105"/>
      <c r="E43" s="1280" t="s">
        <v>32</v>
      </c>
      <c r="F43" s="1280"/>
      <c r="G43" s="1280"/>
      <c r="H43" s="1281"/>
      <c r="I43" s="106">
        <v>12675</v>
      </c>
      <c r="J43" s="107">
        <v>12469</v>
      </c>
      <c r="K43" s="107">
        <v>12634</v>
      </c>
      <c r="L43" s="107">
        <v>12480</v>
      </c>
      <c r="M43" s="108">
        <v>12516</v>
      </c>
    </row>
    <row r="44" spans="2:13" ht="27.75" customHeight="1" x14ac:dyDescent="0.15">
      <c r="B44" s="1274"/>
      <c r="C44" s="1275"/>
      <c r="D44" s="105"/>
      <c r="E44" s="1280" t="s">
        <v>33</v>
      </c>
      <c r="F44" s="1280"/>
      <c r="G44" s="1280"/>
      <c r="H44" s="1281"/>
      <c r="I44" s="106">
        <v>7721</v>
      </c>
      <c r="J44" s="107">
        <v>7127</v>
      </c>
      <c r="K44" s="107">
        <v>6395</v>
      </c>
      <c r="L44" s="107">
        <v>5382</v>
      </c>
      <c r="M44" s="108">
        <v>4750</v>
      </c>
    </row>
    <row r="45" spans="2:13" ht="27.75" customHeight="1" x14ac:dyDescent="0.15">
      <c r="B45" s="1274"/>
      <c r="C45" s="1275"/>
      <c r="D45" s="105"/>
      <c r="E45" s="1280" t="s">
        <v>34</v>
      </c>
      <c r="F45" s="1280"/>
      <c r="G45" s="1280"/>
      <c r="H45" s="1281"/>
      <c r="I45" s="106">
        <v>5295</v>
      </c>
      <c r="J45" s="107">
        <v>4768</v>
      </c>
      <c r="K45" s="107">
        <v>4431</v>
      </c>
      <c r="L45" s="107">
        <v>4070</v>
      </c>
      <c r="M45" s="108">
        <v>3606</v>
      </c>
    </row>
    <row r="46" spans="2:13" ht="27.75" customHeight="1" x14ac:dyDescent="0.15">
      <c r="B46" s="1274"/>
      <c r="C46" s="1275"/>
      <c r="D46" s="109"/>
      <c r="E46" s="1280" t="s">
        <v>35</v>
      </c>
      <c r="F46" s="1280"/>
      <c r="G46" s="1280"/>
      <c r="H46" s="1281"/>
      <c r="I46" s="106" t="s">
        <v>510</v>
      </c>
      <c r="J46" s="107" t="s">
        <v>510</v>
      </c>
      <c r="K46" s="107" t="s">
        <v>510</v>
      </c>
      <c r="L46" s="107" t="s">
        <v>510</v>
      </c>
      <c r="M46" s="108" t="s">
        <v>510</v>
      </c>
    </row>
    <row r="47" spans="2:13" ht="27.75" customHeight="1" x14ac:dyDescent="0.15">
      <c r="B47" s="1274"/>
      <c r="C47" s="1275"/>
      <c r="D47" s="110"/>
      <c r="E47" s="1282" t="s">
        <v>36</v>
      </c>
      <c r="F47" s="1283"/>
      <c r="G47" s="1283"/>
      <c r="H47" s="1284"/>
      <c r="I47" s="106" t="s">
        <v>510</v>
      </c>
      <c r="J47" s="107" t="s">
        <v>510</v>
      </c>
      <c r="K47" s="107" t="s">
        <v>510</v>
      </c>
      <c r="L47" s="107" t="s">
        <v>510</v>
      </c>
      <c r="M47" s="108" t="s">
        <v>510</v>
      </c>
    </row>
    <row r="48" spans="2:13" ht="27.75" customHeight="1" x14ac:dyDescent="0.15">
      <c r="B48" s="1274"/>
      <c r="C48" s="1275"/>
      <c r="D48" s="105"/>
      <c r="E48" s="1280" t="s">
        <v>37</v>
      </c>
      <c r="F48" s="1280"/>
      <c r="G48" s="1280"/>
      <c r="H48" s="1281"/>
      <c r="I48" s="106" t="s">
        <v>510</v>
      </c>
      <c r="J48" s="107" t="s">
        <v>510</v>
      </c>
      <c r="K48" s="107" t="s">
        <v>510</v>
      </c>
      <c r="L48" s="107" t="s">
        <v>510</v>
      </c>
      <c r="M48" s="108" t="s">
        <v>510</v>
      </c>
    </row>
    <row r="49" spans="2:13" ht="27.75" customHeight="1" x14ac:dyDescent="0.15">
      <c r="B49" s="1276"/>
      <c r="C49" s="1277"/>
      <c r="D49" s="105"/>
      <c r="E49" s="1280" t="s">
        <v>38</v>
      </c>
      <c r="F49" s="1280"/>
      <c r="G49" s="1280"/>
      <c r="H49" s="1281"/>
      <c r="I49" s="106">
        <v>405</v>
      </c>
      <c r="J49" s="107">
        <v>158</v>
      </c>
      <c r="K49" s="107" t="s">
        <v>510</v>
      </c>
      <c r="L49" s="107" t="s">
        <v>510</v>
      </c>
      <c r="M49" s="108" t="s">
        <v>510</v>
      </c>
    </row>
    <row r="50" spans="2:13" ht="27.75" customHeight="1" x14ac:dyDescent="0.15">
      <c r="B50" s="1285" t="s">
        <v>39</v>
      </c>
      <c r="C50" s="1286"/>
      <c r="D50" s="111"/>
      <c r="E50" s="1280" t="s">
        <v>40</v>
      </c>
      <c r="F50" s="1280"/>
      <c r="G50" s="1280"/>
      <c r="H50" s="1281"/>
      <c r="I50" s="106">
        <v>1073</v>
      </c>
      <c r="J50" s="107">
        <v>1268</v>
      </c>
      <c r="K50" s="107">
        <v>1718</v>
      </c>
      <c r="L50" s="107">
        <v>1219</v>
      </c>
      <c r="M50" s="108">
        <v>1702</v>
      </c>
    </row>
    <row r="51" spans="2:13" ht="27.75" customHeight="1" x14ac:dyDescent="0.15">
      <c r="B51" s="1274"/>
      <c r="C51" s="1275"/>
      <c r="D51" s="105"/>
      <c r="E51" s="1280" t="s">
        <v>41</v>
      </c>
      <c r="F51" s="1280"/>
      <c r="G51" s="1280"/>
      <c r="H51" s="1281"/>
      <c r="I51" s="106">
        <v>3132</v>
      </c>
      <c r="J51" s="107">
        <v>3070</v>
      </c>
      <c r="K51" s="107">
        <v>3050</v>
      </c>
      <c r="L51" s="107">
        <v>3223</v>
      </c>
      <c r="M51" s="108">
        <v>3343</v>
      </c>
    </row>
    <row r="52" spans="2:13" ht="27.75" customHeight="1" x14ac:dyDescent="0.15">
      <c r="B52" s="1276"/>
      <c r="C52" s="1277"/>
      <c r="D52" s="105"/>
      <c r="E52" s="1280" t="s">
        <v>42</v>
      </c>
      <c r="F52" s="1280"/>
      <c r="G52" s="1280"/>
      <c r="H52" s="1281"/>
      <c r="I52" s="106">
        <v>32297</v>
      </c>
      <c r="J52" s="107">
        <v>31916</v>
      </c>
      <c r="K52" s="107">
        <v>32266</v>
      </c>
      <c r="L52" s="107">
        <v>32513</v>
      </c>
      <c r="M52" s="108">
        <v>32205</v>
      </c>
    </row>
    <row r="53" spans="2:13" ht="27.75" customHeight="1" thickBot="1" x14ac:dyDescent="0.2">
      <c r="B53" s="1287" t="s">
        <v>43</v>
      </c>
      <c r="C53" s="1288"/>
      <c r="D53" s="112"/>
      <c r="E53" s="1289" t="s">
        <v>44</v>
      </c>
      <c r="F53" s="1289"/>
      <c r="G53" s="1289"/>
      <c r="H53" s="1290"/>
      <c r="I53" s="113">
        <v>29631</v>
      </c>
      <c r="J53" s="114">
        <v>27319</v>
      </c>
      <c r="K53" s="114">
        <v>25503</v>
      </c>
      <c r="L53" s="114">
        <v>24242</v>
      </c>
      <c r="M53" s="115">
        <v>22536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bOvbIQhGbqG6HofqKJKMW9xH3A20YSFdNhX/yxoeJU9QIkGNlOBg92IRP8GBwCGcuS6qZLRHqAEImN+I/fiIw==" saltValue="KfnzCMZ0O4IlE4IeGCh1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9"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47</v>
      </c>
      <c r="D55" s="1299"/>
      <c r="E55" s="1300"/>
      <c r="F55" s="127">
        <v>691</v>
      </c>
      <c r="G55" s="127">
        <v>238</v>
      </c>
      <c r="H55" s="128">
        <v>326</v>
      </c>
    </row>
    <row r="56" spans="2:8" ht="52.5" customHeight="1" x14ac:dyDescent="0.15">
      <c r="B56" s="129"/>
      <c r="C56" s="1301" t="s">
        <v>48</v>
      </c>
      <c r="D56" s="1301"/>
      <c r="E56" s="1302"/>
      <c r="F56" s="130">
        <v>0</v>
      </c>
      <c r="G56" s="130">
        <v>0</v>
      </c>
      <c r="H56" s="131">
        <v>0</v>
      </c>
    </row>
    <row r="57" spans="2:8" ht="53.25" customHeight="1" x14ac:dyDescent="0.15">
      <c r="B57" s="129"/>
      <c r="C57" s="1303" t="s">
        <v>49</v>
      </c>
      <c r="D57" s="1303"/>
      <c r="E57" s="1304"/>
      <c r="F57" s="132">
        <v>4026</v>
      </c>
      <c r="G57" s="132">
        <v>5066</v>
      </c>
      <c r="H57" s="133">
        <v>5867</v>
      </c>
    </row>
    <row r="58" spans="2:8" ht="45.75" customHeight="1" x14ac:dyDescent="0.15">
      <c r="B58" s="134"/>
      <c r="C58" s="1291" t="s">
        <v>606</v>
      </c>
      <c r="D58" s="1292"/>
      <c r="E58" s="1293"/>
      <c r="F58" s="135">
        <v>1000</v>
      </c>
      <c r="G58" s="135">
        <v>2000</v>
      </c>
      <c r="H58" s="136">
        <v>2568</v>
      </c>
    </row>
    <row r="59" spans="2:8" ht="45.75" customHeight="1" x14ac:dyDescent="0.15">
      <c r="B59" s="134"/>
      <c r="C59" s="1291" t="s">
        <v>607</v>
      </c>
      <c r="D59" s="1292"/>
      <c r="E59" s="1293"/>
      <c r="F59" s="135">
        <v>2037</v>
      </c>
      <c r="G59" s="135">
        <v>2034</v>
      </c>
      <c r="H59" s="136">
        <v>1950</v>
      </c>
    </row>
    <row r="60" spans="2:8" ht="45.75" customHeight="1" x14ac:dyDescent="0.15">
      <c r="B60" s="134"/>
      <c r="C60" s="1291" t="s">
        <v>608</v>
      </c>
      <c r="D60" s="1292"/>
      <c r="E60" s="1293"/>
      <c r="F60" s="135">
        <v>426</v>
      </c>
      <c r="G60" s="135">
        <v>442</v>
      </c>
      <c r="H60" s="136">
        <v>467</v>
      </c>
    </row>
    <row r="61" spans="2:8" ht="45.75" customHeight="1" x14ac:dyDescent="0.15">
      <c r="B61" s="134"/>
      <c r="C61" s="1291" t="s">
        <v>609</v>
      </c>
      <c r="D61" s="1292"/>
      <c r="E61" s="1293"/>
      <c r="F61" s="135">
        <v>3</v>
      </c>
      <c r="G61" s="135">
        <v>3</v>
      </c>
      <c r="H61" s="136">
        <v>276</v>
      </c>
    </row>
    <row r="62" spans="2:8" ht="45.75" customHeight="1" thickBot="1" x14ac:dyDescent="0.2">
      <c r="B62" s="137"/>
      <c r="C62" s="1294" t="s">
        <v>610</v>
      </c>
      <c r="D62" s="1295"/>
      <c r="E62" s="1296"/>
      <c r="F62" s="138">
        <v>172</v>
      </c>
      <c r="G62" s="138">
        <v>175</v>
      </c>
      <c r="H62" s="139">
        <v>178</v>
      </c>
    </row>
    <row r="63" spans="2:8" ht="52.5" customHeight="1" thickBot="1" x14ac:dyDescent="0.2">
      <c r="B63" s="140"/>
      <c r="C63" s="1297" t="s">
        <v>50</v>
      </c>
      <c r="D63" s="1297"/>
      <c r="E63" s="1298"/>
      <c r="F63" s="141">
        <v>4717</v>
      </c>
      <c r="G63" s="141">
        <v>5304</v>
      </c>
      <c r="H63" s="142">
        <v>6192</v>
      </c>
    </row>
    <row r="64" spans="2:8" ht="15" customHeight="1" x14ac:dyDescent="0.15"/>
    <row r="65" ht="0" hidden="1" customHeight="1" x14ac:dyDescent="0.15"/>
    <row r="66" ht="0" hidden="1" customHeight="1" x14ac:dyDescent="0.15"/>
  </sheetData>
  <sheetProtection algorithmName="SHA-512" hashValue="fdhLsqauJpB0NFn7iJXXlzMRbNynZoBklgtDTJCn4EzdNuHVyAWLdQKreYjv6Xl0DHWK4YVnGQ7Ipx2BeaAW+w==" saltValue="Pjl6M7Jt6UAVd4HowDIn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616</v>
      </c>
      <c r="AO51" s="1310"/>
      <c r="AP51" s="1310"/>
      <c r="AQ51" s="1310"/>
      <c r="AR51" s="1310"/>
      <c r="AS51" s="1310"/>
      <c r="AT51" s="1310"/>
      <c r="AU51" s="1310"/>
      <c r="AV51" s="1310"/>
      <c r="AW51" s="1310"/>
      <c r="AX51" s="1310"/>
      <c r="AY51" s="1310"/>
      <c r="AZ51" s="1310"/>
      <c r="BA51" s="1310"/>
      <c r="BB51" s="1310" t="s">
        <v>617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174.3</v>
      </c>
      <c r="CG51" s="1307"/>
      <c r="CH51" s="1307"/>
      <c r="CI51" s="1307"/>
      <c r="CJ51" s="1307"/>
      <c r="CK51" s="1307"/>
      <c r="CL51" s="1307"/>
      <c r="CM51" s="1307"/>
      <c r="CN51" s="1307">
        <v>169</v>
      </c>
      <c r="CO51" s="1307"/>
      <c r="CP51" s="1307"/>
      <c r="CQ51" s="1307"/>
      <c r="CR51" s="1307"/>
      <c r="CS51" s="1307"/>
      <c r="CT51" s="1307"/>
      <c r="CU51" s="1307"/>
      <c r="CV51" s="1307">
        <v>157.80000000000001</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74.900000000000006</v>
      </c>
      <c r="CG53" s="1307"/>
      <c r="CH53" s="1307"/>
      <c r="CI53" s="1307"/>
      <c r="CJ53" s="1307"/>
      <c r="CK53" s="1307"/>
      <c r="CL53" s="1307"/>
      <c r="CM53" s="1307"/>
      <c r="CN53" s="1307">
        <v>78.5</v>
      </c>
      <c r="CO53" s="1307"/>
      <c r="CP53" s="1307"/>
      <c r="CQ53" s="1307"/>
      <c r="CR53" s="1307"/>
      <c r="CS53" s="1307"/>
      <c r="CT53" s="1307"/>
      <c r="CU53" s="1307"/>
      <c r="CV53" s="1307">
        <v>75.2</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619</v>
      </c>
      <c r="AO55" s="1311"/>
      <c r="AP55" s="1311"/>
      <c r="AQ55" s="1311"/>
      <c r="AR55" s="1311"/>
      <c r="AS55" s="1311"/>
      <c r="AT55" s="1311"/>
      <c r="AU55" s="1311"/>
      <c r="AV55" s="1311"/>
      <c r="AW55" s="1311"/>
      <c r="AX55" s="1311"/>
      <c r="AY55" s="1311"/>
      <c r="AZ55" s="1311"/>
      <c r="BA55" s="1311"/>
      <c r="BB55" s="1310" t="s">
        <v>617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620</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616</v>
      </c>
      <c r="AO73" s="1310"/>
      <c r="AP73" s="1310"/>
      <c r="AQ73" s="1310"/>
      <c r="AR73" s="1310"/>
      <c r="AS73" s="1310"/>
      <c r="AT73" s="1310"/>
      <c r="AU73" s="1310"/>
      <c r="AV73" s="1310"/>
      <c r="AW73" s="1310"/>
      <c r="AX73" s="1310"/>
      <c r="AY73" s="1310"/>
      <c r="AZ73" s="1310"/>
      <c r="BA73" s="1310"/>
      <c r="BB73" s="1310" t="s">
        <v>617</v>
      </c>
      <c r="BC73" s="1310"/>
      <c r="BD73" s="1310"/>
      <c r="BE73" s="1310"/>
      <c r="BF73" s="1310"/>
      <c r="BG73" s="1310"/>
      <c r="BH73" s="1310"/>
      <c r="BI73" s="1310"/>
      <c r="BJ73" s="1310"/>
      <c r="BK73" s="1310"/>
      <c r="BL73" s="1310"/>
      <c r="BM73" s="1310"/>
      <c r="BN73" s="1310"/>
      <c r="BO73" s="1310"/>
      <c r="BP73" s="1307">
        <v>198.3</v>
      </c>
      <c r="BQ73" s="1307"/>
      <c r="BR73" s="1307"/>
      <c r="BS73" s="1307"/>
      <c r="BT73" s="1307"/>
      <c r="BU73" s="1307"/>
      <c r="BV73" s="1307"/>
      <c r="BW73" s="1307"/>
      <c r="BX73" s="1307">
        <v>182.8</v>
      </c>
      <c r="BY73" s="1307"/>
      <c r="BZ73" s="1307"/>
      <c r="CA73" s="1307"/>
      <c r="CB73" s="1307"/>
      <c r="CC73" s="1307"/>
      <c r="CD73" s="1307"/>
      <c r="CE73" s="1307"/>
      <c r="CF73" s="1307">
        <v>174.3</v>
      </c>
      <c r="CG73" s="1307"/>
      <c r="CH73" s="1307"/>
      <c r="CI73" s="1307"/>
      <c r="CJ73" s="1307"/>
      <c r="CK73" s="1307"/>
      <c r="CL73" s="1307"/>
      <c r="CM73" s="1307"/>
      <c r="CN73" s="1307">
        <v>169</v>
      </c>
      <c r="CO73" s="1307"/>
      <c r="CP73" s="1307"/>
      <c r="CQ73" s="1307"/>
      <c r="CR73" s="1307"/>
      <c r="CS73" s="1307"/>
      <c r="CT73" s="1307"/>
      <c r="CU73" s="1307"/>
      <c r="CV73" s="1307">
        <v>157.80000000000001</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622</v>
      </c>
      <c r="BC75" s="1310"/>
      <c r="BD75" s="1310"/>
      <c r="BE75" s="1310"/>
      <c r="BF75" s="1310"/>
      <c r="BG75" s="1310"/>
      <c r="BH75" s="1310"/>
      <c r="BI75" s="1310"/>
      <c r="BJ75" s="1310"/>
      <c r="BK75" s="1310"/>
      <c r="BL75" s="1310"/>
      <c r="BM75" s="1310"/>
      <c r="BN75" s="1310"/>
      <c r="BO75" s="1310"/>
      <c r="BP75" s="1307">
        <v>17.3</v>
      </c>
      <c r="BQ75" s="1307"/>
      <c r="BR75" s="1307"/>
      <c r="BS75" s="1307"/>
      <c r="BT75" s="1307"/>
      <c r="BU75" s="1307"/>
      <c r="BV75" s="1307"/>
      <c r="BW75" s="1307"/>
      <c r="BX75" s="1307">
        <v>16.899999999999999</v>
      </c>
      <c r="BY75" s="1307"/>
      <c r="BZ75" s="1307"/>
      <c r="CA75" s="1307"/>
      <c r="CB75" s="1307"/>
      <c r="CC75" s="1307"/>
      <c r="CD75" s="1307"/>
      <c r="CE75" s="1307"/>
      <c r="CF75" s="1307">
        <v>17.3</v>
      </c>
      <c r="CG75" s="1307"/>
      <c r="CH75" s="1307"/>
      <c r="CI75" s="1307"/>
      <c r="CJ75" s="1307"/>
      <c r="CK75" s="1307"/>
      <c r="CL75" s="1307"/>
      <c r="CM75" s="1307"/>
      <c r="CN75" s="1307">
        <v>17.100000000000001</v>
      </c>
      <c r="CO75" s="1307"/>
      <c r="CP75" s="1307"/>
      <c r="CQ75" s="1307"/>
      <c r="CR75" s="1307"/>
      <c r="CS75" s="1307"/>
      <c r="CT75" s="1307"/>
      <c r="CU75" s="1307"/>
      <c r="CV75" s="1307">
        <v>16.600000000000001</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619</v>
      </c>
      <c r="AO77" s="1311"/>
      <c r="AP77" s="1311"/>
      <c r="AQ77" s="1311"/>
      <c r="AR77" s="1311"/>
      <c r="AS77" s="1311"/>
      <c r="AT77" s="1311"/>
      <c r="AU77" s="1311"/>
      <c r="AV77" s="1311"/>
      <c r="AW77" s="1311"/>
      <c r="AX77" s="1311"/>
      <c r="AY77" s="1311"/>
      <c r="AZ77" s="1311"/>
      <c r="BA77" s="1311"/>
      <c r="BB77" s="1310" t="s">
        <v>617</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622</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IlWjsUgHFY+5K2Kh5TY/7SV8sLWTWoAiAVXe+1trNUh/bOP7CYG6q9CPfIUkLaswEqP3neswB4kH3HjbascVg==" saltValue="s93FufzNIJY0pwPSPgWd8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dxL3zvUnm6o1fwx0ul7TfXVyPROl0aT9v2tT0c3Kfo5fySmgoJHw4H0E5uADqpD0Mict8RjLizL5idkaWZW3Q==" saltValue="/icjXkN3Td86BjCClq2w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iW86L+JgoAnVagcdi+YmISQSswozunitEcXz35pZOW1GtKcZqgh1i2MBQpDi8aagJRlKtr+pm840F4eClVSvw==" saltValue="CaaKYhQ2E7HFYBnUQPho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48544</v>
      </c>
      <c r="E3" s="161"/>
      <c r="F3" s="162">
        <v>66255</v>
      </c>
      <c r="G3" s="163"/>
      <c r="H3" s="164"/>
    </row>
    <row r="4" spans="1:8" x14ac:dyDescent="0.15">
      <c r="A4" s="165"/>
      <c r="B4" s="166"/>
      <c r="C4" s="167"/>
      <c r="D4" s="168">
        <v>23885</v>
      </c>
      <c r="E4" s="169"/>
      <c r="F4" s="170">
        <v>31822</v>
      </c>
      <c r="G4" s="171"/>
      <c r="H4" s="172"/>
    </row>
    <row r="5" spans="1:8" x14ac:dyDescent="0.15">
      <c r="A5" s="153" t="s">
        <v>543</v>
      </c>
      <c r="B5" s="158"/>
      <c r="C5" s="159"/>
      <c r="D5" s="160">
        <v>60047</v>
      </c>
      <c r="E5" s="161"/>
      <c r="F5" s="162">
        <v>47278</v>
      </c>
      <c r="G5" s="163"/>
      <c r="H5" s="164"/>
    </row>
    <row r="6" spans="1:8" x14ac:dyDescent="0.15">
      <c r="A6" s="165"/>
      <c r="B6" s="166"/>
      <c r="C6" s="167"/>
      <c r="D6" s="168">
        <v>24499</v>
      </c>
      <c r="E6" s="169"/>
      <c r="F6" s="170">
        <v>24096</v>
      </c>
      <c r="G6" s="171"/>
      <c r="H6" s="172"/>
    </row>
    <row r="7" spans="1:8" x14ac:dyDescent="0.15">
      <c r="A7" s="153" t="s">
        <v>544</v>
      </c>
      <c r="B7" s="158"/>
      <c r="C7" s="159"/>
      <c r="D7" s="160">
        <v>37575</v>
      </c>
      <c r="E7" s="161"/>
      <c r="F7" s="162">
        <v>44504</v>
      </c>
      <c r="G7" s="163"/>
      <c r="H7" s="164"/>
    </row>
    <row r="8" spans="1:8" x14ac:dyDescent="0.15">
      <c r="A8" s="165"/>
      <c r="B8" s="166"/>
      <c r="C8" s="167"/>
      <c r="D8" s="168">
        <v>20484</v>
      </c>
      <c r="E8" s="169"/>
      <c r="F8" s="170">
        <v>25876</v>
      </c>
      <c r="G8" s="171"/>
      <c r="H8" s="172"/>
    </row>
    <row r="9" spans="1:8" x14ac:dyDescent="0.15">
      <c r="A9" s="153" t="s">
        <v>545</v>
      </c>
      <c r="B9" s="158"/>
      <c r="C9" s="159"/>
      <c r="D9" s="160">
        <v>31764</v>
      </c>
      <c r="E9" s="161"/>
      <c r="F9" s="162">
        <v>47820</v>
      </c>
      <c r="G9" s="163"/>
      <c r="H9" s="164"/>
    </row>
    <row r="10" spans="1:8" x14ac:dyDescent="0.15">
      <c r="A10" s="165"/>
      <c r="B10" s="166"/>
      <c r="C10" s="167"/>
      <c r="D10" s="168">
        <v>18578</v>
      </c>
      <c r="E10" s="169"/>
      <c r="F10" s="170">
        <v>25855</v>
      </c>
      <c r="G10" s="171"/>
      <c r="H10" s="172"/>
    </row>
    <row r="11" spans="1:8" x14ac:dyDescent="0.15">
      <c r="A11" s="153" t="s">
        <v>546</v>
      </c>
      <c r="B11" s="158"/>
      <c r="C11" s="159"/>
      <c r="D11" s="160">
        <v>43528</v>
      </c>
      <c r="E11" s="161"/>
      <c r="F11" s="162">
        <v>41934</v>
      </c>
      <c r="G11" s="163"/>
      <c r="H11" s="164"/>
    </row>
    <row r="12" spans="1:8" x14ac:dyDescent="0.15">
      <c r="A12" s="165"/>
      <c r="B12" s="166"/>
      <c r="C12" s="173"/>
      <c r="D12" s="168">
        <v>22276</v>
      </c>
      <c r="E12" s="169"/>
      <c r="F12" s="170">
        <v>23352</v>
      </c>
      <c r="G12" s="171"/>
      <c r="H12" s="172"/>
    </row>
    <row r="13" spans="1:8" x14ac:dyDescent="0.15">
      <c r="A13" s="153"/>
      <c r="B13" s="158"/>
      <c r="C13" s="174"/>
      <c r="D13" s="175">
        <v>44292</v>
      </c>
      <c r="E13" s="176"/>
      <c r="F13" s="177">
        <v>49558</v>
      </c>
      <c r="G13" s="178"/>
      <c r="H13" s="164"/>
    </row>
    <row r="14" spans="1:8" x14ac:dyDescent="0.15">
      <c r="A14" s="165"/>
      <c r="B14" s="166"/>
      <c r="C14" s="167"/>
      <c r="D14" s="168">
        <v>21944</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1.34</v>
      </c>
      <c r="C19" s="179">
        <f>ROUND(VALUE(SUBSTITUTE(実質収支比率等に係る経年分析!G$48,"▲","-")),2)</f>
        <v>2.63</v>
      </c>
      <c r="D19" s="179">
        <f>ROUND(VALUE(SUBSTITUTE(実質収支比率等に係る経年分析!H$48,"▲","-")),2)</f>
        <v>1.71</v>
      </c>
      <c r="E19" s="179">
        <f>ROUND(VALUE(SUBSTITUTE(実質収支比率等に係る経年分析!I$48,"▲","-")),2)</f>
        <v>2.14</v>
      </c>
      <c r="F19" s="179">
        <f>ROUND(VALUE(SUBSTITUTE(実質収支比率等に係る経年分析!J$48,"▲","-")),2)</f>
        <v>2.48</v>
      </c>
    </row>
    <row r="20" spans="1:11" x14ac:dyDescent="0.15">
      <c r="A20" s="179" t="s">
        <v>54</v>
      </c>
      <c r="B20" s="179">
        <f>ROUND(VALUE(SUBSTITUTE(実質収支比率等に係る経年分析!F$47,"▲","-")),2)</f>
        <v>0.22</v>
      </c>
      <c r="C20" s="179">
        <f>ROUND(VALUE(SUBSTITUTE(実質収支比率等に係る経年分析!G$47,"▲","-")),2)</f>
        <v>1.19</v>
      </c>
      <c r="D20" s="179">
        <f>ROUND(VALUE(SUBSTITUTE(実質収支比率等に係る経年分析!H$47,"▲","-")),2)</f>
        <v>3.94</v>
      </c>
      <c r="E20" s="179">
        <f>ROUND(VALUE(SUBSTITUTE(実質収支比率等に係る経年分析!I$47,"▲","-")),2)</f>
        <v>1.39</v>
      </c>
      <c r="F20" s="179">
        <f>ROUND(VALUE(SUBSTITUTE(実質収支比率等に係る経年分析!J$47,"▲","-")),2)</f>
        <v>1.91</v>
      </c>
    </row>
    <row r="21" spans="1:11" x14ac:dyDescent="0.15">
      <c r="A21" s="179" t="s">
        <v>55</v>
      </c>
      <c r="B21" s="179">
        <f>IF(ISNUMBER(VALUE(SUBSTITUTE(実質収支比率等に係る経年分析!F$49,"▲","-"))),ROUND(VALUE(SUBSTITUTE(実質収支比率等に係る経年分析!F$49,"▲","-")),2),NA())</f>
        <v>-0.77</v>
      </c>
      <c r="C21" s="179">
        <f>IF(ISNUMBER(VALUE(SUBSTITUTE(実質収支比率等に係る経年分析!G$49,"▲","-"))),ROUND(VALUE(SUBSTITUTE(実質収支比率等に係る経年分析!G$49,"▲","-")),2),NA())</f>
        <v>2.2599999999999998</v>
      </c>
      <c r="D21" s="179">
        <f>IF(ISNUMBER(VALUE(SUBSTITUTE(実質収支比率等に係る経年分析!H$49,"▲","-"))),ROUND(VALUE(SUBSTITUTE(実質収支比率等に係る経年分析!H$49,"▲","-")),2),NA())</f>
        <v>2.4500000000000002</v>
      </c>
      <c r="E21" s="179">
        <f>IF(ISNUMBER(VALUE(SUBSTITUTE(実質収支比率等に係る経年分析!I$49,"▲","-"))),ROUND(VALUE(SUBSTITUTE(実質収支比率等に係る経年分析!I$49,"▲","-")),2),NA())</f>
        <v>-0.2</v>
      </c>
      <c r="F21" s="179">
        <f>IF(ISNUMBER(VALUE(SUBSTITUTE(実質収支比率等に係る経年分析!J$49,"▲","-"))),ROUND(VALUE(SUBSTITUTE(実質収支比率等に係る経年分析!J$49,"▲","-")),2),NA())</f>
        <v>1.79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魚市場事業特別会計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公共用地取得事業特別会計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0.26</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4.0599999999999996</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2.99</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1.01</v>
      </c>
      <c r="G34" s="180" t="e">
        <f>IF(ROUND(VALUE(SUBSTITUTE(連結実質赤字比率に係る赤字・黒字の構成分析!H$36,"▲", "-")), 2) &gt;= 0, ABS(ROUND(VALUE(SUBSTITUTE(連結実質赤字比率に係る赤字・黒字の構成分析!H$36,"▲", "-")), 2)), NA())</f>
        <v>#N/A</v>
      </c>
      <c r="H34" s="180">
        <f>IF(ROUND(VALUE(SUBSTITUTE(連結実質赤字比率に係る赤字・黒字の構成分析!I$36,"▲", "-")), 2) &lt; 0, ABS(ROUND(VALUE(SUBSTITUTE(連結実質赤字比率に係る赤字・黒字の構成分析!I$36,"▲", "-")), 2)), NA())</f>
        <v>0.23</v>
      </c>
      <c r="I34" s="180" t="e">
        <f>IF(ROUND(VALUE(SUBSTITUTE(連結実質赤字比率に係る赤字・黒字の構成分析!I$36,"▲", "-")), 2) &gt;= 0, ABS(ROUND(VALUE(SUBSTITUTE(連結実質赤字比率に係る赤字・黒字の構成分析!I$36,"▲", "-")), 2)), NA())</f>
        <v>#N/A</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2.4700000000000002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3071</v>
      </c>
      <c r="E42" s="181"/>
      <c r="F42" s="181"/>
      <c r="G42" s="181">
        <f>'実質公債費比率（分子）の構造'!L$52</f>
        <v>3022</v>
      </c>
      <c r="H42" s="181"/>
      <c r="I42" s="181"/>
      <c r="J42" s="181">
        <f>'実質公債費比率（分子）の構造'!M$52</f>
        <v>3097</v>
      </c>
      <c r="K42" s="181"/>
      <c r="L42" s="181"/>
      <c r="M42" s="181">
        <f>'実質公債費比率（分子）の構造'!N$52</f>
        <v>2950</v>
      </c>
      <c r="N42" s="181"/>
      <c r="O42" s="181"/>
      <c r="P42" s="181">
        <f>'実質公債費比率（分子）の構造'!O$52</f>
        <v>2936</v>
      </c>
    </row>
    <row r="43" spans="1:16" x14ac:dyDescent="0.15">
      <c r="A43" s="181" t="s">
        <v>63</v>
      </c>
      <c r="B43" s="181">
        <f>'実質公債費比率（分子）の構造'!K$51</f>
        <v>20</v>
      </c>
      <c r="C43" s="181"/>
      <c r="D43" s="181"/>
      <c r="E43" s="181">
        <f>'実質公債費比率（分子）の構造'!L$51</f>
        <v>8</v>
      </c>
      <c r="F43" s="181"/>
      <c r="G43" s="181"/>
      <c r="H43" s="181">
        <f>'実質公債費比率（分子）の構造'!M$51</f>
        <v>2</v>
      </c>
      <c r="I43" s="181"/>
      <c r="J43" s="181"/>
      <c r="K43" s="181">
        <f>'実質公債費比率（分子）の構造'!N$51</f>
        <v>1</v>
      </c>
      <c r="L43" s="181"/>
      <c r="M43" s="181"/>
      <c r="N43" s="181">
        <f>'実質公債費比率（分子）の構造'!O$51</f>
        <v>2</v>
      </c>
      <c r="O43" s="181"/>
      <c r="P43" s="181"/>
    </row>
    <row r="44" spans="1:16" x14ac:dyDescent="0.15">
      <c r="A44" s="181" t="s">
        <v>64</v>
      </c>
      <c r="B44" s="181">
        <f>'実質公債費比率（分子）の構造'!K$50</f>
        <v>104</v>
      </c>
      <c r="C44" s="181"/>
      <c r="D44" s="181"/>
      <c r="E44" s="181">
        <f>'実質公債費比率（分子）の構造'!L$50</f>
        <v>54</v>
      </c>
      <c r="F44" s="181"/>
      <c r="G44" s="181"/>
      <c r="H44" s="181">
        <f>'実質公債費比率（分子）の構造'!M$50</f>
        <v>263</v>
      </c>
      <c r="I44" s="181"/>
      <c r="J44" s="181"/>
      <c r="K44" s="181">
        <f>'実質公債費比率（分子）の構造'!N$50</f>
        <v>170</v>
      </c>
      <c r="L44" s="181"/>
      <c r="M44" s="181"/>
      <c r="N44" s="181">
        <f>'実質公債費比率（分子）の構造'!O$50</f>
        <v>155</v>
      </c>
      <c r="O44" s="181"/>
      <c r="P44" s="181"/>
    </row>
    <row r="45" spans="1:16" x14ac:dyDescent="0.15">
      <c r="A45" s="181" t="s">
        <v>65</v>
      </c>
      <c r="B45" s="181">
        <f>'実質公債費比率（分子）の構造'!K$49</f>
        <v>1249</v>
      </c>
      <c r="C45" s="181"/>
      <c r="D45" s="181"/>
      <c r="E45" s="181">
        <f>'実質公債費比率（分子）の構造'!L$49</f>
        <v>1299</v>
      </c>
      <c r="F45" s="181"/>
      <c r="G45" s="181"/>
      <c r="H45" s="181">
        <f>'実質公債費比率（分子）の構造'!M$49</f>
        <v>1337</v>
      </c>
      <c r="I45" s="181"/>
      <c r="J45" s="181"/>
      <c r="K45" s="181">
        <f>'実質公債費比率（分子）の構造'!N$49</f>
        <v>1289</v>
      </c>
      <c r="L45" s="181"/>
      <c r="M45" s="181"/>
      <c r="N45" s="181">
        <f>'実質公債費比率（分子）の構造'!O$49</f>
        <v>948</v>
      </c>
      <c r="O45" s="181"/>
      <c r="P45" s="181"/>
    </row>
    <row r="46" spans="1:16" x14ac:dyDescent="0.15">
      <c r="A46" s="181" t="s">
        <v>66</v>
      </c>
      <c r="B46" s="181">
        <f>'実質公債費比率（分子）の構造'!K$48</f>
        <v>715</v>
      </c>
      <c r="C46" s="181"/>
      <c r="D46" s="181"/>
      <c r="E46" s="181">
        <f>'実質公債費比率（分子）の構造'!L$48</f>
        <v>746</v>
      </c>
      <c r="F46" s="181"/>
      <c r="G46" s="181"/>
      <c r="H46" s="181">
        <f>'実質公債費比率（分子）の構造'!M$48</f>
        <v>815</v>
      </c>
      <c r="I46" s="181"/>
      <c r="J46" s="181"/>
      <c r="K46" s="181">
        <f>'実質公債費比率（分子）の構造'!N$48</f>
        <v>747</v>
      </c>
      <c r="L46" s="181"/>
      <c r="M46" s="181"/>
      <c r="N46" s="181">
        <f>'実質公債費比率（分子）の構造'!O$48</f>
        <v>727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3587</v>
      </c>
      <c r="C49" s="181"/>
      <c r="D49" s="181"/>
      <c r="E49" s="181">
        <f>'実質公債費比率（分子）の構造'!L$45</f>
        <v>3395</v>
      </c>
      <c r="F49" s="181"/>
      <c r="G49" s="181"/>
      <c r="H49" s="181">
        <f>'実質公債費比率（分子）の構造'!M$45</f>
        <v>3308</v>
      </c>
      <c r="I49" s="181"/>
      <c r="J49" s="181"/>
      <c r="K49" s="181">
        <f>'実質公債費比率（分子）の構造'!N$45</f>
        <v>3173</v>
      </c>
      <c r="L49" s="181"/>
      <c r="M49" s="181"/>
      <c r="N49" s="181">
        <f>'実質公債費比率（分子）の構造'!O$45</f>
        <v>3263</v>
      </c>
      <c r="O49" s="181"/>
      <c r="P49" s="181"/>
    </row>
    <row r="50" spans="1:16" x14ac:dyDescent="0.15">
      <c r="A50" s="181" t="s">
        <v>70</v>
      </c>
      <c r="B50" s="181" t="e">
        <f>NA()</f>
        <v>#N/A</v>
      </c>
      <c r="C50" s="181">
        <f>IF(ISNUMBER('実質公債費比率（分子）の構造'!K$53),'実質公債費比率（分子）の構造'!K$53,NA())</f>
        <v>2604</v>
      </c>
      <c r="D50" s="181" t="e">
        <f>NA()</f>
        <v>#N/A</v>
      </c>
      <c r="E50" s="181" t="e">
        <f>NA()</f>
        <v>#N/A</v>
      </c>
      <c r="F50" s="181">
        <f>IF(ISNUMBER('実質公債費比率（分子）の構造'!L$53),'実質公債費比率（分子）の構造'!L$53,NA())</f>
        <v>2480</v>
      </c>
      <c r="G50" s="181" t="e">
        <f>NA()</f>
        <v>#N/A</v>
      </c>
      <c r="H50" s="181" t="e">
        <f>NA()</f>
        <v>#N/A</v>
      </c>
      <c r="I50" s="181">
        <f>IF(ISNUMBER('実質公債費比率（分子）の構造'!M$53),'実質公債費比率（分子）の構造'!M$53,NA())</f>
        <v>2628</v>
      </c>
      <c r="J50" s="181" t="e">
        <f>NA()</f>
        <v>#N/A</v>
      </c>
      <c r="K50" s="181" t="e">
        <f>NA()</f>
        <v>#N/A</v>
      </c>
      <c r="L50" s="181">
        <f>IF(ISNUMBER('実質公債費比率（分子）の構造'!N$53),'実質公債費比率（分子）の構造'!N$53,NA())</f>
        <v>2430</v>
      </c>
      <c r="M50" s="181" t="e">
        <f>NA()</f>
        <v>#N/A</v>
      </c>
      <c r="N50" s="181" t="e">
        <f>NA()</f>
        <v>#N/A</v>
      </c>
      <c r="O50" s="181">
        <f>IF(ISNUMBER('実質公債費比率（分子）の構造'!O$53),'実質公債費比率（分子）の構造'!O$53,NA())</f>
        <v>2159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32297</v>
      </c>
      <c r="E56" s="180"/>
      <c r="F56" s="180"/>
      <c r="G56" s="180">
        <f>'将来負担比率（分子）の構造'!J$52</f>
        <v>31916</v>
      </c>
      <c r="H56" s="180"/>
      <c r="I56" s="180"/>
      <c r="J56" s="180">
        <f>'将来負担比率（分子）の構造'!K$52</f>
        <v>32266</v>
      </c>
      <c r="K56" s="180"/>
      <c r="L56" s="180"/>
      <c r="M56" s="180">
        <f>'将来負担比率（分子）の構造'!L$52</f>
        <v>32513</v>
      </c>
      <c r="N56" s="180"/>
      <c r="O56" s="180"/>
      <c r="P56" s="180">
        <f>'将来負担比率（分子）の構造'!M$52</f>
        <v>32205</v>
      </c>
    </row>
    <row r="57" spans="1:16" x14ac:dyDescent="0.15">
      <c r="A57" s="180" t="s">
        <v>41</v>
      </c>
      <c r="B57" s="180"/>
      <c r="C57" s="180"/>
      <c r="D57" s="180">
        <f>'将来負担比率（分子）の構造'!I$51</f>
        <v>3132</v>
      </c>
      <c r="E57" s="180"/>
      <c r="F57" s="180"/>
      <c r="G57" s="180">
        <f>'将来負担比率（分子）の構造'!J$51</f>
        <v>3070</v>
      </c>
      <c r="H57" s="180"/>
      <c r="I57" s="180"/>
      <c r="J57" s="180">
        <f>'将来負担比率（分子）の構造'!K$51</f>
        <v>3050</v>
      </c>
      <c r="K57" s="180"/>
      <c r="L57" s="180"/>
      <c r="M57" s="180">
        <f>'将来負担比率（分子）の構造'!L$51</f>
        <v>3223</v>
      </c>
      <c r="N57" s="180"/>
      <c r="O57" s="180"/>
      <c r="P57" s="180">
        <f>'将来負担比率（分子）の構造'!M$51</f>
        <v>3343</v>
      </c>
    </row>
    <row r="58" spans="1:16" x14ac:dyDescent="0.15">
      <c r="A58" s="180" t="s">
        <v>40</v>
      </c>
      <c r="B58" s="180"/>
      <c r="C58" s="180"/>
      <c r="D58" s="180">
        <f>'将来負担比率（分子）の構造'!I$50</f>
        <v>1073</v>
      </c>
      <c r="E58" s="180"/>
      <c r="F58" s="180"/>
      <c r="G58" s="180">
        <f>'将来負担比率（分子）の構造'!J$50</f>
        <v>1268</v>
      </c>
      <c r="H58" s="180"/>
      <c r="I58" s="180"/>
      <c r="J58" s="180">
        <f>'将来負担比率（分子）の構造'!K$50</f>
        <v>1718</v>
      </c>
      <c r="K58" s="180"/>
      <c r="L58" s="180"/>
      <c r="M58" s="180">
        <f>'将来負担比率（分子）の構造'!L$50</f>
        <v>1219</v>
      </c>
      <c r="N58" s="180"/>
      <c r="O58" s="180"/>
      <c r="P58" s="180">
        <f>'将来負担比率（分子）の構造'!M$50</f>
        <v>1702</v>
      </c>
    </row>
    <row r="59" spans="1:16" x14ac:dyDescent="0.15">
      <c r="A59" s="180" t="s">
        <v>38</v>
      </c>
      <c r="B59" s="180">
        <f>'将来負担比率（分子）の構造'!I$49</f>
        <v>405</v>
      </c>
      <c r="C59" s="180"/>
      <c r="D59" s="180"/>
      <c r="E59" s="180">
        <f>'将来負担比率（分子）の構造'!J$49</f>
        <v>158</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5295</v>
      </c>
      <c r="C62" s="180"/>
      <c r="D62" s="180"/>
      <c r="E62" s="180">
        <f>'将来負担比率（分子）の構造'!J$45</f>
        <v>4768</v>
      </c>
      <c r="F62" s="180"/>
      <c r="G62" s="180"/>
      <c r="H62" s="180">
        <f>'将来負担比率（分子）の構造'!K$45</f>
        <v>4431</v>
      </c>
      <c r="I62" s="180"/>
      <c r="J62" s="180"/>
      <c r="K62" s="180">
        <f>'将来負担比率（分子）の構造'!L$45</f>
        <v>4070</v>
      </c>
      <c r="L62" s="180"/>
      <c r="M62" s="180"/>
      <c r="N62" s="180">
        <f>'将来負担比率（分子）の構造'!M$45</f>
        <v>3606</v>
      </c>
      <c r="O62" s="180"/>
      <c r="P62" s="180"/>
    </row>
    <row r="63" spans="1:16" x14ac:dyDescent="0.15">
      <c r="A63" s="180" t="s">
        <v>33</v>
      </c>
      <c r="B63" s="180">
        <f>'将来負担比率（分子）の構造'!I$44</f>
        <v>7721</v>
      </c>
      <c r="C63" s="180"/>
      <c r="D63" s="180"/>
      <c r="E63" s="180">
        <f>'将来負担比率（分子）の構造'!J$44</f>
        <v>7127</v>
      </c>
      <c r="F63" s="180"/>
      <c r="G63" s="180"/>
      <c r="H63" s="180">
        <f>'将来負担比率（分子）の構造'!K$44</f>
        <v>6395</v>
      </c>
      <c r="I63" s="180"/>
      <c r="J63" s="180"/>
      <c r="K63" s="180">
        <f>'将来負担比率（分子）の構造'!L$44</f>
        <v>5382</v>
      </c>
      <c r="L63" s="180"/>
      <c r="M63" s="180"/>
      <c r="N63" s="180">
        <f>'将来負担比率（分子）の構造'!M$44</f>
        <v>4750</v>
      </c>
      <c r="O63" s="180"/>
      <c r="P63" s="180"/>
    </row>
    <row r="64" spans="1:16" x14ac:dyDescent="0.15">
      <c r="A64" s="180" t="s">
        <v>32</v>
      </c>
      <c r="B64" s="180">
        <f>'将来負担比率（分子）の構造'!I$43</f>
        <v>12675</v>
      </c>
      <c r="C64" s="180"/>
      <c r="D64" s="180"/>
      <c r="E64" s="180">
        <f>'将来負担比率（分子）の構造'!J$43</f>
        <v>12469</v>
      </c>
      <c r="F64" s="180"/>
      <c r="G64" s="180"/>
      <c r="H64" s="180">
        <f>'将来負担比率（分子）の構造'!K$43</f>
        <v>12634</v>
      </c>
      <c r="I64" s="180"/>
      <c r="J64" s="180"/>
      <c r="K64" s="180">
        <f>'将来負担比率（分子）の構造'!L$43</f>
        <v>12480</v>
      </c>
      <c r="L64" s="180"/>
      <c r="M64" s="180"/>
      <c r="N64" s="180">
        <f>'将来負担比率（分子）の構造'!M$43</f>
        <v>12516</v>
      </c>
      <c r="O64" s="180"/>
      <c r="P64" s="180"/>
    </row>
    <row r="65" spans="1:16" x14ac:dyDescent="0.15">
      <c r="A65" s="180" t="s">
        <v>31</v>
      </c>
      <c r="B65" s="180">
        <f>'将来負担比率（分子）の構造'!I$42</f>
        <v>3265</v>
      </c>
      <c r="C65" s="180"/>
      <c r="D65" s="180"/>
      <c r="E65" s="180">
        <f>'将来負担比率（分子）の構造'!J$42</f>
        <v>3215</v>
      </c>
      <c r="F65" s="180"/>
      <c r="G65" s="180"/>
      <c r="H65" s="180">
        <f>'将来負担比率（分子）の構造'!K$42</f>
        <v>2955</v>
      </c>
      <c r="I65" s="180"/>
      <c r="J65" s="180"/>
      <c r="K65" s="180">
        <f>'将来負担比率（分子）の構造'!L$42</f>
        <v>2945</v>
      </c>
      <c r="L65" s="180"/>
      <c r="M65" s="180"/>
      <c r="N65" s="180">
        <f>'将来負担比率（分子）の構造'!M$42</f>
        <v>2630</v>
      </c>
      <c r="O65" s="180"/>
      <c r="P65" s="180"/>
    </row>
    <row r="66" spans="1:16" x14ac:dyDescent="0.15">
      <c r="A66" s="180" t="s">
        <v>30</v>
      </c>
      <c r="B66" s="180">
        <f>'将来負担比率（分子）の構造'!I$41</f>
        <v>36773</v>
      </c>
      <c r="C66" s="180"/>
      <c r="D66" s="180"/>
      <c r="E66" s="180">
        <f>'将来負担比率（分子）の構造'!J$41</f>
        <v>35838</v>
      </c>
      <c r="F66" s="180"/>
      <c r="G66" s="180"/>
      <c r="H66" s="180">
        <f>'将来負担比率（分子）の構造'!K$41</f>
        <v>36122</v>
      </c>
      <c r="I66" s="180"/>
      <c r="J66" s="180"/>
      <c r="K66" s="180">
        <f>'将来負担比率（分子）の構造'!L$41</f>
        <v>36320</v>
      </c>
      <c r="L66" s="180"/>
      <c r="M66" s="180"/>
      <c r="N66" s="180">
        <f>'将来負担比率（分子）の構造'!M$41</f>
        <v>36283</v>
      </c>
      <c r="O66" s="180"/>
      <c r="P66" s="180"/>
    </row>
    <row r="67" spans="1:16" x14ac:dyDescent="0.15">
      <c r="A67" s="180" t="s">
        <v>74</v>
      </c>
      <c r="B67" s="180" t="e">
        <f>NA()</f>
        <v>#N/A</v>
      </c>
      <c r="C67" s="180">
        <f>IF(ISNUMBER('将来負担比率（分子）の構造'!I$53), IF('将来負担比率（分子）の構造'!I$53 &lt; 0, 0, '将来負担比率（分子）の構造'!I$53), NA())</f>
        <v>29631</v>
      </c>
      <c r="D67" s="180" t="e">
        <f>NA()</f>
        <v>#N/A</v>
      </c>
      <c r="E67" s="180" t="e">
        <f>NA()</f>
        <v>#N/A</v>
      </c>
      <c r="F67" s="180">
        <f>IF(ISNUMBER('将来負担比率（分子）の構造'!J$53), IF('将来負担比率（分子）の構造'!J$53 &lt; 0, 0, '将来負担比率（分子）の構造'!J$53), NA())</f>
        <v>27319</v>
      </c>
      <c r="G67" s="180" t="e">
        <f>NA()</f>
        <v>#N/A</v>
      </c>
      <c r="H67" s="180" t="e">
        <f>NA()</f>
        <v>#N/A</v>
      </c>
      <c r="I67" s="180">
        <f>IF(ISNUMBER('将来負担比率（分子）の構造'!K$53), IF('将来負担比率（分子）の構造'!K$53 &lt; 0, 0, '将来負担比率（分子）の構造'!K$53), NA())</f>
        <v>25503</v>
      </c>
      <c r="J67" s="180" t="e">
        <f>NA()</f>
        <v>#N/A</v>
      </c>
      <c r="K67" s="180" t="e">
        <f>NA()</f>
        <v>#N/A</v>
      </c>
      <c r="L67" s="180">
        <f>IF(ISNUMBER('将来負担比率（分子）の構造'!L$53), IF('将来負担比率（分子）の構造'!L$53 &lt; 0, 0, '将来負担比率（分子）の構造'!L$53), NA())</f>
        <v>24242</v>
      </c>
      <c r="M67" s="180" t="e">
        <f>NA()</f>
        <v>#N/A</v>
      </c>
      <c r="N67" s="180" t="e">
        <f>NA()</f>
        <v>#N/A</v>
      </c>
      <c r="O67" s="180">
        <f>IF(ISNUMBER('将来負担比率（分子）の構造'!M$53), IF('将来負担比率（分子）の構造'!M$53 &lt; 0, 0, '将来負担比率（分子）の構造'!M$53), NA())</f>
        <v>22536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691</v>
      </c>
      <c r="C72" s="184">
        <f>基金残高に係る経年分析!G55</f>
        <v>238</v>
      </c>
      <c r="D72" s="184">
        <f>基金残高に係る経年分析!H55</f>
        <v>326</v>
      </c>
    </row>
    <row r="73" spans="1:16" x14ac:dyDescent="0.15">
      <c r="A73" s="183" t="s">
        <v>77</v>
      </c>
      <c r="B73" s="184">
        <f>基金残高に係る経年分析!F56</f>
        <v>0</v>
      </c>
      <c r="C73" s="184">
        <f>基金残高に係る経年分析!G56</f>
        <v>0</v>
      </c>
      <c r="D73" s="184">
        <f>基金残高に係る経年分析!H56</f>
        <v>0</v>
      </c>
    </row>
    <row r="74" spans="1:16" x14ac:dyDescent="0.15">
      <c r="A74" s="183" t="s">
        <v>78</v>
      </c>
      <c r="B74" s="184">
        <f>基金残高に係る経年分析!F57</f>
        <v>4026</v>
      </c>
      <c r="C74" s="184">
        <f>基金残高に係る経年分析!G57</f>
        <v>5066</v>
      </c>
      <c r="D74" s="184">
        <f>基金残高に係る経年分析!H57</f>
        <v>5867</v>
      </c>
    </row>
  </sheetData>
  <sheetProtection algorithmName="SHA-512" hashValue="P4qun2vA+v3axJCs1QdB+JPMr7oVPoVu4fPfoz345WBYr9lGXSCKEfi3b469TXLCbMCa+X87ax0NDlOPzEBxig==" saltValue="GRFs+nGzWCzqcrBusc6w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5873474</v>
      </c>
      <c r="S5" s="669"/>
      <c r="T5" s="669"/>
      <c r="U5" s="669"/>
      <c r="V5" s="669"/>
      <c r="W5" s="669"/>
      <c r="X5" s="669"/>
      <c r="Y5" s="670"/>
      <c r="Z5" s="671">
        <v>16.7</v>
      </c>
      <c r="AA5" s="671"/>
      <c r="AB5" s="671"/>
      <c r="AC5" s="671"/>
      <c r="AD5" s="672">
        <v>5713986</v>
      </c>
      <c r="AE5" s="672"/>
      <c r="AF5" s="672"/>
      <c r="AG5" s="672"/>
      <c r="AH5" s="672"/>
      <c r="AI5" s="672"/>
      <c r="AJ5" s="672"/>
      <c r="AK5" s="672"/>
      <c r="AL5" s="673">
        <v>34.9</v>
      </c>
      <c r="AM5" s="674"/>
      <c r="AN5" s="674"/>
      <c r="AO5" s="675"/>
      <c r="AP5" s="665" t="s">
        <v>223</v>
      </c>
      <c r="AQ5" s="666"/>
      <c r="AR5" s="666"/>
      <c r="AS5" s="666"/>
      <c r="AT5" s="666"/>
      <c r="AU5" s="666"/>
      <c r="AV5" s="666"/>
      <c r="AW5" s="666"/>
      <c r="AX5" s="666"/>
      <c r="AY5" s="666"/>
      <c r="AZ5" s="666"/>
      <c r="BA5" s="666"/>
      <c r="BB5" s="666"/>
      <c r="BC5" s="666"/>
      <c r="BD5" s="666"/>
      <c r="BE5" s="666"/>
      <c r="BF5" s="667"/>
      <c r="BG5" s="679">
        <v>5712162</v>
      </c>
      <c r="BH5" s="680"/>
      <c r="BI5" s="680"/>
      <c r="BJ5" s="680"/>
      <c r="BK5" s="680"/>
      <c r="BL5" s="680"/>
      <c r="BM5" s="680"/>
      <c r="BN5" s="681"/>
      <c r="BO5" s="682">
        <v>97.3</v>
      </c>
      <c r="BP5" s="682"/>
      <c r="BQ5" s="682"/>
      <c r="BR5" s="682"/>
      <c r="BS5" s="683">
        <v>68707</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184669</v>
      </c>
      <c r="S6" s="680"/>
      <c r="T6" s="680"/>
      <c r="U6" s="680"/>
      <c r="V6" s="680"/>
      <c r="W6" s="680"/>
      <c r="X6" s="680"/>
      <c r="Y6" s="681"/>
      <c r="Z6" s="682">
        <v>0.5</v>
      </c>
      <c r="AA6" s="682"/>
      <c r="AB6" s="682"/>
      <c r="AC6" s="682"/>
      <c r="AD6" s="683">
        <v>184669</v>
      </c>
      <c r="AE6" s="683"/>
      <c r="AF6" s="683"/>
      <c r="AG6" s="683"/>
      <c r="AH6" s="683"/>
      <c r="AI6" s="683"/>
      <c r="AJ6" s="683"/>
      <c r="AK6" s="683"/>
      <c r="AL6" s="684">
        <v>1.1000000000000001</v>
      </c>
      <c r="AM6" s="685"/>
      <c r="AN6" s="685"/>
      <c r="AO6" s="686"/>
      <c r="AP6" s="676" t="s">
        <v>228</v>
      </c>
      <c r="AQ6" s="677"/>
      <c r="AR6" s="677"/>
      <c r="AS6" s="677"/>
      <c r="AT6" s="677"/>
      <c r="AU6" s="677"/>
      <c r="AV6" s="677"/>
      <c r="AW6" s="677"/>
      <c r="AX6" s="677"/>
      <c r="AY6" s="677"/>
      <c r="AZ6" s="677"/>
      <c r="BA6" s="677"/>
      <c r="BB6" s="677"/>
      <c r="BC6" s="677"/>
      <c r="BD6" s="677"/>
      <c r="BE6" s="677"/>
      <c r="BF6" s="678"/>
      <c r="BG6" s="679">
        <v>5712162</v>
      </c>
      <c r="BH6" s="680"/>
      <c r="BI6" s="680"/>
      <c r="BJ6" s="680"/>
      <c r="BK6" s="680"/>
      <c r="BL6" s="680"/>
      <c r="BM6" s="680"/>
      <c r="BN6" s="681"/>
      <c r="BO6" s="682">
        <v>97.3</v>
      </c>
      <c r="BP6" s="682"/>
      <c r="BQ6" s="682"/>
      <c r="BR6" s="682"/>
      <c r="BS6" s="683">
        <v>68707</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257718</v>
      </c>
      <c r="CS6" s="680"/>
      <c r="CT6" s="680"/>
      <c r="CU6" s="680"/>
      <c r="CV6" s="680"/>
      <c r="CW6" s="680"/>
      <c r="CX6" s="680"/>
      <c r="CY6" s="681"/>
      <c r="CZ6" s="673">
        <v>0.7</v>
      </c>
      <c r="DA6" s="674"/>
      <c r="DB6" s="674"/>
      <c r="DC6" s="693"/>
      <c r="DD6" s="688" t="s">
        <v>127</v>
      </c>
      <c r="DE6" s="680"/>
      <c r="DF6" s="680"/>
      <c r="DG6" s="680"/>
      <c r="DH6" s="680"/>
      <c r="DI6" s="680"/>
      <c r="DJ6" s="680"/>
      <c r="DK6" s="680"/>
      <c r="DL6" s="680"/>
      <c r="DM6" s="680"/>
      <c r="DN6" s="680"/>
      <c r="DO6" s="680"/>
      <c r="DP6" s="681"/>
      <c r="DQ6" s="688">
        <v>257718</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10314</v>
      </c>
      <c r="S7" s="680"/>
      <c r="T7" s="680"/>
      <c r="U7" s="680"/>
      <c r="V7" s="680"/>
      <c r="W7" s="680"/>
      <c r="X7" s="680"/>
      <c r="Y7" s="681"/>
      <c r="Z7" s="682">
        <v>0</v>
      </c>
      <c r="AA7" s="682"/>
      <c r="AB7" s="682"/>
      <c r="AC7" s="682"/>
      <c r="AD7" s="683">
        <v>10314</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2823621</v>
      </c>
      <c r="BH7" s="680"/>
      <c r="BI7" s="680"/>
      <c r="BJ7" s="680"/>
      <c r="BK7" s="680"/>
      <c r="BL7" s="680"/>
      <c r="BM7" s="680"/>
      <c r="BN7" s="681"/>
      <c r="BO7" s="682">
        <v>48.1</v>
      </c>
      <c r="BP7" s="682"/>
      <c r="BQ7" s="682"/>
      <c r="BR7" s="682"/>
      <c r="BS7" s="683">
        <v>68707</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5228501</v>
      </c>
      <c r="CS7" s="680"/>
      <c r="CT7" s="680"/>
      <c r="CU7" s="680"/>
      <c r="CV7" s="680"/>
      <c r="CW7" s="680"/>
      <c r="CX7" s="680"/>
      <c r="CY7" s="681"/>
      <c r="CZ7" s="682">
        <v>15.2</v>
      </c>
      <c r="DA7" s="682"/>
      <c r="DB7" s="682"/>
      <c r="DC7" s="682"/>
      <c r="DD7" s="688">
        <v>275322</v>
      </c>
      <c r="DE7" s="680"/>
      <c r="DF7" s="680"/>
      <c r="DG7" s="680"/>
      <c r="DH7" s="680"/>
      <c r="DI7" s="680"/>
      <c r="DJ7" s="680"/>
      <c r="DK7" s="680"/>
      <c r="DL7" s="680"/>
      <c r="DM7" s="680"/>
      <c r="DN7" s="680"/>
      <c r="DO7" s="680"/>
      <c r="DP7" s="681"/>
      <c r="DQ7" s="688">
        <v>3669994</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9733</v>
      </c>
      <c r="S8" s="680"/>
      <c r="T8" s="680"/>
      <c r="U8" s="680"/>
      <c r="V8" s="680"/>
      <c r="W8" s="680"/>
      <c r="X8" s="680"/>
      <c r="Y8" s="681"/>
      <c r="Z8" s="682">
        <v>0</v>
      </c>
      <c r="AA8" s="682"/>
      <c r="AB8" s="682"/>
      <c r="AC8" s="682"/>
      <c r="AD8" s="683">
        <v>9733</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95388</v>
      </c>
      <c r="BH8" s="680"/>
      <c r="BI8" s="680"/>
      <c r="BJ8" s="680"/>
      <c r="BK8" s="680"/>
      <c r="BL8" s="680"/>
      <c r="BM8" s="680"/>
      <c r="BN8" s="681"/>
      <c r="BO8" s="682">
        <v>1.6</v>
      </c>
      <c r="BP8" s="682"/>
      <c r="BQ8" s="682"/>
      <c r="BR8" s="682"/>
      <c r="BS8" s="688" t="s">
        <v>235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10252932</v>
      </c>
      <c r="CS8" s="680"/>
      <c r="CT8" s="680"/>
      <c r="CU8" s="680"/>
      <c r="CV8" s="680"/>
      <c r="CW8" s="680"/>
      <c r="CX8" s="680"/>
      <c r="CY8" s="681"/>
      <c r="CZ8" s="682">
        <v>29.8</v>
      </c>
      <c r="DA8" s="682"/>
      <c r="DB8" s="682"/>
      <c r="DC8" s="682"/>
      <c r="DD8" s="688">
        <v>15090</v>
      </c>
      <c r="DE8" s="680"/>
      <c r="DF8" s="680"/>
      <c r="DG8" s="680"/>
      <c r="DH8" s="680"/>
      <c r="DI8" s="680"/>
      <c r="DJ8" s="680"/>
      <c r="DK8" s="680"/>
      <c r="DL8" s="680"/>
      <c r="DM8" s="680"/>
      <c r="DN8" s="680"/>
      <c r="DO8" s="680"/>
      <c r="DP8" s="681"/>
      <c r="DQ8" s="688">
        <v>4622656</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7806</v>
      </c>
      <c r="S9" s="680"/>
      <c r="T9" s="680"/>
      <c r="U9" s="680"/>
      <c r="V9" s="680"/>
      <c r="W9" s="680"/>
      <c r="X9" s="680"/>
      <c r="Y9" s="681"/>
      <c r="Z9" s="682">
        <v>0</v>
      </c>
      <c r="AA9" s="682"/>
      <c r="AB9" s="682"/>
      <c r="AC9" s="682"/>
      <c r="AD9" s="683">
        <v>7806</v>
      </c>
      <c r="AE9" s="683"/>
      <c r="AF9" s="683"/>
      <c r="AG9" s="683"/>
      <c r="AH9" s="683"/>
      <c r="AI9" s="683"/>
      <c r="AJ9" s="683"/>
      <c r="AK9" s="683"/>
      <c r="AL9" s="684">
        <v>0</v>
      </c>
      <c r="AM9" s="685"/>
      <c r="AN9" s="685"/>
      <c r="AO9" s="686"/>
      <c r="AP9" s="676" t="s">
        <v>238</v>
      </c>
      <c r="AQ9" s="677"/>
      <c r="AR9" s="677"/>
      <c r="AS9" s="677"/>
      <c r="AT9" s="677"/>
      <c r="AU9" s="677"/>
      <c r="AV9" s="677"/>
      <c r="AW9" s="677"/>
      <c r="AX9" s="677"/>
      <c r="AY9" s="677"/>
      <c r="AZ9" s="677"/>
      <c r="BA9" s="677"/>
      <c r="BB9" s="677"/>
      <c r="BC9" s="677"/>
      <c r="BD9" s="677"/>
      <c r="BE9" s="677"/>
      <c r="BF9" s="678"/>
      <c r="BG9" s="679">
        <v>2354653</v>
      </c>
      <c r="BH9" s="680"/>
      <c r="BI9" s="680"/>
      <c r="BJ9" s="680"/>
      <c r="BK9" s="680"/>
      <c r="BL9" s="680"/>
      <c r="BM9" s="680"/>
      <c r="BN9" s="681"/>
      <c r="BO9" s="682">
        <v>40.1</v>
      </c>
      <c r="BP9" s="682"/>
      <c r="BQ9" s="682"/>
      <c r="BR9" s="682"/>
      <c r="BS9" s="688" t="s">
        <v>235</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6399850</v>
      </c>
      <c r="CS9" s="680"/>
      <c r="CT9" s="680"/>
      <c r="CU9" s="680"/>
      <c r="CV9" s="680"/>
      <c r="CW9" s="680"/>
      <c r="CX9" s="680"/>
      <c r="CY9" s="681"/>
      <c r="CZ9" s="682">
        <v>18.600000000000001</v>
      </c>
      <c r="DA9" s="682"/>
      <c r="DB9" s="682"/>
      <c r="DC9" s="682"/>
      <c r="DD9" s="688">
        <v>47415</v>
      </c>
      <c r="DE9" s="680"/>
      <c r="DF9" s="680"/>
      <c r="DG9" s="680"/>
      <c r="DH9" s="680"/>
      <c r="DI9" s="680"/>
      <c r="DJ9" s="680"/>
      <c r="DK9" s="680"/>
      <c r="DL9" s="680"/>
      <c r="DM9" s="680"/>
      <c r="DN9" s="680"/>
      <c r="DO9" s="680"/>
      <c r="DP9" s="681"/>
      <c r="DQ9" s="688">
        <v>3816194</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161455</v>
      </c>
      <c r="BH10" s="680"/>
      <c r="BI10" s="680"/>
      <c r="BJ10" s="680"/>
      <c r="BK10" s="680"/>
      <c r="BL10" s="680"/>
      <c r="BM10" s="680"/>
      <c r="BN10" s="681"/>
      <c r="BO10" s="682">
        <v>2.7</v>
      </c>
      <c r="BP10" s="682"/>
      <c r="BQ10" s="682"/>
      <c r="BR10" s="682"/>
      <c r="BS10" s="688">
        <v>26678</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5196</v>
      </c>
      <c r="CS10" s="680"/>
      <c r="CT10" s="680"/>
      <c r="CU10" s="680"/>
      <c r="CV10" s="680"/>
      <c r="CW10" s="680"/>
      <c r="CX10" s="680"/>
      <c r="CY10" s="681"/>
      <c r="CZ10" s="682">
        <v>0</v>
      </c>
      <c r="DA10" s="682"/>
      <c r="DB10" s="682"/>
      <c r="DC10" s="682"/>
      <c r="DD10" s="688" t="s">
        <v>127</v>
      </c>
      <c r="DE10" s="680"/>
      <c r="DF10" s="680"/>
      <c r="DG10" s="680"/>
      <c r="DH10" s="680"/>
      <c r="DI10" s="680"/>
      <c r="DJ10" s="680"/>
      <c r="DK10" s="680"/>
      <c r="DL10" s="680"/>
      <c r="DM10" s="680"/>
      <c r="DN10" s="680"/>
      <c r="DO10" s="680"/>
      <c r="DP10" s="681"/>
      <c r="DQ10" s="688">
        <v>3982</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235</v>
      </c>
      <c r="AE11" s="683"/>
      <c r="AF11" s="683"/>
      <c r="AG11" s="683"/>
      <c r="AH11" s="683"/>
      <c r="AI11" s="683"/>
      <c r="AJ11" s="683"/>
      <c r="AK11" s="683"/>
      <c r="AL11" s="684" t="s">
        <v>235</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212125</v>
      </c>
      <c r="BH11" s="680"/>
      <c r="BI11" s="680"/>
      <c r="BJ11" s="680"/>
      <c r="BK11" s="680"/>
      <c r="BL11" s="680"/>
      <c r="BM11" s="680"/>
      <c r="BN11" s="681"/>
      <c r="BO11" s="682">
        <v>3.6</v>
      </c>
      <c r="BP11" s="682"/>
      <c r="BQ11" s="682"/>
      <c r="BR11" s="682"/>
      <c r="BS11" s="688">
        <v>42029</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715033</v>
      </c>
      <c r="CS11" s="680"/>
      <c r="CT11" s="680"/>
      <c r="CU11" s="680"/>
      <c r="CV11" s="680"/>
      <c r="CW11" s="680"/>
      <c r="CX11" s="680"/>
      <c r="CY11" s="681"/>
      <c r="CZ11" s="682">
        <v>2.1</v>
      </c>
      <c r="DA11" s="682"/>
      <c r="DB11" s="682"/>
      <c r="DC11" s="682"/>
      <c r="DD11" s="688">
        <v>339735</v>
      </c>
      <c r="DE11" s="680"/>
      <c r="DF11" s="680"/>
      <c r="DG11" s="680"/>
      <c r="DH11" s="680"/>
      <c r="DI11" s="680"/>
      <c r="DJ11" s="680"/>
      <c r="DK11" s="680"/>
      <c r="DL11" s="680"/>
      <c r="DM11" s="680"/>
      <c r="DN11" s="680"/>
      <c r="DO11" s="680"/>
      <c r="DP11" s="681"/>
      <c r="DQ11" s="688">
        <v>371367</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1097351</v>
      </c>
      <c r="S12" s="680"/>
      <c r="T12" s="680"/>
      <c r="U12" s="680"/>
      <c r="V12" s="680"/>
      <c r="W12" s="680"/>
      <c r="X12" s="680"/>
      <c r="Y12" s="681"/>
      <c r="Z12" s="682">
        <v>3.1</v>
      </c>
      <c r="AA12" s="682"/>
      <c r="AB12" s="682"/>
      <c r="AC12" s="682"/>
      <c r="AD12" s="683">
        <v>1097351</v>
      </c>
      <c r="AE12" s="683"/>
      <c r="AF12" s="683"/>
      <c r="AG12" s="683"/>
      <c r="AH12" s="683"/>
      <c r="AI12" s="683"/>
      <c r="AJ12" s="683"/>
      <c r="AK12" s="683"/>
      <c r="AL12" s="684">
        <v>6.7</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2205462</v>
      </c>
      <c r="BH12" s="680"/>
      <c r="BI12" s="680"/>
      <c r="BJ12" s="680"/>
      <c r="BK12" s="680"/>
      <c r="BL12" s="680"/>
      <c r="BM12" s="680"/>
      <c r="BN12" s="681"/>
      <c r="BO12" s="682">
        <v>37.5</v>
      </c>
      <c r="BP12" s="682"/>
      <c r="BQ12" s="682"/>
      <c r="BR12" s="682"/>
      <c r="BS12" s="688" t="s">
        <v>127</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696423</v>
      </c>
      <c r="CS12" s="680"/>
      <c r="CT12" s="680"/>
      <c r="CU12" s="680"/>
      <c r="CV12" s="680"/>
      <c r="CW12" s="680"/>
      <c r="CX12" s="680"/>
      <c r="CY12" s="681"/>
      <c r="CZ12" s="682">
        <v>2</v>
      </c>
      <c r="DA12" s="682"/>
      <c r="DB12" s="682"/>
      <c r="DC12" s="682"/>
      <c r="DD12" s="688">
        <v>5108</v>
      </c>
      <c r="DE12" s="680"/>
      <c r="DF12" s="680"/>
      <c r="DG12" s="680"/>
      <c r="DH12" s="680"/>
      <c r="DI12" s="680"/>
      <c r="DJ12" s="680"/>
      <c r="DK12" s="680"/>
      <c r="DL12" s="680"/>
      <c r="DM12" s="680"/>
      <c r="DN12" s="680"/>
      <c r="DO12" s="680"/>
      <c r="DP12" s="681"/>
      <c r="DQ12" s="688">
        <v>332203</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235</v>
      </c>
      <c r="S13" s="680"/>
      <c r="T13" s="680"/>
      <c r="U13" s="680"/>
      <c r="V13" s="680"/>
      <c r="W13" s="680"/>
      <c r="X13" s="680"/>
      <c r="Y13" s="681"/>
      <c r="Z13" s="682" t="s">
        <v>235</v>
      </c>
      <c r="AA13" s="682"/>
      <c r="AB13" s="682"/>
      <c r="AC13" s="682"/>
      <c r="AD13" s="683" t="s">
        <v>127</v>
      </c>
      <c r="AE13" s="683"/>
      <c r="AF13" s="683"/>
      <c r="AG13" s="683"/>
      <c r="AH13" s="683"/>
      <c r="AI13" s="683"/>
      <c r="AJ13" s="683"/>
      <c r="AK13" s="683"/>
      <c r="AL13" s="684" t="s">
        <v>235</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2148289</v>
      </c>
      <c r="BH13" s="680"/>
      <c r="BI13" s="680"/>
      <c r="BJ13" s="680"/>
      <c r="BK13" s="680"/>
      <c r="BL13" s="680"/>
      <c r="BM13" s="680"/>
      <c r="BN13" s="681"/>
      <c r="BO13" s="682">
        <v>36.6</v>
      </c>
      <c r="BP13" s="682"/>
      <c r="BQ13" s="682"/>
      <c r="BR13" s="682"/>
      <c r="BS13" s="688" t="s">
        <v>127</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2433092</v>
      </c>
      <c r="CS13" s="680"/>
      <c r="CT13" s="680"/>
      <c r="CU13" s="680"/>
      <c r="CV13" s="680"/>
      <c r="CW13" s="680"/>
      <c r="CX13" s="680"/>
      <c r="CY13" s="681"/>
      <c r="CZ13" s="682">
        <v>7.1</v>
      </c>
      <c r="DA13" s="682"/>
      <c r="DB13" s="682"/>
      <c r="DC13" s="682"/>
      <c r="DD13" s="688">
        <v>882883</v>
      </c>
      <c r="DE13" s="680"/>
      <c r="DF13" s="680"/>
      <c r="DG13" s="680"/>
      <c r="DH13" s="680"/>
      <c r="DI13" s="680"/>
      <c r="DJ13" s="680"/>
      <c r="DK13" s="680"/>
      <c r="DL13" s="680"/>
      <c r="DM13" s="680"/>
      <c r="DN13" s="680"/>
      <c r="DO13" s="680"/>
      <c r="DP13" s="681"/>
      <c r="DQ13" s="688">
        <v>1584056</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235</v>
      </c>
      <c r="AA14" s="682"/>
      <c r="AB14" s="682"/>
      <c r="AC14" s="682"/>
      <c r="AD14" s="683" t="s">
        <v>127</v>
      </c>
      <c r="AE14" s="683"/>
      <c r="AF14" s="683"/>
      <c r="AG14" s="683"/>
      <c r="AH14" s="683"/>
      <c r="AI14" s="683"/>
      <c r="AJ14" s="683"/>
      <c r="AK14" s="683"/>
      <c r="AL14" s="684" t="s">
        <v>235</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151025</v>
      </c>
      <c r="BH14" s="680"/>
      <c r="BI14" s="680"/>
      <c r="BJ14" s="680"/>
      <c r="BK14" s="680"/>
      <c r="BL14" s="680"/>
      <c r="BM14" s="680"/>
      <c r="BN14" s="681"/>
      <c r="BO14" s="682">
        <v>2.6</v>
      </c>
      <c r="BP14" s="682"/>
      <c r="BQ14" s="682"/>
      <c r="BR14" s="682"/>
      <c r="BS14" s="688" t="s">
        <v>235</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1940832</v>
      </c>
      <c r="CS14" s="680"/>
      <c r="CT14" s="680"/>
      <c r="CU14" s="680"/>
      <c r="CV14" s="680"/>
      <c r="CW14" s="680"/>
      <c r="CX14" s="680"/>
      <c r="CY14" s="681"/>
      <c r="CZ14" s="682">
        <v>5.6</v>
      </c>
      <c r="DA14" s="682"/>
      <c r="DB14" s="682"/>
      <c r="DC14" s="682"/>
      <c r="DD14" s="688">
        <v>39897</v>
      </c>
      <c r="DE14" s="680"/>
      <c r="DF14" s="680"/>
      <c r="DG14" s="680"/>
      <c r="DH14" s="680"/>
      <c r="DI14" s="680"/>
      <c r="DJ14" s="680"/>
      <c r="DK14" s="680"/>
      <c r="DL14" s="680"/>
      <c r="DM14" s="680"/>
      <c r="DN14" s="680"/>
      <c r="DO14" s="680"/>
      <c r="DP14" s="681"/>
      <c r="DQ14" s="688">
        <v>1239664</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45226</v>
      </c>
      <c r="S15" s="680"/>
      <c r="T15" s="680"/>
      <c r="U15" s="680"/>
      <c r="V15" s="680"/>
      <c r="W15" s="680"/>
      <c r="X15" s="680"/>
      <c r="Y15" s="681"/>
      <c r="Z15" s="682">
        <v>0.1</v>
      </c>
      <c r="AA15" s="682"/>
      <c r="AB15" s="682"/>
      <c r="AC15" s="682"/>
      <c r="AD15" s="683">
        <v>45226</v>
      </c>
      <c r="AE15" s="683"/>
      <c r="AF15" s="683"/>
      <c r="AG15" s="683"/>
      <c r="AH15" s="683"/>
      <c r="AI15" s="683"/>
      <c r="AJ15" s="683"/>
      <c r="AK15" s="683"/>
      <c r="AL15" s="684">
        <v>0.3</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532054</v>
      </c>
      <c r="BH15" s="680"/>
      <c r="BI15" s="680"/>
      <c r="BJ15" s="680"/>
      <c r="BK15" s="680"/>
      <c r="BL15" s="680"/>
      <c r="BM15" s="680"/>
      <c r="BN15" s="681"/>
      <c r="BO15" s="682">
        <v>9.1</v>
      </c>
      <c r="BP15" s="682"/>
      <c r="BQ15" s="682"/>
      <c r="BR15" s="682"/>
      <c r="BS15" s="688" t="s">
        <v>235</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3057772</v>
      </c>
      <c r="CS15" s="680"/>
      <c r="CT15" s="680"/>
      <c r="CU15" s="680"/>
      <c r="CV15" s="680"/>
      <c r="CW15" s="680"/>
      <c r="CX15" s="680"/>
      <c r="CY15" s="681"/>
      <c r="CZ15" s="682">
        <v>8.9</v>
      </c>
      <c r="DA15" s="682"/>
      <c r="DB15" s="682"/>
      <c r="DC15" s="682"/>
      <c r="DD15" s="688">
        <v>918873</v>
      </c>
      <c r="DE15" s="680"/>
      <c r="DF15" s="680"/>
      <c r="DG15" s="680"/>
      <c r="DH15" s="680"/>
      <c r="DI15" s="680"/>
      <c r="DJ15" s="680"/>
      <c r="DK15" s="680"/>
      <c r="DL15" s="680"/>
      <c r="DM15" s="680"/>
      <c r="DN15" s="680"/>
      <c r="DO15" s="680"/>
      <c r="DP15" s="681"/>
      <c r="DQ15" s="688">
        <v>1794387</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235</v>
      </c>
      <c r="S16" s="680"/>
      <c r="T16" s="680"/>
      <c r="U16" s="680"/>
      <c r="V16" s="680"/>
      <c r="W16" s="680"/>
      <c r="X16" s="680"/>
      <c r="Y16" s="681"/>
      <c r="Z16" s="682" t="s">
        <v>235</v>
      </c>
      <c r="AA16" s="682"/>
      <c r="AB16" s="682"/>
      <c r="AC16" s="682"/>
      <c r="AD16" s="683" t="s">
        <v>127</v>
      </c>
      <c r="AE16" s="683"/>
      <c r="AF16" s="683"/>
      <c r="AG16" s="683"/>
      <c r="AH16" s="683"/>
      <c r="AI16" s="683"/>
      <c r="AJ16" s="683"/>
      <c r="AK16" s="683"/>
      <c r="AL16" s="684" t="s">
        <v>235</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235</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235</v>
      </c>
      <c r="CS16" s="680"/>
      <c r="CT16" s="680"/>
      <c r="CU16" s="680"/>
      <c r="CV16" s="680"/>
      <c r="CW16" s="680"/>
      <c r="CX16" s="680"/>
      <c r="CY16" s="681"/>
      <c r="CZ16" s="682" t="s">
        <v>235</v>
      </c>
      <c r="DA16" s="682"/>
      <c r="DB16" s="682"/>
      <c r="DC16" s="682"/>
      <c r="DD16" s="688" t="s">
        <v>235</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26463</v>
      </c>
      <c r="S17" s="680"/>
      <c r="T17" s="680"/>
      <c r="U17" s="680"/>
      <c r="V17" s="680"/>
      <c r="W17" s="680"/>
      <c r="X17" s="680"/>
      <c r="Y17" s="681"/>
      <c r="Z17" s="682">
        <v>0.1</v>
      </c>
      <c r="AA17" s="682"/>
      <c r="AB17" s="682"/>
      <c r="AC17" s="682"/>
      <c r="AD17" s="683">
        <v>26463</v>
      </c>
      <c r="AE17" s="683"/>
      <c r="AF17" s="683"/>
      <c r="AG17" s="683"/>
      <c r="AH17" s="683"/>
      <c r="AI17" s="683"/>
      <c r="AJ17" s="683"/>
      <c r="AK17" s="683"/>
      <c r="AL17" s="684">
        <v>0.2</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127</v>
      </c>
      <c r="BP17" s="682"/>
      <c r="BQ17" s="682"/>
      <c r="BR17" s="682"/>
      <c r="BS17" s="688" t="s">
        <v>235</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3399509</v>
      </c>
      <c r="CS17" s="680"/>
      <c r="CT17" s="680"/>
      <c r="CU17" s="680"/>
      <c r="CV17" s="680"/>
      <c r="CW17" s="680"/>
      <c r="CX17" s="680"/>
      <c r="CY17" s="681"/>
      <c r="CZ17" s="682">
        <v>9.9</v>
      </c>
      <c r="DA17" s="682"/>
      <c r="DB17" s="682"/>
      <c r="DC17" s="682"/>
      <c r="DD17" s="688" t="s">
        <v>127</v>
      </c>
      <c r="DE17" s="680"/>
      <c r="DF17" s="680"/>
      <c r="DG17" s="680"/>
      <c r="DH17" s="680"/>
      <c r="DI17" s="680"/>
      <c r="DJ17" s="680"/>
      <c r="DK17" s="680"/>
      <c r="DL17" s="680"/>
      <c r="DM17" s="680"/>
      <c r="DN17" s="680"/>
      <c r="DO17" s="680"/>
      <c r="DP17" s="681"/>
      <c r="DQ17" s="688">
        <v>3359402</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10701703</v>
      </c>
      <c r="S18" s="680"/>
      <c r="T18" s="680"/>
      <c r="U18" s="680"/>
      <c r="V18" s="680"/>
      <c r="W18" s="680"/>
      <c r="X18" s="680"/>
      <c r="Y18" s="681"/>
      <c r="Z18" s="682">
        <v>30.3</v>
      </c>
      <c r="AA18" s="682"/>
      <c r="AB18" s="682"/>
      <c r="AC18" s="682"/>
      <c r="AD18" s="683">
        <v>9160475</v>
      </c>
      <c r="AE18" s="683"/>
      <c r="AF18" s="683"/>
      <c r="AG18" s="683"/>
      <c r="AH18" s="683"/>
      <c r="AI18" s="683"/>
      <c r="AJ18" s="683"/>
      <c r="AK18" s="683"/>
      <c r="AL18" s="684">
        <v>56</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235</v>
      </c>
      <c r="BH18" s="680"/>
      <c r="BI18" s="680"/>
      <c r="BJ18" s="680"/>
      <c r="BK18" s="680"/>
      <c r="BL18" s="680"/>
      <c r="BM18" s="680"/>
      <c r="BN18" s="681"/>
      <c r="BO18" s="682" t="s">
        <v>127</v>
      </c>
      <c r="BP18" s="682"/>
      <c r="BQ18" s="682"/>
      <c r="BR18" s="682"/>
      <c r="BS18" s="688" t="s">
        <v>235</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235</v>
      </c>
      <c r="CS18" s="680"/>
      <c r="CT18" s="680"/>
      <c r="CU18" s="680"/>
      <c r="CV18" s="680"/>
      <c r="CW18" s="680"/>
      <c r="CX18" s="680"/>
      <c r="CY18" s="681"/>
      <c r="CZ18" s="682" t="s">
        <v>235</v>
      </c>
      <c r="DA18" s="682"/>
      <c r="DB18" s="682"/>
      <c r="DC18" s="682"/>
      <c r="DD18" s="688" t="s">
        <v>235</v>
      </c>
      <c r="DE18" s="680"/>
      <c r="DF18" s="680"/>
      <c r="DG18" s="680"/>
      <c r="DH18" s="680"/>
      <c r="DI18" s="680"/>
      <c r="DJ18" s="680"/>
      <c r="DK18" s="680"/>
      <c r="DL18" s="680"/>
      <c r="DM18" s="680"/>
      <c r="DN18" s="680"/>
      <c r="DO18" s="680"/>
      <c r="DP18" s="681"/>
      <c r="DQ18" s="688" t="s">
        <v>235</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9160475</v>
      </c>
      <c r="S19" s="680"/>
      <c r="T19" s="680"/>
      <c r="U19" s="680"/>
      <c r="V19" s="680"/>
      <c r="W19" s="680"/>
      <c r="X19" s="680"/>
      <c r="Y19" s="681"/>
      <c r="Z19" s="682">
        <v>26</v>
      </c>
      <c r="AA19" s="682"/>
      <c r="AB19" s="682"/>
      <c r="AC19" s="682"/>
      <c r="AD19" s="683">
        <v>9160475</v>
      </c>
      <c r="AE19" s="683"/>
      <c r="AF19" s="683"/>
      <c r="AG19" s="683"/>
      <c r="AH19" s="683"/>
      <c r="AI19" s="683"/>
      <c r="AJ19" s="683"/>
      <c r="AK19" s="683"/>
      <c r="AL19" s="684">
        <v>56</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161312</v>
      </c>
      <c r="BH19" s="680"/>
      <c r="BI19" s="680"/>
      <c r="BJ19" s="680"/>
      <c r="BK19" s="680"/>
      <c r="BL19" s="680"/>
      <c r="BM19" s="680"/>
      <c r="BN19" s="681"/>
      <c r="BO19" s="682">
        <v>2.7</v>
      </c>
      <c r="BP19" s="682"/>
      <c r="BQ19" s="682"/>
      <c r="BR19" s="682"/>
      <c r="BS19" s="688" t="s">
        <v>127</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235</v>
      </c>
      <c r="CS19" s="680"/>
      <c r="CT19" s="680"/>
      <c r="CU19" s="680"/>
      <c r="CV19" s="680"/>
      <c r="CW19" s="680"/>
      <c r="CX19" s="680"/>
      <c r="CY19" s="681"/>
      <c r="CZ19" s="682" t="s">
        <v>235</v>
      </c>
      <c r="DA19" s="682"/>
      <c r="DB19" s="682"/>
      <c r="DC19" s="682"/>
      <c r="DD19" s="688" t="s">
        <v>127</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1540688</v>
      </c>
      <c r="S20" s="680"/>
      <c r="T20" s="680"/>
      <c r="U20" s="680"/>
      <c r="V20" s="680"/>
      <c r="W20" s="680"/>
      <c r="X20" s="680"/>
      <c r="Y20" s="681"/>
      <c r="Z20" s="682">
        <v>4.4000000000000004</v>
      </c>
      <c r="AA20" s="682"/>
      <c r="AB20" s="682"/>
      <c r="AC20" s="682"/>
      <c r="AD20" s="683" t="s">
        <v>127</v>
      </c>
      <c r="AE20" s="683"/>
      <c r="AF20" s="683"/>
      <c r="AG20" s="683"/>
      <c r="AH20" s="683"/>
      <c r="AI20" s="683"/>
      <c r="AJ20" s="683"/>
      <c r="AK20" s="683"/>
      <c r="AL20" s="684" t="s">
        <v>235</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161312</v>
      </c>
      <c r="BH20" s="680"/>
      <c r="BI20" s="680"/>
      <c r="BJ20" s="680"/>
      <c r="BK20" s="680"/>
      <c r="BL20" s="680"/>
      <c r="BM20" s="680"/>
      <c r="BN20" s="681"/>
      <c r="BO20" s="682">
        <v>2.7</v>
      </c>
      <c r="BP20" s="682"/>
      <c r="BQ20" s="682"/>
      <c r="BR20" s="682"/>
      <c r="BS20" s="688" t="s">
        <v>127</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34386858</v>
      </c>
      <c r="CS20" s="680"/>
      <c r="CT20" s="680"/>
      <c r="CU20" s="680"/>
      <c r="CV20" s="680"/>
      <c r="CW20" s="680"/>
      <c r="CX20" s="680"/>
      <c r="CY20" s="681"/>
      <c r="CZ20" s="682">
        <v>100</v>
      </c>
      <c r="DA20" s="682"/>
      <c r="DB20" s="682"/>
      <c r="DC20" s="682"/>
      <c r="DD20" s="688">
        <v>2524323</v>
      </c>
      <c r="DE20" s="680"/>
      <c r="DF20" s="680"/>
      <c r="DG20" s="680"/>
      <c r="DH20" s="680"/>
      <c r="DI20" s="680"/>
      <c r="DJ20" s="680"/>
      <c r="DK20" s="680"/>
      <c r="DL20" s="680"/>
      <c r="DM20" s="680"/>
      <c r="DN20" s="680"/>
      <c r="DO20" s="680"/>
      <c r="DP20" s="681"/>
      <c r="DQ20" s="688">
        <v>21051623</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v>540</v>
      </c>
      <c r="S21" s="680"/>
      <c r="T21" s="680"/>
      <c r="U21" s="680"/>
      <c r="V21" s="680"/>
      <c r="W21" s="680"/>
      <c r="X21" s="680"/>
      <c r="Y21" s="681"/>
      <c r="Z21" s="682">
        <v>0</v>
      </c>
      <c r="AA21" s="682"/>
      <c r="AB21" s="682"/>
      <c r="AC21" s="682"/>
      <c r="AD21" s="683" t="s">
        <v>235</v>
      </c>
      <c r="AE21" s="683"/>
      <c r="AF21" s="683"/>
      <c r="AG21" s="683"/>
      <c r="AH21" s="683"/>
      <c r="AI21" s="683"/>
      <c r="AJ21" s="683"/>
      <c r="AK21" s="683"/>
      <c r="AL21" s="684" t="s">
        <v>235</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1824</v>
      </c>
      <c r="BH21" s="680"/>
      <c r="BI21" s="680"/>
      <c r="BJ21" s="680"/>
      <c r="BK21" s="680"/>
      <c r="BL21" s="680"/>
      <c r="BM21" s="680"/>
      <c r="BN21" s="681"/>
      <c r="BO21" s="682">
        <v>0</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17956739</v>
      </c>
      <c r="S22" s="680"/>
      <c r="T22" s="680"/>
      <c r="U22" s="680"/>
      <c r="V22" s="680"/>
      <c r="W22" s="680"/>
      <c r="X22" s="680"/>
      <c r="Y22" s="681"/>
      <c r="Z22" s="682">
        <v>50.9</v>
      </c>
      <c r="AA22" s="682"/>
      <c r="AB22" s="682"/>
      <c r="AC22" s="682"/>
      <c r="AD22" s="683">
        <v>16256023</v>
      </c>
      <c r="AE22" s="683"/>
      <c r="AF22" s="683"/>
      <c r="AG22" s="683"/>
      <c r="AH22" s="683"/>
      <c r="AI22" s="683"/>
      <c r="AJ22" s="683"/>
      <c r="AK22" s="683"/>
      <c r="AL22" s="684">
        <v>99.3</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235</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4263</v>
      </c>
      <c r="S23" s="680"/>
      <c r="T23" s="680"/>
      <c r="U23" s="680"/>
      <c r="V23" s="680"/>
      <c r="W23" s="680"/>
      <c r="X23" s="680"/>
      <c r="Y23" s="681"/>
      <c r="Z23" s="682">
        <v>0</v>
      </c>
      <c r="AA23" s="682"/>
      <c r="AB23" s="682"/>
      <c r="AC23" s="682"/>
      <c r="AD23" s="683">
        <v>4263</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159488</v>
      </c>
      <c r="BH23" s="680"/>
      <c r="BI23" s="680"/>
      <c r="BJ23" s="680"/>
      <c r="BK23" s="680"/>
      <c r="BL23" s="680"/>
      <c r="BM23" s="680"/>
      <c r="BN23" s="681"/>
      <c r="BO23" s="682">
        <v>2.7</v>
      </c>
      <c r="BP23" s="682"/>
      <c r="BQ23" s="682"/>
      <c r="BR23" s="682"/>
      <c r="BS23" s="688" t="s">
        <v>235</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265647</v>
      </c>
      <c r="S24" s="680"/>
      <c r="T24" s="680"/>
      <c r="U24" s="680"/>
      <c r="V24" s="680"/>
      <c r="W24" s="680"/>
      <c r="X24" s="680"/>
      <c r="Y24" s="681"/>
      <c r="Z24" s="682">
        <v>0.8</v>
      </c>
      <c r="AA24" s="682"/>
      <c r="AB24" s="682"/>
      <c r="AC24" s="682"/>
      <c r="AD24" s="683" t="s">
        <v>127</v>
      </c>
      <c r="AE24" s="683"/>
      <c r="AF24" s="683"/>
      <c r="AG24" s="683"/>
      <c r="AH24" s="683"/>
      <c r="AI24" s="683"/>
      <c r="AJ24" s="683"/>
      <c r="AK24" s="683"/>
      <c r="AL24" s="684" t="s">
        <v>127</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235</v>
      </c>
      <c r="BP24" s="682"/>
      <c r="BQ24" s="682"/>
      <c r="BR24" s="682"/>
      <c r="BS24" s="688" t="s">
        <v>235</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14282054</v>
      </c>
      <c r="CS24" s="669"/>
      <c r="CT24" s="669"/>
      <c r="CU24" s="669"/>
      <c r="CV24" s="669"/>
      <c r="CW24" s="669"/>
      <c r="CX24" s="669"/>
      <c r="CY24" s="670"/>
      <c r="CZ24" s="673">
        <v>41.5</v>
      </c>
      <c r="DA24" s="674"/>
      <c r="DB24" s="674"/>
      <c r="DC24" s="693"/>
      <c r="DD24" s="712">
        <v>8935208</v>
      </c>
      <c r="DE24" s="669"/>
      <c r="DF24" s="669"/>
      <c r="DG24" s="669"/>
      <c r="DH24" s="669"/>
      <c r="DI24" s="669"/>
      <c r="DJ24" s="669"/>
      <c r="DK24" s="670"/>
      <c r="DL24" s="712">
        <v>8681431</v>
      </c>
      <c r="DM24" s="669"/>
      <c r="DN24" s="669"/>
      <c r="DO24" s="669"/>
      <c r="DP24" s="669"/>
      <c r="DQ24" s="669"/>
      <c r="DR24" s="669"/>
      <c r="DS24" s="669"/>
      <c r="DT24" s="669"/>
      <c r="DU24" s="669"/>
      <c r="DV24" s="670"/>
      <c r="DW24" s="673">
        <v>50.5</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97621</v>
      </c>
      <c r="S25" s="680"/>
      <c r="T25" s="680"/>
      <c r="U25" s="680"/>
      <c r="V25" s="680"/>
      <c r="W25" s="680"/>
      <c r="X25" s="680"/>
      <c r="Y25" s="681"/>
      <c r="Z25" s="682">
        <v>0.3</v>
      </c>
      <c r="AA25" s="682"/>
      <c r="AB25" s="682"/>
      <c r="AC25" s="682"/>
      <c r="AD25" s="683">
        <v>8156</v>
      </c>
      <c r="AE25" s="683"/>
      <c r="AF25" s="683"/>
      <c r="AG25" s="683"/>
      <c r="AH25" s="683"/>
      <c r="AI25" s="683"/>
      <c r="AJ25" s="683"/>
      <c r="AK25" s="683"/>
      <c r="AL25" s="684">
        <v>0</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235</v>
      </c>
      <c r="BP25" s="682"/>
      <c r="BQ25" s="682"/>
      <c r="BR25" s="682"/>
      <c r="BS25" s="688" t="s">
        <v>235</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3790380</v>
      </c>
      <c r="CS25" s="715"/>
      <c r="CT25" s="715"/>
      <c r="CU25" s="715"/>
      <c r="CV25" s="715"/>
      <c r="CW25" s="715"/>
      <c r="CX25" s="715"/>
      <c r="CY25" s="716"/>
      <c r="CZ25" s="684">
        <v>11</v>
      </c>
      <c r="DA25" s="713"/>
      <c r="DB25" s="713"/>
      <c r="DC25" s="717"/>
      <c r="DD25" s="688">
        <v>3635007</v>
      </c>
      <c r="DE25" s="715"/>
      <c r="DF25" s="715"/>
      <c r="DG25" s="715"/>
      <c r="DH25" s="715"/>
      <c r="DI25" s="715"/>
      <c r="DJ25" s="715"/>
      <c r="DK25" s="716"/>
      <c r="DL25" s="688">
        <v>3542407</v>
      </c>
      <c r="DM25" s="715"/>
      <c r="DN25" s="715"/>
      <c r="DO25" s="715"/>
      <c r="DP25" s="715"/>
      <c r="DQ25" s="715"/>
      <c r="DR25" s="715"/>
      <c r="DS25" s="715"/>
      <c r="DT25" s="715"/>
      <c r="DU25" s="715"/>
      <c r="DV25" s="716"/>
      <c r="DW25" s="684">
        <v>20.6</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141596</v>
      </c>
      <c r="S26" s="680"/>
      <c r="T26" s="680"/>
      <c r="U26" s="680"/>
      <c r="V26" s="680"/>
      <c r="W26" s="680"/>
      <c r="X26" s="680"/>
      <c r="Y26" s="681"/>
      <c r="Z26" s="682">
        <v>0.4</v>
      </c>
      <c r="AA26" s="682"/>
      <c r="AB26" s="682"/>
      <c r="AC26" s="682"/>
      <c r="AD26" s="683" t="s">
        <v>127</v>
      </c>
      <c r="AE26" s="683"/>
      <c r="AF26" s="683"/>
      <c r="AG26" s="683"/>
      <c r="AH26" s="683"/>
      <c r="AI26" s="683"/>
      <c r="AJ26" s="683"/>
      <c r="AK26" s="683"/>
      <c r="AL26" s="684" t="s">
        <v>235</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235</v>
      </c>
      <c r="BH26" s="680"/>
      <c r="BI26" s="680"/>
      <c r="BJ26" s="680"/>
      <c r="BK26" s="680"/>
      <c r="BL26" s="680"/>
      <c r="BM26" s="680"/>
      <c r="BN26" s="681"/>
      <c r="BO26" s="682" t="s">
        <v>235</v>
      </c>
      <c r="BP26" s="682"/>
      <c r="BQ26" s="682"/>
      <c r="BR26" s="682"/>
      <c r="BS26" s="688" t="s">
        <v>235</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2293390</v>
      </c>
      <c r="CS26" s="680"/>
      <c r="CT26" s="680"/>
      <c r="CU26" s="680"/>
      <c r="CV26" s="680"/>
      <c r="CW26" s="680"/>
      <c r="CX26" s="680"/>
      <c r="CY26" s="681"/>
      <c r="CZ26" s="684">
        <v>6.7</v>
      </c>
      <c r="DA26" s="713"/>
      <c r="DB26" s="713"/>
      <c r="DC26" s="717"/>
      <c r="DD26" s="688">
        <v>2270708</v>
      </c>
      <c r="DE26" s="680"/>
      <c r="DF26" s="680"/>
      <c r="DG26" s="680"/>
      <c r="DH26" s="680"/>
      <c r="DI26" s="680"/>
      <c r="DJ26" s="680"/>
      <c r="DK26" s="681"/>
      <c r="DL26" s="688" t="s">
        <v>235</v>
      </c>
      <c r="DM26" s="680"/>
      <c r="DN26" s="680"/>
      <c r="DO26" s="680"/>
      <c r="DP26" s="680"/>
      <c r="DQ26" s="680"/>
      <c r="DR26" s="680"/>
      <c r="DS26" s="680"/>
      <c r="DT26" s="680"/>
      <c r="DU26" s="680"/>
      <c r="DV26" s="681"/>
      <c r="DW26" s="684" t="s">
        <v>235</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6213463</v>
      </c>
      <c r="S27" s="680"/>
      <c r="T27" s="680"/>
      <c r="U27" s="680"/>
      <c r="V27" s="680"/>
      <c r="W27" s="680"/>
      <c r="X27" s="680"/>
      <c r="Y27" s="681"/>
      <c r="Z27" s="682">
        <v>17.600000000000001</v>
      </c>
      <c r="AA27" s="682"/>
      <c r="AB27" s="682"/>
      <c r="AC27" s="682"/>
      <c r="AD27" s="683" t="s">
        <v>127</v>
      </c>
      <c r="AE27" s="683"/>
      <c r="AF27" s="683"/>
      <c r="AG27" s="683"/>
      <c r="AH27" s="683"/>
      <c r="AI27" s="683"/>
      <c r="AJ27" s="683"/>
      <c r="AK27" s="683"/>
      <c r="AL27" s="684" t="s">
        <v>235</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5873474</v>
      </c>
      <c r="BH27" s="680"/>
      <c r="BI27" s="680"/>
      <c r="BJ27" s="680"/>
      <c r="BK27" s="680"/>
      <c r="BL27" s="680"/>
      <c r="BM27" s="680"/>
      <c r="BN27" s="681"/>
      <c r="BO27" s="682">
        <v>100</v>
      </c>
      <c r="BP27" s="682"/>
      <c r="BQ27" s="682"/>
      <c r="BR27" s="682"/>
      <c r="BS27" s="688">
        <v>68707</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7092165</v>
      </c>
      <c r="CS27" s="715"/>
      <c r="CT27" s="715"/>
      <c r="CU27" s="715"/>
      <c r="CV27" s="715"/>
      <c r="CW27" s="715"/>
      <c r="CX27" s="715"/>
      <c r="CY27" s="716"/>
      <c r="CZ27" s="684">
        <v>20.6</v>
      </c>
      <c r="DA27" s="713"/>
      <c r="DB27" s="713"/>
      <c r="DC27" s="717"/>
      <c r="DD27" s="688">
        <v>1940799</v>
      </c>
      <c r="DE27" s="715"/>
      <c r="DF27" s="715"/>
      <c r="DG27" s="715"/>
      <c r="DH27" s="715"/>
      <c r="DI27" s="715"/>
      <c r="DJ27" s="715"/>
      <c r="DK27" s="716"/>
      <c r="DL27" s="688">
        <v>1940712</v>
      </c>
      <c r="DM27" s="715"/>
      <c r="DN27" s="715"/>
      <c r="DO27" s="715"/>
      <c r="DP27" s="715"/>
      <c r="DQ27" s="715"/>
      <c r="DR27" s="715"/>
      <c r="DS27" s="715"/>
      <c r="DT27" s="715"/>
      <c r="DU27" s="715"/>
      <c r="DV27" s="716"/>
      <c r="DW27" s="684">
        <v>11.3</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v>85467</v>
      </c>
      <c r="S28" s="680"/>
      <c r="T28" s="680"/>
      <c r="U28" s="680"/>
      <c r="V28" s="680"/>
      <c r="W28" s="680"/>
      <c r="X28" s="680"/>
      <c r="Y28" s="681"/>
      <c r="Z28" s="682">
        <v>0.2</v>
      </c>
      <c r="AA28" s="682"/>
      <c r="AB28" s="682"/>
      <c r="AC28" s="682"/>
      <c r="AD28" s="683">
        <v>85467</v>
      </c>
      <c r="AE28" s="683"/>
      <c r="AF28" s="683"/>
      <c r="AG28" s="683"/>
      <c r="AH28" s="683"/>
      <c r="AI28" s="683"/>
      <c r="AJ28" s="683"/>
      <c r="AK28" s="683"/>
      <c r="AL28" s="684">
        <v>0.5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3399509</v>
      </c>
      <c r="CS28" s="680"/>
      <c r="CT28" s="680"/>
      <c r="CU28" s="680"/>
      <c r="CV28" s="680"/>
      <c r="CW28" s="680"/>
      <c r="CX28" s="680"/>
      <c r="CY28" s="681"/>
      <c r="CZ28" s="684">
        <v>9.9</v>
      </c>
      <c r="DA28" s="713"/>
      <c r="DB28" s="713"/>
      <c r="DC28" s="717"/>
      <c r="DD28" s="688">
        <v>3359402</v>
      </c>
      <c r="DE28" s="680"/>
      <c r="DF28" s="680"/>
      <c r="DG28" s="680"/>
      <c r="DH28" s="680"/>
      <c r="DI28" s="680"/>
      <c r="DJ28" s="680"/>
      <c r="DK28" s="681"/>
      <c r="DL28" s="688">
        <v>3198312</v>
      </c>
      <c r="DM28" s="680"/>
      <c r="DN28" s="680"/>
      <c r="DO28" s="680"/>
      <c r="DP28" s="680"/>
      <c r="DQ28" s="680"/>
      <c r="DR28" s="680"/>
      <c r="DS28" s="680"/>
      <c r="DT28" s="680"/>
      <c r="DU28" s="680"/>
      <c r="DV28" s="681"/>
      <c r="DW28" s="684">
        <v>18.600000000000001</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3011960</v>
      </c>
      <c r="S29" s="680"/>
      <c r="T29" s="680"/>
      <c r="U29" s="680"/>
      <c r="V29" s="680"/>
      <c r="W29" s="680"/>
      <c r="X29" s="680"/>
      <c r="Y29" s="681"/>
      <c r="Z29" s="682">
        <v>8.5</v>
      </c>
      <c r="AA29" s="682"/>
      <c r="AB29" s="682"/>
      <c r="AC29" s="682"/>
      <c r="AD29" s="683" t="s">
        <v>127</v>
      </c>
      <c r="AE29" s="683"/>
      <c r="AF29" s="683"/>
      <c r="AG29" s="683"/>
      <c r="AH29" s="683"/>
      <c r="AI29" s="683"/>
      <c r="AJ29" s="683"/>
      <c r="AK29" s="683"/>
      <c r="AL29" s="684" t="s">
        <v>235</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69</v>
      </c>
      <c r="CG29" s="695"/>
      <c r="CH29" s="695"/>
      <c r="CI29" s="695"/>
      <c r="CJ29" s="695"/>
      <c r="CK29" s="695"/>
      <c r="CL29" s="695"/>
      <c r="CM29" s="695"/>
      <c r="CN29" s="695"/>
      <c r="CO29" s="695"/>
      <c r="CP29" s="695"/>
      <c r="CQ29" s="696"/>
      <c r="CR29" s="679">
        <v>3397522</v>
      </c>
      <c r="CS29" s="715"/>
      <c r="CT29" s="715"/>
      <c r="CU29" s="715"/>
      <c r="CV29" s="715"/>
      <c r="CW29" s="715"/>
      <c r="CX29" s="715"/>
      <c r="CY29" s="716"/>
      <c r="CZ29" s="684">
        <v>9.9</v>
      </c>
      <c r="DA29" s="713"/>
      <c r="DB29" s="713"/>
      <c r="DC29" s="717"/>
      <c r="DD29" s="688">
        <v>3357415</v>
      </c>
      <c r="DE29" s="715"/>
      <c r="DF29" s="715"/>
      <c r="DG29" s="715"/>
      <c r="DH29" s="715"/>
      <c r="DI29" s="715"/>
      <c r="DJ29" s="715"/>
      <c r="DK29" s="716"/>
      <c r="DL29" s="688">
        <v>3196325</v>
      </c>
      <c r="DM29" s="715"/>
      <c r="DN29" s="715"/>
      <c r="DO29" s="715"/>
      <c r="DP29" s="715"/>
      <c r="DQ29" s="715"/>
      <c r="DR29" s="715"/>
      <c r="DS29" s="715"/>
      <c r="DT29" s="715"/>
      <c r="DU29" s="715"/>
      <c r="DV29" s="716"/>
      <c r="DW29" s="684">
        <v>18.600000000000001</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33763</v>
      </c>
      <c r="S30" s="680"/>
      <c r="T30" s="680"/>
      <c r="U30" s="680"/>
      <c r="V30" s="680"/>
      <c r="W30" s="680"/>
      <c r="X30" s="680"/>
      <c r="Y30" s="681"/>
      <c r="Z30" s="682">
        <v>0.1</v>
      </c>
      <c r="AA30" s="682"/>
      <c r="AB30" s="682"/>
      <c r="AC30" s="682"/>
      <c r="AD30" s="683">
        <v>10234</v>
      </c>
      <c r="AE30" s="683"/>
      <c r="AF30" s="683"/>
      <c r="AG30" s="683"/>
      <c r="AH30" s="683"/>
      <c r="AI30" s="683"/>
      <c r="AJ30" s="683"/>
      <c r="AK30" s="683"/>
      <c r="AL30" s="684">
        <v>0.1</v>
      </c>
      <c r="AM30" s="685"/>
      <c r="AN30" s="685"/>
      <c r="AO30" s="686"/>
      <c r="AP30" s="727" t="s">
        <v>304</v>
      </c>
      <c r="AQ30" s="728"/>
      <c r="AR30" s="728"/>
      <c r="AS30" s="728"/>
      <c r="AT30" s="733" t="s">
        <v>305</v>
      </c>
      <c r="AU30" s="230"/>
      <c r="AV30" s="230"/>
      <c r="AW30" s="230"/>
      <c r="AX30" s="665" t="s">
        <v>184</v>
      </c>
      <c r="AY30" s="666"/>
      <c r="AZ30" s="666"/>
      <c r="BA30" s="666"/>
      <c r="BB30" s="666"/>
      <c r="BC30" s="666"/>
      <c r="BD30" s="666"/>
      <c r="BE30" s="666"/>
      <c r="BF30" s="667"/>
      <c r="BG30" s="739">
        <v>98.8</v>
      </c>
      <c r="BH30" s="740"/>
      <c r="BI30" s="740"/>
      <c r="BJ30" s="740"/>
      <c r="BK30" s="740"/>
      <c r="BL30" s="740"/>
      <c r="BM30" s="674">
        <v>94.7</v>
      </c>
      <c r="BN30" s="740"/>
      <c r="BO30" s="740"/>
      <c r="BP30" s="740"/>
      <c r="BQ30" s="741"/>
      <c r="BR30" s="739">
        <v>98.9</v>
      </c>
      <c r="BS30" s="740"/>
      <c r="BT30" s="740"/>
      <c r="BU30" s="740"/>
      <c r="BV30" s="740"/>
      <c r="BW30" s="740"/>
      <c r="BX30" s="674">
        <v>94.6</v>
      </c>
      <c r="BY30" s="740"/>
      <c r="BZ30" s="740"/>
      <c r="CA30" s="740"/>
      <c r="CB30" s="741"/>
      <c r="CD30" s="744"/>
      <c r="CE30" s="745"/>
      <c r="CF30" s="694" t="s">
        <v>306</v>
      </c>
      <c r="CG30" s="695"/>
      <c r="CH30" s="695"/>
      <c r="CI30" s="695"/>
      <c r="CJ30" s="695"/>
      <c r="CK30" s="695"/>
      <c r="CL30" s="695"/>
      <c r="CM30" s="695"/>
      <c r="CN30" s="695"/>
      <c r="CO30" s="695"/>
      <c r="CP30" s="695"/>
      <c r="CQ30" s="696"/>
      <c r="CR30" s="679">
        <v>3196421</v>
      </c>
      <c r="CS30" s="680"/>
      <c r="CT30" s="680"/>
      <c r="CU30" s="680"/>
      <c r="CV30" s="680"/>
      <c r="CW30" s="680"/>
      <c r="CX30" s="680"/>
      <c r="CY30" s="681"/>
      <c r="CZ30" s="684">
        <v>9.3000000000000007</v>
      </c>
      <c r="DA30" s="713"/>
      <c r="DB30" s="713"/>
      <c r="DC30" s="717"/>
      <c r="DD30" s="688">
        <v>3156314</v>
      </c>
      <c r="DE30" s="680"/>
      <c r="DF30" s="680"/>
      <c r="DG30" s="680"/>
      <c r="DH30" s="680"/>
      <c r="DI30" s="680"/>
      <c r="DJ30" s="680"/>
      <c r="DK30" s="681"/>
      <c r="DL30" s="688">
        <v>2995224</v>
      </c>
      <c r="DM30" s="680"/>
      <c r="DN30" s="680"/>
      <c r="DO30" s="680"/>
      <c r="DP30" s="680"/>
      <c r="DQ30" s="680"/>
      <c r="DR30" s="680"/>
      <c r="DS30" s="680"/>
      <c r="DT30" s="680"/>
      <c r="DU30" s="680"/>
      <c r="DV30" s="681"/>
      <c r="DW30" s="684">
        <v>17.399999999999999</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165408</v>
      </c>
      <c r="S31" s="680"/>
      <c r="T31" s="680"/>
      <c r="U31" s="680"/>
      <c r="V31" s="680"/>
      <c r="W31" s="680"/>
      <c r="X31" s="680"/>
      <c r="Y31" s="681"/>
      <c r="Z31" s="682">
        <v>0.5</v>
      </c>
      <c r="AA31" s="682"/>
      <c r="AB31" s="682"/>
      <c r="AC31" s="682"/>
      <c r="AD31" s="683" t="s">
        <v>235</v>
      </c>
      <c r="AE31" s="683"/>
      <c r="AF31" s="683"/>
      <c r="AG31" s="683"/>
      <c r="AH31" s="683"/>
      <c r="AI31" s="683"/>
      <c r="AJ31" s="683"/>
      <c r="AK31" s="683"/>
      <c r="AL31" s="684" t="s">
        <v>235</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v>
      </c>
      <c r="BH31" s="715"/>
      <c r="BI31" s="715"/>
      <c r="BJ31" s="715"/>
      <c r="BK31" s="715"/>
      <c r="BL31" s="715"/>
      <c r="BM31" s="685">
        <v>95.8</v>
      </c>
      <c r="BN31" s="737"/>
      <c r="BO31" s="737"/>
      <c r="BP31" s="737"/>
      <c r="BQ31" s="738"/>
      <c r="BR31" s="736">
        <v>99.1</v>
      </c>
      <c r="BS31" s="715"/>
      <c r="BT31" s="715"/>
      <c r="BU31" s="715"/>
      <c r="BV31" s="715"/>
      <c r="BW31" s="715"/>
      <c r="BX31" s="685">
        <v>95.7</v>
      </c>
      <c r="BY31" s="737"/>
      <c r="BZ31" s="737"/>
      <c r="CA31" s="737"/>
      <c r="CB31" s="738"/>
      <c r="CD31" s="744"/>
      <c r="CE31" s="745"/>
      <c r="CF31" s="694" t="s">
        <v>310</v>
      </c>
      <c r="CG31" s="695"/>
      <c r="CH31" s="695"/>
      <c r="CI31" s="695"/>
      <c r="CJ31" s="695"/>
      <c r="CK31" s="695"/>
      <c r="CL31" s="695"/>
      <c r="CM31" s="695"/>
      <c r="CN31" s="695"/>
      <c r="CO31" s="695"/>
      <c r="CP31" s="695"/>
      <c r="CQ31" s="696"/>
      <c r="CR31" s="679">
        <v>201101</v>
      </c>
      <c r="CS31" s="715"/>
      <c r="CT31" s="715"/>
      <c r="CU31" s="715"/>
      <c r="CV31" s="715"/>
      <c r="CW31" s="715"/>
      <c r="CX31" s="715"/>
      <c r="CY31" s="716"/>
      <c r="CZ31" s="684">
        <v>0.6</v>
      </c>
      <c r="DA31" s="713"/>
      <c r="DB31" s="713"/>
      <c r="DC31" s="717"/>
      <c r="DD31" s="688">
        <v>201101</v>
      </c>
      <c r="DE31" s="715"/>
      <c r="DF31" s="715"/>
      <c r="DG31" s="715"/>
      <c r="DH31" s="715"/>
      <c r="DI31" s="715"/>
      <c r="DJ31" s="715"/>
      <c r="DK31" s="716"/>
      <c r="DL31" s="688">
        <v>201101</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1233969</v>
      </c>
      <c r="S32" s="680"/>
      <c r="T32" s="680"/>
      <c r="U32" s="680"/>
      <c r="V32" s="680"/>
      <c r="W32" s="680"/>
      <c r="X32" s="680"/>
      <c r="Y32" s="681"/>
      <c r="Z32" s="682">
        <v>3.5</v>
      </c>
      <c r="AA32" s="682"/>
      <c r="AB32" s="682"/>
      <c r="AC32" s="682"/>
      <c r="AD32" s="683" t="s">
        <v>127</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98.4</v>
      </c>
      <c r="BH32" s="749"/>
      <c r="BI32" s="749"/>
      <c r="BJ32" s="749"/>
      <c r="BK32" s="749"/>
      <c r="BL32" s="749"/>
      <c r="BM32" s="750">
        <v>92.4</v>
      </c>
      <c r="BN32" s="749"/>
      <c r="BO32" s="749"/>
      <c r="BP32" s="749"/>
      <c r="BQ32" s="751"/>
      <c r="BR32" s="748">
        <v>98.4</v>
      </c>
      <c r="BS32" s="749"/>
      <c r="BT32" s="749"/>
      <c r="BU32" s="749"/>
      <c r="BV32" s="749"/>
      <c r="BW32" s="749"/>
      <c r="BX32" s="750">
        <v>92.2</v>
      </c>
      <c r="BY32" s="749"/>
      <c r="BZ32" s="749"/>
      <c r="CA32" s="749"/>
      <c r="CB32" s="751"/>
      <c r="CD32" s="746"/>
      <c r="CE32" s="747"/>
      <c r="CF32" s="694" t="s">
        <v>313</v>
      </c>
      <c r="CG32" s="695"/>
      <c r="CH32" s="695"/>
      <c r="CI32" s="695"/>
      <c r="CJ32" s="695"/>
      <c r="CK32" s="695"/>
      <c r="CL32" s="695"/>
      <c r="CM32" s="695"/>
      <c r="CN32" s="695"/>
      <c r="CO32" s="695"/>
      <c r="CP32" s="695"/>
      <c r="CQ32" s="696"/>
      <c r="CR32" s="679">
        <v>1987</v>
      </c>
      <c r="CS32" s="680"/>
      <c r="CT32" s="680"/>
      <c r="CU32" s="680"/>
      <c r="CV32" s="680"/>
      <c r="CW32" s="680"/>
      <c r="CX32" s="680"/>
      <c r="CY32" s="681"/>
      <c r="CZ32" s="684">
        <v>0</v>
      </c>
      <c r="DA32" s="713"/>
      <c r="DB32" s="713"/>
      <c r="DC32" s="717"/>
      <c r="DD32" s="688">
        <v>1987</v>
      </c>
      <c r="DE32" s="680"/>
      <c r="DF32" s="680"/>
      <c r="DG32" s="680"/>
      <c r="DH32" s="680"/>
      <c r="DI32" s="680"/>
      <c r="DJ32" s="680"/>
      <c r="DK32" s="681"/>
      <c r="DL32" s="688">
        <v>1987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404098</v>
      </c>
      <c r="S33" s="680"/>
      <c r="T33" s="680"/>
      <c r="U33" s="680"/>
      <c r="V33" s="680"/>
      <c r="W33" s="680"/>
      <c r="X33" s="680"/>
      <c r="Y33" s="681"/>
      <c r="Z33" s="682">
        <v>1.1000000000000001</v>
      </c>
      <c r="AA33" s="682"/>
      <c r="AB33" s="682"/>
      <c r="AC33" s="682"/>
      <c r="AD33" s="683" t="s">
        <v>235</v>
      </c>
      <c r="AE33" s="683"/>
      <c r="AF33" s="683"/>
      <c r="AG33" s="683"/>
      <c r="AH33" s="683"/>
      <c r="AI33" s="683"/>
      <c r="AJ33" s="683"/>
      <c r="AK33" s="683"/>
      <c r="AL33" s="684" t="s">
        <v>235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17580481</v>
      </c>
      <c r="CS33" s="715"/>
      <c r="CT33" s="715"/>
      <c r="CU33" s="715"/>
      <c r="CV33" s="715"/>
      <c r="CW33" s="715"/>
      <c r="CX33" s="715"/>
      <c r="CY33" s="716"/>
      <c r="CZ33" s="684">
        <v>51.1</v>
      </c>
      <c r="DA33" s="713"/>
      <c r="DB33" s="713"/>
      <c r="DC33" s="717"/>
      <c r="DD33" s="688">
        <v>11768253</v>
      </c>
      <c r="DE33" s="715"/>
      <c r="DF33" s="715"/>
      <c r="DG33" s="715"/>
      <c r="DH33" s="715"/>
      <c r="DI33" s="715"/>
      <c r="DJ33" s="715"/>
      <c r="DK33" s="716"/>
      <c r="DL33" s="688">
        <v>7798012</v>
      </c>
      <c r="DM33" s="715"/>
      <c r="DN33" s="715"/>
      <c r="DO33" s="715"/>
      <c r="DP33" s="715"/>
      <c r="DQ33" s="715"/>
      <c r="DR33" s="715"/>
      <c r="DS33" s="715"/>
      <c r="DT33" s="715"/>
      <c r="DU33" s="715"/>
      <c r="DV33" s="716"/>
      <c r="DW33" s="684">
        <v>45.3</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2475247</v>
      </c>
      <c r="S34" s="680"/>
      <c r="T34" s="680"/>
      <c r="U34" s="680"/>
      <c r="V34" s="680"/>
      <c r="W34" s="680"/>
      <c r="X34" s="680"/>
      <c r="Y34" s="681"/>
      <c r="Z34" s="682">
        <v>7</v>
      </c>
      <c r="AA34" s="682"/>
      <c r="AB34" s="682"/>
      <c r="AC34" s="682"/>
      <c r="AD34" s="683">
        <v>12</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3161226</v>
      </c>
      <c r="CS34" s="680"/>
      <c r="CT34" s="680"/>
      <c r="CU34" s="680"/>
      <c r="CV34" s="680"/>
      <c r="CW34" s="680"/>
      <c r="CX34" s="680"/>
      <c r="CY34" s="681"/>
      <c r="CZ34" s="684">
        <v>9.1999999999999993</v>
      </c>
      <c r="DA34" s="713"/>
      <c r="DB34" s="713"/>
      <c r="DC34" s="717"/>
      <c r="DD34" s="688">
        <v>2713803</v>
      </c>
      <c r="DE34" s="680"/>
      <c r="DF34" s="680"/>
      <c r="DG34" s="680"/>
      <c r="DH34" s="680"/>
      <c r="DI34" s="680"/>
      <c r="DJ34" s="680"/>
      <c r="DK34" s="681"/>
      <c r="DL34" s="688">
        <v>1595866</v>
      </c>
      <c r="DM34" s="680"/>
      <c r="DN34" s="680"/>
      <c r="DO34" s="680"/>
      <c r="DP34" s="680"/>
      <c r="DQ34" s="680"/>
      <c r="DR34" s="680"/>
      <c r="DS34" s="680"/>
      <c r="DT34" s="680"/>
      <c r="DU34" s="680"/>
      <c r="DV34" s="681"/>
      <c r="DW34" s="684">
        <v>9.3000000000000007</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3185554</v>
      </c>
      <c r="S35" s="680"/>
      <c r="T35" s="680"/>
      <c r="U35" s="680"/>
      <c r="V35" s="680"/>
      <c r="W35" s="680"/>
      <c r="X35" s="680"/>
      <c r="Y35" s="681"/>
      <c r="Z35" s="682">
        <v>9</v>
      </c>
      <c r="AA35" s="682"/>
      <c r="AB35" s="682"/>
      <c r="AC35" s="682"/>
      <c r="AD35" s="683" t="s">
        <v>235</v>
      </c>
      <c r="AE35" s="683"/>
      <c r="AF35" s="683"/>
      <c r="AG35" s="683"/>
      <c r="AH35" s="683"/>
      <c r="AI35" s="683"/>
      <c r="AJ35" s="683"/>
      <c r="AK35" s="683"/>
      <c r="AL35" s="684" t="s">
        <v>235</v>
      </c>
      <c r="AM35" s="685"/>
      <c r="AN35" s="685"/>
      <c r="AO35" s="686"/>
      <c r="AP35" s="234"/>
      <c r="AQ35" s="752" t="s">
        <v>321</v>
      </c>
      <c r="AR35" s="753"/>
      <c r="AS35" s="753"/>
      <c r="AT35" s="753"/>
      <c r="AU35" s="753"/>
      <c r="AV35" s="753"/>
      <c r="AW35" s="753"/>
      <c r="AX35" s="753"/>
      <c r="AY35" s="754"/>
      <c r="AZ35" s="668">
        <v>4900814</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259417</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824113</v>
      </c>
      <c r="CS35" s="715"/>
      <c r="CT35" s="715"/>
      <c r="CU35" s="715"/>
      <c r="CV35" s="715"/>
      <c r="CW35" s="715"/>
      <c r="CX35" s="715"/>
      <c r="CY35" s="716"/>
      <c r="CZ35" s="684">
        <v>2.4</v>
      </c>
      <c r="DA35" s="713"/>
      <c r="DB35" s="713"/>
      <c r="DC35" s="717"/>
      <c r="DD35" s="688">
        <v>774266</v>
      </c>
      <c r="DE35" s="715"/>
      <c r="DF35" s="715"/>
      <c r="DG35" s="715"/>
      <c r="DH35" s="715"/>
      <c r="DI35" s="715"/>
      <c r="DJ35" s="715"/>
      <c r="DK35" s="716"/>
      <c r="DL35" s="688">
        <v>655976</v>
      </c>
      <c r="DM35" s="715"/>
      <c r="DN35" s="715"/>
      <c r="DO35" s="715"/>
      <c r="DP35" s="715"/>
      <c r="DQ35" s="715"/>
      <c r="DR35" s="715"/>
      <c r="DS35" s="715"/>
      <c r="DT35" s="715"/>
      <c r="DU35" s="715"/>
      <c r="DV35" s="716"/>
      <c r="DW35" s="684">
        <v>3.8</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235</v>
      </c>
      <c r="AA36" s="682"/>
      <c r="AB36" s="682"/>
      <c r="AC36" s="682"/>
      <c r="AD36" s="683" t="s">
        <v>235</v>
      </c>
      <c r="AE36" s="683"/>
      <c r="AF36" s="683"/>
      <c r="AG36" s="683"/>
      <c r="AH36" s="683"/>
      <c r="AI36" s="683"/>
      <c r="AJ36" s="683"/>
      <c r="AK36" s="683"/>
      <c r="AL36" s="684" t="s">
        <v>127</v>
      </c>
      <c r="AM36" s="685"/>
      <c r="AN36" s="685"/>
      <c r="AO36" s="686"/>
      <c r="AQ36" s="756" t="s">
        <v>325</v>
      </c>
      <c r="AR36" s="757"/>
      <c r="AS36" s="757"/>
      <c r="AT36" s="757"/>
      <c r="AU36" s="757"/>
      <c r="AV36" s="757"/>
      <c r="AW36" s="757"/>
      <c r="AX36" s="757"/>
      <c r="AY36" s="758"/>
      <c r="AZ36" s="679">
        <v>1723095</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257019</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6220513</v>
      </c>
      <c r="CS36" s="680"/>
      <c r="CT36" s="680"/>
      <c r="CU36" s="680"/>
      <c r="CV36" s="680"/>
      <c r="CW36" s="680"/>
      <c r="CX36" s="680"/>
      <c r="CY36" s="681"/>
      <c r="CZ36" s="684">
        <v>18.100000000000001</v>
      </c>
      <c r="DA36" s="713"/>
      <c r="DB36" s="713"/>
      <c r="DC36" s="717"/>
      <c r="DD36" s="688">
        <v>4833129</v>
      </c>
      <c r="DE36" s="680"/>
      <c r="DF36" s="680"/>
      <c r="DG36" s="680"/>
      <c r="DH36" s="680"/>
      <c r="DI36" s="680"/>
      <c r="DJ36" s="680"/>
      <c r="DK36" s="681"/>
      <c r="DL36" s="688">
        <v>3780763</v>
      </c>
      <c r="DM36" s="680"/>
      <c r="DN36" s="680"/>
      <c r="DO36" s="680"/>
      <c r="DP36" s="680"/>
      <c r="DQ36" s="680"/>
      <c r="DR36" s="680"/>
      <c r="DS36" s="680"/>
      <c r="DT36" s="680"/>
      <c r="DU36" s="680"/>
      <c r="DV36" s="681"/>
      <c r="DW36" s="684">
        <v>22</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842454</v>
      </c>
      <c r="S37" s="680"/>
      <c r="T37" s="680"/>
      <c r="U37" s="680"/>
      <c r="V37" s="680"/>
      <c r="W37" s="680"/>
      <c r="X37" s="680"/>
      <c r="Y37" s="681"/>
      <c r="Z37" s="682">
        <v>2.4</v>
      </c>
      <c r="AA37" s="682"/>
      <c r="AB37" s="682"/>
      <c r="AC37" s="682"/>
      <c r="AD37" s="683" t="s">
        <v>235</v>
      </c>
      <c r="AE37" s="683"/>
      <c r="AF37" s="683"/>
      <c r="AG37" s="683"/>
      <c r="AH37" s="683"/>
      <c r="AI37" s="683"/>
      <c r="AJ37" s="683"/>
      <c r="AK37" s="683"/>
      <c r="AL37" s="684" t="s">
        <v>127</v>
      </c>
      <c r="AM37" s="685"/>
      <c r="AN37" s="685"/>
      <c r="AO37" s="686"/>
      <c r="AQ37" s="756" t="s">
        <v>329</v>
      </c>
      <c r="AR37" s="757"/>
      <c r="AS37" s="757"/>
      <c r="AT37" s="757"/>
      <c r="AU37" s="757"/>
      <c r="AV37" s="757"/>
      <c r="AW37" s="757"/>
      <c r="AX37" s="757"/>
      <c r="AY37" s="758"/>
      <c r="AZ37" s="679">
        <v>611661</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8701</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3505422</v>
      </c>
      <c r="CS37" s="715"/>
      <c r="CT37" s="715"/>
      <c r="CU37" s="715"/>
      <c r="CV37" s="715"/>
      <c r="CW37" s="715"/>
      <c r="CX37" s="715"/>
      <c r="CY37" s="716"/>
      <c r="CZ37" s="684">
        <v>10.199999999999999</v>
      </c>
      <c r="DA37" s="713"/>
      <c r="DB37" s="713"/>
      <c r="DC37" s="717"/>
      <c r="DD37" s="688">
        <v>2406853</v>
      </c>
      <c r="DE37" s="715"/>
      <c r="DF37" s="715"/>
      <c r="DG37" s="715"/>
      <c r="DH37" s="715"/>
      <c r="DI37" s="715"/>
      <c r="DJ37" s="715"/>
      <c r="DK37" s="716"/>
      <c r="DL37" s="688">
        <v>2360641</v>
      </c>
      <c r="DM37" s="715"/>
      <c r="DN37" s="715"/>
      <c r="DO37" s="715"/>
      <c r="DP37" s="715"/>
      <c r="DQ37" s="715"/>
      <c r="DR37" s="715"/>
      <c r="DS37" s="715"/>
      <c r="DT37" s="715"/>
      <c r="DU37" s="715"/>
      <c r="DV37" s="716"/>
      <c r="DW37" s="684">
        <v>13.7</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35274795</v>
      </c>
      <c r="S38" s="760"/>
      <c r="T38" s="760"/>
      <c r="U38" s="760"/>
      <c r="V38" s="760"/>
      <c r="W38" s="760"/>
      <c r="X38" s="760"/>
      <c r="Y38" s="761"/>
      <c r="Z38" s="762">
        <v>100</v>
      </c>
      <c r="AA38" s="762"/>
      <c r="AB38" s="762"/>
      <c r="AC38" s="762"/>
      <c r="AD38" s="763">
        <v>16364155</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222793</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13395</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2954926</v>
      </c>
      <c r="CS38" s="680"/>
      <c r="CT38" s="680"/>
      <c r="CU38" s="680"/>
      <c r="CV38" s="680"/>
      <c r="CW38" s="680"/>
      <c r="CX38" s="680"/>
      <c r="CY38" s="681"/>
      <c r="CZ38" s="684">
        <v>8.6</v>
      </c>
      <c r="DA38" s="713"/>
      <c r="DB38" s="713"/>
      <c r="DC38" s="717"/>
      <c r="DD38" s="688">
        <v>2451791</v>
      </c>
      <c r="DE38" s="680"/>
      <c r="DF38" s="680"/>
      <c r="DG38" s="680"/>
      <c r="DH38" s="680"/>
      <c r="DI38" s="680"/>
      <c r="DJ38" s="680"/>
      <c r="DK38" s="681"/>
      <c r="DL38" s="688">
        <v>1765407</v>
      </c>
      <c r="DM38" s="680"/>
      <c r="DN38" s="680"/>
      <c r="DO38" s="680"/>
      <c r="DP38" s="680"/>
      <c r="DQ38" s="680"/>
      <c r="DR38" s="680"/>
      <c r="DS38" s="680"/>
      <c r="DT38" s="680"/>
      <c r="DU38" s="680"/>
      <c r="DV38" s="681"/>
      <c r="DW38" s="684">
        <v>10.3</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v>26532</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99</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2069403</v>
      </c>
      <c r="CS39" s="715"/>
      <c r="CT39" s="715"/>
      <c r="CU39" s="715"/>
      <c r="CV39" s="715"/>
      <c r="CW39" s="715"/>
      <c r="CX39" s="715"/>
      <c r="CY39" s="716"/>
      <c r="CZ39" s="684">
        <v>6</v>
      </c>
      <c r="DA39" s="713"/>
      <c r="DB39" s="713"/>
      <c r="DC39" s="717"/>
      <c r="DD39" s="688">
        <v>994264</v>
      </c>
      <c r="DE39" s="715"/>
      <c r="DF39" s="715"/>
      <c r="DG39" s="715"/>
      <c r="DH39" s="715"/>
      <c r="DI39" s="715"/>
      <c r="DJ39" s="715"/>
      <c r="DK39" s="716"/>
      <c r="DL39" s="688" t="s">
        <v>235</v>
      </c>
      <c r="DM39" s="715"/>
      <c r="DN39" s="715"/>
      <c r="DO39" s="715"/>
      <c r="DP39" s="715"/>
      <c r="DQ39" s="715"/>
      <c r="DR39" s="715"/>
      <c r="DS39" s="715"/>
      <c r="DT39" s="715"/>
      <c r="DU39" s="715"/>
      <c r="DV39" s="716"/>
      <c r="DW39" s="684" t="s">
        <v>235</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675649</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127</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2350300</v>
      </c>
      <c r="CS40" s="680"/>
      <c r="CT40" s="680"/>
      <c r="CU40" s="680"/>
      <c r="CV40" s="680"/>
      <c r="CW40" s="680"/>
      <c r="CX40" s="680"/>
      <c r="CY40" s="681"/>
      <c r="CZ40" s="684">
        <v>6.8</v>
      </c>
      <c r="DA40" s="713"/>
      <c r="DB40" s="713"/>
      <c r="DC40" s="717"/>
      <c r="DD40" s="688">
        <v>1000</v>
      </c>
      <c r="DE40" s="680"/>
      <c r="DF40" s="680"/>
      <c r="DG40" s="680"/>
      <c r="DH40" s="680"/>
      <c r="DI40" s="680"/>
      <c r="DJ40" s="680"/>
      <c r="DK40" s="681"/>
      <c r="DL40" s="688" t="s">
        <v>235</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1641084</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313</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235</v>
      </c>
      <c r="DA41" s="713"/>
      <c r="DB41" s="713"/>
      <c r="DC41" s="717"/>
      <c r="DD41" s="688" t="s">
        <v>235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2524323</v>
      </c>
      <c r="CS42" s="680"/>
      <c r="CT42" s="680"/>
      <c r="CU42" s="680"/>
      <c r="CV42" s="680"/>
      <c r="CW42" s="680"/>
      <c r="CX42" s="680"/>
      <c r="CY42" s="681"/>
      <c r="CZ42" s="684">
        <v>7.3</v>
      </c>
      <c r="DA42" s="685"/>
      <c r="DB42" s="685"/>
      <c r="DC42" s="780"/>
      <c r="DD42" s="688">
        <v>348162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100363</v>
      </c>
      <c r="CS43" s="715"/>
      <c r="CT43" s="715"/>
      <c r="CU43" s="715"/>
      <c r="CV43" s="715"/>
      <c r="CW43" s="715"/>
      <c r="CX43" s="715"/>
      <c r="CY43" s="716"/>
      <c r="CZ43" s="684">
        <v>0.3</v>
      </c>
      <c r="DA43" s="713"/>
      <c r="DB43" s="713"/>
      <c r="DC43" s="717"/>
      <c r="DD43" s="688">
        <v>100363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302</v>
      </c>
      <c r="CE44" s="792"/>
      <c r="CF44" s="676" t="s">
        <v>351</v>
      </c>
      <c r="CG44" s="677"/>
      <c r="CH44" s="677"/>
      <c r="CI44" s="677"/>
      <c r="CJ44" s="677"/>
      <c r="CK44" s="677"/>
      <c r="CL44" s="677"/>
      <c r="CM44" s="677"/>
      <c r="CN44" s="677"/>
      <c r="CO44" s="677"/>
      <c r="CP44" s="677"/>
      <c r="CQ44" s="678"/>
      <c r="CR44" s="679">
        <v>2524323</v>
      </c>
      <c r="CS44" s="680"/>
      <c r="CT44" s="680"/>
      <c r="CU44" s="680"/>
      <c r="CV44" s="680"/>
      <c r="CW44" s="680"/>
      <c r="CX44" s="680"/>
      <c r="CY44" s="681"/>
      <c r="CZ44" s="684">
        <v>7.3</v>
      </c>
      <c r="DA44" s="685"/>
      <c r="DB44" s="685"/>
      <c r="DC44" s="780"/>
      <c r="DD44" s="688">
        <v>348162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1184026</v>
      </c>
      <c r="CS45" s="715"/>
      <c r="CT45" s="715"/>
      <c r="CU45" s="715"/>
      <c r="CV45" s="715"/>
      <c r="CW45" s="715"/>
      <c r="CX45" s="715"/>
      <c r="CY45" s="716"/>
      <c r="CZ45" s="684">
        <v>3.4</v>
      </c>
      <c r="DA45" s="713"/>
      <c r="DB45" s="713"/>
      <c r="DC45" s="717"/>
      <c r="DD45" s="688">
        <v>29134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1291862</v>
      </c>
      <c r="CS46" s="680"/>
      <c r="CT46" s="680"/>
      <c r="CU46" s="680"/>
      <c r="CV46" s="680"/>
      <c r="CW46" s="680"/>
      <c r="CX46" s="680"/>
      <c r="CY46" s="681"/>
      <c r="CZ46" s="684">
        <v>3.8</v>
      </c>
      <c r="DA46" s="685"/>
      <c r="DB46" s="685"/>
      <c r="DC46" s="780"/>
      <c r="DD46" s="688">
        <v>317193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3"/>
      <c r="DB47" s="713"/>
      <c r="DC47" s="717"/>
      <c r="DD47" s="688" t="s">
        <v>235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235</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34386858</v>
      </c>
      <c r="CS49" s="749"/>
      <c r="CT49" s="749"/>
      <c r="CU49" s="749"/>
      <c r="CV49" s="749"/>
      <c r="CW49" s="749"/>
      <c r="CX49" s="749"/>
      <c r="CY49" s="781"/>
      <c r="CZ49" s="764">
        <v>100</v>
      </c>
      <c r="DA49" s="782"/>
      <c r="DB49" s="782"/>
      <c r="DC49" s="783"/>
      <c r="DD49" s="784">
        <v>21051623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cGS2XvwaHrgUWNaTl7kq87f3El6I+zj69EB/QaeX2hGr6zQJ8tSEIxDy4qJSoqKk47zASgEfl8Q5zem0V6/CA==" saltValue="hXUWsQKriLfKU42GIiyq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36121</v>
      </c>
      <c r="R7" s="815"/>
      <c r="S7" s="815"/>
      <c r="T7" s="815"/>
      <c r="U7" s="815"/>
      <c r="V7" s="815">
        <v>35233</v>
      </c>
      <c r="W7" s="815"/>
      <c r="X7" s="815"/>
      <c r="Y7" s="815"/>
      <c r="Z7" s="815"/>
      <c r="AA7" s="815">
        <v>888</v>
      </c>
      <c r="AB7" s="815"/>
      <c r="AC7" s="815"/>
      <c r="AD7" s="815"/>
      <c r="AE7" s="816"/>
      <c r="AF7" s="817">
        <v>422</v>
      </c>
      <c r="AG7" s="818"/>
      <c r="AH7" s="818"/>
      <c r="AI7" s="818"/>
      <c r="AJ7" s="819"/>
      <c r="AK7" s="854">
        <v>1207</v>
      </c>
      <c r="AL7" s="855"/>
      <c r="AM7" s="855"/>
      <c r="AN7" s="855"/>
      <c r="AO7" s="855"/>
      <c r="AP7" s="855">
        <v>35939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596</v>
      </c>
      <c r="BT7" s="859"/>
      <c r="BU7" s="859"/>
      <c r="BV7" s="859"/>
      <c r="BW7" s="859"/>
      <c r="BX7" s="859"/>
      <c r="BY7" s="859"/>
      <c r="BZ7" s="859"/>
      <c r="CA7" s="859"/>
      <c r="CB7" s="859"/>
      <c r="CC7" s="859"/>
      <c r="CD7" s="859"/>
      <c r="CE7" s="859"/>
      <c r="CF7" s="859"/>
      <c r="CG7" s="860"/>
      <c r="CH7" s="851">
        <v>-5</v>
      </c>
      <c r="CI7" s="852"/>
      <c r="CJ7" s="852"/>
      <c r="CK7" s="852"/>
      <c r="CL7" s="853"/>
      <c r="CM7" s="851">
        <v>25</v>
      </c>
      <c r="CN7" s="852"/>
      <c r="CO7" s="852"/>
      <c r="CP7" s="852"/>
      <c r="CQ7" s="853"/>
      <c r="CR7" s="851">
        <v>10</v>
      </c>
      <c r="CS7" s="852"/>
      <c r="CT7" s="852"/>
      <c r="CU7" s="852"/>
      <c r="CV7" s="853"/>
      <c r="CW7" s="851" t="s">
        <v>602</v>
      </c>
      <c r="CX7" s="852"/>
      <c r="CY7" s="852"/>
      <c r="CZ7" s="852"/>
      <c r="DA7" s="853"/>
      <c r="DB7" s="851" t="s">
        <v>600</v>
      </c>
      <c r="DC7" s="852"/>
      <c r="DD7" s="852"/>
      <c r="DE7" s="852"/>
      <c r="DF7" s="853"/>
      <c r="DG7" s="851" t="s">
        <v>601</v>
      </c>
      <c r="DH7" s="852"/>
      <c r="DI7" s="852"/>
      <c r="DJ7" s="852"/>
      <c r="DK7" s="853"/>
      <c r="DL7" s="851" t="s">
        <v>601</v>
      </c>
      <c r="DM7" s="852"/>
      <c r="DN7" s="852"/>
      <c r="DO7" s="852"/>
      <c r="DP7" s="853"/>
      <c r="DQ7" s="851" t="s">
        <v>601</v>
      </c>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34</v>
      </c>
      <c r="R8" s="839"/>
      <c r="S8" s="839"/>
      <c r="T8" s="839"/>
      <c r="U8" s="839"/>
      <c r="V8" s="839">
        <v>34</v>
      </c>
      <c r="W8" s="839"/>
      <c r="X8" s="839"/>
      <c r="Y8" s="839"/>
      <c r="Z8" s="839"/>
      <c r="AA8" s="839">
        <v>0</v>
      </c>
      <c r="AB8" s="839"/>
      <c r="AC8" s="839"/>
      <c r="AD8" s="839"/>
      <c r="AE8" s="840"/>
      <c r="AF8" s="841" t="s">
        <v>381</v>
      </c>
      <c r="AG8" s="842"/>
      <c r="AH8" s="842"/>
      <c r="AI8" s="842"/>
      <c r="AJ8" s="843"/>
      <c r="AK8" s="844">
        <v>34</v>
      </c>
      <c r="AL8" s="845"/>
      <c r="AM8" s="845"/>
      <c r="AN8" s="845"/>
      <c r="AO8" s="845"/>
      <c r="AP8" s="845">
        <v>345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597</v>
      </c>
      <c r="BT8" s="849"/>
      <c r="BU8" s="849"/>
      <c r="BV8" s="849"/>
      <c r="BW8" s="849"/>
      <c r="BX8" s="849"/>
      <c r="BY8" s="849"/>
      <c r="BZ8" s="849"/>
      <c r="CA8" s="849"/>
      <c r="CB8" s="849"/>
      <c r="CC8" s="849"/>
      <c r="CD8" s="849"/>
      <c r="CE8" s="849"/>
      <c r="CF8" s="849"/>
      <c r="CG8" s="850"/>
      <c r="CH8" s="861">
        <v>4</v>
      </c>
      <c r="CI8" s="862"/>
      <c r="CJ8" s="862"/>
      <c r="CK8" s="862"/>
      <c r="CL8" s="863"/>
      <c r="CM8" s="861">
        <v>-36</v>
      </c>
      <c r="CN8" s="862"/>
      <c r="CO8" s="862"/>
      <c r="CP8" s="862"/>
      <c r="CQ8" s="863"/>
      <c r="CR8" s="861">
        <v>11</v>
      </c>
      <c r="CS8" s="862"/>
      <c r="CT8" s="862"/>
      <c r="CU8" s="862"/>
      <c r="CV8" s="863"/>
      <c r="CW8" s="861">
        <v>7</v>
      </c>
      <c r="CX8" s="862"/>
      <c r="CY8" s="862"/>
      <c r="CZ8" s="862"/>
      <c r="DA8" s="863"/>
      <c r="DB8" s="861">
        <v>66</v>
      </c>
      <c r="DC8" s="862"/>
      <c r="DD8" s="862"/>
      <c r="DE8" s="862"/>
      <c r="DF8" s="863"/>
      <c r="DG8" s="861" t="s">
        <v>600</v>
      </c>
      <c r="DH8" s="862"/>
      <c r="DI8" s="862"/>
      <c r="DJ8" s="862"/>
      <c r="DK8" s="863"/>
      <c r="DL8" s="861" t="s">
        <v>600</v>
      </c>
      <c r="DM8" s="862"/>
      <c r="DN8" s="862"/>
      <c r="DO8" s="862"/>
      <c r="DP8" s="863"/>
      <c r="DQ8" s="861" t="s">
        <v>601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598</v>
      </c>
      <c r="BT9" s="849"/>
      <c r="BU9" s="849"/>
      <c r="BV9" s="849"/>
      <c r="BW9" s="849"/>
      <c r="BX9" s="849"/>
      <c r="BY9" s="849"/>
      <c r="BZ9" s="849"/>
      <c r="CA9" s="849"/>
      <c r="CB9" s="849"/>
      <c r="CC9" s="849"/>
      <c r="CD9" s="849"/>
      <c r="CE9" s="849"/>
      <c r="CF9" s="849"/>
      <c r="CG9" s="850"/>
      <c r="CH9" s="861">
        <v>-150</v>
      </c>
      <c r="CI9" s="862"/>
      <c r="CJ9" s="862"/>
      <c r="CK9" s="862"/>
      <c r="CL9" s="863"/>
      <c r="CM9" s="861">
        <v>53</v>
      </c>
      <c r="CN9" s="862"/>
      <c r="CO9" s="862"/>
      <c r="CP9" s="862"/>
      <c r="CQ9" s="863"/>
      <c r="CR9" s="861">
        <v>4</v>
      </c>
      <c r="CS9" s="862"/>
      <c r="CT9" s="862"/>
      <c r="CU9" s="862"/>
      <c r="CV9" s="863"/>
      <c r="CW9" s="861">
        <v>57</v>
      </c>
      <c r="CX9" s="862"/>
      <c r="CY9" s="862"/>
      <c r="CZ9" s="862"/>
      <c r="DA9" s="863"/>
      <c r="DB9" s="861" t="s">
        <v>601</v>
      </c>
      <c r="DC9" s="862"/>
      <c r="DD9" s="862"/>
      <c r="DE9" s="862"/>
      <c r="DF9" s="863"/>
      <c r="DG9" s="861" t="s">
        <v>601</v>
      </c>
      <c r="DH9" s="862"/>
      <c r="DI9" s="862"/>
      <c r="DJ9" s="862"/>
      <c r="DK9" s="863"/>
      <c r="DL9" s="861" t="s">
        <v>601</v>
      </c>
      <c r="DM9" s="862"/>
      <c r="DN9" s="862"/>
      <c r="DO9" s="862"/>
      <c r="DP9" s="863"/>
      <c r="DQ9" s="861" t="s">
        <v>603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599</v>
      </c>
      <c r="BT10" s="849"/>
      <c r="BU10" s="849"/>
      <c r="BV10" s="849"/>
      <c r="BW10" s="849"/>
      <c r="BX10" s="849"/>
      <c r="BY10" s="849"/>
      <c r="BZ10" s="849"/>
      <c r="CA10" s="849"/>
      <c r="CB10" s="849"/>
      <c r="CC10" s="849"/>
      <c r="CD10" s="849"/>
      <c r="CE10" s="849"/>
      <c r="CF10" s="849"/>
      <c r="CG10" s="850"/>
      <c r="CH10" s="861">
        <v>1</v>
      </c>
      <c r="CI10" s="862"/>
      <c r="CJ10" s="862"/>
      <c r="CK10" s="862"/>
      <c r="CL10" s="863"/>
      <c r="CM10" s="861">
        <v>33</v>
      </c>
      <c r="CN10" s="862"/>
      <c r="CO10" s="862"/>
      <c r="CP10" s="862"/>
      <c r="CQ10" s="863"/>
      <c r="CR10" s="861">
        <v>2</v>
      </c>
      <c r="CS10" s="862"/>
      <c r="CT10" s="862"/>
      <c r="CU10" s="862"/>
      <c r="CV10" s="863"/>
      <c r="CW10" s="861">
        <v>1</v>
      </c>
      <c r="CX10" s="862"/>
      <c r="CY10" s="862"/>
      <c r="CZ10" s="862"/>
      <c r="DA10" s="863"/>
      <c r="DB10" s="861" t="s">
        <v>601</v>
      </c>
      <c r="DC10" s="862"/>
      <c r="DD10" s="862"/>
      <c r="DE10" s="862"/>
      <c r="DF10" s="863"/>
      <c r="DG10" s="861" t="s">
        <v>602</v>
      </c>
      <c r="DH10" s="862"/>
      <c r="DI10" s="862"/>
      <c r="DJ10" s="862"/>
      <c r="DK10" s="863"/>
      <c r="DL10" s="861" t="s">
        <v>601</v>
      </c>
      <c r="DM10" s="862"/>
      <c r="DN10" s="862"/>
      <c r="DO10" s="862"/>
      <c r="DP10" s="863"/>
      <c r="DQ10" s="861" t="s">
        <v>601</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35275</v>
      </c>
      <c r="R23" s="874"/>
      <c r="S23" s="874"/>
      <c r="T23" s="874"/>
      <c r="U23" s="874"/>
      <c r="V23" s="874">
        <v>34387</v>
      </c>
      <c r="W23" s="874"/>
      <c r="X23" s="874"/>
      <c r="Y23" s="874"/>
      <c r="Z23" s="874"/>
      <c r="AA23" s="874">
        <v>888</v>
      </c>
      <c r="AB23" s="874"/>
      <c r="AC23" s="874"/>
      <c r="AD23" s="874"/>
      <c r="AE23" s="875"/>
      <c r="AF23" s="876">
        <v>422</v>
      </c>
      <c r="AG23" s="874"/>
      <c r="AH23" s="874"/>
      <c r="AI23" s="874"/>
      <c r="AJ23" s="877"/>
      <c r="AK23" s="878"/>
      <c r="AL23" s="879"/>
      <c r="AM23" s="879"/>
      <c r="AN23" s="879"/>
      <c r="AO23" s="879"/>
      <c r="AP23" s="874">
        <v>36284</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6410</v>
      </c>
      <c r="R28" s="903"/>
      <c r="S28" s="903"/>
      <c r="T28" s="903"/>
      <c r="U28" s="903"/>
      <c r="V28" s="903">
        <v>6150</v>
      </c>
      <c r="W28" s="903"/>
      <c r="X28" s="903"/>
      <c r="Y28" s="903"/>
      <c r="Z28" s="903"/>
      <c r="AA28" s="903">
        <v>259</v>
      </c>
      <c r="AB28" s="903"/>
      <c r="AC28" s="903"/>
      <c r="AD28" s="903"/>
      <c r="AE28" s="904"/>
      <c r="AF28" s="905">
        <v>259</v>
      </c>
      <c r="AG28" s="903"/>
      <c r="AH28" s="903"/>
      <c r="AI28" s="903"/>
      <c r="AJ28" s="906"/>
      <c r="AK28" s="907">
        <v>676</v>
      </c>
      <c r="AL28" s="898"/>
      <c r="AM28" s="898"/>
      <c r="AN28" s="898"/>
      <c r="AO28" s="898"/>
      <c r="AP28" s="898" t="s">
        <v>577</v>
      </c>
      <c r="AQ28" s="898"/>
      <c r="AR28" s="898"/>
      <c r="AS28" s="898"/>
      <c r="AT28" s="898"/>
      <c r="AU28" s="898" t="s">
        <v>578</v>
      </c>
      <c r="AV28" s="898"/>
      <c r="AW28" s="898"/>
      <c r="AX28" s="898"/>
      <c r="AY28" s="898"/>
      <c r="AZ28" s="899" t="s">
        <v>579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6513</v>
      </c>
      <c r="R29" s="839"/>
      <c r="S29" s="839"/>
      <c r="T29" s="839"/>
      <c r="U29" s="839"/>
      <c r="V29" s="839">
        <v>6468</v>
      </c>
      <c r="W29" s="839"/>
      <c r="X29" s="839"/>
      <c r="Y29" s="839"/>
      <c r="Z29" s="839"/>
      <c r="AA29" s="839">
        <v>45</v>
      </c>
      <c r="AB29" s="839"/>
      <c r="AC29" s="839"/>
      <c r="AD29" s="839"/>
      <c r="AE29" s="840"/>
      <c r="AF29" s="841">
        <v>45</v>
      </c>
      <c r="AG29" s="842"/>
      <c r="AH29" s="842"/>
      <c r="AI29" s="842"/>
      <c r="AJ29" s="843"/>
      <c r="AK29" s="910">
        <v>973</v>
      </c>
      <c r="AL29" s="911"/>
      <c r="AM29" s="911"/>
      <c r="AN29" s="911"/>
      <c r="AO29" s="911"/>
      <c r="AP29" s="911" t="s">
        <v>579</v>
      </c>
      <c r="AQ29" s="911"/>
      <c r="AR29" s="911"/>
      <c r="AS29" s="911"/>
      <c r="AT29" s="911"/>
      <c r="AU29" s="911" t="s">
        <v>580</v>
      </c>
      <c r="AV29" s="911"/>
      <c r="AW29" s="911"/>
      <c r="AX29" s="911"/>
      <c r="AY29" s="911"/>
      <c r="AZ29" s="912" t="s">
        <v>579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528</v>
      </c>
      <c r="R30" s="839"/>
      <c r="S30" s="839"/>
      <c r="T30" s="839"/>
      <c r="U30" s="839"/>
      <c r="V30" s="839">
        <v>521</v>
      </c>
      <c r="W30" s="839"/>
      <c r="X30" s="839"/>
      <c r="Y30" s="839"/>
      <c r="Z30" s="839"/>
      <c r="AA30" s="839">
        <v>7</v>
      </c>
      <c r="AB30" s="839"/>
      <c r="AC30" s="839"/>
      <c r="AD30" s="839"/>
      <c r="AE30" s="840"/>
      <c r="AF30" s="841">
        <v>7</v>
      </c>
      <c r="AG30" s="842"/>
      <c r="AH30" s="842"/>
      <c r="AI30" s="842"/>
      <c r="AJ30" s="843"/>
      <c r="AK30" s="910">
        <v>194</v>
      </c>
      <c r="AL30" s="911"/>
      <c r="AM30" s="911"/>
      <c r="AN30" s="911"/>
      <c r="AO30" s="911"/>
      <c r="AP30" s="911" t="s">
        <v>579</v>
      </c>
      <c r="AQ30" s="911"/>
      <c r="AR30" s="911"/>
      <c r="AS30" s="911"/>
      <c r="AT30" s="911"/>
      <c r="AU30" s="911" t="s">
        <v>580</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1660</v>
      </c>
      <c r="R31" s="839"/>
      <c r="S31" s="839"/>
      <c r="T31" s="839"/>
      <c r="U31" s="839"/>
      <c r="V31" s="839">
        <v>1550</v>
      </c>
      <c r="W31" s="839"/>
      <c r="X31" s="839"/>
      <c r="Y31" s="839"/>
      <c r="Z31" s="839"/>
      <c r="AA31" s="839">
        <v>111</v>
      </c>
      <c r="AB31" s="839"/>
      <c r="AC31" s="839"/>
      <c r="AD31" s="839"/>
      <c r="AE31" s="840"/>
      <c r="AF31" s="841">
        <v>1236</v>
      </c>
      <c r="AG31" s="842"/>
      <c r="AH31" s="842"/>
      <c r="AI31" s="842"/>
      <c r="AJ31" s="843"/>
      <c r="AK31" s="910">
        <v>223</v>
      </c>
      <c r="AL31" s="911"/>
      <c r="AM31" s="911"/>
      <c r="AN31" s="911"/>
      <c r="AO31" s="911"/>
      <c r="AP31" s="911">
        <v>12690</v>
      </c>
      <c r="AQ31" s="911"/>
      <c r="AR31" s="911"/>
      <c r="AS31" s="911"/>
      <c r="AT31" s="911"/>
      <c r="AU31" s="911">
        <v>2639</v>
      </c>
      <c r="AV31" s="911"/>
      <c r="AW31" s="911"/>
      <c r="AX31" s="911"/>
      <c r="AY31" s="911"/>
      <c r="AZ31" s="912" t="s">
        <v>582</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1317</v>
      </c>
      <c r="R32" s="839"/>
      <c r="S32" s="839"/>
      <c r="T32" s="839"/>
      <c r="U32" s="839"/>
      <c r="V32" s="839">
        <v>1317</v>
      </c>
      <c r="W32" s="839"/>
      <c r="X32" s="839"/>
      <c r="Y32" s="839"/>
      <c r="Z32" s="839"/>
      <c r="AA32" s="839">
        <v>0</v>
      </c>
      <c r="AB32" s="839"/>
      <c r="AC32" s="839"/>
      <c r="AD32" s="839"/>
      <c r="AE32" s="840"/>
      <c r="AF32" s="841" t="s">
        <v>402</v>
      </c>
      <c r="AG32" s="842"/>
      <c r="AH32" s="842"/>
      <c r="AI32" s="842"/>
      <c r="AJ32" s="843"/>
      <c r="AK32" s="910">
        <v>612</v>
      </c>
      <c r="AL32" s="911"/>
      <c r="AM32" s="911"/>
      <c r="AN32" s="911"/>
      <c r="AO32" s="911"/>
      <c r="AP32" s="911">
        <v>9818</v>
      </c>
      <c r="AQ32" s="911"/>
      <c r="AR32" s="911"/>
      <c r="AS32" s="911"/>
      <c r="AT32" s="911"/>
      <c r="AU32" s="911">
        <v>9720</v>
      </c>
      <c r="AV32" s="911"/>
      <c r="AW32" s="911"/>
      <c r="AX32" s="911"/>
      <c r="AY32" s="911"/>
      <c r="AZ32" s="912" t="s">
        <v>579</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33</v>
      </c>
      <c r="R33" s="839"/>
      <c r="S33" s="839"/>
      <c r="T33" s="839"/>
      <c r="U33" s="839"/>
      <c r="V33" s="839">
        <v>33</v>
      </c>
      <c r="W33" s="839"/>
      <c r="X33" s="839"/>
      <c r="Y33" s="839"/>
      <c r="Z33" s="839"/>
      <c r="AA33" s="839">
        <v>0</v>
      </c>
      <c r="AB33" s="839"/>
      <c r="AC33" s="839"/>
      <c r="AD33" s="839"/>
      <c r="AE33" s="840"/>
      <c r="AF33" s="841" t="s">
        <v>405</v>
      </c>
      <c r="AG33" s="842"/>
      <c r="AH33" s="842"/>
      <c r="AI33" s="842"/>
      <c r="AJ33" s="843"/>
      <c r="AK33" s="910">
        <v>0</v>
      </c>
      <c r="AL33" s="911"/>
      <c r="AM33" s="911"/>
      <c r="AN33" s="911"/>
      <c r="AO33" s="911"/>
      <c r="AP33" s="911">
        <v>624</v>
      </c>
      <c r="AQ33" s="911"/>
      <c r="AR33" s="911"/>
      <c r="AS33" s="911"/>
      <c r="AT33" s="911"/>
      <c r="AU33" s="911">
        <v>157</v>
      </c>
      <c r="AV33" s="911"/>
      <c r="AW33" s="911"/>
      <c r="AX33" s="911"/>
      <c r="AY33" s="911"/>
      <c r="AZ33" s="912" t="s">
        <v>580</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1547</v>
      </c>
      <c r="AG63" s="922"/>
      <c r="AH63" s="922"/>
      <c r="AI63" s="922"/>
      <c r="AJ63" s="923"/>
      <c r="AK63" s="924"/>
      <c r="AL63" s="919"/>
      <c r="AM63" s="919"/>
      <c r="AN63" s="919"/>
      <c r="AO63" s="919"/>
      <c r="AP63" s="922">
        <v>23132</v>
      </c>
      <c r="AQ63" s="922"/>
      <c r="AR63" s="922"/>
      <c r="AS63" s="922"/>
      <c r="AT63" s="922"/>
      <c r="AU63" s="922">
        <v>12516</v>
      </c>
      <c r="AV63" s="922"/>
      <c r="AW63" s="922"/>
      <c r="AX63" s="922"/>
      <c r="AY63" s="922"/>
      <c r="AZ63" s="926"/>
      <c r="BA63" s="926"/>
      <c r="BB63" s="926"/>
      <c r="BC63" s="926"/>
      <c r="BD63" s="926"/>
      <c r="BE63" s="927"/>
      <c r="BF63" s="927"/>
      <c r="BG63" s="927"/>
      <c r="BH63" s="927"/>
      <c r="BI63" s="928"/>
      <c r="BJ63" s="929" t="s">
        <v>385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388</v>
      </c>
      <c r="R66" s="798"/>
      <c r="S66" s="798"/>
      <c r="T66" s="798"/>
      <c r="U66" s="799"/>
      <c r="V66" s="797" t="s">
        <v>389</v>
      </c>
      <c r="W66" s="798"/>
      <c r="X66" s="798"/>
      <c r="Y66" s="798"/>
      <c r="Z66" s="799"/>
      <c r="AA66" s="797" t="s">
        <v>411</v>
      </c>
      <c r="AB66" s="798"/>
      <c r="AC66" s="798"/>
      <c r="AD66" s="798"/>
      <c r="AE66" s="799"/>
      <c r="AF66" s="932" t="s">
        <v>412</v>
      </c>
      <c r="AG66" s="893"/>
      <c r="AH66" s="893"/>
      <c r="AI66" s="893"/>
      <c r="AJ66" s="933"/>
      <c r="AK66" s="797" t="s">
        <v>392</v>
      </c>
      <c r="AL66" s="821"/>
      <c r="AM66" s="821"/>
      <c r="AN66" s="821"/>
      <c r="AO66" s="822"/>
      <c r="AP66" s="797" t="s">
        <v>413</v>
      </c>
      <c r="AQ66" s="798"/>
      <c r="AR66" s="798"/>
      <c r="AS66" s="798"/>
      <c r="AT66" s="799"/>
      <c r="AU66" s="797" t="s">
        <v>414</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12179</v>
      </c>
      <c r="R68" s="946"/>
      <c r="S68" s="946"/>
      <c r="T68" s="946"/>
      <c r="U68" s="946"/>
      <c r="V68" s="946">
        <v>11636</v>
      </c>
      <c r="W68" s="946"/>
      <c r="X68" s="946"/>
      <c r="Y68" s="946"/>
      <c r="Z68" s="946"/>
      <c r="AA68" s="946">
        <v>544</v>
      </c>
      <c r="AB68" s="946"/>
      <c r="AC68" s="946"/>
      <c r="AD68" s="946"/>
      <c r="AE68" s="946"/>
      <c r="AF68" s="946">
        <v>681</v>
      </c>
      <c r="AG68" s="946"/>
      <c r="AH68" s="946"/>
      <c r="AI68" s="946"/>
      <c r="AJ68" s="946"/>
      <c r="AK68" s="946">
        <v>1993</v>
      </c>
      <c r="AL68" s="946"/>
      <c r="AM68" s="946"/>
      <c r="AN68" s="946"/>
      <c r="AO68" s="946"/>
      <c r="AP68" s="946">
        <v>5279</v>
      </c>
      <c r="AQ68" s="946"/>
      <c r="AR68" s="946"/>
      <c r="AS68" s="946"/>
      <c r="AT68" s="946"/>
      <c r="AU68" s="946">
        <v>3245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5844</v>
      </c>
      <c r="R69" s="911"/>
      <c r="S69" s="911"/>
      <c r="T69" s="911"/>
      <c r="U69" s="911"/>
      <c r="V69" s="911">
        <v>5809</v>
      </c>
      <c r="W69" s="911"/>
      <c r="X69" s="911"/>
      <c r="Y69" s="911"/>
      <c r="Z69" s="911"/>
      <c r="AA69" s="911">
        <v>35</v>
      </c>
      <c r="AB69" s="911"/>
      <c r="AC69" s="911"/>
      <c r="AD69" s="911"/>
      <c r="AE69" s="911"/>
      <c r="AF69" s="911">
        <v>23</v>
      </c>
      <c r="AG69" s="911"/>
      <c r="AH69" s="911"/>
      <c r="AI69" s="911"/>
      <c r="AJ69" s="911"/>
      <c r="AK69" s="911">
        <v>22</v>
      </c>
      <c r="AL69" s="911"/>
      <c r="AM69" s="911"/>
      <c r="AN69" s="911"/>
      <c r="AO69" s="911"/>
      <c r="AP69" s="911">
        <v>2373</v>
      </c>
      <c r="AQ69" s="911"/>
      <c r="AR69" s="911"/>
      <c r="AS69" s="911"/>
      <c r="AT69" s="911"/>
      <c r="AU69" s="911">
        <v>1504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9725</v>
      </c>
      <c r="R70" s="911"/>
      <c r="S70" s="911"/>
      <c r="T70" s="911"/>
      <c r="U70" s="911"/>
      <c r="V70" s="911">
        <v>8703</v>
      </c>
      <c r="W70" s="911"/>
      <c r="X70" s="911"/>
      <c r="Y70" s="911"/>
      <c r="Z70" s="911"/>
      <c r="AA70" s="911">
        <v>1021</v>
      </c>
      <c r="AB70" s="911"/>
      <c r="AC70" s="911"/>
      <c r="AD70" s="911"/>
      <c r="AE70" s="911"/>
      <c r="AF70" s="911">
        <v>1021</v>
      </c>
      <c r="AG70" s="911"/>
      <c r="AH70" s="911"/>
      <c r="AI70" s="911"/>
      <c r="AJ70" s="911"/>
      <c r="AK70" s="911" t="s">
        <v>591</v>
      </c>
      <c r="AL70" s="911"/>
      <c r="AM70" s="911"/>
      <c r="AN70" s="911"/>
      <c r="AO70" s="911"/>
      <c r="AP70" s="911" t="s">
        <v>592</v>
      </c>
      <c r="AQ70" s="911"/>
      <c r="AR70" s="911"/>
      <c r="AS70" s="911"/>
      <c r="AT70" s="911"/>
      <c r="AU70" s="911" t="s">
        <v>592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177</v>
      </c>
      <c r="R71" s="911"/>
      <c r="S71" s="911"/>
      <c r="T71" s="911"/>
      <c r="U71" s="911"/>
      <c r="V71" s="911">
        <v>173</v>
      </c>
      <c r="W71" s="911"/>
      <c r="X71" s="911"/>
      <c r="Y71" s="911"/>
      <c r="Z71" s="911"/>
      <c r="AA71" s="911">
        <v>4</v>
      </c>
      <c r="AB71" s="911"/>
      <c r="AC71" s="911"/>
      <c r="AD71" s="911"/>
      <c r="AE71" s="911"/>
      <c r="AF71" s="911">
        <v>4</v>
      </c>
      <c r="AG71" s="911"/>
      <c r="AH71" s="911"/>
      <c r="AI71" s="911"/>
      <c r="AJ71" s="911"/>
      <c r="AK71" s="911">
        <v>24</v>
      </c>
      <c r="AL71" s="911"/>
      <c r="AM71" s="911"/>
      <c r="AN71" s="911"/>
      <c r="AO71" s="911"/>
      <c r="AP71" s="911" t="s">
        <v>593</v>
      </c>
      <c r="AQ71" s="911"/>
      <c r="AR71" s="911"/>
      <c r="AS71" s="911"/>
      <c r="AT71" s="911"/>
      <c r="AU71" s="911" t="s">
        <v>592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588</v>
      </c>
      <c r="C72" s="954"/>
      <c r="D72" s="954"/>
      <c r="E72" s="954"/>
      <c r="F72" s="954"/>
      <c r="G72" s="954"/>
      <c r="H72" s="954"/>
      <c r="I72" s="954"/>
      <c r="J72" s="954"/>
      <c r="K72" s="954"/>
      <c r="L72" s="954"/>
      <c r="M72" s="954"/>
      <c r="N72" s="954"/>
      <c r="O72" s="954"/>
      <c r="P72" s="955"/>
      <c r="Q72" s="956">
        <v>887</v>
      </c>
      <c r="R72" s="911"/>
      <c r="S72" s="911"/>
      <c r="T72" s="911"/>
      <c r="U72" s="911"/>
      <c r="V72" s="911">
        <v>870</v>
      </c>
      <c r="W72" s="911"/>
      <c r="X72" s="911"/>
      <c r="Y72" s="911"/>
      <c r="Z72" s="911"/>
      <c r="AA72" s="911">
        <v>17</v>
      </c>
      <c r="AB72" s="911"/>
      <c r="AC72" s="911"/>
      <c r="AD72" s="911"/>
      <c r="AE72" s="911"/>
      <c r="AF72" s="911">
        <v>17</v>
      </c>
      <c r="AG72" s="911"/>
      <c r="AH72" s="911"/>
      <c r="AI72" s="911"/>
      <c r="AJ72" s="911"/>
      <c r="AK72" s="911">
        <v>10</v>
      </c>
      <c r="AL72" s="911"/>
      <c r="AM72" s="911"/>
      <c r="AN72" s="911"/>
      <c r="AO72" s="911"/>
      <c r="AP72" s="911" t="s">
        <v>594</v>
      </c>
      <c r="AQ72" s="911"/>
      <c r="AR72" s="911"/>
      <c r="AS72" s="911"/>
      <c r="AT72" s="911"/>
      <c r="AU72" s="911" t="s">
        <v>593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587</v>
      </c>
      <c r="C73" s="954"/>
      <c r="D73" s="954"/>
      <c r="E73" s="954"/>
      <c r="F73" s="954"/>
      <c r="G73" s="954"/>
      <c r="H73" s="954"/>
      <c r="I73" s="954"/>
      <c r="J73" s="954"/>
      <c r="K73" s="954"/>
      <c r="L73" s="954"/>
      <c r="M73" s="954"/>
      <c r="N73" s="954"/>
      <c r="O73" s="954"/>
      <c r="P73" s="955"/>
      <c r="Q73" s="956">
        <v>8</v>
      </c>
      <c r="R73" s="911"/>
      <c r="S73" s="911"/>
      <c r="T73" s="911"/>
      <c r="U73" s="911"/>
      <c r="V73" s="911">
        <v>6</v>
      </c>
      <c r="W73" s="911"/>
      <c r="X73" s="911"/>
      <c r="Y73" s="911"/>
      <c r="Z73" s="911"/>
      <c r="AA73" s="911">
        <v>2</v>
      </c>
      <c r="AB73" s="911"/>
      <c r="AC73" s="911"/>
      <c r="AD73" s="911"/>
      <c r="AE73" s="911"/>
      <c r="AF73" s="911">
        <v>2</v>
      </c>
      <c r="AG73" s="911"/>
      <c r="AH73" s="911"/>
      <c r="AI73" s="911"/>
      <c r="AJ73" s="911"/>
      <c r="AK73" s="911" t="s">
        <v>591</v>
      </c>
      <c r="AL73" s="911"/>
      <c r="AM73" s="911"/>
      <c r="AN73" s="911"/>
      <c r="AO73" s="911"/>
      <c r="AP73" s="911" t="s">
        <v>595</v>
      </c>
      <c r="AQ73" s="911"/>
      <c r="AR73" s="911"/>
      <c r="AS73" s="911"/>
      <c r="AT73" s="911"/>
      <c r="AU73" s="911" t="s">
        <v>592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589</v>
      </c>
      <c r="C74" s="954"/>
      <c r="D74" s="954"/>
      <c r="E74" s="954"/>
      <c r="F74" s="954"/>
      <c r="G74" s="954"/>
      <c r="H74" s="954"/>
      <c r="I74" s="954"/>
      <c r="J74" s="954"/>
      <c r="K74" s="954"/>
      <c r="L74" s="954"/>
      <c r="M74" s="954"/>
      <c r="N74" s="954"/>
      <c r="O74" s="954"/>
      <c r="P74" s="955"/>
      <c r="Q74" s="956">
        <v>510</v>
      </c>
      <c r="R74" s="911"/>
      <c r="S74" s="911"/>
      <c r="T74" s="911"/>
      <c r="U74" s="911"/>
      <c r="V74" s="911">
        <v>474</v>
      </c>
      <c r="W74" s="911"/>
      <c r="X74" s="911"/>
      <c r="Y74" s="911"/>
      <c r="Z74" s="911"/>
      <c r="AA74" s="911">
        <v>35</v>
      </c>
      <c r="AB74" s="911"/>
      <c r="AC74" s="911"/>
      <c r="AD74" s="911"/>
      <c r="AE74" s="911"/>
      <c r="AF74" s="911">
        <v>35</v>
      </c>
      <c r="AG74" s="911"/>
      <c r="AH74" s="911"/>
      <c r="AI74" s="911"/>
      <c r="AJ74" s="911"/>
      <c r="AK74" s="911">
        <v>24</v>
      </c>
      <c r="AL74" s="911"/>
      <c r="AM74" s="911"/>
      <c r="AN74" s="911"/>
      <c r="AO74" s="911"/>
      <c r="AP74" s="911" t="s">
        <v>593</v>
      </c>
      <c r="AQ74" s="911"/>
      <c r="AR74" s="911"/>
      <c r="AS74" s="911"/>
      <c r="AT74" s="911"/>
      <c r="AU74" s="911" t="s">
        <v>592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590</v>
      </c>
      <c r="C75" s="954"/>
      <c r="D75" s="954"/>
      <c r="E75" s="954"/>
      <c r="F75" s="954"/>
      <c r="G75" s="954"/>
      <c r="H75" s="954"/>
      <c r="I75" s="954"/>
      <c r="J75" s="954"/>
      <c r="K75" s="954"/>
      <c r="L75" s="954"/>
      <c r="M75" s="954"/>
      <c r="N75" s="954"/>
      <c r="O75" s="954"/>
      <c r="P75" s="955"/>
      <c r="Q75" s="959">
        <v>169461</v>
      </c>
      <c r="R75" s="960"/>
      <c r="S75" s="960"/>
      <c r="T75" s="960"/>
      <c r="U75" s="910"/>
      <c r="V75" s="961">
        <v>164687</v>
      </c>
      <c r="W75" s="960"/>
      <c r="X75" s="960"/>
      <c r="Y75" s="960"/>
      <c r="Z75" s="910"/>
      <c r="AA75" s="961">
        <v>4774</v>
      </c>
      <c r="AB75" s="960"/>
      <c r="AC75" s="960"/>
      <c r="AD75" s="960"/>
      <c r="AE75" s="910"/>
      <c r="AF75" s="961">
        <v>4771</v>
      </c>
      <c r="AG75" s="960"/>
      <c r="AH75" s="960"/>
      <c r="AI75" s="960"/>
      <c r="AJ75" s="910"/>
      <c r="AK75" s="961">
        <v>5487</v>
      </c>
      <c r="AL75" s="960"/>
      <c r="AM75" s="960"/>
      <c r="AN75" s="960"/>
      <c r="AO75" s="910"/>
      <c r="AP75" s="961" t="s">
        <v>593</v>
      </c>
      <c r="AQ75" s="960"/>
      <c r="AR75" s="960"/>
      <c r="AS75" s="960"/>
      <c r="AT75" s="910"/>
      <c r="AU75" s="961" t="s">
        <v>591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6554</v>
      </c>
      <c r="AG88" s="922"/>
      <c r="AH88" s="922"/>
      <c r="AI88" s="922"/>
      <c r="AJ88" s="922"/>
      <c r="AK88" s="919"/>
      <c r="AL88" s="919"/>
      <c r="AM88" s="919"/>
      <c r="AN88" s="919"/>
      <c r="AO88" s="919"/>
      <c r="AP88" s="922">
        <v>7652</v>
      </c>
      <c r="AQ88" s="922"/>
      <c r="AR88" s="922"/>
      <c r="AS88" s="922"/>
      <c r="AT88" s="922"/>
      <c r="AU88" s="922">
        <v>4749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27</v>
      </c>
      <c r="CS102" s="930"/>
      <c r="CT102" s="930"/>
      <c r="CU102" s="930"/>
      <c r="CV102" s="973"/>
      <c r="CW102" s="972">
        <v>65</v>
      </c>
      <c r="CX102" s="930"/>
      <c r="CY102" s="930"/>
      <c r="CZ102" s="930"/>
      <c r="DA102" s="973"/>
      <c r="DB102" s="972">
        <v>66</v>
      </c>
      <c r="DC102" s="930"/>
      <c r="DD102" s="930"/>
      <c r="DE102" s="930"/>
      <c r="DF102" s="973"/>
      <c r="DG102" s="972" t="s">
        <v>604</v>
      </c>
      <c r="DH102" s="930"/>
      <c r="DI102" s="930"/>
      <c r="DJ102" s="930"/>
      <c r="DK102" s="973"/>
      <c r="DL102" s="972" t="s">
        <v>605</v>
      </c>
      <c r="DM102" s="930"/>
      <c r="DN102" s="930"/>
      <c r="DO102" s="930"/>
      <c r="DP102" s="973"/>
      <c r="DQ102" s="972" t="s">
        <v>601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301</v>
      </c>
      <c r="AG109" s="975"/>
      <c r="AH109" s="975"/>
      <c r="AI109" s="975"/>
      <c r="AJ109" s="976"/>
      <c r="AK109" s="974" t="s">
        <v>300</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301</v>
      </c>
      <c r="BW109" s="975"/>
      <c r="BX109" s="975"/>
      <c r="BY109" s="975"/>
      <c r="BZ109" s="976"/>
      <c r="CA109" s="974" t="s">
        <v>300</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301</v>
      </c>
      <c r="DM109" s="975"/>
      <c r="DN109" s="975"/>
      <c r="DO109" s="975"/>
      <c r="DP109" s="976"/>
      <c r="DQ109" s="974" t="s">
        <v>300</v>
      </c>
      <c r="DR109" s="975"/>
      <c r="DS109" s="975"/>
      <c r="DT109" s="975"/>
      <c r="DU109" s="976"/>
      <c r="DV109" s="974" t="s">
        <v>425</v>
      </c>
      <c r="DW109" s="975"/>
      <c r="DX109" s="975"/>
      <c r="DY109" s="975"/>
      <c r="DZ109" s="977"/>
    </row>
    <row r="110" spans="1:131" s="246" customFormat="1" ht="26.25" customHeight="1" x14ac:dyDescent="0.15">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3308008</v>
      </c>
      <c r="AB110" s="982"/>
      <c r="AC110" s="982"/>
      <c r="AD110" s="982"/>
      <c r="AE110" s="983"/>
      <c r="AF110" s="984">
        <v>3172570</v>
      </c>
      <c r="AG110" s="982"/>
      <c r="AH110" s="982"/>
      <c r="AI110" s="982"/>
      <c r="AJ110" s="983"/>
      <c r="AK110" s="984">
        <v>3262509</v>
      </c>
      <c r="AL110" s="982"/>
      <c r="AM110" s="982"/>
      <c r="AN110" s="982"/>
      <c r="AO110" s="983"/>
      <c r="AP110" s="985">
        <v>22.8</v>
      </c>
      <c r="AQ110" s="986"/>
      <c r="AR110" s="986"/>
      <c r="AS110" s="986"/>
      <c r="AT110" s="987"/>
      <c r="AU110" s="988" t="s">
        <v>72</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36121781</v>
      </c>
      <c r="BR110" s="1017"/>
      <c r="BS110" s="1017"/>
      <c r="BT110" s="1017"/>
      <c r="BU110" s="1017"/>
      <c r="BV110" s="1017">
        <v>36319704</v>
      </c>
      <c r="BW110" s="1017"/>
      <c r="BX110" s="1017"/>
      <c r="BY110" s="1017"/>
      <c r="BZ110" s="1017"/>
      <c r="CA110" s="1017">
        <v>36283304</v>
      </c>
      <c r="CB110" s="1017"/>
      <c r="CC110" s="1017"/>
      <c r="CD110" s="1017"/>
      <c r="CE110" s="1017"/>
      <c r="CF110" s="1031">
        <v>254.1</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405</v>
      </c>
      <c r="DH110" s="1017"/>
      <c r="DI110" s="1017"/>
      <c r="DJ110" s="1017"/>
      <c r="DK110" s="1017"/>
      <c r="DL110" s="1017" t="s">
        <v>405</v>
      </c>
      <c r="DM110" s="1017"/>
      <c r="DN110" s="1017"/>
      <c r="DO110" s="1017"/>
      <c r="DP110" s="1017"/>
      <c r="DQ110" s="1017" t="s">
        <v>385</v>
      </c>
      <c r="DR110" s="1017"/>
      <c r="DS110" s="1017"/>
      <c r="DT110" s="1017"/>
      <c r="DU110" s="1017"/>
      <c r="DV110" s="1018" t="s">
        <v>402</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385</v>
      </c>
      <c r="AB111" s="1024"/>
      <c r="AC111" s="1024"/>
      <c r="AD111" s="1024"/>
      <c r="AE111" s="1025"/>
      <c r="AF111" s="1026" t="s">
        <v>405</v>
      </c>
      <c r="AG111" s="1024"/>
      <c r="AH111" s="1024"/>
      <c r="AI111" s="1024"/>
      <c r="AJ111" s="1025"/>
      <c r="AK111" s="1026" t="s">
        <v>385</v>
      </c>
      <c r="AL111" s="1024"/>
      <c r="AM111" s="1024"/>
      <c r="AN111" s="1024"/>
      <c r="AO111" s="1025"/>
      <c r="AP111" s="1027" t="s">
        <v>432</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v>2954888</v>
      </c>
      <c r="BR111" s="1010"/>
      <c r="BS111" s="1010"/>
      <c r="BT111" s="1010"/>
      <c r="BU111" s="1010"/>
      <c r="BV111" s="1010">
        <v>2944888</v>
      </c>
      <c r="BW111" s="1010"/>
      <c r="BX111" s="1010"/>
      <c r="BY111" s="1010"/>
      <c r="BZ111" s="1010"/>
      <c r="CA111" s="1010">
        <v>2630000</v>
      </c>
      <c r="CB111" s="1010"/>
      <c r="CC111" s="1010"/>
      <c r="CD111" s="1010"/>
      <c r="CE111" s="1010"/>
      <c r="CF111" s="1004">
        <v>18.399999999999999</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435</v>
      </c>
      <c r="DH111" s="1010"/>
      <c r="DI111" s="1010"/>
      <c r="DJ111" s="1010"/>
      <c r="DK111" s="1010"/>
      <c r="DL111" s="1010" t="s">
        <v>402</v>
      </c>
      <c r="DM111" s="1010"/>
      <c r="DN111" s="1010"/>
      <c r="DO111" s="1010"/>
      <c r="DP111" s="1010"/>
      <c r="DQ111" s="1010" t="s">
        <v>402</v>
      </c>
      <c r="DR111" s="1010"/>
      <c r="DS111" s="1010"/>
      <c r="DT111" s="1010"/>
      <c r="DU111" s="1010"/>
      <c r="DV111" s="1011" t="s">
        <v>435</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432</v>
      </c>
      <c r="AB112" s="1049"/>
      <c r="AC112" s="1049"/>
      <c r="AD112" s="1049"/>
      <c r="AE112" s="1050"/>
      <c r="AF112" s="1051" t="s">
        <v>432</v>
      </c>
      <c r="AG112" s="1049"/>
      <c r="AH112" s="1049"/>
      <c r="AI112" s="1049"/>
      <c r="AJ112" s="1050"/>
      <c r="AK112" s="1051" t="s">
        <v>385</v>
      </c>
      <c r="AL112" s="1049"/>
      <c r="AM112" s="1049"/>
      <c r="AN112" s="1049"/>
      <c r="AO112" s="1050"/>
      <c r="AP112" s="1052" t="s">
        <v>432</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12633879</v>
      </c>
      <c r="BR112" s="1010"/>
      <c r="BS112" s="1010"/>
      <c r="BT112" s="1010"/>
      <c r="BU112" s="1010"/>
      <c r="BV112" s="1010">
        <v>12479746</v>
      </c>
      <c r="BW112" s="1010"/>
      <c r="BX112" s="1010"/>
      <c r="BY112" s="1010"/>
      <c r="BZ112" s="1010"/>
      <c r="CA112" s="1010">
        <v>12516424</v>
      </c>
      <c r="CB112" s="1010"/>
      <c r="CC112" s="1010"/>
      <c r="CD112" s="1010"/>
      <c r="CE112" s="1010"/>
      <c r="CF112" s="1004">
        <v>87.7</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385</v>
      </c>
      <c r="DH112" s="1010"/>
      <c r="DI112" s="1010"/>
      <c r="DJ112" s="1010"/>
      <c r="DK112" s="1010"/>
      <c r="DL112" s="1010" t="s">
        <v>432</v>
      </c>
      <c r="DM112" s="1010"/>
      <c r="DN112" s="1010"/>
      <c r="DO112" s="1010"/>
      <c r="DP112" s="1010"/>
      <c r="DQ112" s="1010" t="s">
        <v>432</v>
      </c>
      <c r="DR112" s="1010"/>
      <c r="DS112" s="1010"/>
      <c r="DT112" s="1010"/>
      <c r="DU112" s="1010"/>
      <c r="DV112" s="1011" t="s">
        <v>385</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815347</v>
      </c>
      <c r="AB113" s="1024"/>
      <c r="AC113" s="1024"/>
      <c r="AD113" s="1024"/>
      <c r="AE113" s="1025"/>
      <c r="AF113" s="1026">
        <v>746669</v>
      </c>
      <c r="AG113" s="1024"/>
      <c r="AH113" s="1024"/>
      <c r="AI113" s="1024"/>
      <c r="AJ113" s="1025"/>
      <c r="AK113" s="1026">
        <v>726906</v>
      </c>
      <c r="AL113" s="1024"/>
      <c r="AM113" s="1024"/>
      <c r="AN113" s="1024"/>
      <c r="AO113" s="1025"/>
      <c r="AP113" s="1027">
        <v>5.0999999999999996</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6394583</v>
      </c>
      <c r="BR113" s="1010"/>
      <c r="BS113" s="1010"/>
      <c r="BT113" s="1010"/>
      <c r="BU113" s="1010"/>
      <c r="BV113" s="1010">
        <v>5381823</v>
      </c>
      <c r="BW113" s="1010"/>
      <c r="BX113" s="1010"/>
      <c r="BY113" s="1010"/>
      <c r="BZ113" s="1010"/>
      <c r="CA113" s="1010">
        <v>4749567</v>
      </c>
      <c r="CB113" s="1010"/>
      <c r="CC113" s="1010"/>
      <c r="CD113" s="1010"/>
      <c r="CE113" s="1010"/>
      <c r="CF113" s="1004">
        <v>33.299999999999997</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402</v>
      </c>
      <c r="DH113" s="1049"/>
      <c r="DI113" s="1049"/>
      <c r="DJ113" s="1049"/>
      <c r="DK113" s="1050"/>
      <c r="DL113" s="1051" t="s">
        <v>432</v>
      </c>
      <c r="DM113" s="1049"/>
      <c r="DN113" s="1049"/>
      <c r="DO113" s="1049"/>
      <c r="DP113" s="1050"/>
      <c r="DQ113" s="1051" t="s">
        <v>402</v>
      </c>
      <c r="DR113" s="1049"/>
      <c r="DS113" s="1049"/>
      <c r="DT113" s="1049"/>
      <c r="DU113" s="1050"/>
      <c r="DV113" s="1052" t="s">
        <v>432</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1337103</v>
      </c>
      <c r="AB114" s="1049"/>
      <c r="AC114" s="1049"/>
      <c r="AD114" s="1049"/>
      <c r="AE114" s="1050"/>
      <c r="AF114" s="1051">
        <v>1289023</v>
      </c>
      <c r="AG114" s="1049"/>
      <c r="AH114" s="1049"/>
      <c r="AI114" s="1049"/>
      <c r="AJ114" s="1050"/>
      <c r="AK114" s="1051">
        <v>948300</v>
      </c>
      <c r="AL114" s="1049"/>
      <c r="AM114" s="1049"/>
      <c r="AN114" s="1049"/>
      <c r="AO114" s="1050"/>
      <c r="AP114" s="1052">
        <v>6.6</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4430776</v>
      </c>
      <c r="BR114" s="1010"/>
      <c r="BS114" s="1010"/>
      <c r="BT114" s="1010"/>
      <c r="BU114" s="1010"/>
      <c r="BV114" s="1010">
        <v>4070092</v>
      </c>
      <c r="BW114" s="1010"/>
      <c r="BX114" s="1010"/>
      <c r="BY114" s="1010"/>
      <c r="BZ114" s="1010"/>
      <c r="CA114" s="1010">
        <v>3606257</v>
      </c>
      <c r="CB114" s="1010"/>
      <c r="CC114" s="1010"/>
      <c r="CD114" s="1010"/>
      <c r="CE114" s="1010"/>
      <c r="CF114" s="1004">
        <v>25.3</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432</v>
      </c>
      <c r="DH114" s="1049"/>
      <c r="DI114" s="1049"/>
      <c r="DJ114" s="1049"/>
      <c r="DK114" s="1050"/>
      <c r="DL114" s="1051" t="s">
        <v>385</v>
      </c>
      <c r="DM114" s="1049"/>
      <c r="DN114" s="1049"/>
      <c r="DO114" s="1049"/>
      <c r="DP114" s="1050"/>
      <c r="DQ114" s="1051" t="s">
        <v>385</v>
      </c>
      <c r="DR114" s="1049"/>
      <c r="DS114" s="1049"/>
      <c r="DT114" s="1049"/>
      <c r="DU114" s="1050"/>
      <c r="DV114" s="1052" t="s">
        <v>402</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262971</v>
      </c>
      <c r="AB115" s="1024"/>
      <c r="AC115" s="1024"/>
      <c r="AD115" s="1024"/>
      <c r="AE115" s="1025"/>
      <c r="AF115" s="1026">
        <v>170303</v>
      </c>
      <c r="AG115" s="1024"/>
      <c r="AH115" s="1024"/>
      <c r="AI115" s="1024"/>
      <c r="AJ115" s="1025"/>
      <c r="AK115" s="1026">
        <v>155000</v>
      </c>
      <c r="AL115" s="1024"/>
      <c r="AM115" s="1024"/>
      <c r="AN115" s="1024"/>
      <c r="AO115" s="1025"/>
      <c r="AP115" s="1027">
        <v>1.1000000000000001</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402</v>
      </c>
      <c r="BR115" s="1010"/>
      <c r="BS115" s="1010"/>
      <c r="BT115" s="1010"/>
      <c r="BU115" s="1010"/>
      <c r="BV115" s="1010" t="s">
        <v>432</v>
      </c>
      <c r="BW115" s="1010"/>
      <c r="BX115" s="1010"/>
      <c r="BY115" s="1010"/>
      <c r="BZ115" s="1010"/>
      <c r="CA115" s="1010" t="s">
        <v>385</v>
      </c>
      <c r="CB115" s="1010"/>
      <c r="CC115" s="1010"/>
      <c r="CD115" s="1010"/>
      <c r="CE115" s="1010"/>
      <c r="CF115" s="1004" t="s">
        <v>432</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432</v>
      </c>
      <c r="DH115" s="1049"/>
      <c r="DI115" s="1049"/>
      <c r="DJ115" s="1049"/>
      <c r="DK115" s="1050"/>
      <c r="DL115" s="1051" t="s">
        <v>432</v>
      </c>
      <c r="DM115" s="1049"/>
      <c r="DN115" s="1049"/>
      <c r="DO115" s="1049"/>
      <c r="DP115" s="1050"/>
      <c r="DQ115" s="1051" t="s">
        <v>385</v>
      </c>
      <c r="DR115" s="1049"/>
      <c r="DS115" s="1049"/>
      <c r="DT115" s="1049"/>
      <c r="DU115" s="1050"/>
      <c r="DV115" s="1052" t="s">
        <v>432</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1576</v>
      </c>
      <c r="AB116" s="1049"/>
      <c r="AC116" s="1049"/>
      <c r="AD116" s="1049"/>
      <c r="AE116" s="1050"/>
      <c r="AF116" s="1051">
        <v>770</v>
      </c>
      <c r="AG116" s="1049"/>
      <c r="AH116" s="1049"/>
      <c r="AI116" s="1049"/>
      <c r="AJ116" s="1050"/>
      <c r="AK116" s="1051">
        <v>1653</v>
      </c>
      <c r="AL116" s="1049"/>
      <c r="AM116" s="1049"/>
      <c r="AN116" s="1049"/>
      <c r="AO116" s="1050"/>
      <c r="AP116" s="1052">
        <v>0</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432</v>
      </c>
      <c r="BR116" s="1010"/>
      <c r="BS116" s="1010"/>
      <c r="BT116" s="1010"/>
      <c r="BU116" s="1010"/>
      <c r="BV116" s="1010" t="s">
        <v>432</v>
      </c>
      <c r="BW116" s="1010"/>
      <c r="BX116" s="1010"/>
      <c r="BY116" s="1010"/>
      <c r="BZ116" s="1010"/>
      <c r="CA116" s="1010" t="s">
        <v>435</v>
      </c>
      <c r="CB116" s="1010"/>
      <c r="CC116" s="1010"/>
      <c r="CD116" s="1010"/>
      <c r="CE116" s="1010"/>
      <c r="CF116" s="1004" t="s">
        <v>402</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432</v>
      </c>
      <c r="DH116" s="1049"/>
      <c r="DI116" s="1049"/>
      <c r="DJ116" s="1049"/>
      <c r="DK116" s="1050"/>
      <c r="DL116" s="1051" t="s">
        <v>402</v>
      </c>
      <c r="DM116" s="1049"/>
      <c r="DN116" s="1049"/>
      <c r="DO116" s="1049"/>
      <c r="DP116" s="1050"/>
      <c r="DQ116" s="1051" t="s">
        <v>432</v>
      </c>
      <c r="DR116" s="1049"/>
      <c r="DS116" s="1049"/>
      <c r="DT116" s="1049"/>
      <c r="DU116" s="1050"/>
      <c r="DV116" s="1052" t="s">
        <v>402</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5725005</v>
      </c>
      <c r="AB117" s="1067"/>
      <c r="AC117" s="1067"/>
      <c r="AD117" s="1067"/>
      <c r="AE117" s="1068"/>
      <c r="AF117" s="1069">
        <v>5379335</v>
      </c>
      <c r="AG117" s="1067"/>
      <c r="AH117" s="1067"/>
      <c r="AI117" s="1067"/>
      <c r="AJ117" s="1068"/>
      <c r="AK117" s="1069">
        <v>5094368</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381</v>
      </c>
      <c r="BR117" s="1010"/>
      <c r="BS117" s="1010"/>
      <c r="BT117" s="1010"/>
      <c r="BU117" s="1010"/>
      <c r="BV117" s="1010" t="s">
        <v>454</v>
      </c>
      <c r="BW117" s="1010"/>
      <c r="BX117" s="1010"/>
      <c r="BY117" s="1010"/>
      <c r="BZ117" s="1010"/>
      <c r="CA117" s="1010" t="s">
        <v>385</v>
      </c>
      <c r="CB117" s="1010"/>
      <c r="CC117" s="1010"/>
      <c r="CD117" s="1010"/>
      <c r="CE117" s="1010"/>
      <c r="CF117" s="1004" t="s">
        <v>385</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385</v>
      </c>
      <c r="DH117" s="1049"/>
      <c r="DI117" s="1049"/>
      <c r="DJ117" s="1049"/>
      <c r="DK117" s="1050"/>
      <c r="DL117" s="1051" t="s">
        <v>381</v>
      </c>
      <c r="DM117" s="1049"/>
      <c r="DN117" s="1049"/>
      <c r="DO117" s="1049"/>
      <c r="DP117" s="1050"/>
      <c r="DQ117" s="1051" t="s">
        <v>381</v>
      </c>
      <c r="DR117" s="1049"/>
      <c r="DS117" s="1049"/>
      <c r="DT117" s="1049"/>
      <c r="DU117" s="1050"/>
      <c r="DV117" s="1052" t="s">
        <v>385</v>
      </c>
      <c r="DW117" s="1053"/>
      <c r="DX117" s="1053"/>
      <c r="DY117" s="1053"/>
      <c r="DZ117" s="1054"/>
    </row>
    <row r="118" spans="1:130" s="246" customFormat="1" ht="26.25" customHeight="1" x14ac:dyDescent="0.15">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301</v>
      </c>
      <c r="AG118" s="975"/>
      <c r="AH118" s="975"/>
      <c r="AI118" s="975"/>
      <c r="AJ118" s="976"/>
      <c r="AK118" s="974" t="s">
        <v>300</v>
      </c>
      <c r="AL118" s="975"/>
      <c r="AM118" s="975"/>
      <c r="AN118" s="975"/>
      <c r="AO118" s="976"/>
      <c r="AP118" s="1061" t="s">
        <v>425</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432</v>
      </c>
      <c r="BR118" s="1088"/>
      <c r="BS118" s="1088"/>
      <c r="BT118" s="1088"/>
      <c r="BU118" s="1088"/>
      <c r="BV118" s="1088" t="s">
        <v>402</v>
      </c>
      <c r="BW118" s="1088"/>
      <c r="BX118" s="1088"/>
      <c r="BY118" s="1088"/>
      <c r="BZ118" s="1088"/>
      <c r="CA118" s="1088" t="s">
        <v>385</v>
      </c>
      <c r="CB118" s="1088"/>
      <c r="CC118" s="1088"/>
      <c r="CD118" s="1088"/>
      <c r="CE118" s="1088"/>
      <c r="CF118" s="1004" t="s">
        <v>381</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381</v>
      </c>
      <c r="DH118" s="1049"/>
      <c r="DI118" s="1049"/>
      <c r="DJ118" s="1049"/>
      <c r="DK118" s="1050"/>
      <c r="DL118" s="1051" t="s">
        <v>402</v>
      </c>
      <c r="DM118" s="1049"/>
      <c r="DN118" s="1049"/>
      <c r="DO118" s="1049"/>
      <c r="DP118" s="1050"/>
      <c r="DQ118" s="1051" t="s">
        <v>385</v>
      </c>
      <c r="DR118" s="1049"/>
      <c r="DS118" s="1049"/>
      <c r="DT118" s="1049"/>
      <c r="DU118" s="1050"/>
      <c r="DV118" s="1052" t="s">
        <v>454</v>
      </c>
      <c r="DW118" s="1053"/>
      <c r="DX118" s="1053"/>
      <c r="DY118" s="1053"/>
      <c r="DZ118" s="1054"/>
    </row>
    <row r="119" spans="1:130" s="246" customFormat="1" ht="26.25" customHeight="1" x14ac:dyDescent="0.15">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381</v>
      </c>
      <c r="AB119" s="982"/>
      <c r="AC119" s="982"/>
      <c r="AD119" s="982"/>
      <c r="AE119" s="983"/>
      <c r="AF119" s="984" t="s">
        <v>381</v>
      </c>
      <c r="AG119" s="982"/>
      <c r="AH119" s="982"/>
      <c r="AI119" s="982"/>
      <c r="AJ119" s="983"/>
      <c r="AK119" s="984" t="s">
        <v>385</v>
      </c>
      <c r="AL119" s="982"/>
      <c r="AM119" s="982"/>
      <c r="AN119" s="982"/>
      <c r="AO119" s="983"/>
      <c r="AP119" s="985" t="s">
        <v>381</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458</v>
      </c>
      <c r="BP119" s="1096"/>
      <c r="BQ119" s="1087">
        <v>62535907</v>
      </c>
      <c r="BR119" s="1088"/>
      <c r="BS119" s="1088"/>
      <c r="BT119" s="1088"/>
      <c r="BU119" s="1088"/>
      <c r="BV119" s="1088">
        <v>61196253</v>
      </c>
      <c r="BW119" s="1088"/>
      <c r="BX119" s="1088"/>
      <c r="BY119" s="1088"/>
      <c r="BZ119" s="1088"/>
      <c r="CA119" s="1088">
        <v>59785552</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2954888</v>
      </c>
      <c r="DH119" s="1074"/>
      <c r="DI119" s="1074"/>
      <c r="DJ119" s="1074"/>
      <c r="DK119" s="1075"/>
      <c r="DL119" s="1073">
        <v>2944888</v>
      </c>
      <c r="DM119" s="1074"/>
      <c r="DN119" s="1074"/>
      <c r="DO119" s="1074"/>
      <c r="DP119" s="1075"/>
      <c r="DQ119" s="1073">
        <v>2630000</v>
      </c>
      <c r="DR119" s="1074"/>
      <c r="DS119" s="1074"/>
      <c r="DT119" s="1074"/>
      <c r="DU119" s="1075"/>
      <c r="DV119" s="1076">
        <v>18.399999999999999</v>
      </c>
      <c r="DW119" s="1077"/>
      <c r="DX119" s="1077"/>
      <c r="DY119" s="1077"/>
      <c r="DZ119" s="1078"/>
    </row>
    <row r="120" spans="1:130" s="246" customFormat="1" ht="26.25" customHeight="1" x14ac:dyDescent="0.15">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381</v>
      </c>
      <c r="AB120" s="1049"/>
      <c r="AC120" s="1049"/>
      <c r="AD120" s="1049"/>
      <c r="AE120" s="1050"/>
      <c r="AF120" s="1051" t="s">
        <v>381</v>
      </c>
      <c r="AG120" s="1049"/>
      <c r="AH120" s="1049"/>
      <c r="AI120" s="1049"/>
      <c r="AJ120" s="1050"/>
      <c r="AK120" s="1051" t="s">
        <v>381</v>
      </c>
      <c r="AL120" s="1049"/>
      <c r="AM120" s="1049"/>
      <c r="AN120" s="1049"/>
      <c r="AO120" s="1050"/>
      <c r="AP120" s="1052" t="s">
        <v>381</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1717620</v>
      </c>
      <c r="BR120" s="1017"/>
      <c r="BS120" s="1017"/>
      <c r="BT120" s="1017"/>
      <c r="BU120" s="1017"/>
      <c r="BV120" s="1017">
        <v>1218730</v>
      </c>
      <c r="BW120" s="1017"/>
      <c r="BX120" s="1017"/>
      <c r="BY120" s="1017"/>
      <c r="BZ120" s="1017"/>
      <c r="CA120" s="1017">
        <v>1701935</v>
      </c>
      <c r="CB120" s="1017"/>
      <c r="CC120" s="1017"/>
      <c r="CD120" s="1017"/>
      <c r="CE120" s="1017"/>
      <c r="CF120" s="1031">
        <v>11.9</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v>9968697</v>
      </c>
      <c r="DH120" s="1017"/>
      <c r="DI120" s="1017"/>
      <c r="DJ120" s="1017"/>
      <c r="DK120" s="1017"/>
      <c r="DL120" s="1017">
        <v>9726223</v>
      </c>
      <c r="DM120" s="1017"/>
      <c r="DN120" s="1017"/>
      <c r="DO120" s="1017"/>
      <c r="DP120" s="1017"/>
      <c r="DQ120" s="1017">
        <v>9719820</v>
      </c>
      <c r="DR120" s="1017"/>
      <c r="DS120" s="1017"/>
      <c r="DT120" s="1017"/>
      <c r="DU120" s="1017"/>
      <c r="DV120" s="1018">
        <v>68.099999999999994</v>
      </c>
      <c r="DW120" s="1018"/>
      <c r="DX120" s="1018"/>
      <c r="DY120" s="1018"/>
      <c r="DZ120" s="1019"/>
    </row>
    <row r="121" spans="1:130" s="246" customFormat="1" ht="26.25" customHeight="1" x14ac:dyDescent="0.15">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381</v>
      </c>
      <c r="AB121" s="1049"/>
      <c r="AC121" s="1049"/>
      <c r="AD121" s="1049"/>
      <c r="AE121" s="1050"/>
      <c r="AF121" s="1051" t="s">
        <v>381</v>
      </c>
      <c r="AG121" s="1049"/>
      <c r="AH121" s="1049"/>
      <c r="AI121" s="1049"/>
      <c r="AJ121" s="1050"/>
      <c r="AK121" s="1051" t="s">
        <v>465</v>
      </c>
      <c r="AL121" s="1049"/>
      <c r="AM121" s="1049"/>
      <c r="AN121" s="1049"/>
      <c r="AO121" s="1050"/>
      <c r="AP121" s="1052" t="s">
        <v>454</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3049500</v>
      </c>
      <c r="BR121" s="1010"/>
      <c r="BS121" s="1010"/>
      <c r="BT121" s="1010"/>
      <c r="BU121" s="1010"/>
      <c r="BV121" s="1010">
        <v>3223175</v>
      </c>
      <c r="BW121" s="1010"/>
      <c r="BX121" s="1010"/>
      <c r="BY121" s="1010"/>
      <c r="BZ121" s="1010"/>
      <c r="CA121" s="1010">
        <v>3342683</v>
      </c>
      <c r="CB121" s="1010"/>
      <c r="CC121" s="1010"/>
      <c r="CD121" s="1010"/>
      <c r="CE121" s="1010"/>
      <c r="CF121" s="1004">
        <v>23.4</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v>2604532</v>
      </c>
      <c r="DH121" s="1010"/>
      <c r="DI121" s="1010"/>
      <c r="DJ121" s="1010"/>
      <c r="DK121" s="1010"/>
      <c r="DL121" s="1010">
        <v>2596373</v>
      </c>
      <c r="DM121" s="1010"/>
      <c r="DN121" s="1010"/>
      <c r="DO121" s="1010"/>
      <c r="DP121" s="1010"/>
      <c r="DQ121" s="1010">
        <v>2639454</v>
      </c>
      <c r="DR121" s="1010"/>
      <c r="DS121" s="1010"/>
      <c r="DT121" s="1010"/>
      <c r="DU121" s="1010"/>
      <c r="DV121" s="1011">
        <v>18.5</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402</v>
      </c>
      <c r="AB122" s="1049"/>
      <c r="AC122" s="1049"/>
      <c r="AD122" s="1049"/>
      <c r="AE122" s="1050"/>
      <c r="AF122" s="1051" t="s">
        <v>385</v>
      </c>
      <c r="AG122" s="1049"/>
      <c r="AH122" s="1049"/>
      <c r="AI122" s="1049"/>
      <c r="AJ122" s="1050"/>
      <c r="AK122" s="1051" t="s">
        <v>381</v>
      </c>
      <c r="AL122" s="1049"/>
      <c r="AM122" s="1049"/>
      <c r="AN122" s="1049"/>
      <c r="AO122" s="1050"/>
      <c r="AP122" s="1052" t="s">
        <v>432</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32266259</v>
      </c>
      <c r="BR122" s="1088"/>
      <c r="BS122" s="1088"/>
      <c r="BT122" s="1088"/>
      <c r="BU122" s="1088"/>
      <c r="BV122" s="1088">
        <v>32512545</v>
      </c>
      <c r="BW122" s="1088"/>
      <c r="BX122" s="1088"/>
      <c r="BY122" s="1088"/>
      <c r="BZ122" s="1088"/>
      <c r="CA122" s="1088">
        <v>32204580</v>
      </c>
      <c r="CB122" s="1088"/>
      <c r="CC122" s="1088"/>
      <c r="CD122" s="1088"/>
      <c r="CE122" s="1088"/>
      <c r="CF122" s="1108">
        <v>225.6</v>
      </c>
      <c r="CG122" s="1109"/>
      <c r="CH122" s="1109"/>
      <c r="CI122" s="1109"/>
      <c r="CJ122" s="1109"/>
      <c r="CK122" s="1100"/>
      <c r="CL122" s="1101"/>
      <c r="CM122" s="1101"/>
      <c r="CN122" s="1101"/>
      <c r="CO122" s="1102"/>
      <c r="CP122" s="1110" t="s">
        <v>469</v>
      </c>
      <c r="CQ122" s="1111"/>
      <c r="CR122" s="1111"/>
      <c r="CS122" s="1111"/>
      <c r="CT122" s="1111"/>
      <c r="CU122" s="1111"/>
      <c r="CV122" s="1111"/>
      <c r="CW122" s="1111"/>
      <c r="CX122" s="1111"/>
      <c r="CY122" s="1111"/>
      <c r="CZ122" s="1111"/>
      <c r="DA122" s="1111"/>
      <c r="DB122" s="1111"/>
      <c r="DC122" s="1111"/>
      <c r="DD122" s="1111"/>
      <c r="DE122" s="1111"/>
      <c r="DF122" s="1112"/>
      <c r="DG122" s="1009">
        <v>60650</v>
      </c>
      <c r="DH122" s="1010"/>
      <c r="DI122" s="1010"/>
      <c r="DJ122" s="1010"/>
      <c r="DK122" s="1010"/>
      <c r="DL122" s="1010">
        <v>157150</v>
      </c>
      <c r="DM122" s="1010"/>
      <c r="DN122" s="1010"/>
      <c r="DO122" s="1010"/>
      <c r="DP122" s="1010"/>
      <c r="DQ122" s="1010">
        <v>157150</v>
      </c>
      <c r="DR122" s="1010"/>
      <c r="DS122" s="1010"/>
      <c r="DT122" s="1010"/>
      <c r="DU122" s="1010"/>
      <c r="DV122" s="1011">
        <v>1.1000000000000001</v>
      </c>
      <c r="DW122" s="1011"/>
      <c r="DX122" s="1011"/>
      <c r="DY122" s="1011"/>
      <c r="DZ122" s="1012"/>
    </row>
    <row r="123" spans="1:130" s="246" customFormat="1" ht="26.25" customHeight="1" x14ac:dyDescent="0.15">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381</v>
      </c>
      <c r="AB123" s="1049"/>
      <c r="AC123" s="1049"/>
      <c r="AD123" s="1049"/>
      <c r="AE123" s="1050"/>
      <c r="AF123" s="1051" t="s">
        <v>381</v>
      </c>
      <c r="AG123" s="1049"/>
      <c r="AH123" s="1049"/>
      <c r="AI123" s="1049"/>
      <c r="AJ123" s="1050"/>
      <c r="AK123" s="1051" t="s">
        <v>432</v>
      </c>
      <c r="AL123" s="1049"/>
      <c r="AM123" s="1049"/>
      <c r="AN123" s="1049"/>
      <c r="AO123" s="1050"/>
      <c r="AP123" s="1052" t="s">
        <v>385</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470</v>
      </c>
      <c r="BP123" s="1096"/>
      <c r="BQ123" s="1155">
        <v>37033379</v>
      </c>
      <c r="BR123" s="1156"/>
      <c r="BS123" s="1156"/>
      <c r="BT123" s="1156"/>
      <c r="BU123" s="1156"/>
      <c r="BV123" s="1156">
        <v>36954450</v>
      </c>
      <c r="BW123" s="1156"/>
      <c r="BX123" s="1156"/>
      <c r="BY123" s="1156"/>
      <c r="BZ123" s="1156"/>
      <c r="CA123" s="1156">
        <v>37249198</v>
      </c>
      <c r="CB123" s="1156"/>
      <c r="CC123" s="1156"/>
      <c r="CD123" s="1156"/>
      <c r="CE123" s="1156"/>
      <c r="CF123" s="1089"/>
      <c r="CG123" s="1090"/>
      <c r="CH123" s="1090"/>
      <c r="CI123" s="1090"/>
      <c r="CJ123" s="1091"/>
      <c r="CK123" s="1100"/>
      <c r="CL123" s="1101"/>
      <c r="CM123" s="1101"/>
      <c r="CN123" s="1101"/>
      <c r="CO123" s="1102"/>
      <c r="CP123" s="1110" t="s">
        <v>397</v>
      </c>
      <c r="CQ123" s="1111"/>
      <c r="CR123" s="1111"/>
      <c r="CS123" s="1111"/>
      <c r="CT123" s="1111"/>
      <c r="CU123" s="1111"/>
      <c r="CV123" s="1111"/>
      <c r="CW123" s="1111"/>
      <c r="CX123" s="1111"/>
      <c r="CY123" s="1111"/>
      <c r="CZ123" s="1111"/>
      <c r="DA123" s="1111"/>
      <c r="DB123" s="1111"/>
      <c r="DC123" s="1111"/>
      <c r="DD123" s="1111"/>
      <c r="DE123" s="1111"/>
      <c r="DF123" s="1112"/>
      <c r="DG123" s="1048" t="s">
        <v>381</v>
      </c>
      <c r="DH123" s="1049"/>
      <c r="DI123" s="1049"/>
      <c r="DJ123" s="1049"/>
      <c r="DK123" s="1050"/>
      <c r="DL123" s="1051" t="s">
        <v>381</v>
      </c>
      <c r="DM123" s="1049"/>
      <c r="DN123" s="1049"/>
      <c r="DO123" s="1049"/>
      <c r="DP123" s="1050"/>
      <c r="DQ123" s="1051" t="s">
        <v>471</v>
      </c>
      <c r="DR123" s="1049"/>
      <c r="DS123" s="1049"/>
      <c r="DT123" s="1049"/>
      <c r="DU123" s="1050"/>
      <c r="DV123" s="1052" t="s">
        <v>385</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381</v>
      </c>
      <c r="AB124" s="1049"/>
      <c r="AC124" s="1049"/>
      <c r="AD124" s="1049"/>
      <c r="AE124" s="1050"/>
      <c r="AF124" s="1051" t="s">
        <v>385</v>
      </c>
      <c r="AG124" s="1049"/>
      <c r="AH124" s="1049"/>
      <c r="AI124" s="1049"/>
      <c r="AJ124" s="1050"/>
      <c r="AK124" s="1051" t="s">
        <v>385</v>
      </c>
      <c r="AL124" s="1049"/>
      <c r="AM124" s="1049"/>
      <c r="AN124" s="1049"/>
      <c r="AO124" s="1050"/>
      <c r="AP124" s="1052" t="s">
        <v>385</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174.3</v>
      </c>
      <c r="BR124" s="1118"/>
      <c r="BS124" s="1118"/>
      <c r="BT124" s="1118"/>
      <c r="BU124" s="1118"/>
      <c r="BV124" s="1118">
        <v>169</v>
      </c>
      <c r="BW124" s="1118"/>
      <c r="BX124" s="1118"/>
      <c r="BY124" s="1118"/>
      <c r="BZ124" s="1118"/>
      <c r="CA124" s="1118">
        <v>157.80000000000001</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385</v>
      </c>
      <c r="DH124" s="1074"/>
      <c r="DI124" s="1074"/>
      <c r="DJ124" s="1074"/>
      <c r="DK124" s="1075"/>
      <c r="DL124" s="1073" t="s">
        <v>454</v>
      </c>
      <c r="DM124" s="1074"/>
      <c r="DN124" s="1074"/>
      <c r="DO124" s="1074"/>
      <c r="DP124" s="1075"/>
      <c r="DQ124" s="1073" t="s">
        <v>381</v>
      </c>
      <c r="DR124" s="1074"/>
      <c r="DS124" s="1074"/>
      <c r="DT124" s="1074"/>
      <c r="DU124" s="1075"/>
      <c r="DV124" s="1076" t="s">
        <v>385</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465</v>
      </c>
      <c r="AB125" s="1049"/>
      <c r="AC125" s="1049"/>
      <c r="AD125" s="1049"/>
      <c r="AE125" s="1050"/>
      <c r="AF125" s="1051" t="s">
        <v>385</v>
      </c>
      <c r="AG125" s="1049"/>
      <c r="AH125" s="1049"/>
      <c r="AI125" s="1049"/>
      <c r="AJ125" s="1050"/>
      <c r="AK125" s="1051" t="s">
        <v>385</v>
      </c>
      <c r="AL125" s="1049"/>
      <c r="AM125" s="1049"/>
      <c r="AN125" s="1049"/>
      <c r="AO125" s="1050"/>
      <c r="AP125" s="1052" t="s">
        <v>402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385</v>
      </c>
      <c r="DH125" s="1017"/>
      <c r="DI125" s="1017"/>
      <c r="DJ125" s="1017"/>
      <c r="DK125" s="1017"/>
      <c r="DL125" s="1017" t="s">
        <v>381</v>
      </c>
      <c r="DM125" s="1017"/>
      <c r="DN125" s="1017"/>
      <c r="DO125" s="1017"/>
      <c r="DP125" s="1017"/>
      <c r="DQ125" s="1017" t="s">
        <v>381</v>
      </c>
      <c r="DR125" s="1017"/>
      <c r="DS125" s="1017"/>
      <c r="DT125" s="1017"/>
      <c r="DU125" s="1017"/>
      <c r="DV125" s="1018" t="s">
        <v>381</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260000</v>
      </c>
      <c r="AB126" s="1049"/>
      <c r="AC126" s="1049"/>
      <c r="AD126" s="1049"/>
      <c r="AE126" s="1050"/>
      <c r="AF126" s="1051">
        <v>170000</v>
      </c>
      <c r="AG126" s="1049"/>
      <c r="AH126" s="1049"/>
      <c r="AI126" s="1049"/>
      <c r="AJ126" s="1050"/>
      <c r="AK126" s="1051">
        <v>154888</v>
      </c>
      <c r="AL126" s="1049"/>
      <c r="AM126" s="1049"/>
      <c r="AN126" s="1049"/>
      <c r="AO126" s="1050"/>
      <c r="AP126" s="1052">
        <v>1.1000000000000001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476</v>
      </c>
      <c r="CQ126" s="1040"/>
      <c r="CR126" s="1040"/>
      <c r="CS126" s="1040"/>
      <c r="CT126" s="1040"/>
      <c r="CU126" s="1040"/>
      <c r="CV126" s="1040"/>
      <c r="CW126" s="1040"/>
      <c r="CX126" s="1040"/>
      <c r="CY126" s="1040"/>
      <c r="CZ126" s="1040"/>
      <c r="DA126" s="1040"/>
      <c r="DB126" s="1040"/>
      <c r="DC126" s="1040"/>
      <c r="DD126" s="1040"/>
      <c r="DE126" s="1040"/>
      <c r="DF126" s="1041"/>
      <c r="DG126" s="1009" t="s">
        <v>381</v>
      </c>
      <c r="DH126" s="1010"/>
      <c r="DI126" s="1010"/>
      <c r="DJ126" s="1010"/>
      <c r="DK126" s="1010"/>
      <c r="DL126" s="1010" t="s">
        <v>385</v>
      </c>
      <c r="DM126" s="1010"/>
      <c r="DN126" s="1010"/>
      <c r="DO126" s="1010"/>
      <c r="DP126" s="1010"/>
      <c r="DQ126" s="1010" t="s">
        <v>381</v>
      </c>
      <c r="DR126" s="1010"/>
      <c r="DS126" s="1010"/>
      <c r="DT126" s="1010"/>
      <c r="DU126" s="1010"/>
      <c r="DV126" s="1011" t="s">
        <v>385</v>
      </c>
      <c r="DW126" s="1011"/>
      <c r="DX126" s="1011"/>
      <c r="DY126" s="1011"/>
      <c r="DZ126" s="1012"/>
    </row>
    <row r="127" spans="1:130" s="246" customFormat="1" ht="26.25" customHeight="1" x14ac:dyDescent="0.15">
      <c r="A127" s="1150"/>
      <c r="B127" s="1038"/>
      <c r="C127" s="1092" t="s">
        <v>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2971</v>
      </c>
      <c r="AB127" s="1049"/>
      <c r="AC127" s="1049"/>
      <c r="AD127" s="1049"/>
      <c r="AE127" s="1050"/>
      <c r="AF127" s="1051">
        <v>303</v>
      </c>
      <c r="AG127" s="1049"/>
      <c r="AH127" s="1049"/>
      <c r="AI127" s="1049"/>
      <c r="AJ127" s="1050"/>
      <c r="AK127" s="1051">
        <v>112</v>
      </c>
      <c r="AL127" s="1049"/>
      <c r="AM127" s="1049"/>
      <c r="AN127" s="1049"/>
      <c r="AO127" s="1050"/>
      <c r="AP127" s="1052">
        <v>0</v>
      </c>
      <c r="AQ127" s="1053"/>
      <c r="AR127" s="1053"/>
      <c r="AS127" s="1053"/>
      <c r="AT127" s="1054"/>
      <c r="AU127" s="282"/>
      <c r="AV127" s="282"/>
      <c r="AW127" s="282"/>
      <c r="AX127" s="1122" t="s">
        <v>478</v>
      </c>
      <c r="AY127" s="1123"/>
      <c r="AZ127" s="1123"/>
      <c r="BA127" s="1123"/>
      <c r="BB127" s="1123"/>
      <c r="BC127" s="1123"/>
      <c r="BD127" s="1123"/>
      <c r="BE127" s="1124"/>
      <c r="BF127" s="1125" t="s">
        <v>479</v>
      </c>
      <c r="BG127" s="1123"/>
      <c r="BH127" s="1123"/>
      <c r="BI127" s="1123"/>
      <c r="BJ127" s="1123"/>
      <c r="BK127" s="1123"/>
      <c r="BL127" s="1124"/>
      <c r="BM127" s="1125" t="s">
        <v>480</v>
      </c>
      <c r="BN127" s="1123"/>
      <c r="BO127" s="1123"/>
      <c r="BP127" s="1123"/>
      <c r="BQ127" s="1123"/>
      <c r="BR127" s="1123"/>
      <c r="BS127" s="1124"/>
      <c r="BT127" s="1125" t="s">
        <v>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482</v>
      </c>
      <c r="CQ127" s="1040"/>
      <c r="CR127" s="1040"/>
      <c r="CS127" s="1040"/>
      <c r="CT127" s="1040"/>
      <c r="CU127" s="1040"/>
      <c r="CV127" s="1040"/>
      <c r="CW127" s="1040"/>
      <c r="CX127" s="1040"/>
      <c r="CY127" s="1040"/>
      <c r="CZ127" s="1040"/>
      <c r="DA127" s="1040"/>
      <c r="DB127" s="1040"/>
      <c r="DC127" s="1040"/>
      <c r="DD127" s="1040"/>
      <c r="DE127" s="1040"/>
      <c r="DF127" s="1041"/>
      <c r="DG127" s="1009" t="s">
        <v>381</v>
      </c>
      <c r="DH127" s="1010"/>
      <c r="DI127" s="1010"/>
      <c r="DJ127" s="1010"/>
      <c r="DK127" s="1010"/>
      <c r="DL127" s="1010" t="s">
        <v>381</v>
      </c>
      <c r="DM127" s="1010"/>
      <c r="DN127" s="1010"/>
      <c r="DO127" s="1010"/>
      <c r="DP127" s="1010"/>
      <c r="DQ127" s="1010" t="s">
        <v>381</v>
      </c>
      <c r="DR127" s="1010"/>
      <c r="DS127" s="1010"/>
      <c r="DT127" s="1010"/>
      <c r="DU127" s="1010"/>
      <c r="DV127" s="1011" t="s">
        <v>381</v>
      </c>
      <c r="DW127" s="1011"/>
      <c r="DX127" s="1011"/>
      <c r="DY127" s="1011"/>
      <c r="DZ127" s="1012"/>
    </row>
    <row r="128" spans="1:130" s="246" customFormat="1" ht="26.25" customHeight="1" thickBot="1" x14ac:dyDescent="0.2">
      <c r="A128" s="1133" t="s">
        <v>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484</v>
      </c>
      <c r="X128" s="1135"/>
      <c r="Y128" s="1135"/>
      <c r="Z128" s="1136"/>
      <c r="AA128" s="1137">
        <v>175367</v>
      </c>
      <c r="AB128" s="1138"/>
      <c r="AC128" s="1138"/>
      <c r="AD128" s="1138"/>
      <c r="AE128" s="1139"/>
      <c r="AF128" s="1140">
        <v>179592</v>
      </c>
      <c r="AG128" s="1138"/>
      <c r="AH128" s="1138"/>
      <c r="AI128" s="1138"/>
      <c r="AJ128" s="1139"/>
      <c r="AK128" s="1140">
        <v>185805</v>
      </c>
      <c r="AL128" s="1138"/>
      <c r="AM128" s="1138"/>
      <c r="AN128" s="1138"/>
      <c r="AO128" s="1139"/>
      <c r="AP128" s="1141"/>
      <c r="AQ128" s="1142"/>
      <c r="AR128" s="1142"/>
      <c r="AS128" s="1142"/>
      <c r="AT128" s="1143"/>
      <c r="AU128" s="282"/>
      <c r="AV128" s="282"/>
      <c r="AW128" s="282"/>
      <c r="AX128" s="978" t="s">
        <v>485</v>
      </c>
      <c r="AY128" s="979"/>
      <c r="AZ128" s="979"/>
      <c r="BA128" s="979"/>
      <c r="BB128" s="979"/>
      <c r="BC128" s="979"/>
      <c r="BD128" s="979"/>
      <c r="BE128" s="980"/>
      <c r="BF128" s="1144" t="s">
        <v>385</v>
      </c>
      <c r="BG128" s="1145"/>
      <c r="BH128" s="1145"/>
      <c r="BI128" s="1145"/>
      <c r="BJ128" s="1145"/>
      <c r="BK128" s="1145"/>
      <c r="BL128" s="1146"/>
      <c r="BM128" s="1144">
        <v>12.65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486</v>
      </c>
      <c r="CQ128" s="1127"/>
      <c r="CR128" s="1127"/>
      <c r="CS128" s="1127"/>
      <c r="CT128" s="1127"/>
      <c r="CU128" s="1127"/>
      <c r="CV128" s="1127"/>
      <c r="CW128" s="1127"/>
      <c r="CX128" s="1127"/>
      <c r="CY128" s="1127"/>
      <c r="CZ128" s="1127"/>
      <c r="DA128" s="1127"/>
      <c r="DB128" s="1127"/>
      <c r="DC128" s="1127"/>
      <c r="DD128" s="1127"/>
      <c r="DE128" s="1127"/>
      <c r="DF128" s="1128"/>
      <c r="DG128" s="1129" t="s">
        <v>465</v>
      </c>
      <c r="DH128" s="1130"/>
      <c r="DI128" s="1130"/>
      <c r="DJ128" s="1130"/>
      <c r="DK128" s="1130"/>
      <c r="DL128" s="1130" t="s">
        <v>385</v>
      </c>
      <c r="DM128" s="1130"/>
      <c r="DN128" s="1130"/>
      <c r="DO128" s="1130"/>
      <c r="DP128" s="1130"/>
      <c r="DQ128" s="1130" t="s">
        <v>381</v>
      </c>
      <c r="DR128" s="1130"/>
      <c r="DS128" s="1130"/>
      <c r="DT128" s="1130"/>
      <c r="DU128" s="1130"/>
      <c r="DV128" s="1131" t="s">
        <v>454</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487</v>
      </c>
      <c r="X129" s="1164"/>
      <c r="Y129" s="1164"/>
      <c r="Z129" s="1165"/>
      <c r="AA129" s="1048">
        <v>17547974</v>
      </c>
      <c r="AB129" s="1049"/>
      <c r="AC129" s="1049"/>
      <c r="AD129" s="1049"/>
      <c r="AE129" s="1050"/>
      <c r="AF129" s="1051">
        <v>17108099</v>
      </c>
      <c r="AG129" s="1049"/>
      <c r="AH129" s="1049"/>
      <c r="AI129" s="1049"/>
      <c r="AJ129" s="1050"/>
      <c r="AK129" s="1051">
        <v>17027844</v>
      </c>
      <c r="AL129" s="1049"/>
      <c r="AM129" s="1049"/>
      <c r="AN129" s="1049"/>
      <c r="AO129" s="1050"/>
      <c r="AP129" s="1166"/>
      <c r="AQ129" s="1167"/>
      <c r="AR129" s="1167"/>
      <c r="AS129" s="1167"/>
      <c r="AT129" s="1168"/>
      <c r="AU129" s="284"/>
      <c r="AV129" s="284"/>
      <c r="AW129" s="284"/>
      <c r="AX129" s="1157" t="s">
        <v>488</v>
      </c>
      <c r="AY129" s="1040"/>
      <c r="AZ129" s="1040"/>
      <c r="BA129" s="1040"/>
      <c r="BB129" s="1040"/>
      <c r="BC129" s="1040"/>
      <c r="BD129" s="1040"/>
      <c r="BE129" s="1041"/>
      <c r="BF129" s="1158" t="s">
        <v>381</v>
      </c>
      <c r="BG129" s="1159"/>
      <c r="BH129" s="1159"/>
      <c r="BI129" s="1159"/>
      <c r="BJ129" s="1159"/>
      <c r="BK129" s="1159"/>
      <c r="BL129" s="1160"/>
      <c r="BM129" s="1158">
        <v>17.649999999999999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490</v>
      </c>
      <c r="X130" s="1164"/>
      <c r="Y130" s="1164"/>
      <c r="Z130" s="1165"/>
      <c r="AA130" s="1048">
        <v>2921472</v>
      </c>
      <c r="AB130" s="1049"/>
      <c r="AC130" s="1049"/>
      <c r="AD130" s="1049"/>
      <c r="AE130" s="1050"/>
      <c r="AF130" s="1051">
        <v>2770261</v>
      </c>
      <c r="AG130" s="1049"/>
      <c r="AH130" s="1049"/>
      <c r="AI130" s="1049"/>
      <c r="AJ130" s="1050"/>
      <c r="AK130" s="1051">
        <v>2749872</v>
      </c>
      <c r="AL130" s="1049"/>
      <c r="AM130" s="1049"/>
      <c r="AN130" s="1049"/>
      <c r="AO130" s="1050"/>
      <c r="AP130" s="1166"/>
      <c r="AQ130" s="1167"/>
      <c r="AR130" s="1167"/>
      <c r="AS130" s="1167"/>
      <c r="AT130" s="1168"/>
      <c r="AU130" s="284"/>
      <c r="AV130" s="284"/>
      <c r="AW130" s="284"/>
      <c r="AX130" s="1157" t="s">
        <v>491</v>
      </c>
      <c r="AY130" s="1040"/>
      <c r="AZ130" s="1040"/>
      <c r="BA130" s="1040"/>
      <c r="BB130" s="1040"/>
      <c r="BC130" s="1040"/>
      <c r="BD130" s="1040"/>
      <c r="BE130" s="1041"/>
      <c r="BF130" s="1194">
        <v>16.600000000000001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492</v>
      </c>
      <c r="X131" s="1202"/>
      <c r="Y131" s="1202"/>
      <c r="Z131" s="1203"/>
      <c r="AA131" s="1095">
        <v>14626502</v>
      </c>
      <c r="AB131" s="1074"/>
      <c r="AC131" s="1074"/>
      <c r="AD131" s="1074"/>
      <c r="AE131" s="1075"/>
      <c r="AF131" s="1073">
        <v>14337838</v>
      </c>
      <c r="AG131" s="1074"/>
      <c r="AH131" s="1074"/>
      <c r="AI131" s="1074"/>
      <c r="AJ131" s="1075"/>
      <c r="AK131" s="1073">
        <v>14277972</v>
      </c>
      <c r="AL131" s="1074"/>
      <c r="AM131" s="1074"/>
      <c r="AN131" s="1074"/>
      <c r="AO131" s="1075"/>
      <c r="AP131" s="1204"/>
      <c r="AQ131" s="1205"/>
      <c r="AR131" s="1205"/>
      <c r="AS131" s="1205"/>
      <c r="AT131" s="1206"/>
      <c r="AU131" s="284"/>
      <c r="AV131" s="284"/>
      <c r="AW131" s="284"/>
      <c r="AX131" s="1176" t="s">
        <v>493</v>
      </c>
      <c r="AY131" s="1127"/>
      <c r="AZ131" s="1127"/>
      <c r="BA131" s="1127"/>
      <c r="BB131" s="1127"/>
      <c r="BC131" s="1127"/>
      <c r="BD131" s="1127"/>
      <c r="BE131" s="1128"/>
      <c r="BF131" s="1177">
        <v>157.80000000000001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495</v>
      </c>
      <c r="W132" s="1187"/>
      <c r="X132" s="1187"/>
      <c r="Y132" s="1187"/>
      <c r="Z132" s="1188"/>
      <c r="AA132" s="1189">
        <v>17.968520430000002</v>
      </c>
      <c r="AB132" s="1190"/>
      <c r="AC132" s="1190"/>
      <c r="AD132" s="1190"/>
      <c r="AE132" s="1191"/>
      <c r="AF132" s="1192">
        <v>16.9445491</v>
      </c>
      <c r="AG132" s="1190"/>
      <c r="AH132" s="1190"/>
      <c r="AI132" s="1190"/>
      <c r="AJ132" s="1191"/>
      <c r="AK132" s="1192">
        <v>15.119030909999999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496</v>
      </c>
      <c r="W133" s="1170"/>
      <c r="X133" s="1170"/>
      <c r="Y133" s="1170"/>
      <c r="Z133" s="1171"/>
      <c r="AA133" s="1172">
        <v>17.3</v>
      </c>
      <c r="AB133" s="1173"/>
      <c r="AC133" s="1173"/>
      <c r="AD133" s="1173"/>
      <c r="AE133" s="1174"/>
      <c r="AF133" s="1172">
        <v>17.100000000000001</v>
      </c>
      <c r="AG133" s="1173"/>
      <c r="AH133" s="1173"/>
      <c r="AI133" s="1173"/>
      <c r="AJ133" s="1174"/>
      <c r="AK133" s="1172">
        <v>16.600000000000001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gh7AnV5aLw9W6MO1LTE7lEBjVqPHxv7tj0j1MsOpspXw7zg6h7kU1sJXXJYTmlOAV142KSAC3Nkow2etoYU3A==" saltValue="r6j89fyHEWAuieAc3q2a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HP/Q4Iub1ffPNpDleqBV+zSuLCfebcLmuGyPlqglNHWZOgpA+TobRPylHmIu9vAv8cw+WUrgaBk8DHnX/7jNA==" saltValue="qsFz9RjaIE4eJVp3Fuxx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nV1NBnvuNrDByBQEpfCWgOvUL5o479Wep+MjD7zGr9YJD1QVjyhNGp0dOwn0GKjqJa9zM0xbQSWWtlNUV+dXQ==" saltValue="2tZ5OItxSA/3QNpbywMl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505</v>
      </c>
      <c r="AL9" s="1213"/>
      <c r="AM9" s="1213"/>
      <c r="AN9" s="1214"/>
      <c r="AO9" s="312">
        <v>3790380</v>
      </c>
      <c r="AP9" s="312">
        <v>65359</v>
      </c>
      <c r="AQ9" s="313">
        <v>57145</v>
      </c>
      <c r="AR9" s="314">
        <v>14.4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506</v>
      </c>
      <c r="AL10" s="1213"/>
      <c r="AM10" s="1213"/>
      <c r="AN10" s="1214"/>
      <c r="AO10" s="315">
        <v>349984</v>
      </c>
      <c r="AP10" s="315">
        <v>6035</v>
      </c>
      <c r="AQ10" s="316">
        <v>3801</v>
      </c>
      <c r="AR10" s="317">
        <v>58.8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507</v>
      </c>
      <c r="AL11" s="1213"/>
      <c r="AM11" s="1213"/>
      <c r="AN11" s="1214"/>
      <c r="AO11" s="315">
        <v>1476530</v>
      </c>
      <c r="AP11" s="315">
        <v>25460</v>
      </c>
      <c r="AQ11" s="316">
        <v>6723</v>
      </c>
      <c r="AR11" s="317">
        <v>278.7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508</v>
      </c>
      <c r="AL12" s="1213"/>
      <c r="AM12" s="1213"/>
      <c r="AN12" s="1214"/>
      <c r="AO12" s="315">
        <v>116679</v>
      </c>
      <c r="AP12" s="315">
        <v>2012</v>
      </c>
      <c r="AQ12" s="316">
        <v>959</v>
      </c>
      <c r="AR12" s="317">
        <v>109.8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510</v>
      </c>
      <c r="AP13" s="315" t="s">
        <v>510</v>
      </c>
      <c r="AQ13" s="316">
        <v>1</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511</v>
      </c>
      <c r="AL14" s="1213"/>
      <c r="AM14" s="1213"/>
      <c r="AN14" s="1214"/>
      <c r="AO14" s="315">
        <v>198231</v>
      </c>
      <c r="AP14" s="315">
        <v>3418</v>
      </c>
      <c r="AQ14" s="316">
        <v>2728</v>
      </c>
      <c r="AR14" s="317">
        <v>25.3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512</v>
      </c>
      <c r="AL15" s="1213"/>
      <c r="AM15" s="1213"/>
      <c r="AN15" s="1214"/>
      <c r="AO15" s="315">
        <v>100363</v>
      </c>
      <c r="AP15" s="315">
        <v>1731</v>
      </c>
      <c r="AQ15" s="316">
        <v>1349</v>
      </c>
      <c r="AR15" s="317">
        <v>28.3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513</v>
      </c>
      <c r="AL16" s="1216"/>
      <c r="AM16" s="1216"/>
      <c r="AN16" s="1217"/>
      <c r="AO16" s="315">
        <v>-557604</v>
      </c>
      <c r="AP16" s="315">
        <v>-9615</v>
      </c>
      <c r="AQ16" s="316">
        <v>-4270</v>
      </c>
      <c r="AR16" s="317">
        <v>125.2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5474563</v>
      </c>
      <c r="AP17" s="315">
        <v>94400</v>
      </c>
      <c r="AQ17" s="316">
        <v>68438</v>
      </c>
      <c r="AR17" s="317">
        <v>37.9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518</v>
      </c>
      <c r="AL21" s="1208"/>
      <c r="AM21" s="1208"/>
      <c r="AN21" s="1209"/>
      <c r="AO21" s="327">
        <v>7.43</v>
      </c>
      <c r="AP21" s="328">
        <v>6.23</v>
      </c>
      <c r="AQ21" s="329">
        <v>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519</v>
      </c>
      <c r="AL22" s="1208"/>
      <c r="AM22" s="1208"/>
      <c r="AN22" s="1209"/>
      <c r="AO22" s="332">
        <v>96.6</v>
      </c>
      <c r="AP22" s="333">
        <v>98.5</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523</v>
      </c>
      <c r="AL32" s="1224"/>
      <c r="AM32" s="1224"/>
      <c r="AN32" s="1225"/>
      <c r="AO32" s="342">
        <v>3262509</v>
      </c>
      <c r="AP32" s="342">
        <v>56257</v>
      </c>
      <c r="AQ32" s="343">
        <v>33979</v>
      </c>
      <c r="AR32" s="344">
        <v>65.599999999999994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524</v>
      </c>
      <c r="AL33" s="1224"/>
      <c r="AM33" s="1224"/>
      <c r="AN33" s="1225"/>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525</v>
      </c>
      <c r="AL34" s="1224"/>
      <c r="AM34" s="1224"/>
      <c r="AN34" s="1225"/>
      <c r="AO34" s="342" t="s">
        <v>510</v>
      </c>
      <c r="AP34" s="342" t="s">
        <v>510</v>
      </c>
      <c r="AQ34" s="343">
        <v>15</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526</v>
      </c>
      <c r="AL35" s="1224"/>
      <c r="AM35" s="1224"/>
      <c r="AN35" s="1225"/>
      <c r="AO35" s="342">
        <v>726906</v>
      </c>
      <c r="AP35" s="342">
        <v>12534</v>
      </c>
      <c r="AQ35" s="343">
        <v>9031</v>
      </c>
      <c r="AR35" s="344">
        <v>38.799999999999997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527</v>
      </c>
      <c r="AL36" s="1224"/>
      <c r="AM36" s="1224"/>
      <c r="AN36" s="1225"/>
      <c r="AO36" s="342">
        <v>948300</v>
      </c>
      <c r="AP36" s="342">
        <v>16352</v>
      </c>
      <c r="AQ36" s="343">
        <v>1893</v>
      </c>
      <c r="AR36" s="344">
        <v>763.8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528</v>
      </c>
      <c r="AL37" s="1224"/>
      <c r="AM37" s="1224"/>
      <c r="AN37" s="1225"/>
      <c r="AO37" s="342">
        <v>155000</v>
      </c>
      <c r="AP37" s="342">
        <v>2673</v>
      </c>
      <c r="AQ37" s="343">
        <v>1352</v>
      </c>
      <c r="AR37" s="344">
        <v>97.7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529</v>
      </c>
      <c r="AL38" s="1227"/>
      <c r="AM38" s="1227"/>
      <c r="AN38" s="1228"/>
      <c r="AO38" s="345">
        <v>1653</v>
      </c>
      <c r="AP38" s="345">
        <v>29</v>
      </c>
      <c r="AQ38" s="346">
        <v>1</v>
      </c>
      <c r="AR38" s="334">
        <v>2800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530</v>
      </c>
      <c r="AL39" s="1227"/>
      <c r="AM39" s="1227"/>
      <c r="AN39" s="1228"/>
      <c r="AO39" s="342">
        <v>-185805</v>
      </c>
      <c r="AP39" s="342">
        <v>-3204</v>
      </c>
      <c r="AQ39" s="343">
        <v>-6634</v>
      </c>
      <c r="AR39" s="344">
        <v>-51.7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531</v>
      </c>
      <c r="AL40" s="1224"/>
      <c r="AM40" s="1224"/>
      <c r="AN40" s="1225"/>
      <c r="AO40" s="342">
        <v>-2749872</v>
      </c>
      <c r="AP40" s="342">
        <v>-47417</v>
      </c>
      <c r="AQ40" s="343">
        <v>-28305</v>
      </c>
      <c r="AR40" s="344">
        <v>67.5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2158691</v>
      </c>
      <c r="AP41" s="342">
        <v>37223</v>
      </c>
      <c r="AQ41" s="343">
        <v>11332</v>
      </c>
      <c r="AR41" s="344">
        <v>228.5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500</v>
      </c>
      <c r="AN49" s="1220" t="s">
        <v>535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2988779</v>
      </c>
      <c r="AN51" s="364">
        <v>48544</v>
      </c>
      <c r="AO51" s="365">
        <v>15.6</v>
      </c>
      <c r="AP51" s="366">
        <v>66255</v>
      </c>
      <c r="AQ51" s="367">
        <v>3.6</v>
      </c>
      <c r="AR51" s="368">
        <v>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1470527</v>
      </c>
      <c r="AN52" s="372">
        <v>23885</v>
      </c>
      <c r="AO52" s="373">
        <v>18</v>
      </c>
      <c r="AP52" s="374">
        <v>31822</v>
      </c>
      <c r="AQ52" s="375">
        <v>8.8000000000000007</v>
      </c>
      <c r="AR52" s="376">
        <v>9.1999999999999993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3644134</v>
      </c>
      <c r="AN53" s="364">
        <v>60047</v>
      </c>
      <c r="AO53" s="365">
        <v>23.7</v>
      </c>
      <c r="AP53" s="366">
        <v>47278</v>
      </c>
      <c r="AQ53" s="367">
        <v>-28.6</v>
      </c>
      <c r="AR53" s="368">
        <v>52.3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1486779</v>
      </c>
      <c r="AN54" s="372">
        <v>24499</v>
      </c>
      <c r="AO54" s="373">
        <v>2.6</v>
      </c>
      <c r="AP54" s="374">
        <v>24096</v>
      </c>
      <c r="AQ54" s="375">
        <v>-24.3</v>
      </c>
      <c r="AR54" s="376">
        <v>26.9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2252369</v>
      </c>
      <c r="AN55" s="364">
        <v>37575</v>
      </c>
      <c r="AO55" s="365">
        <v>-37.4</v>
      </c>
      <c r="AP55" s="366">
        <v>44504</v>
      </c>
      <c r="AQ55" s="367">
        <v>-5.9</v>
      </c>
      <c r="AR55" s="368">
        <v>-31.5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1227868</v>
      </c>
      <c r="AN56" s="372">
        <v>20484</v>
      </c>
      <c r="AO56" s="373">
        <v>-16.399999999999999</v>
      </c>
      <c r="AP56" s="374">
        <v>25876</v>
      </c>
      <c r="AQ56" s="375">
        <v>7.4</v>
      </c>
      <c r="AR56" s="376">
        <v>-23.8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1871002</v>
      </c>
      <c r="AN57" s="364">
        <v>31764</v>
      </c>
      <c r="AO57" s="365">
        <v>-15.5</v>
      </c>
      <c r="AP57" s="366">
        <v>47820</v>
      </c>
      <c r="AQ57" s="367">
        <v>7.5</v>
      </c>
      <c r="AR57" s="368">
        <v>-23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1094338</v>
      </c>
      <c r="AN58" s="372">
        <v>18578</v>
      </c>
      <c r="AO58" s="373">
        <v>-9.3000000000000007</v>
      </c>
      <c r="AP58" s="374">
        <v>25855</v>
      </c>
      <c r="AQ58" s="375">
        <v>-0.1</v>
      </c>
      <c r="AR58" s="376">
        <v>-9.1999999999999993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2524323</v>
      </c>
      <c r="AN59" s="364">
        <v>43528</v>
      </c>
      <c r="AO59" s="365">
        <v>37</v>
      </c>
      <c r="AP59" s="366">
        <v>41934</v>
      </c>
      <c r="AQ59" s="367">
        <v>-12.3</v>
      </c>
      <c r="AR59" s="368">
        <v>49.3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1291862</v>
      </c>
      <c r="AN60" s="372">
        <v>22276</v>
      </c>
      <c r="AO60" s="373">
        <v>19.899999999999999</v>
      </c>
      <c r="AP60" s="374">
        <v>23352</v>
      </c>
      <c r="AQ60" s="375">
        <v>-9.6999999999999993</v>
      </c>
      <c r="AR60" s="376">
        <v>29.6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2656121</v>
      </c>
      <c r="AN61" s="379">
        <v>44292</v>
      </c>
      <c r="AO61" s="380">
        <v>4.7</v>
      </c>
      <c r="AP61" s="381">
        <v>49558</v>
      </c>
      <c r="AQ61" s="382">
        <v>-7.1</v>
      </c>
      <c r="AR61" s="368">
        <v>11.8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1314275</v>
      </c>
      <c r="AN62" s="372">
        <v>21944</v>
      </c>
      <c r="AO62" s="373">
        <v>3</v>
      </c>
      <c r="AP62" s="374">
        <v>26200</v>
      </c>
      <c r="AQ62" s="375">
        <v>-3.6</v>
      </c>
      <c r="AR62" s="376">
        <v>6.6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khMtaFcIc6oT4ggXEeF6hUFzb1rLaFAPnwIgH5FuVDUimQzKwwCZG+d/Ev0/vyuArwO4lokMHAMbBpJHHL+lg==" saltValue="27LsVmMzbx7fWhzPQYGY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y4N/xNwD1GqD4u79Icmrma/Drn8v+tMQnlg2Qg/+UqLTQ2U6Yc7NnRBMMWaurM0IW3vMJ2kf+w53wzcrfzy3Q==" saltValue="2o23EuNBUoEFf9G3ZHN+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YVpfwrHqZHSlqKib2qwEt4tD5piGuhOeo4yl+V+UeP3Q5CyP33kypB1LSp+oYv9pbhhGWidxJB8MIDhuBUfvQ==" saltValue="9951Fae5XTl9zWsIXNp/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0.22</v>
      </c>
      <c r="G47" s="12">
        <v>1.19</v>
      </c>
      <c r="H47" s="12">
        <v>3.94</v>
      </c>
      <c r="I47" s="12">
        <v>1.39</v>
      </c>
      <c r="J47" s="13">
        <v>1.91</v>
      </c>
    </row>
    <row r="48" spans="2:10" ht="57.75" customHeight="1" x14ac:dyDescent="0.15">
      <c r="B48" s="14"/>
      <c r="C48" s="1234" t="s">
        <v>4</v>
      </c>
      <c r="D48" s="1234"/>
      <c r="E48" s="1235"/>
      <c r="F48" s="15">
        <v>1.34</v>
      </c>
      <c r="G48" s="16">
        <v>2.63</v>
      </c>
      <c r="H48" s="16">
        <v>1.71</v>
      </c>
      <c r="I48" s="16">
        <v>2.14</v>
      </c>
      <c r="J48" s="17">
        <v>2.48</v>
      </c>
    </row>
    <row r="49" spans="2:10" ht="57.75" customHeight="1" thickBot="1" x14ac:dyDescent="0.2">
      <c r="B49" s="18"/>
      <c r="C49" s="1236" t="s">
        <v>5</v>
      </c>
      <c r="D49" s="1236"/>
      <c r="E49" s="1237"/>
      <c r="F49" s="19" t="s">
        <v>556</v>
      </c>
      <c r="G49" s="20">
        <v>2.2599999999999998</v>
      </c>
      <c r="H49" s="20">
        <v>2.4500000000000002</v>
      </c>
      <c r="I49" s="20" t="s">
        <v>557</v>
      </c>
      <c r="J49" s="21">
        <v>1.79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uJ4Q8qPhbN9DYErMtg7Ki9ewuypy5p90mR6bN78mOq2ZBYw4TQYSK79De+I8P8w8gozbkdfwvbe1AJ/mdQOHw==" saltValue="eiofB6ZHewZqQNwd0Gq1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2020-03-05T09:50:42Z</cp:lastPrinted>
  <dcterms:created xsi:type="dcterms:W3CDTF">2020-02-10T02:14:38Z</dcterms:created>
  <dcterms:modified xsi:type="dcterms:W3CDTF">2020-09-15T08:15:03Z</dcterms:modified>
  <cp:category/>
</cp:coreProperties>
</file>