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CO34" i="10" l="1"/>
  <c r="CO35" i="10" s="1"/>
  <c r="CO36" i="10" s="1"/>
</calcChain>
</file>

<file path=xl/sharedStrings.xml><?xml version="1.0" encoding="utf-8"?>
<sst xmlns="http://schemas.openxmlformats.org/spreadsheetml/2006/main" count="1084" uniqueCount="599">
  <si>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</si>
  <si>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</si>
  <si>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</si>
  <si>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</si>
  <si>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</si>
  <si>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</si>
  <si>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</si>
  <si>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</si>
  <si>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</si>
  <si>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</si>
  <si>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</si>
  <si>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</si>
  <si>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</si>
  <si>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</si>
  <si>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</si>
  <si>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</si>
  <si>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</si>
  <si>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</si>
  <si>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</si>
  <si>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</si>
  <si>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</si>
  <si>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</si>
  <si>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</si>
  <si>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</si>
  <si>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</si>
  <si>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</si>
  <si>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</si>
  <si>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</si>
  <si>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</si>
  <si>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</si>
  <si>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</si>
  <si>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</si>
  <si>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</si>
  <si>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</si>
  <si>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</si>
  <si>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</si>
  <si>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</si>
  <si>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</si>
  <si>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</si>
  <si>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</si>
  <si>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</si>
  <si>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</si>
  <si>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</si>
  <si>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</si>
  <si>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</si>
  <si>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</si>
  <si>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</si>
  <si>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</si>
  <si>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</si>
  <si>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</si>
  <si>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</si>
  <si>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</si>
  <si>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</si>
  <si>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</si>
  <si>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</si>
  <si>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</si>
  <si>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</si>
  <si>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</si>
  <si>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</si>
  <si>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</si>
  <si>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</si>
  <si>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</si>
  <si>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</si>
  <si>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</si>
  <si>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</si>
  <si>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</si>
  <si>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</si>
  <si>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</si>
  <si>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</si>
  <si>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</si>
  <si>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</si>
  <si>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</si>
  <si>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</si>
  <si>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</si>
  <si>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</si>
  <si>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</si>
  <si>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</si>
  <si>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</si>
  <si>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</si>
  <si>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</si>
  <si>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</si>
  <si>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</si>
  <si>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</si>
  <si>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</si>
  <si>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</si>
  <si>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</si>
  <si>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</si>
  <si>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</si>
  <si>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</si>
  <si>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</si>
  <si>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</si>
  <si>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</si>
  <si>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</si>
  <si>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</si>
  <si>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</si>
  <si>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</si>
  <si>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</si>
  <si>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</si>
  <si>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</si>
  <si>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</si>
  <si>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</si>
  <si>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</si>
  <si>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</si>
  <si>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</si>
  <si>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</si>
  <si>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</si>
  <si>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</si>
  <si>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</si>
  <si>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</si>
  <si>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</si>
  <si>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</si>
  <si>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</si>
  <si>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</si>
  <si>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</si>
  <si>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</si>
  <si>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</si>
  <si>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</si>
  <si>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</si>
  <si>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</si>
  <si>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</si>
  <si>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</si>
  <si>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</si>
  <si>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</si>
  <si>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</si>
  <si>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</si>
  <si>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</si>
  <si>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</si>
  <si>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</si>
  <si>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</si>
  <si>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</si>
  <si>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</si>
  <si>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</si>
  <si>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</si>
  <si>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</si>
  <si>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</si>
  <si>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</si>
  <si>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</si>
  <si>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</si>
  <si>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</si>
  <si>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</si>
  <si>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</si>
  <si>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</si>
  <si>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</si>
  <si>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</si>
  <si>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</si>
  <si>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</si>
  <si>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</si>
  <si>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</si>
  <si>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</si>
  <si>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</si>
  <si>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</si>
  <si>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</si>
  <si>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</si>
  <si>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</si>
  <si>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</si>
  <si>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</si>
  <si>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</si>
  <si>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</si>
  <si>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</si>
  <si>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</si>
  <si>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</si>
  <si>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</si>
  <si>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</si>
  <si>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</si>
  <si>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</si>
  <si>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</si>
  <si>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</si>
  <si>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</si>
  <si>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</si>
  <si>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</si>
  <si>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</si>
  <si>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</si>
  <si>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</si>
  <si>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</si>
  <si>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</si>
  <si>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</si>
  <si>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</si>
  <si>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</si>
  <si>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</si>
  <si>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</si>
  <si>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</si>
  <si>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</si>
  <si>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</si>
  <si>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</si>
  <si>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</si>
  <si>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</si>
  <si>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</si>
  <si>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</si>
  <si>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</si>
  <si>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</si>
  <si>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</si>
  <si>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</si>
  <si>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</si>
  <si>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</si>
  <si>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</si>
  <si>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</si>
  <si>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</si>
  <si>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</si>
  <si>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</si>
  <si>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</si>
  <si>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</si>
  <si>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</si>
  <si>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</si>
  <si>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</si>
  <si>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</si>
  <si>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</si>
  <si>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</si>
  <si>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</si>
  <si>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青森県外ヶ浜町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</si>
  <si>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</si>
  <si>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</si>
  <si>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</si>
  <si>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</si>
  <si>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</si>
  <si>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</si>
  <si>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</si>
  <si>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</si>
  <si>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</si>
  <si>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</si>
  <si>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</si>
  <si>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</si>
  <si>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</si>
  <si>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</si>
  <si>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</si>
  <si>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</si>
  <si>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</si>
  <si>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</si>
  <si>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</si>
  <si>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</si>
  <si>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</si>
  <si>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</si>
  <si>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</si>
  <si>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</si>
  <si>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</si>
  <si>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</si>
  <si>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</si>
  <si>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</si>
  <si>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</si>
  <si>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</si>
  <si>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</si>
  <si>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</si>
  <si>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</si>
  <si>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</si>
  <si>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</si>
  <si>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</si>
  <si>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</si>
  <si>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</si>
  <si>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</si>
  <si>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</si>
  <si>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</si>
  <si>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</si>
  <si>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</si>
  <si>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</si>
  <si>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</si>
  <si>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</si>
  <si>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</si>
  <si>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</si>
  <si>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</si>
  <si>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</si>
  <si>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</si>
  <si>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</si>
  <si>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</si>
  <si>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</si>
  <si>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</si>
  <si>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</si>
  <si>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</si>
  <si>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</si>
  <si>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</si>
  <si>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</si>
  <si>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</si>
  <si>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</si>
  <si>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</si>
  <si>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</si>
  <si>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</si>
  <si>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</si>
  <si>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</si>
  <si>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</si>
  <si>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</si>
  <si>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</si>
  <si>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</si>
  <si>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</si>
  <si>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</si>
  <si>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</si>
  <si>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</si>
  <si>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</si>
  <si>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</si>
  <si>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</si>
  <si>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</si>
  <si>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</si>
  <si>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</si>
  <si>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</si>
  <si>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</si>
  <si>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</si>
  <si>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</si>
  <si>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</si>
  <si>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</si>
  <si>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</si>
  <si>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</si>
  <si>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</si>
  <si>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</si>
  <si>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</si>
  <si>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</si>
  <si>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</si>
  <si>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</si>
  <si>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</si>
  <si>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</si>
  <si>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</si>
  <si>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</si>
  <si>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</si>
  <si>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</si>
  <si>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</si>
  <si>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</si>
  <si>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</si>
  <si>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</si>
  <si>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</si>
  <si>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</si>
  <si>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</si>
  <si>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</si>
  <si>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</si>
  <si>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</si>
  <si>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</si>
  <si>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</si>
  <si>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</si>
  <si>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</si>
  <si>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</si>
  <si>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</si>
  <si>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</si>
  <si>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</si>
  <si>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</si>
  <si>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</si>
  <si>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</si>
  <si>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</si>
  <si>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</si>
  <si>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</si>
  <si>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</si>
  <si>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</si>
  <si>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</si>
  <si>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</si>
  <si>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</si>
  <si>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</si>
  <si>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</si>
  <si>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</si>
  <si>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</si>
  <si>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</si>
  <si>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</si>
  <si>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</si>
  <si>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</si>
  <si>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</si>
  <si>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</si>
  <si>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</si>
  <si>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</si>
  <si>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</si>
  <si>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</si>
  <si>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</si>
  <si>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</si>
  <si>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</si>
  <si>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</si>
  <si>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青森県外ヶ浜町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</si>
  <si>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</si>
  <si>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</si>
  <si>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</si>
  <si>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</si>
  <si>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</si>
  <si>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</si>
  <si>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</si>
  <si>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</si>
  <si>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</si>
  <si>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</si>
  <si>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</si>
  <si>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</si>
  <si>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</si>
  <si>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</si>
  <si>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</si>
  <si>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</si>
  <si>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</si>
  <si>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</si>
  <si>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</si>
  <si>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</si>
  <si>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</si>
  <si>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</si>
  <si>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</si>
  <si>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</si>
  <si>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</si>
  <si>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</si>
  <si>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</si>
  <si>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</si>
  <si>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</si>
  <si>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</si>
  <si>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</si>
  <si>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</si>
  <si>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</si>
  <si>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</si>
  <si>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</si>
  <si>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</si>
  <si>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</si>
  <si>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</si>
  <si>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病院事業会計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</si>
  <si>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</si>
  <si>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</si>
  <si>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</si>
  <si>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</si>
  <si>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</si>
  <si>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</si>
  <si>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</si>
  <si>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</si>
  <si>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</si>
  <si>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</si>
  <si>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</si>
  <si>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</si>
  <si>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</si>
  <si>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</si>
  <si>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</si>
  <si>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</si>
  <si>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</si>
  <si>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</si>
  <si>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</si>
  <si>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</si>
  <si>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</si>
  <si>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</si>
  <si>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</si>
  <si>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</si>
  <si>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</si>
  <si>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</si>
  <si>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</si>
  <si>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</si>
  <si>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</si>
  <si>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</si>
  <si>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</si>
  <si>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</si>
  <si>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</si>
  <si>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</si>
  <si>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</si>
  <si>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</si>
  <si>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</si>
  <si>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</si>
  <si>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</si>
  <si>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</si>
  <si>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</si>
  <si>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</si>
  <si>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</si>
  <si>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</si>
  <si>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</si>
  <si>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</si>
  <si>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</si>
  <si>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</si>
  <si>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</si>
  <si>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</si>
  <si>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</si>
  <si>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</si>
  <si>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</si>
  <si>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</si>
  <si>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</si>
  <si>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</si>
  <si>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</si>
  <si>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</si>
  <si>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</si>
  <si>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</si>
  <si>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</si>
  <si>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</si>
  <si>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</si>
  <si>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</si>
  <si>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</si>
  <si>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</si>
  <si>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</si>
  <si>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</si>
  <si>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</si>
  <si>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</si>
  <si>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</si>
  <si>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</si>
  <si>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</si>
  <si>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</si>
  <si>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</si>
  <si>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</si>
  <si>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</si>
  <si>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</si>
  <si>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</si>
  <si>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</si>
  <si>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</si>
  <si>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</si>
  <si>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</si>
  <si>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</si>
  <si>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</si>
  <si>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</si>
  <si>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</si>
  <si>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</si>
  <si>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</si>
  <si>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</si>
  <si>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</si>
  <si>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</si>
  <si>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</si>
  <si>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</si>
  <si>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</si>
  <si>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</si>
  <si>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</si>
  <si>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</si>
  <si>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</si>
  <si>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</si>
  <si>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</si>
  <si>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</si>
  <si>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</si>
  <si>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</si>
  <si>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</si>
  <si>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</si>
  <si>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</si>
  <si>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</si>
  <si>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</si>
  <si>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</si>
  <si>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</si>
  <si>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</si>
  <si>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</si>
  <si>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</si>
  <si>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</si>
  <si>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</si>
  <si>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</si>
  <si>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</si>
  <si>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</si>
  <si>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</si>
  <si>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</si>
  <si>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</si>
  <si>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</si>
  <si>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</si>
  <si>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</si>
  <si>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</si>
  <si>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</si>
  <si>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</si>
  <si>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</si>
  <si>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</si>
  <si>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</si>
  <si>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</si>
  <si>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</si>
  <si>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</si>
  <si>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</si>
  <si>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</si>
  <si>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</si>
  <si>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</si>
  <si>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</si>
  <si>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</si>
  <si>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</si>
  <si>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</si>
  <si>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</si>
  <si>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</si>
  <si>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</si>
  <si>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</si>
  <si>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</si>
  <si>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</si>
  <si>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</si>
  <si>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</si>
  <si>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</si>
  <si>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</si>
  <si>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</si>
  <si>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</si>
  <si>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</si>
  <si>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</si>
  <si>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</si>
  <si>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</si>
  <si>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</si>
  <si>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</si>
  <si>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</si>
  <si>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</si>
  <si>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1.55</t>
  </si>
  <si>
    <t>▲ 3.81</t>
  </si>
  <si>
    <t>病院事業会計</t>
  </si>
  <si>
    <t>国民健康保険特別会計</t>
  </si>
  <si>
    <t>一般会計</t>
  </si>
  <si>
    <t>簡易水道事業会計</t>
  </si>
  <si>
    <t>介護保険特別会計</t>
  </si>
  <si>
    <t>下水道特別会計</t>
  </si>
  <si>
    <t>後期高齢者医療特別会計</t>
  </si>
  <si>
    <t>その他会計（赤字）</t>
  </si>
  <si>
    <t>▲ 0.91</t>
  </si>
  <si>
    <t>その他会計（黒字）</t>
  </si>
  <si>
    <t>法適用企業</t>
  </si>
  <si>
    <t>法非適用企業</t>
  </si>
  <si>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</si>
  <si>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</si>
  <si>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</si>
  <si>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</si>
  <si>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</si>
  <si>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</si>
  <si>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外ヶ浜町土地開発公社</t>
    <rPh sb="0" eb="4">
      <t>ソトガハママチ</t>
    </rPh>
    <rPh sb="4" eb="6">
      <t>トチ</t>
    </rPh>
    <rPh sb="6" eb="8">
      <t>カイハツ</t>
    </rPh>
    <rPh sb="8" eb="10">
      <t>コウシャ</t>
    </rPh>
    <phoneticPr fontId="2"/>
  </si>
  <si>
    <t>青函トンネル記念館</t>
    <rPh sb="0" eb="2">
      <t>セイカン</t>
    </rPh>
    <rPh sb="6" eb="9">
      <t>キネンカン</t>
    </rPh>
    <phoneticPr fontId="2"/>
  </si>
  <si>
    <t>津軽半島エコエネ</t>
    <rPh sb="0" eb="2">
      <t>ツガル</t>
    </rPh>
    <rPh sb="2" eb="4">
      <t>ハントウ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</si>
  <si>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</si>
  <si>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</si>
  <si>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</si>
  <si>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</si>
  <si>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を下回っているが、将来負担比率は減少傾向にあるものの、類似団体と比較すると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rPh sb="1" eb="3">
      <t>ユウケイ</t>
    </rPh>
    <rPh sb="3" eb="7">
      <t>コテイシサン</t>
    </rPh>
    <rPh sb="7" eb="9">
      <t>ゲンカ</t>
    </rPh>
    <rPh sb="9" eb="12">
      <t>ショウキャクリツ</t>
    </rPh>
    <rPh sb="13" eb="15">
      <t>ルイジ</t>
    </rPh>
    <rPh sb="15" eb="17">
      <t>ダンタイ</t>
    </rPh>
    <rPh sb="17" eb="19">
      <t>ヘイキン</t>
    </rPh>
    <rPh sb="20" eb="22">
      <t>シタマワ</t>
    </rPh>
    <rPh sb="28" eb="30">
      <t>ショウライ</t>
    </rPh>
    <rPh sb="30" eb="32">
      <t>フタン</t>
    </rPh>
    <rPh sb="32" eb="34">
      <t>ヒリツ</t>
    </rPh>
    <rPh sb="35" eb="37">
      <t>ゲンショウ</t>
    </rPh>
    <rPh sb="37" eb="39">
      <t>ケイコウ</t>
    </rPh>
    <rPh sb="46" eb="48">
      <t>ルイジ</t>
    </rPh>
    <rPh sb="48" eb="50">
      <t>ダンタイ</t>
    </rPh>
    <rPh sb="51" eb="53">
      <t>ヒカク</t>
    </rPh>
    <rPh sb="56" eb="57">
      <t>タカ</t>
    </rPh>
    <rPh sb="58" eb="60">
      <t>スイジュン</t>
    </rPh>
    <rPh sb="64" eb="65">
      <t>オモ</t>
    </rPh>
    <rPh sb="66" eb="68">
      <t>ヨウイン</t>
    </rPh>
    <rPh sb="73" eb="75">
      <t>ショウライ</t>
    </rPh>
    <rPh sb="75" eb="77">
      <t>フタン</t>
    </rPh>
    <rPh sb="77" eb="79">
      <t>ヒリツ</t>
    </rPh>
    <rPh sb="80" eb="82">
      <t>ブンボ</t>
    </rPh>
    <rPh sb="85" eb="88">
      <t>チホウサイ</t>
    </rPh>
    <rPh sb="88" eb="91">
      <t>ゲンザイダカ</t>
    </rPh>
    <rPh sb="96" eb="98">
      <t>ゲンショウ</t>
    </rPh>
    <rPh sb="105" eb="107">
      <t>ガッペイ</t>
    </rPh>
    <rPh sb="107" eb="109">
      <t>イコウ</t>
    </rPh>
    <rPh sb="110" eb="112">
      <t>キサイ</t>
    </rPh>
    <rPh sb="112" eb="114">
      <t>ハッコウ</t>
    </rPh>
    <rPh sb="117" eb="118">
      <t>タカ</t>
    </rPh>
    <rPh sb="119" eb="121">
      <t>ケイコウ</t>
    </rPh>
    <rPh sb="127" eb="129">
      <t>コウエイ</t>
    </rPh>
    <rPh sb="129" eb="131">
      <t>キギョウ</t>
    </rPh>
    <rPh sb="132" eb="134">
      <t>ビョウイン</t>
    </rPh>
    <rPh sb="143" eb="144">
      <t>ク</t>
    </rPh>
    <rPh sb="144" eb="145">
      <t>イ</t>
    </rPh>
    <rPh sb="145" eb="148">
      <t>ミコミガク</t>
    </rPh>
    <rPh sb="149" eb="150">
      <t>オオ</t>
    </rPh>
    <rPh sb="155" eb="156">
      <t>カンガ</t>
    </rPh>
    <rPh sb="221" eb="223">
      <t>コウエイ</t>
    </rPh>
    <rPh sb="223" eb="225">
      <t>キギョウ</t>
    </rPh>
    <rPh sb="226" eb="228">
      <t>ケイエイ</t>
    </rPh>
    <rPh sb="228" eb="230">
      <t>キバン</t>
    </rPh>
    <rPh sb="231" eb="233">
      <t>キョウカ</t>
    </rPh>
    <rPh sb="252" eb="253">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</si>
  <si>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</si>
  <si>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</si>
  <si>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</si>
  <si>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</si>
  <si>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</si>
  <si>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</si>
  <si>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当該比率について、実質公債費比率は前年度比△1.7%、将来負担比率も前年度比△10.2%と改善傾向にあるが、類似団体と比較すると依然として高い水準にある。
　実質公債費比率において、平成26年度に一時的に上昇しているが、これは借換発行が不可となったことで、約1億円の償還が実施されたことによるものである。
　今後の推移としては、大規模事業等（三厩健康増進センター建設等）に伴った新発債の増加により、地方債現在高の増が見込まれ、算定分母も大きく減少傾向にあることから、微増または横ばい傾向で推移すると見込まれる。
　将来負担比率は、公営企業等繰入見込額が減少したことや、基金残高の充当可能財源の増等の要因で改善傾向にある。</t>
    <rPh sb="298" eb="299">
      <t>トウ</t>
    </rPh>
    <rPh sb="300" eb="302">
      <t>ヨウイン</t>
    </rPh>
    <rPh sb="303" eb="305">
      <t>カイゼン</t>
    </rPh>
    <rPh sb="305" eb="307">
      <t>ケイコウ</t>
    </rPh>
    <phoneticPr fontId="5"/>
  </si>
  <si>
    <t>実質公債費比率</t>
    <phoneticPr fontId="5"/>
  </si>
  <si>
    <t xml:space="preserve"> </t>
    <phoneticPr fontId="5"/>
  </si>
  <si>
    <t>合併振興基金</t>
    <rPh sb="0" eb="2">
      <t>ガッペイ</t>
    </rPh>
    <rPh sb="2" eb="4">
      <t>シンコウ</t>
    </rPh>
    <rPh sb="4" eb="6">
      <t>キキン</t>
    </rPh>
    <phoneticPr fontId="11"/>
  </si>
  <si>
    <t>ふるさと応援基金</t>
    <rPh sb="4" eb="6">
      <t>オウエン</t>
    </rPh>
    <rPh sb="6" eb="8">
      <t>キキン</t>
    </rPh>
    <phoneticPr fontId="11"/>
  </si>
  <si>
    <t>地域振興基金</t>
    <rPh sb="0" eb="2">
      <t>チイキ</t>
    </rPh>
    <rPh sb="2" eb="4">
      <t>シンコウ</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</si>
</sst>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7DD8-48D0-972D-92B7BBBB57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125203</c:v>
                </c:pt>
                <c:pt idx="1">
                  <c:v>77144</c:v>
                </c:pt>
                <c:pt idx="2">
                  <c:v>94425</c:v>
                </c:pt>
                <c:pt idx="3">
                  <c:v>122408</c:v>
                </c:pt>
                <c:pt idx="4">
                  <c:v>107279</c:v>
                </c:pt>
              </c:numCache>
            </c:numRef>
          </c:val>
          <c:smooth val="0"/>
          <c:extLst>
            <c:ext xmlns:c16="http://schemas.microsoft.com/office/drawing/2014/chart" uri="{C3380CC4-5D6E-409C-BE32-E72D297353CC}">
              <c16:uniqueId val="{00000001-7DD8-48D0-972D-92B7BBBB5762}"/>
            </c:ext>
          </c:extLst>
        </c:ser>
        <c:dLbls>
          <c:showLegendKey val="0"/>
          <c:showVal val="0"/>
          <c:showCatName val="0"/>
          <c:showSerName val="0"/>
          <c:showPercent val="0"/>
          <c:showBubbleSize val="0"/>
        </c:dLbls>
        <c:marker val="1"/>
        <c:smooth val="0"/>
        <c:axId val="135102104"/>
        <c:axId val="135102888"/>
      </c:lineChart>
      <c:catAx>
        <c:axId val="135102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02888"/>
        <c:crosses val="autoZero"/>
        <c:auto val="1"/>
        <c:lblAlgn val="ctr"/>
        <c:lblOffset val="100"/>
        <c:tickLblSkip val="1"/>
        <c:tickMarkSkip val="1"/>
        <c:noMultiLvlLbl val="0"/>
      </c:catAx>
      <c:valAx>
        <c:axId val="135102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02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c:v>
                </c:pt>
                <c:pt idx="1">
                  <c:v>4.26</c:v>
                </c:pt>
                <c:pt idx="2">
                  <c:v>4.2300000000000004</c:v>
                </c:pt>
                <c:pt idx="3">
                  <c:v>4.04</c:v>
                </c:pt>
                <c:pt idx="4">
                  <c:v>2.21</c:v>
                </c:pt>
              </c:numCache>
            </c:numRef>
          </c:val>
          <c:extLst>
            <c:ext xmlns:c16="http://schemas.microsoft.com/office/drawing/2014/chart" uri="{C3380CC4-5D6E-409C-BE32-E72D297353CC}">
              <c16:uniqueId val="{00000000-FC18-4B7F-95B3-95D24EA393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30.44</c:v>
                </c:pt>
                <c:pt idx="1">
                  <c:v>31.76</c:v>
                </c:pt>
                <c:pt idx="2">
                  <c:v>34.630000000000003</c:v>
                </c:pt>
                <c:pt idx="3">
                  <c:v>37.31</c:v>
                </c:pt>
                <c:pt idx="4">
                  <c:v>37.299999999999997</c:v>
                </c:pt>
              </c:numCache>
            </c:numRef>
          </c:val>
          <c:extLst>
            <c:ext xmlns:c16="http://schemas.microsoft.com/office/drawing/2014/chart" uri="{C3380CC4-5D6E-409C-BE32-E72D297353CC}">
              <c16:uniqueId val="{00000001-FC18-4B7F-95B3-95D24EA39370}"/>
            </c:ext>
          </c:extLst>
        </c:ser>
        <c:dLbls>
          <c:showLegendKey val="0"/>
          <c:showVal val="0"/>
          <c:showCatName val="0"/>
          <c:showSerName val="0"/>
          <c:showPercent val="0"/>
          <c:showBubbleSize val="0"/>
        </c:dLbls>
        <c:gapWidth val="250"/>
        <c:overlap val="100"/>
        <c:axId val="135104456"/>
        <c:axId val="13510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2.08</c:v>
                </c:pt>
                <c:pt idx="1">
                  <c:v>0.82</c:v>
                </c:pt>
                <c:pt idx="2">
                  <c:v>1.1000000000000001</c:v>
                </c:pt>
                <c:pt idx="3">
                  <c:v>-1.55</c:v>
                </c:pt>
                <c:pt idx="4">
                  <c:v>-3.81</c:v>
                </c:pt>
              </c:numCache>
            </c:numRef>
          </c:val>
          <c:smooth val="0"/>
          <c:extLst>
            <c:ext xmlns:c16="http://schemas.microsoft.com/office/drawing/2014/chart" uri="{C3380CC4-5D6E-409C-BE32-E72D297353CC}">
              <c16:uniqueId val="{00000002-FC18-4B7F-95B3-95D24EA39370}"/>
            </c:ext>
          </c:extLst>
        </c:ser>
        <c:dLbls>
          <c:showLegendKey val="0"/>
          <c:showVal val="0"/>
          <c:showCatName val="0"/>
          <c:showSerName val="0"/>
          <c:showPercent val="0"/>
          <c:showBubbleSize val="0"/>
        </c:dLbls>
        <c:marker val="1"/>
        <c:smooth val="0"/>
        <c:axId val="135104456"/>
        <c:axId val="135104848"/>
      </c:lineChart>
      <c:catAx>
        <c:axId val="13510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04848"/>
        <c:crosses val="autoZero"/>
        <c:auto val="1"/>
        <c:lblAlgn val="ctr"/>
        <c:lblOffset val="100"/>
        <c:tickLblSkip val="1"/>
        <c:tickMarkSkip val="1"/>
        <c:noMultiLvlLbl val="0"/>
      </c:catAx>
      <c:valAx>
        <c:axId val="13510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0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1.99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78-4842-99AD-4AF696FCCD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0.91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8-4842-99AD-4AF696FCCD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78-4842-99AD-4AF696FCCD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5D78-4842-99AD-4AF696FCCDF1}"/>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5D78-4842-99AD-4AF696FCCDF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0.1</c:v>
                </c:pt>
                <c:pt idx="4">
                  <c:v>#N/A</c:v>
                </c:pt>
                <c:pt idx="5">
                  <c:v>0.91</c:v>
                </c:pt>
                <c:pt idx="6">
                  <c:v>#N/A</c:v>
                </c:pt>
                <c:pt idx="7">
                  <c:v>0.6</c:v>
                </c:pt>
                <c:pt idx="8">
                  <c:v>#N/A</c:v>
                </c:pt>
                <c:pt idx="9">
                  <c:v>0.86</c:v>
                </c:pt>
              </c:numCache>
            </c:numRef>
          </c:val>
          <c:extLst>
            <c:ext xmlns:c16="http://schemas.microsoft.com/office/drawing/2014/chart" uri="{C3380CC4-5D6E-409C-BE32-E72D297353CC}">
              <c16:uniqueId val="{00000005-5D78-4842-99AD-4AF696FCCDF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2.2000000000000002</c:v>
                </c:pt>
                <c:pt idx="4">
                  <c:v>#N/A</c:v>
                </c:pt>
                <c:pt idx="5">
                  <c:v>2.23</c:v>
                </c:pt>
                <c:pt idx="6">
                  <c:v>#N/A</c:v>
                </c:pt>
                <c:pt idx="7">
                  <c:v>1.92</c:v>
                </c:pt>
                <c:pt idx="8">
                  <c:v>#N/A</c:v>
                </c:pt>
                <c:pt idx="9">
                  <c:v>2.12</c:v>
                </c:pt>
              </c:numCache>
            </c:numRef>
          </c:val>
          <c:extLst>
            <c:ext xmlns:c16="http://schemas.microsoft.com/office/drawing/2014/chart" uri="{C3380CC4-5D6E-409C-BE32-E72D297353CC}">
              <c16:uniqueId val="{00000006-5D78-4842-99AD-4AF696FCCDF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3.37</c:v>
                </c:pt>
                <c:pt idx="2">
                  <c:v>#N/A</c:v>
                </c:pt>
                <c:pt idx="3">
                  <c:v>4.25</c:v>
                </c:pt>
                <c:pt idx="4">
                  <c:v>#N/A</c:v>
                </c:pt>
                <c:pt idx="5">
                  <c:v>4.2300000000000004</c:v>
                </c:pt>
                <c:pt idx="6">
                  <c:v>#N/A</c:v>
                </c:pt>
                <c:pt idx="7">
                  <c:v>4.04</c:v>
                </c:pt>
                <c:pt idx="8">
                  <c:v>#N/A</c:v>
                </c:pt>
                <c:pt idx="9">
                  <c:v>2.21</c:v>
                </c:pt>
              </c:numCache>
            </c:numRef>
          </c:val>
          <c:extLst>
            <c:ext xmlns:c16="http://schemas.microsoft.com/office/drawing/2014/chart" uri="{C3380CC4-5D6E-409C-BE32-E72D297353CC}">
              <c16:uniqueId val="{00000007-5D78-4842-99AD-4AF696FCCDF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0.89</c:v>
                </c:pt>
                <c:pt idx="2">
                  <c:v>#N/A</c:v>
                </c:pt>
                <c:pt idx="3">
                  <c:v>1.87</c:v>
                </c:pt>
                <c:pt idx="4">
                  <c:v>#N/A</c:v>
                </c:pt>
                <c:pt idx="5">
                  <c:v>0.98</c:v>
                </c:pt>
                <c:pt idx="6">
                  <c:v>#N/A</c:v>
                </c:pt>
                <c:pt idx="7">
                  <c:v>1.46</c:v>
                </c:pt>
                <c:pt idx="8">
                  <c:v>#N/A</c:v>
                </c:pt>
                <c:pt idx="9">
                  <c:v>2.5099999999999998</c:v>
                </c:pt>
              </c:numCache>
            </c:numRef>
          </c:val>
          <c:extLst>
            <c:ext xmlns:c16="http://schemas.microsoft.com/office/drawing/2014/chart" uri="{C3380CC4-5D6E-409C-BE32-E72D297353CC}">
              <c16:uniqueId val="{00000008-5D78-4842-99AD-4AF696FCCDF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8.1999999999999993</c:v>
                </c:pt>
                <c:pt idx="2">
                  <c:v>#N/A</c:v>
                </c:pt>
                <c:pt idx="3">
                  <c:v>7.57</c:v>
                </c:pt>
                <c:pt idx="4">
                  <c:v>#N/A</c:v>
                </c:pt>
                <c:pt idx="5">
                  <c:v>7.98</c:v>
                </c:pt>
                <c:pt idx="6">
                  <c:v>#N/A</c:v>
                </c:pt>
                <c:pt idx="7">
                  <c:v>8.65</c:v>
                </c:pt>
                <c:pt idx="8">
                  <c:v>#N/A</c:v>
                </c:pt>
                <c:pt idx="9">
                  <c:v>8.25</c:v>
                </c:pt>
              </c:numCache>
            </c:numRef>
          </c:val>
          <c:extLst>
            <c:ext xmlns:c16="http://schemas.microsoft.com/office/drawing/2014/chart" uri="{C3380CC4-5D6E-409C-BE32-E72D297353CC}">
              <c16:uniqueId val="{00000009-5D78-4842-99AD-4AF696FCCDF1}"/>
            </c:ext>
          </c:extLst>
        </c:ser>
        <c:dLbls>
          <c:showLegendKey val="0"/>
          <c:showVal val="0"/>
          <c:showCatName val="0"/>
          <c:showSerName val="0"/>
          <c:showPercent val="0"/>
          <c:showBubbleSize val="0"/>
        </c:dLbls>
        <c:gapWidth val="150"/>
        <c:overlap val="100"/>
        <c:axId val="270817368"/>
        <c:axId val="270817760"/>
      </c:barChart>
      <c:catAx>
        <c:axId val="27081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817760"/>
        <c:crosses val="autoZero"/>
        <c:auto val="1"/>
        <c:lblAlgn val="ctr"/>
        <c:lblOffset val="100"/>
        <c:tickLblSkip val="1"/>
        <c:tickMarkSkip val="1"/>
        <c:noMultiLvlLbl val="0"/>
      </c:catAx>
      <c:valAx>
        <c:axId val="27081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17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776</c:v>
                </c:pt>
                <c:pt idx="5">
                  <c:v>771</c:v>
                </c:pt>
                <c:pt idx="8">
                  <c:v>757</c:v>
                </c:pt>
                <c:pt idx="11">
                  <c:v>746</c:v>
                </c:pt>
                <c:pt idx="14">
                  <c:v>752</c:v>
                </c:pt>
              </c:numCache>
            </c:numRef>
          </c:val>
          <c:extLst>
            <c:ext xmlns:c16="http://schemas.microsoft.com/office/drawing/2014/chart" uri="{C3380CC4-5D6E-409C-BE32-E72D297353CC}">
              <c16:uniqueId val="{00000000-1FEF-4997-90AE-9012B48F40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EF-4997-90AE-9012B48F40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c:v>
                </c:pt>
                <c:pt idx="3">
                  <c:v>22</c:v>
                </c:pt>
                <c:pt idx="6">
                  <c:v>21</c:v>
                </c:pt>
                <c:pt idx="9">
                  <c:v>21</c:v>
                </c:pt>
                <c:pt idx="12">
                  <c:v>21</c:v>
                </c:pt>
              </c:numCache>
            </c:numRef>
          </c:val>
          <c:extLst>
            <c:ext xmlns:c16="http://schemas.microsoft.com/office/drawing/2014/chart" uri="{C3380CC4-5D6E-409C-BE32-E72D297353CC}">
              <c16:uniqueId val="{00000002-1FEF-4997-90AE-9012B48F40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87</c:v>
                </c:pt>
                <c:pt idx="3">
                  <c:v>20</c:v>
                </c:pt>
                <c:pt idx="6">
                  <c:v>10</c:v>
                </c:pt>
                <c:pt idx="9">
                  <c:v>15</c:v>
                </c:pt>
                <c:pt idx="12">
                  <c:v>17</c:v>
                </c:pt>
              </c:numCache>
            </c:numRef>
          </c:val>
          <c:extLst>
            <c:ext xmlns:c16="http://schemas.microsoft.com/office/drawing/2014/chart" uri="{C3380CC4-5D6E-409C-BE32-E72D297353CC}">
              <c16:uniqueId val="{00000003-1FEF-4997-90AE-9012B48F40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223</c:v>
                </c:pt>
                <c:pt idx="3">
                  <c:v>232</c:v>
                </c:pt>
                <c:pt idx="6">
                  <c:v>191</c:v>
                </c:pt>
                <c:pt idx="9">
                  <c:v>173</c:v>
                </c:pt>
                <c:pt idx="12">
                  <c:v>187</c:v>
                </c:pt>
              </c:numCache>
            </c:numRef>
          </c:val>
          <c:extLst>
            <c:ext xmlns:c16="http://schemas.microsoft.com/office/drawing/2014/chart" uri="{C3380CC4-5D6E-409C-BE32-E72D297353CC}">
              <c16:uniqueId val="{00000004-1FEF-4997-90AE-9012B48F40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F-4997-90AE-9012B48F40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EF-4997-90AE-9012B48F40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941</c:v>
                </c:pt>
                <c:pt idx="3">
                  <c:v>1038</c:v>
                </c:pt>
                <c:pt idx="6">
                  <c:v>889</c:v>
                </c:pt>
                <c:pt idx="9">
                  <c:v>852</c:v>
                </c:pt>
                <c:pt idx="12">
                  <c:v>878</c:v>
                </c:pt>
              </c:numCache>
            </c:numRef>
          </c:val>
          <c:extLst>
            <c:ext xmlns:c16="http://schemas.microsoft.com/office/drawing/2014/chart" uri="{C3380CC4-5D6E-409C-BE32-E72D297353CC}">
              <c16:uniqueId val="{00000007-1FEF-4997-90AE-9012B48F4073}"/>
            </c:ext>
          </c:extLst>
        </c:ser>
        <c:dLbls>
          <c:showLegendKey val="0"/>
          <c:showVal val="0"/>
          <c:showCatName val="0"/>
          <c:showSerName val="0"/>
          <c:showPercent val="0"/>
          <c:showBubbleSize val="0"/>
        </c:dLbls>
        <c:gapWidth val="100"/>
        <c:overlap val="100"/>
        <c:axId val="270818544"/>
        <c:axId val="270818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497</c:v>
                </c:pt>
                <c:pt idx="2">
                  <c:v>#N/A</c:v>
                </c:pt>
                <c:pt idx="3">
                  <c:v>#N/A</c:v>
                </c:pt>
                <c:pt idx="4">
                  <c:v>541</c:v>
                </c:pt>
                <c:pt idx="5">
                  <c:v>#N/A</c:v>
                </c:pt>
                <c:pt idx="6">
                  <c:v>#N/A</c:v>
                </c:pt>
                <c:pt idx="7">
                  <c:v>354</c:v>
                </c:pt>
                <c:pt idx="8">
                  <c:v>#N/A</c:v>
                </c:pt>
                <c:pt idx="9">
                  <c:v>#N/A</c:v>
                </c:pt>
                <c:pt idx="10">
                  <c:v>315</c:v>
                </c:pt>
                <c:pt idx="11">
                  <c:v>#N/A</c:v>
                </c:pt>
                <c:pt idx="12">
                  <c:v>#N/A</c:v>
                </c:pt>
                <c:pt idx="13">
                  <c:v>351</c:v>
                </c:pt>
                <c:pt idx="14">
                  <c:v>#N/A</c:v>
                </c:pt>
              </c:numCache>
            </c:numRef>
          </c:val>
          <c:smooth val="0"/>
          <c:extLst>
            <c:ext xmlns:c16="http://schemas.microsoft.com/office/drawing/2014/chart" uri="{C3380CC4-5D6E-409C-BE32-E72D297353CC}">
              <c16:uniqueId val="{00000008-1FEF-4997-90AE-9012B48F4073}"/>
            </c:ext>
          </c:extLst>
        </c:ser>
        <c:dLbls>
          <c:showLegendKey val="0"/>
          <c:showVal val="0"/>
          <c:showCatName val="0"/>
          <c:showSerName val="0"/>
          <c:showPercent val="0"/>
          <c:showBubbleSize val="0"/>
        </c:dLbls>
        <c:marker val="1"/>
        <c:smooth val="0"/>
        <c:axId val="270818544"/>
        <c:axId val="270818936"/>
      </c:lineChart>
      <c:catAx>
        <c:axId val="27081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818936"/>
        <c:crosses val="autoZero"/>
        <c:auto val="1"/>
        <c:lblAlgn val="ctr"/>
        <c:lblOffset val="100"/>
        <c:tickLblSkip val="1"/>
        <c:tickMarkSkip val="1"/>
        <c:noMultiLvlLbl val="0"/>
      </c:catAx>
      <c:valAx>
        <c:axId val="27081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1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7408</c:v>
                </c:pt>
                <c:pt idx="5">
                  <c:v>7457</c:v>
                </c:pt>
                <c:pt idx="8">
                  <c:v>7091</c:v>
                </c:pt>
                <c:pt idx="11">
                  <c:v>7027</c:v>
                </c:pt>
                <c:pt idx="14">
                  <c:v>6998</c:v>
                </c:pt>
              </c:numCache>
            </c:numRef>
          </c:val>
          <c:extLst>
            <c:ext xmlns:c16="http://schemas.microsoft.com/office/drawing/2014/chart" uri="{C3380CC4-5D6E-409C-BE32-E72D297353CC}">
              <c16:uniqueId val="{00000000-CA0C-4676-8D5A-E0641822C2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353</c:v>
                </c:pt>
                <c:pt idx="5">
                  <c:v>362</c:v>
                </c:pt>
                <c:pt idx="8">
                  <c:v>378</c:v>
                </c:pt>
                <c:pt idx="11">
                  <c:v>389</c:v>
                </c:pt>
                <c:pt idx="14">
                  <c:v>378</c:v>
                </c:pt>
              </c:numCache>
            </c:numRef>
          </c:val>
          <c:extLst>
            <c:ext xmlns:c16="http://schemas.microsoft.com/office/drawing/2014/chart" uri="{C3380CC4-5D6E-409C-BE32-E72D297353CC}">
              <c16:uniqueId val="{00000001-CA0C-4676-8D5A-E0641822C2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1575</c:v>
                </c:pt>
                <c:pt idx="5">
                  <c:v>1671</c:v>
                </c:pt>
                <c:pt idx="8">
                  <c:v>1959</c:v>
                </c:pt>
                <c:pt idx="11">
                  <c:v>2163</c:v>
                </c:pt>
                <c:pt idx="14">
                  <c:v>2168</c:v>
                </c:pt>
              </c:numCache>
            </c:numRef>
          </c:val>
          <c:extLst>
            <c:ext xmlns:c16="http://schemas.microsoft.com/office/drawing/2014/chart" uri="{C3380CC4-5D6E-409C-BE32-E72D297353CC}">
              <c16:uniqueId val="{00000002-CA0C-4676-8D5A-E0641822C2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0C-4676-8D5A-E0641822C2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0C-4676-8D5A-E0641822C2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0C-4676-8D5A-E0641822C2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1439</c:v>
                </c:pt>
                <c:pt idx="3">
                  <c:v>1295</c:v>
                </c:pt>
                <c:pt idx="6">
                  <c:v>1189</c:v>
                </c:pt>
                <c:pt idx="9">
                  <c:v>1087</c:v>
                </c:pt>
                <c:pt idx="12">
                  <c:v>1019</c:v>
                </c:pt>
              </c:numCache>
            </c:numRef>
          </c:val>
          <c:extLst>
            <c:ext xmlns:c16="http://schemas.microsoft.com/office/drawing/2014/chart" uri="{C3380CC4-5D6E-409C-BE32-E72D297353CC}">
              <c16:uniqueId val="{00000006-CA0C-4676-8D5A-E0641822C2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c:v>
                </c:pt>
                <c:pt idx="3">
                  <c:v>177</c:v>
                </c:pt>
                <c:pt idx="6">
                  <c:v>172</c:v>
                </c:pt>
                <c:pt idx="9">
                  <c:v>159</c:v>
                </c:pt>
                <c:pt idx="12">
                  <c:v>146</c:v>
                </c:pt>
              </c:numCache>
            </c:numRef>
          </c:val>
          <c:extLst>
            <c:ext xmlns:c16="http://schemas.microsoft.com/office/drawing/2014/chart" uri="{C3380CC4-5D6E-409C-BE32-E72D297353CC}">
              <c16:uniqueId val="{00000007-CA0C-4676-8D5A-E0641822C2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2628</c:v>
                </c:pt>
                <c:pt idx="3">
                  <c:v>3349</c:v>
                </c:pt>
                <c:pt idx="6">
                  <c:v>3267</c:v>
                </c:pt>
                <c:pt idx="9">
                  <c:v>3165</c:v>
                </c:pt>
                <c:pt idx="12">
                  <c:v>2971</c:v>
                </c:pt>
              </c:numCache>
            </c:numRef>
          </c:val>
          <c:extLst>
            <c:ext xmlns:c16="http://schemas.microsoft.com/office/drawing/2014/chart" uri="{C3380CC4-5D6E-409C-BE32-E72D297353CC}">
              <c16:uniqueId val="{00000008-CA0C-4676-8D5A-E0641822C2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76</c:v>
                </c:pt>
                <c:pt idx="6">
                  <c:v>55</c:v>
                </c:pt>
                <c:pt idx="9">
                  <c:v>34</c:v>
                </c:pt>
                <c:pt idx="12">
                  <c:v>13</c:v>
                </c:pt>
              </c:numCache>
            </c:numRef>
          </c:val>
          <c:extLst>
            <c:ext xmlns:c16="http://schemas.microsoft.com/office/drawing/2014/chart" uri="{C3380CC4-5D6E-409C-BE32-E72D297353CC}">
              <c16:uniqueId val="{00000009-CA0C-4676-8D5A-E0641822C2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8705</c:v>
                </c:pt>
                <c:pt idx="3">
                  <c:v>8320</c:v>
                </c:pt>
                <c:pt idx="6">
                  <c:v>8103</c:v>
                </c:pt>
                <c:pt idx="9">
                  <c:v>8020</c:v>
                </c:pt>
                <c:pt idx="12">
                  <c:v>7897</c:v>
                </c:pt>
              </c:numCache>
            </c:numRef>
          </c:val>
          <c:extLst>
            <c:ext xmlns:c16="http://schemas.microsoft.com/office/drawing/2014/chart" uri="{C3380CC4-5D6E-409C-BE32-E72D297353CC}">
              <c16:uniqueId val="{0000000A-CA0C-4676-8D5A-E0641822C2BA}"/>
            </c:ext>
          </c:extLst>
        </c:ser>
        <c:dLbls>
          <c:showLegendKey val="0"/>
          <c:showVal val="0"/>
          <c:showCatName val="0"/>
          <c:showSerName val="0"/>
          <c:showPercent val="0"/>
          <c:showBubbleSize val="0"/>
        </c:dLbls>
        <c:gapWidth val="100"/>
        <c:overlap val="100"/>
        <c:axId val="270820112"/>
        <c:axId val="270820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3583</c:v>
                </c:pt>
                <c:pt idx="2">
                  <c:v>#N/A</c:v>
                </c:pt>
                <c:pt idx="3">
                  <c:v>#N/A</c:v>
                </c:pt>
                <c:pt idx="4">
                  <c:v>3729</c:v>
                </c:pt>
                <c:pt idx="5">
                  <c:v>#N/A</c:v>
                </c:pt>
                <c:pt idx="6">
                  <c:v>#N/A</c:v>
                </c:pt>
                <c:pt idx="7">
                  <c:v>3358</c:v>
                </c:pt>
                <c:pt idx="8">
                  <c:v>#N/A</c:v>
                </c:pt>
                <c:pt idx="9">
                  <c:v>#N/A</c:v>
                </c:pt>
                <c:pt idx="10">
                  <c:v>2885</c:v>
                </c:pt>
                <c:pt idx="11">
                  <c:v>#N/A</c:v>
                </c:pt>
                <c:pt idx="12">
                  <c:v>#N/A</c:v>
                </c:pt>
                <c:pt idx="13">
                  <c:v>2499</c:v>
                </c:pt>
                <c:pt idx="14">
                  <c:v>#N/A</c:v>
                </c:pt>
              </c:numCache>
            </c:numRef>
          </c:val>
          <c:smooth val="0"/>
          <c:extLst>
            <c:ext xmlns:c16="http://schemas.microsoft.com/office/drawing/2014/chart" uri="{C3380CC4-5D6E-409C-BE32-E72D297353CC}">
              <c16:uniqueId val="{0000000B-CA0C-4676-8D5A-E0641822C2BA}"/>
            </c:ext>
          </c:extLst>
        </c:ser>
        <c:dLbls>
          <c:showLegendKey val="0"/>
          <c:showVal val="0"/>
          <c:showCatName val="0"/>
          <c:showSerName val="0"/>
          <c:showPercent val="0"/>
          <c:showBubbleSize val="0"/>
        </c:dLbls>
        <c:marker val="1"/>
        <c:smooth val="0"/>
        <c:axId val="270820112"/>
        <c:axId val="270820504"/>
      </c:lineChart>
      <c:catAx>
        <c:axId val="27082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820504"/>
        <c:crosses val="autoZero"/>
        <c:auto val="1"/>
        <c:lblAlgn val="ctr"/>
        <c:lblOffset val="100"/>
        <c:tickLblSkip val="1"/>
        <c:tickMarkSkip val="1"/>
        <c:noMultiLvlLbl val="0"/>
      </c:catAx>
      <c:valAx>
        <c:axId val="27082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2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1402</c:v>
                </c:pt>
                <c:pt idx="1">
                  <c:v>1411</c:v>
                </c:pt>
                <c:pt idx="2">
                  <c:v>1419</c:v>
                </c:pt>
              </c:numCache>
            </c:numRef>
          </c:val>
          <c:extLst>
            <c:ext xmlns:c16="http://schemas.microsoft.com/office/drawing/2014/chart" uri="{C3380CC4-5D6E-409C-BE32-E72D297353CC}">
              <c16:uniqueId val="{00000000-2230-4292-967E-8B6980DC3A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444</c:v>
                </c:pt>
                <c:pt idx="1">
                  <c:v>541</c:v>
                </c:pt>
                <c:pt idx="2">
                  <c:v>571</c:v>
                </c:pt>
              </c:numCache>
            </c:numRef>
          </c:val>
          <c:extLst>
            <c:ext xmlns:c16="http://schemas.microsoft.com/office/drawing/2014/chart" uri="{C3380CC4-5D6E-409C-BE32-E72D297353CC}">
              <c16:uniqueId val="{00000001-2230-4292-967E-8B6980DC3A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1181</c:v>
                </c:pt>
                <c:pt idx="1">
                  <c:v>1266</c:v>
                </c:pt>
                <c:pt idx="2">
                  <c:v>1478</c:v>
                </c:pt>
              </c:numCache>
            </c:numRef>
          </c:val>
          <c:extLst>
            <c:ext xmlns:c16="http://schemas.microsoft.com/office/drawing/2014/chart" uri="{C3380CC4-5D6E-409C-BE32-E72D297353CC}">
              <c16:uniqueId val="{00000002-2230-4292-967E-8B6980DC3A29}"/>
            </c:ext>
          </c:extLst>
        </c:ser>
        <c:dLbls>
          <c:showLegendKey val="0"/>
          <c:showVal val="0"/>
          <c:showCatName val="0"/>
          <c:showSerName val="0"/>
          <c:showPercent val="0"/>
          <c:showBubbleSize val="0"/>
        </c:dLbls>
        <c:gapWidth val="120"/>
        <c:overlap val="100"/>
        <c:axId val="270821680"/>
        <c:axId val="270822072"/>
      </c:barChart>
      <c:catAx>
        <c:axId val="27082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822072"/>
        <c:crosses val="autoZero"/>
        <c:auto val="1"/>
        <c:lblAlgn val="ctr"/>
        <c:lblOffset val="100"/>
        <c:tickLblSkip val="1"/>
        <c:tickMarkSkip val="1"/>
        <c:noMultiLvlLbl val="0"/>
      </c:catAx>
      <c:valAx>
        <c:axId val="270822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082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{1C7BB2BD-AE8A-445B-8309-20FB75F693F7}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D01-4A0A-AEAF-1B4A57C35E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{E81BDF12-79B8-40C6-9F11-F5CC9414A0CC}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01-4A0A-AEAF-1B4A57C35E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{680D1D3A-A060-4E14-B284-9B63743E4AB6}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01-4A0A-AEAF-1B4A57C35E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{76D87F0E-ECB3-4BBF-8132-C5026595D610}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01-4A0A-AEAF-1B4A57C35E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{9A0A425E-65DA-44D6-850A-3F9BE53286D1}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01-4A0A-AEAF-1B4A57C35EA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{AE455663-106D-4399-96B8-A803201DF36A}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D01-4A0A-AEAF-1B4A57C35EA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{63E9BC9E-D04D-4F93-AD32-54C82E3D4C86}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D01-4A0A-AEAF-1B4A57C35EA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{ED84A95C-7813-4DB4-8152-52BA6BA63B9A}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D01-4A0A-AEAF-1B4A57C35EA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{5E81EF9B-719D-4DF8-9C8B-1E23267D09C9}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D01-4A0A-AEAF-1B4A57C35E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53.8</c:v>
                </c:pt>
              </c:numCache>
            </c:numRef>
          </c:xVal>
          <c:yVal>
            <c:numRef>
              <c:f>公会計指標分析・財政指標組合せ分析表!$BP$51:$DC$51</c:f>
              <c:numCache>
                <c:formatCode>#,##0.0;"▲ "#,##0.0</c:formatCode>
                <c:ptCount val="40"/>
                <c:pt idx="24">
                  <c:v>91.2</c:v>
                </c:pt>
              </c:numCache>
            </c:numRef>
          </c:yVal>
          <c:smooth val="0"/>
          <c:extLst>
            <c:ext xmlns:c16="http://schemas.microsoft.com/office/drawing/2014/chart" uri="{C3380CC4-5D6E-409C-BE32-E72D297353CC}">
              <c16:uniqueId val="{00000009-1D01-4A0A-AEAF-1B4A57C35E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{96DA7948-5CD1-45F0-872A-9C692F358DB4}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D01-4A0A-AEAF-1B4A57C35E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{483AFDE8-C63F-476B-91AC-BD80709E28BD}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01-4A0A-AEAF-1B4A57C35E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{EFF1EC51-DC53-4CF5-82CE-3DAFBB04B09C}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01-4A0A-AEAF-1B4A57C35E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{5F59C2B9-CA96-4648-B952-FDA9E93E7425}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01-4A0A-AEAF-1B4A57C35E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{82EDA40C-8DA9-4E6C-BF07-B7B747B7EAD8}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01-4A0A-AEAF-1B4A57C35EA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{BECABEE5-8950-4ECB-873C-240C73ACD396}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D01-4A0A-AEAF-1B4A57C35EA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{7EB3F745-9799-4652-AD66-7DB55A7683F7}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D01-4A0A-AEAF-1B4A57C35EA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{EB6458FB-A3C8-4E45-9C7E-91AE3CF9EBAD}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D01-4A0A-AEAF-1B4A57C35EA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{46E3F035-B74B-44DB-9309-F0C627DEB09F}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D01-4A0A-AEAF-1B4A57C35E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1D01-4A0A-AEAF-1B4A57C35EAB}"/>
            </c:ext>
          </c:extLst>
        </c:ser>
        <c:dLbls>
          <c:showLegendKey val="0"/>
          <c:showVal val="1"/>
          <c:showCatName val="0"/>
          <c:showSerName val="0"/>
          <c:showPercent val="0"/>
          <c:showBubbleSize val="0"/>
        </c:dLbls>
        <c:axId val="138987960"/>
        <c:axId val="138988352"/>
      </c:scatterChart>
      <c:valAx>
        <c:axId val="138987960"/>
        <c:scaling>
          <c:orientation val="minMax"/>
          <c:max val="56.6"/>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88352"/>
        <c:crosses val="autoZero"/>
        <c:crossBetween val="midCat"/>
      </c:valAx>
      <c:valAx>
        <c:axId val="138988352"/>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8796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{AB51972C-1AAE-4F92-8BD0-F5CC689A7390}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47F-4CDA-9CA9-918A1A00A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{618F3892-866F-4BB1-BD0B-C09FF2101387}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F-4CDA-9CA9-918A1A00A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{421CDECF-85DA-468A-AE1A-FAD6CF9EF150}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F-4CDA-9CA9-918A1A00A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{13E5128A-5811-47E6-9140-0C70EE2E9CCC}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F-4CDA-9CA9-918A1A00A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{97B09DE1-BBE6-4045-AF00-E741F3873E3D}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F-4CDA-9CA9-918A1A00A69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{79F3F030-7F83-4ED3-BE77-ED7E3C9E70D8}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47F-4CDA-9CA9-918A1A00A69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{C172B7D5-7F83-4204-AEEE-D52B534C5054}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47F-4CDA-9CA9-918A1A00A69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{853CE152-DD11-4760-9E6F-CD2DBB0138C9}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47F-4CDA-9CA9-918A1A00A69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{E6457430-ABA8-4C45-8C26-7523D4103656}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47F-4CDA-9CA9-918A1A00A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14.8</c:v>
                </c:pt>
                <c:pt idx="16">
                  <c:v>14.1</c:v>
                </c:pt>
                <c:pt idx="24">
                  <c:v>12.3</c:v>
                </c:pt>
                <c:pt idx="32">
                  <c:v>10.6</c:v>
                </c:pt>
              </c:numCache>
            </c:numRef>
          </c:xVal>
          <c:yVal>
            <c:numRef>
              <c:f>公会計指標分析・財政指標組合せ分析表!$BP$73:$DC$73</c:f>
              <c:numCache>
                <c:formatCode>#,##0.0;"▲ "#,##0.0</c:formatCode>
                <c:ptCount val="40"/>
                <c:pt idx="0">
                  <c:v>110.2</c:v>
                </c:pt>
                <c:pt idx="8">
                  <c:v>113.6</c:v>
                </c:pt>
                <c:pt idx="16">
                  <c:v>101</c:v>
                </c:pt>
                <c:pt idx="24">
                  <c:v>91.2</c:v>
                </c:pt>
                <c:pt idx="32">
                  <c:v>81</c:v>
                </c:pt>
              </c:numCache>
            </c:numRef>
          </c:yVal>
          <c:smooth val="0"/>
          <c:extLst>
            <c:ext xmlns:c16="http://schemas.microsoft.com/office/drawing/2014/chart" uri="{C3380CC4-5D6E-409C-BE32-E72D297353CC}">
              <c16:uniqueId val="{00000009-B47F-4CDA-9CA9-918A1A00A6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{6FC04D1C-0A98-4237-A2B5-51277895A8CA}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47F-4CDA-9CA9-918A1A00A6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{21797856-C5C3-4263-A3C2-1CF59CFF4D19}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F-4CDA-9CA9-918A1A00A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{93E9660F-2462-4844-96C3-0F0B48B5C7C8}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F-4CDA-9CA9-918A1A00A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{E06CACF2-F505-4A21-A2B0-77A48BAA8E2E}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F-4CDA-9CA9-918A1A00A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{5B292812-B872-4420-A2C6-3703BC020381}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F-4CDA-9CA9-918A1A00A69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{12D73B93-D23B-45E4-8DD6-303DA0847F88}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47F-4CDA-9CA9-918A1A00A69B}"/>
                </c:ext>
              </c:extLst>
            </c:dLbl>
            <c:dLbl>
              <c:idx val="16"/>
              <c:layout>
                <c:manualLayout>
                  <c:x val="-2.4040637434639172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{B30B0665-6C7F-4258-8E23-85BC5DBD712A}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47F-4CDA-9CA9-918A1A00A69B}"/>
                </c:ext>
              </c:extLst>
            </c:dLbl>
            <c:dLbl>
              <c:idx val="24"/>
              <c:layout>
                <c:manualLayout>
                  <c:x val="-3.9355345803582097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{9193BBFD-A094-4394-85CE-8E62F008261B}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47F-4CDA-9CA9-918A1A00A69B}"/>
                </c:ext>
              </c:extLst>
            </c:dLbl>
            <c:dLbl>
              <c:idx val="32"/>
              <c:layout>
                <c:manualLayout>
                  <c:x val="-3.1697991619110633E-2"/>
                  <c:y val="-3.403555842940688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{1F5C1F86-C872-4174-83BF-237578DEDBD9}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47F-4CDA-9CA9-918A1A00A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47F-4CDA-9CA9-918A1A00A69B}"/>
            </c:ext>
          </c:extLst>
        </c:ser>
        <c:dLbls>
          <c:showLegendKey val="0"/>
          <c:showVal val="1"/>
          <c:showCatName val="0"/>
          <c:showSerName val="0"/>
          <c:showPercent val="0"/>
          <c:showBubbleSize val="0"/>
        </c:dLbls>
        <c:axId val="138989136"/>
        <c:axId val="138989528"/>
      </c:scatterChart>
      <c:valAx>
        <c:axId val="13898913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89528"/>
        <c:crosses val="autoZero"/>
        <c:crossBetween val="midCat"/>
      </c:valAx>
      <c:valAx>
        <c:axId val="138989528"/>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8913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（単年度</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）と改善されているものの、単年度比較では比率が上昇しており、依然として高水準である。要因は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ヶ年平均では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年度比率が</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と高比率であったことによるもので、また単年度では算定の分子となる元利償還金が</a:t>
          </a:r>
          <a:r>
            <a:rPr kumimoji="1" lang="en-US" altLang="ja-JP" sz="1100">
              <a:solidFill>
                <a:schemeClr val="dk1"/>
              </a:solidFill>
              <a:effectLst/>
              <a:latin typeface="+mn-lt"/>
              <a:ea typeface="+mn-ea"/>
              <a:cs typeface="+mn-cs"/>
            </a:rPr>
            <a:t>25,741</a:t>
          </a:r>
          <a:r>
            <a:rPr kumimoji="1" lang="ja-JP" altLang="ja-JP" sz="1100">
              <a:solidFill>
                <a:schemeClr val="dk1"/>
              </a:solidFill>
              <a:effectLst/>
              <a:latin typeface="+mn-lt"/>
              <a:ea typeface="+mn-ea"/>
              <a:cs typeface="+mn-cs"/>
            </a:rPr>
            <a:t>千円増加していることが比率上昇の要因となっている。</a:t>
          </a:r>
          <a:endParaRPr lang="ja-JP" altLang="ja-JP" sz="1400">
            <a:effectLst/>
          </a:endParaRPr>
        </a:p>
        <a:p>
          <a:r>
            <a:rPr kumimoji="1" lang="ja-JP" altLang="ja-JP" sz="1100">
              <a:solidFill>
                <a:schemeClr val="dk1"/>
              </a:solidFill>
              <a:effectLst/>
              <a:latin typeface="+mn-lt"/>
              <a:ea typeface="+mn-ea"/>
              <a:cs typeface="+mn-cs"/>
            </a:rPr>
            <a:t>　しかし、今後の推移として近年新発債が増加しており、三厩健康増進センター建設や、防災無線デジタル化、今後の消防分署の建設など大規模な事業が組まれている影響で、地方債現在高が増加に転じる見込である。また分母も大きく減少傾向にあることから、今後の実質公債費比率の状況は微増または横ばい傾向で推移すると見込まれている。</a:t>
          </a:r>
          <a:endParaRPr lang="ja-JP" altLang="ja-JP" sz="1400">
            <a:effectLst/>
          </a:endParaRPr>
        </a:p>
        <a:p>
          <a:r>
            <a:rPr kumimoji="1" lang="ja-JP" altLang="ja-JP" sz="1100">
              <a:solidFill>
                <a:schemeClr val="dk1"/>
              </a:solidFill>
              <a:effectLst/>
              <a:latin typeface="+mn-lt"/>
              <a:ea typeface="+mn-ea"/>
              <a:cs typeface="+mn-cs"/>
            </a:rPr>
            <a:t>　よって引き続き計画的な事業実施に努めることは当該指標を改善する上で必須の条件であり、また公債費の逓減は当町の財政健全化を進めていく上で重要事項の一つで、今後の財政運営を大きく左右する項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年度決算における将来負担比率は</a:t>
          </a:r>
          <a:r>
            <a:rPr kumimoji="1" lang="en-US" altLang="ja-JP" sz="1100">
              <a:solidFill>
                <a:schemeClr val="dk1"/>
              </a:solidFill>
              <a:effectLst/>
              <a:latin typeface="+mn-lt"/>
              <a:ea typeface="+mn-ea"/>
              <a:cs typeface="+mn-cs"/>
            </a:rPr>
            <a:t>81.0%</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と比率が改善されており、早期健全化基準を下回っている。比率改善の要因は、将来負担額は軒並みどの項目も減少しており、合計</a:t>
          </a:r>
          <a:r>
            <a:rPr kumimoji="1" lang="en-US" altLang="ja-JP" sz="1100">
              <a:solidFill>
                <a:schemeClr val="dk1"/>
              </a:solidFill>
              <a:effectLst/>
              <a:latin typeface="+mn-lt"/>
              <a:ea typeface="+mn-ea"/>
              <a:cs typeface="+mn-cs"/>
            </a:rPr>
            <a:t>420,127</a:t>
          </a:r>
          <a:r>
            <a:rPr kumimoji="1" lang="ja-JP" altLang="ja-JP" sz="1100">
              <a:solidFill>
                <a:schemeClr val="dk1"/>
              </a:solidFill>
              <a:effectLst/>
              <a:latin typeface="+mn-lt"/>
              <a:ea typeface="+mn-ea"/>
              <a:cs typeface="+mn-cs"/>
            </a:rPr>
            <a:t>千円減少となっている。特に公営企業等繰入見込額が約</a:t>
          </a:r>
          <a:r>
            <a:rPr kumimoji="1" lang="en-US" altLang="ja-JP" sz="1100">
              <a:solidFill>
                <a:schemeClr val="dk1"/>
              </a:solidFill>
              <a:effectLst/>
              <a:latin typeface="+mn-lt"/>
              <a:ea typeface="+mn-ea"/>
              <a:cs typeface="+mn-cs"/>
            </a:rPr>
            <a:t>194,107</a:t>
          </a:r>
          <a:r>
            <a:rPr kumimoji="1" lang="ja-JP" altLang="ja-JP" sz="1100">
              <a:solidFill>
                <a:schemeClr val="dk1"/>
              </a:solidFill>
              <a:effectLst/>
              <a:latin typeface="+mn-lt"/>
              <a:ea typeface="+mn-ea"/>
              <a:cs typeface="+mn-cs"/>
            </a:rPr>
            <a:t>千円減少したことが大きく影響している。また充当可能基金についても昨年度同様プラス要因の</a:t>
          </a:r>
          <a:r>
            <a:rPr kumimoji="1" lang="en-US" altLang="ja-JP" sz="1100">
              <a:solidFill>
                <a:schemeClr val="dk1"/>
              </a:solidFill>
              <a:effectLst/>
              <a:latin typeface="+mn-lt"/>
              <a:ea typeface="+mn-ea"/>
              <a:cs typeface="+mn-cs"/>
            </a:rPr>
            <a:t>5,366</a:t>
          </a:r>
          <a:r>
            <a:rPr kumimoji="1" lang="ja-JP" altLang="ja-JP" sz="1100">
              <a:solidFill>
                <a:schemeClr val="dk1"/>
              </a:solidFill>
              <a:effectLst/>
              <a:latin typeface="+mn-lt"/>
              <a:ea typeface="+mn-ea"/>
              <a:cs typeface="+mn-cs"/>
            </a:rPr>
            <a:t>千円増となり、今後将来を見据えた財政運営の重要な財源であることが証明されている。</a:t>
          </a:r>
          <a:endParaRPr lang="ja-JP" altLang="ja-JP" sz="1400">
            <a:effectLst/>
          </a:endParaRPr>
        </a:p>
        <a:p>
          <a:r>
            <a:rPr kumimoji="1" lang="ja-JP" altLang="ja-JP" sz="1100">
              <a:solidFill>
                <a:schemeClr val="dk1"/>
              </a:solidFill>
              <a:effectLst/>
              <a:latin typeface="+mn-lt"/>
              <a:ea typeface="+mn-ea"/>
              <a:cs typeface="+mn-cs"/>
            </a:rPr>
            <a:t>　今後は、行政改革を更に確実に実行に移し変え、建設事業においては計画的な実施による新発債の平準化及びその抑制を図るほか、適正な定員管理による人件費負担の抑制、財政調整基金及び減債基金現在高の確保、連結実質赤字回避に重要視した取組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・合併振興基金で原資造成のために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億円積み立てし、また、債券運用による利息収入及び売却収入により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・普通交付税の合併算定替特例措置及び合併特例債を活用した合併振興基金の原資造成が終了する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までは現状を維持するものの、中長期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・合併振興基金：合併に伴う地域住民の連携強化、地域振興に関する施策の推進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・ふるさと応援基金：保健・福祉推進、次世代育成、農・漁業等の振興、発展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・地域振興基金：地域活性化、まちづくりに関する施策の推進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・合併振興基金：原資造成（財源：合併特例債）のため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債券運用による利息収入及び売却収入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・ふるさと応援基金：医師の研究研修費に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・地域振興基金：農業振興事業（にんにく種子更新）に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万円充当した一方で、立木売払収入等により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・合併振興基金：現段階で具体的な事業に充当する予定はないが、今後の公共施設整備事業等のため、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まで合併特例債を財源として積立予定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・ふるさと応援基金：福祉、教育、産業等振興のための事業等に充当予定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・地域振興基金：町の地域発展のための事業等に充当予定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・債券運用による利息収入を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・債券運用による利息収入を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・決算において生じた剰余金の一部を積立予定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庁舎、福祉施設、一般廃棄物処理施設等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で減価償却率が低い一方で、</a:t>
          </a:r>
          <a:r>
            <a:rPr kumimoji="1" lang="ja-JP" altLang="en-US" sz="1100">
              <a:latin typeface="ＭＳ Ｐゴシック" panose="020B0600070205080204" pitchFamily="50" charset="-128"/>
              <a:ea typeface="ＭＳ Ｐゴシック" panose="020B0600070205080204" pitchFamily="50" charset="-128"/>
            </a:rPr>
            <a:t>公民館、体育館、消防施設等で減価償却率が高くなっている。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年度中に策定する個別施設計画に基づき、公共施設の長寿命化、統廃合等を実施していく。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0" name="楕円 79"/>
        <xdr:cNvSpPr/>
      </xdr:nvSpPr>
      <xdr:spPr>
        <a:xfrm>
          <a:off x="4000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1"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83" name="n_1mainValue有形固定資産減価償却率"/>
        <xdr:cNvSpPr txBox="1"/>
      </xdr:nvSpPr>
      <xdr:spPr>
        <a:xfrm>
          <a:off x="38360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債務償還可能年数は類似団体平均を上回っている。主な要因としては、合併以降、発行した起債により地方債残高が高い傾向にあること、また、施設の維持管理に係る物件費の割合が高いことが考えられる。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今後は、地方債の新規発行の抑制、経常経費の節減、また、基金残高の確保に取り組んでいくこととする。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7"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18" name="フローチャート: 判断 11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124" name="楕円 123"/>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125" name="債務償還可能年数該当値テキスト"/>
        <xdr:cNvSpPr txBox="1"/>
      </xdr:nvSpPr>
      <xdr:spPr>
        <a:xfrm>
          <a:off x="14846300" y="555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17780</xdr:rowOff>
    </xdr:from>
    <xdr:to>
      <xdr:col>20</xdr:col>
      <xdr:colOff>38100</xdr:colOff>
      <xdr:row>40</xdr:row>
      <xdr:rowOff>119380</xdr:rowOff>
    </xdr:to>
    <xdr:sp macro="" textlink="">
      <xdr:nvSpPr>
        <xdr:cNvPr id="70" name="楕円 69"/>
        <xdr:cNvSpPr/>
      </xdr:nvSpPr>
      <xdr:spPr>
        <a:xfrm>
          <a:off x="3746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110507</xdr:rowOff>
    </xdr:from>
    <xdr:ext cx="405111" cy="259045"/>
    <xdr:sp macro="" textlink="">
      <xdr:nvSpPr>
        <xdr:cNvPr id="73" name="n_1mainValue【道路】&#10;有形固定資産減価償却率"/>
        <xdr:cNvSpPr txBox="1"/>
      </xdr:nvSpPr>
      <xdr:spPr>
        <a:xfrm>
          <a:off x="3582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14209</xdr:rowOff>
    </xdr:from>
    <xdr:to>
      <xdr:col>50</xdr:col>
      <xdr:colOff>165100</xdr:colOff>
      <xdr:row>41</xdr:row>
      <xdr:rowOff>115809</xdr:rowOff>
    </xdr:to>
    <xdr:sp macro="" textlink="">
      <xdr:nvSpPr>
        <xdr:cNvPr id="113" name="楕円 112"/>
        <xdr:cNvSpPr/>
      </xdr:nvSpPr>
      <xdr:spPr>
        <a:xfrm>
          <a:off x="9588500" y="70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30697</xdr:rowOff>
    </xdr:from>
    <xdr:ext cx="534377" cy="259045"/>
    <xdr:sp macro="" textlink="">
      <xdr:nvSpPr>
        <xdr:cNvPr id="114"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106936</xdr:rowOff>
    </xdr:from>
    <xdr:ext cx="534377" cy="259045"/>
    <xdr:sp macro="" textlink="">
      <xdr:nvSpPr>
        <xdr:cNvPr id="116" name="n_1mainValue【道路】&#10;一人当たり延長"/>
        <xdr:cNvSpPr txBox="1"/>
      </xdr:nvSpPr>
      <xdr:spPr>
        <a:xfrm>
          <a:off x="9359411" y="713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56" name="楕円 155"/>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57"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46826</xdr:rowOff>
    </xdr:from>
    <xdr:ext cx="405111" cy="259045"/>
    <xdr:sp macro="" textlink="">
      <xdr:nvSpPr>
        <xdr:cNvPr id="159" name="n_1mainValue【橋りょう・トンネル】&#10;有形固定資産減価償却率"/>
        <xdr:cNvSpPr txBox="1"/>
      </xdr:nvSpPr>
      <xdr:spPr>
        <a:xfrm>
          <a:off x="3582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94214</xdr:rowOff>
    </xdr:from>
    <xdr:to>
      <xdr:col>50</xdr:col>
      <xdr:colOff>165100</xdr:colOff>
      <xdr:row>64</xdr:row>
      <xdr:rowOff>24364</xdr:rowOff>
    </xdr:to>
    <xdr:sp macro="" textlink="">
      <xdr:nvSpPr>
        <xdr:cNvPr id="195" name="楕円 194"/>
        <xdr:cNvSpPr/>
      </xdr:nvSpPr>
      <xdr:spPr>
        <a:xfrm>
          <a:off x="9588500" y="108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6"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15491</xdr:rowOff>
    </xdr:from>
    <xdr:ext cx="534377" cy="259045"/>
    <xdr:sp macro="" textlink="">
      <xdr:nvSpPr>
        <xdr:cNvPr id="198" name="n_1mainValue【橋りょう・トンネル】&#10;一人当たり有形固定資産（償却資産）額"/>
        <xdr:cNvSpPr txBox="1"/>
      </xdr:nvSpPr>
      <xdr:spPr>
        <a:xfrm>
          <a:off x="9359411" y="109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37" name="楕円 236"/>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55897</xdr:rowOff>
    </xdr:from>
    <xdr:ext cx="405111" cy="259045"/>
    <xdr:sp macro="" textlink="">
      <xdr:nvSpPr>
        <xdr:cNvPr id="238"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40" name="n_1mainValue【公営住宅】&#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25019</xdr:rowOff>
    </xdr:from>
    <xdr:to>
      <xdr:col>50</xdr:col>
      <xdr:colOff>165100</xdr:colOff>
      <xdr:row>84</xdr:row>
      <xdr:rowOff>126619</xdr:rowOff>
    </xdr:to>
    <xdr:sp macro="" textlink="">
      <xdr:nvSpPr>
        <xdr:cNvPr id="278" name="楕円 277"/>
        <xdr:cNvSpPr/>
      </xdr:nvSpPr>
      <xdr:spPr>
        <a:xfrm>
          <a:off x="9588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79"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117746</xdr:rowOff>
    </xdr:from>
    <xdr:ext cx="469744" cy="259045"/>
    <xdr:sp macro="" textlink="">
      <xdr:nvSpPr>
        <xdr:cNvPr id="281" name="n_1mainValue【公営住宅】&#10;一人当たり面積"/>
        <xdr:cNvSpPr txBox="1"/>
      </xdr:nvSpPr>
      <xdr:spPr>
        <a:xfrm>
          <a:off x="9391727" y="14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4" name="テキスト ボックス 29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4" name="テキスト ボックス 30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08" name="直線コネクタ 307"/>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09"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10" name="直線コネクタ 309"/>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11"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12" name="直線コネクタ 311"/>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13"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14" name="フローチャート: 判断 313"/>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15" name="フローチャート: 判断 314"/>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16" name="フローチャート: 判断 315"/>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322" name="楕円 321"/>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151691</xdr:rowOff>
    </xdr:from>
    <xdr:ext cx="405111" cy="259045"/>
    <xdr:sp macro="" textlink="">
      <xdr:nvSpPr>
        <xdr:cNvPr id="323"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104339</xdr:rowOff>
    </xdr:from>
    <xdr:ext cx="405111" cy="259045"/>
    <xdr:sp macro="" textlink="">
      <xdr:nvSpPr>
        <xdr:cNvPr id="324" name="n_2aveValue【港湾・漁港】&#10;有形固定資産減価償却率"/>
        <xdr:cNvSpPr txBox="1"/>
      </xdr:nvSpPr>
      <xdr:spPr>
        <a:xfrm>
          <a:off x="2705744" y="1827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325" name="n_1main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7" name="テキスト ボックス 33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9" name="テキスト ボックス 33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1" name="テキスト ボックス 34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3" name="テキスト ボックス 34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5" name="テキスト ボックス 34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7" name="テキスト ボックス 34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49" name="直線コネクタ 348"/>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50"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51" name="直線コネクタ 350"/>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52"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53" name="直線コネクタ 352"/>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54" name="【港湾・漁港】&#10;一人当たり有形固定資産（償却資産）額平均値テキスト"/>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55" name="フローチャート: 判断 354"/>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56" name="フローチャート: 判断 355"/>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57" name="フローチャート: 判断 356"/>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95636</xdr:rowOff>
    </xdr:from>
    <xdr:to>
      <xdr:col>50</xdr:col>
      <xdr:colOff>165100</xdr:colOff>
      <xdr:row>108</xdr:row>
      <xdr:rowOff>25786</xdr:rowOff>
    </xdr:to>
    <xdr:sp macro="" textlink="">
      <xdr:nvSpPr>
        <xdr:cNvPr id="363" name="楕円 362"/>
        <xdr:cNvSpPr/>
      </xdr:nvSpPr>
      <xdr:spPr>
        <a:xfrm>
          <a:off x="9588500" y="18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100</xdr:row>
      <xdr:rowOff>33520</xdr:rowOff>
    </xdr:from>
    <xdr:ext cx="599010" cy="259045"/>
    <xdr:sp macro="" textlink="">
      <xdr:nvSpPr>
        <xdr:cNvPr id="364"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65"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16913</xdr:rowOff>
    </xdr:from>
    <xdr:ext cx="599010" cy="259045"/>
    <xdr:sp macro="" textlink="">
      <xdr:nvSpPr>
        <xdr:cNvPr id="366" name="n_1mainValue【港湾・漁港】&#10;一人当たり有形固定資産（償却資産）額"/>
        <xdr:cNvSpPr txBox="1"/>
      </xdr:nvSpPr>
      <xdr:spPr>
        <a:xfrm>
          <a:off x="9327095" y="18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4" name="テキスト ボックス 39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4" name="テキスト ボックス 40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8" name="直線コネクタ 407"/>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9"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10" name="直線コネクタ 409"/>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1"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2" name="直線コネクタ 411"/>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3"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4" name="フローチャート: 判断 413"/>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5" name="フローチャート: 判断 414"/>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6" name="フローチャート: 判断 41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22" name="楕円 421"/>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126110</xdr:rowOff>
    </xdr:from>
    <xdr:ext cx="405111" cy="259045"/>
    <xdr:sp macro="" textlink="">
      <xdr:nvSpPr>
        <xdr:cNvPr id="423"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4"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425" name="n_1main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8" name="直線コネクタ 447"/>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9"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50" name="直線コネクタ 449"/>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1"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2" name="直線コネクタ 451"/>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3"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4" name="フローチャート: 判断 453"/>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5" name="フローチャート: 判断 454"/>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6" name="フローチャート: 判断 455"/>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124079</xdr:rowOff>
    </xdr:from>
    <xdr:to>
      <xdr:col>112</xdr:col>
      <xdr:colOff>38100</xdr:colOff>
      <xdr:row>62</xdr:row>
      <xdr:rowOff>54229</xdr:rowOff>
    </xdr:to>
    <xdr:sp macro="" textlink="">
      <xdr:nvSpPr>
        <xdr:cNvPr id="462" name="楕円 461"/>
        <xdr:cNvSpPr/>
      </xdr:nvSpPr>
      <xdr:spPr>
        <a:xfrm>
          <a:off x="21272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463"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4"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70756</xdr:rowOff>
    </xdr:from>
    <xdr:ext cx="469744" cy="259045"/>
    <xdr:sp macro="" textlink="">
      <xdr:nvSpPr>
        <xdr:cNvPr id="465" name="n_1mainValue【学校施設】&#10;一人当たり面積"/>
        <xdr:cNvSpPr txBox="1"/>
      </xdr:nvSpPr>
      <xdr:spPr>
        <a:xfrm>
          <a:off x="21075727"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2" name="テキスト ボックス 4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2" name="テキスト ボックス 5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06" name="直線コネクタ 50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0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08" name="直線コネクタ 50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0" name="直線コネクタ 50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11"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12" name="フローチャート: 判断 51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13" name="フローチャート: 判断 51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14" name="フローチャート: 判断 51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20" name="楕円 519"/>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21"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22"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523" name="n_1mainValue【公民館】&#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34" name="直線コネクタ 53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35" name="テキスト ボックス 53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38" name="直線コネクタ 53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39" name="テキスト ボックス 53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43" name="直線コネクタ 542"/>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44"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45" name="直線コネクタ 544"/>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46"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47" name="直線コネクタ 546"/>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48"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49" name="フローチャート: 判断 548"/>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50" name="フローチャート: 判断 549"/>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51" name="フローチャート: 判断 550"/>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69405</xdr:rowOff>
    </xdr:from>
    <xdr:to>
      <xdr:col>112</xdr:col>
      <xdr:colOff>38100</xdr:colOff>
      <xdr:row>105</xdr:row>
      <xdr:rowOff>171005</xdr:rowOff>
    </xdr:to>
    <xdr:sp macro="" textlink="">
      <xdr:nvSpPr>
        <xdr:cNvPr id="557" name="楕円 556"/>
        <xdr:cNvSpPr/>
      </xdr:nvSpPr>
      <xdr:spPr>
        <a:xfrm>
          <a:off x="21272500" y="180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68978</xdr:rowOff>
    </xdr:from>
    <xdr:ext cx="469744" cy="259045"/>
    <xdr:sp macro="" textlink="">
      <xdr:nvSpPr>
        <xdr:cNvPr id="558"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5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16082</xdr:rowOff>
    </xdr:from>
    <xdr:ext cx="469744" cy="259045"/>
    <xdr:sp macro="" textlink="">
      <xdr:nvSpPr>
        <xdr:cNvPr id="560" name="n_1mainValue【公民館】&#10;一人当たり面積"/>
        <xdr:cNvSpPr txBox="1"/>
      </xdr:nvSpPr>
      <xdr:spPr>
        <a:xfrm>
          <a:off x="21075727" y="1784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ほとんどの類型において、有形固定資産減価償却率は類似団体平均を下回っているものの、公民館については、類似団体平均を上回っている。これは町内にある４公民館すべてが、耐用年数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年に対して、築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年以上経過しているためであり、年間の修繕費用についても増加傾向にある。公民館については、令和２年度中に策定を予定している個別施設計画において集約、統廃合に向けて取り組んでいくこととなる。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また、公営住宅については類似団体平均を下回っており、これは、平成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年度から実施している公営住宅建設に伴い、一部除却を実施していることによるものである。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107315</xdr:rowOff>
    </xdr:from>
    <xdr:to>
      <xdr:col>20</xdr:col>
      <xdr:colOff>38100</xdr:colOff>
      <xdr:row>58</xdr:row>
      <xdr:rowOff>37465</xdr:rowOff>
    </xdr:to>
    <xdr:sp macro="" textlink="">
      <xdr:nvSpPr>
        <xdr:cNvPr id="88" name="楕円 87"/>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53992</xdr:rowOff>
    </xdr:from>
    <xdr:ext cx="405111" cy="259045"/>
    <xdr:sp macro="" textlink="">
      <xdr:nvSpPr>
        <xdr:cNvPr id="89" name="n_1mainValue【体育館・プール】&#10;有形固定資産減価償却率"/>
        <xdr:cNvSpPr txBox="1"/>
      </xdr:nvSpPr>
      <xdr:spPr>
        <a:xfrm>
          <a:off x="3582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3" name="直線コネクタ 112"/>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4"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5" name="直線コネクタ 114"/>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6"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17" name="直線コネクタ 116"/>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18"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19" name="フローチャート: 判断 118"/>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0" name="フローチャート: 判断 119"/>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1"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2" name="フローチャート: 判断 121"/>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3"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83312</xdr:rowOff>
    </xdr:from>
    <xdr:to>
      <xdr:col>50</xdr:col>
      <xdr:colOff>165100</xdr:colOff>
      <xdr:row>62</xdr:row>
      <xdr:rowOff>13462</xdr:rowOff>
    </xdr:to>
    <xdr:sp macro="" textlink="">
      <xdr:nvSpPr>
        <xdr:cNvPr id="129" name="楕円 128"/>
        <xdr:cNvSpPr/>
      </xdr:nvSpPr>
      <xdr:spPr>
        <a:xfrm>
          <a:off x="9588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4589</xdr:rowOff>
    </xdr:from>
    <xdr:ext cx="469744" cy="259045"/>
    <xdr:sp macro="" textlink="">
      <xdr:nvSpPr>
        <xdr:cNvPr id="130" name="n_1mainValue【体育館・プール】&#10;一人当たり面積"/>
        <xdr:cNvSpPr txBox="1"/>
      </xdr:nvSpPr>
      <xdr:spPr>
        <a:xfrm>
          <a:off x="9391727" y="106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55" name="直線コネクタ 154"/>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56"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57" name="直線コネクタ 15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9" name="直線コネクタ 1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0"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1" name="フローチャート: 判断 160"/>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2" name="フローチャート: 判断 161"/>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3"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4" name="フローチャート: 判断 16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5"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171" name="楕円 170"/>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137177</xdr:rowOff>
    </xdr:from>
    <xdr:ext cx="405111" cy="259045"/>
    <xdr:sp macro="" textlink="">
      <xdr:nvSpPr>
        <xdr:cNvPr id="172" name="n_1mainValue【福祉施設】&#10;有形固定資産減価償却率"/>
        <xdr:cNvSpPr txBox="1"/>
      </xdr:nvSpPr>
      <xdr:spPr>
        <a:xfrm>
          <a:off x="3582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96" name="直線コネクタ 195"/>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97"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98" name="直線コネクタ 197"/>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99"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0" name="直線コネクタ 199"/>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1"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2" name="フローチャート: 判断 201"/>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3" name="フローチャート: 判断 202"/>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04"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5" name="フローチャート: 判断 20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06"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212" name="楕円 211"/>
        <xdr:cNvSpPr/>
      </xdr:nvSpPr>
      <xdr:spPr>
        <a:xfrm>
          <a:off x="9588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102125</xdr:rowOff>
    </xdr:from>
    <xdr:ext cx="469744" cy="259045"/>
    <xdr:sp macro="" textlink="">
      <xdr:nvSpPr>
        <xdr:cNvPr id="213" name="n_1mainValue【福祉施設】&#10;一人当たり面積"/>
        <xdr:cNvSpPr txBox="1"/>
      </xdr:nvSpPr>
      <xdr:spPr>
        <a:xfrm>
          <a:off x="9391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54" name="直線コネクタ 253"/>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55"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56" name="直線コネクタ 255"/>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5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58" name="直線コネクタ 25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59"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60" name="フローチャート: 判断 259"/>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61" name="フローチャート: 判断 260"/>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262"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63" name="フローチャート: 判断 26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6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xdr:rowOff>
    </xdr:from>
    <xdr:to>
      <xdr:col>81</xdr:col>
      <xdr:colOff>101600</xdr:colOff>
      <xdr:row>40</xdr:row>
      <xdr:rowOff>113665</xdr:rowOff>
    </xdr:to>
    <xdr:sp macro="" textlink="">
      <xdr:nvSpPr>
        <xdr:cNvPr id="270" name="楕円 269"/>
        <xdr:cNvSpPr/>
      </xdr:nvSpPr>
      <xdr:spPr>
        <a:xfrm>
          <a:off x="15430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104792</xdr:rowOff>
    </xdr:from>
    <xdr:ext cx="405111" cy="259045"/>
    <xdr:sp macro="" textlink="">
      <xdr:nvSpPr>
        <xdr:cNvPr id="271" name="n_1mainValue【一般廃棄物処理施設】&#10;有形固定資産減価償却率"/>
        <xdr:cNvSpPr txBox="1"/>
      </xdr:nvSpPr>
      <xdr:spPr>
        <a:xfrm>
          <a:off x="152660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2" name="直線コネクタ 2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3" name="テキスト ボックス 2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4" name="直線コネクタ 2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5" name="テキスト ボックス 2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6" name="直線コネクタ 2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7" name="テキスト ボックス 2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8" name="直線コネクタ 2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9" name="テキスト ボックス 2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0" name="直線コネクタ 2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91" name="テキスト ボックス 2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2" name="直線コネクタ 2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3" name="テキスト ボックス 29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97" name="直線コネクタ 29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9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99" name="直線コネクタ 29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0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01" name="直線コネクタ 30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0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03" name="フローチャート: 判断 30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04" name="フローチャート: 判断 30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06" name="フローチャート: 判断 305"/>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07"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39501</xdr:rowOff>
    </xdr:from>
    <xdr:to>
      <xdr:col>112</xdr:col>
      <xdr:colOff>38100</xdr:colOff>
      <xdr:row>41</xdr:row>
      <xdr:rowOff>141101</xdr:rowOff>
    </xdr:to>
    <xdr:sp macro="" textlink="">
      <xdr:nvSpPr>
        <xdr:cNvPr id="313" name="楕円 312"/>
        <xdr:cNvSpPr/>
      </xdr:nvSpPr>
      <xdr:spPr>
        <a:xfrm>
          <a:off x="21272500" y="70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132228</xdr:rowOff>
    </xdr:from>
    <xdr:ext cx="599010" cy="259045"/>
    <xdr:sp macro="" textlink="">
      <xdr:nvSpPr>
        <xdr:cNvPr id="314" name="n_1mainValue【一般廃棄物処理施設】&#10;一人当たり有形固定資産（償却資産）額"/>
        <xdr:cNvSpPr txBox="1"/>
      </xdr:nvSpPr>
      <xdr:spPr>
        <a:xfrm>
          <a:off x="21011095" y="716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26" name="テキスト ボックス 32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4" name="テキスト ボックス 3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38" name="直線コネクタ 337"/>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39"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40" name="直線コネクタ 339"/>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41"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42" name="直線コネクタ 341"/>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43"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44" name="フローチャート: 判断 343"/>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45" name="フローチャート: 判断 344"/>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46"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47" name="フローチャート: 判断 34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4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354" name="楕円 353"/>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143527</xdr:rowOff>
    </xdr:from>
    <xdr:ext cx="405111" cy="259045"/>
    <xdr:sp macro="" textlink="">
      <xdr:nvSpPr>
        <xdr:cNvPr id="355" name="n_1mainValue【保健センター・保健所】&#10;有形固定資産減価償却率"/>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1" name="テキスト ボックス 3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3" name="テキスト ボックス 3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5" name="テキスト ボックス 3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79" name="直線コネクタ 37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8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81" name="直線コネクタ 38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8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83" name="直線コネクタ 38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84"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85" name="フローチャート: 判断 38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86" name="フローチャート: 判断 38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87"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88" name="フローチャート: 判断 387"/>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89"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395" name="楕円 394"/>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137177</xdr:rowOff>
    </xdr:from>
    <xdr:ext cx="469744" cy="259045"/>
    <xdr:sp macro="" textlink="">
      <xdr:nvSpPr>
        <xdr:cNvPr id="396"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22" name="直線コネクタ 421"/>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23"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24" name="直線コネクタ 423"/>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25"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26" name="直線コネクタ 425"/>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27"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28" name="フローチャート: 判断 427"/>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29" name="フローチャート: 判断 42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30"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31" name="フローチャート: 判断 43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32"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438" name="楕円 437"/>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128288</xdr:rowOff>
    </xdr:from>
    <xdr:ext cx="405111" cy="259045"/>
    <xdr:sp macro="" textlink="">
      <xdr:nvSpPr>
        <xdr:cNvPr id="439"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0" name="直線コネクタ 4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1" name="テキスト ボックス 4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2" name="直線コネクタ 4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3" name="テキスト ボックス 4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4" name="直線コネクタ 4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5" name="テキスト ボックス 4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6" name="直線コネクタ 4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7" name="テキスト ボックス 4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8" name="直線コネクタ 4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9" name="テキスト ボックス 4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0" name="直線コネクタ 4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1" name="テキスト ボックス 4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65" name="直線コネクタ 464"/>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66"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67" name="直線コネクタ 466"/>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68"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69" name="直線コネクタ 46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70"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71" name="フローチャート: 判断 470"/>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72" name="フローチャート: 判断 471"/>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73"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74" name="フローチャート: 判断 473"/>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75"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150042</xdr:rowOff>
    </xdr:from>
    <xdr:to>
      <xdr:col>112</xdr:col>
      <xdr:colOff>38100</xdr:colOff>
      <xdr:row>86</xdr:row>
      <xdr:rowOff>80192</xdr:rowOff>
    </xdr:to>
    <xdr:sp macro="" textlink="">
      <xdr:nvSpPr>
        <xdr:cNvPr id="481" name="楕円 480"/>
        <xdr:cNvSpPr/>
      </xdr:nvSpPr>
      <xdr:spPr>
        <a:xfrm>
          <a:off x="21272500" y="147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71319</xdr:rowOff>
    </xdr:from>
    <xdr:ext cx="469744" cy="259045"/>
    <xdr:sp macro="" textlink="">
      <xdr:nvSpPr>
        <xdr:cNvPr id="482" name="n_1mainValue【消防施設】&#10;一人当たり面積"/>
        <xdr:cNvSpPr txBox="1"/>
      </xdr:nvSpPr>
      <xdr:spPr>
        <a:xfrm>
          <a:off x="210757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07" name="直線コネクタ 506"/>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08"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09" name="直線コネクタ 508"/>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1" name="直線コネクタ 5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12"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13" name="フローチャート: 判断 512"/>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14" name="フローチャート: 判断 513"/>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515"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16" name="フローチャート: 判断 515"/>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1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523" name="楕円 522"/>
        <xdr:cNvSpPr/>
      </xdr:nvSpPr>
      <xdr:spPr>
        <a:xfrm>
          <a:off x="15430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59072</xdr:rowOff>
    </xdr:from>
    <xdr:ext cx="405111" cy="259045"/>
    <xdr:sp macro="" textlink="">
      <xdr:nvSpPr>
        <xdr:cNvPr id="524" name="n_1mainValue【庁舎】&#10;有形固定資産減価償却率"/>
        <xdr:cNvSpPr txBox="1"/>
      </xdr:nvSpPr>
      <xdr:spPr>
        <a:xfrm>
          <a:off x="15266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50" name="直線コネクタ 549"/>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51"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52" name="直線コネクタ 551"/>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53"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54" name="直線コネクタ 553"/>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55"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56" name="フローチャート: 判断 555"/>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57" name="フローチャート: 判断 556"/>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558"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59" name="フローチャート: 判断 558"/>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60"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152763</xdr:rowOff>
    </xdr:from>
    <xdr:to>
      <xdr:col>112</xdr:col>
      <xdr:colOff>38100</xdr:colOff>
      <xdr:row>101</xdr:row>
      <xdr:rowOff>82913</xdr:rowOff>
    </xdr:to>
    <xdr:sp macro="" textlink="">
      <xdr:nvSpPr>
        <xdr:cNvPr id="566" name="楕円 565"/>
        <xdr:cNvSpPr/>
      </xdr:nvSpPr>
      <xdr:spPr>
        <a:xfrm>
          <a:off x="21272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99440</xdr:rowOff>
    </xdr:from>
    <xdr:ext cx="469744" cy="259045"/>
    <xdr:sp macro="" textlink="">
      <xdr:nvSpPr>
        <xdr:cNvPr id="567" name="n_1mainValue【庁舎】&#10;一人当たり面積"/>
        <xdr:cNvSpPr txBox="1"/>
      </xdr:nvSpPr>
      <xdr:spPr>
        <a:xfrm>
          <a:off x="210757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類似団体と比較して特に有形固定資産減価償却率が高くなっている施設は、体育館、保健センター、消防施設であり、低くなっている施設は、一般廃棄物処理施設、福祉施設、庁舎である。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体育館については、合併前の旧３町村それぞれに１施設づつあり、全てにおいて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年以上経過しており、修繕費用も年々嵩んでいる状況にあるため、今後、統廃合に向けた取組が必要となってくる。また、消防施設においても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年以上経過している屯所が大半となっており、分団の統合を検討しながら、今後、統廃合を目指しいく。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また、一般廃棄物処理施設については、施設建設から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年経過し、今後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年を目途に長寿命化に伴う改修を予定している。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前後の数値で推移している。類似団体の平均値としては低い数値となっている。</a:t>
          </a:r>
          <a:endParaRPr lang="ja-JP" altLang="ja-JP" sz="1400">
            <a:effectLst/>
          </a:endParaRPr>
        </a:p>
        <a:p>
          <a:r>
            <a:rPr kumimoji="1" lang="ja-JP" altLang="ja-JP" sz="1100">
              <a:solidFill>
                <a:schemeClr val="dk1"/>
              </a:solidFill>
              <a:effectLst/>
              <a:latin typeface="+mn-lt"/>
              <a:ea typeface="+mn-ea"/>
              <a:cs typeface="+mn-cs"/>
            </a:rPr>
            <a:t>　増加要因としては、固定資産税の償却資産分（新幹線関係）の増及び、当町の基幹産業であるホタテ養殖業の好調による漁業所得増等による基準財政収入額大幅増によるもので、これにより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カ年平均の当該指数も微増となっている。</a:t>
          </a:r>
          <a:endParaRPr lang="ja-JP" altLang="ja-JP" sz="1400">
            <a:effectLst/>
          </a:endParaRPr>
        </a:p>
        <a:p>
          <a:r>
            <a:rPr kumimoji="1" lang="ja-JP" altLang="ja-JP" sz="1100">
              <a:solidFill>
                <a:schemeClr val="dk1"/>
              </a:solidFill>
              <a:effectLst/>
              <a:latin typeface="+mn-lt"/>
              <a:ea typeface="+mn-ea"/>
              <a:cs typeface="+mn-cs"/>
            </a:rPr>
            <a:t>　しかし、典型的な過疎地である当町は、少子高齢化の進展により自主財源確保が難しい状況であり、高齢化率が約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％という県内でも高い水準のため、財政運営は一層厳しくなるものと予想できる。そのため、事務事業の見直しや、経費節減、合理化等を進め、持続可能な財政基盤の確立に努める。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財政構造の弾力性を示す経常収支比率は</a:t>
          </a:r>
          <a:r>
            <a:rPr kumimoji="1" lang="en-US" altLang="ja-JP" sz="1000">
              <a:solidFill>
                <a:schemeClr val="dk1"/>
              </a:solidFill>
              <a:effectLst/>
              <a:latin typeface="+mn-lt"/>
              <a:ea typeface="+mn-ea"/>
              <a:cs typeface="+mn-cs"/>
            </a:rPr>
            <a:t>96.4%</a:t>
          </a:r>
          <a:r>
            <a:rPr kumimoji="1" lang="ja-JP" altLang="ja-JP" sz="1000">
              <a:solidFill>
                <a:schemeClr val="dk1"/>
              </a:solidFill>
              <a:effectLst/>
              <a:latin typeface="+mn-lt"/>
              <a:ea typeface="+mn-ea"/>
              <a:cs typeface="+mn-cs"/>
            </a:rPr>
            <a:t>となっており、前年度から</a:t>
          </a:r>
          <a:r>
            <a:rPr kumimoji="1" lang="en-US" altLang="ja-JP" sz="1000">
              <a:solidFill>
                <a:schemeClr val="dk1"/>
              </a:solidFill>
              <a:effectLst/>
              <a:latin typeface="+mn-lt"/>
              <a:ea typeface="+mn-ea"/>
              <a:cs typeface="+mn-cs"/>
            </a:rPr>
            <a:t>+4.5%</a:t>
          </a:r>
          <a:r>
            <a:rPr kumimoji="1" lang="ja-JP" altLang="ja-JP" sz="1000">
              <a:solidFill>
                <a:schemeClr val="dk1"/>
              </a:solidFill>
              <a:effectLst/>
              <a:latin typeface="+mn-lt"/>
              <a:ea typeface="+mn-ea"/>
              <a:cs typeface="+mn-cs"/>
            </a:rPr>
            <a:t>の大幅増となっている。</a:t>
          </a:r>
          <a:endParaRPr lang="ja-JP" altLang="ja-JP" sz="1100">
            <a:effectLst/>
          </a:endParaRPr>
        </a:p>
        <a:p>
          <a:r>
            <a:rPr kumimoji="1" lang="ja-JP" altLang="ja-JP" sz="1000">
              <a:solidFill>
                <a:schemeClr val="dk1"/>
              </a:solidFill>
              <a:effectLst/>
              <a:latin typeface="+mn-lt"/>
              <a:ea typeface="+mn-ea"/>
              <a:cs typeface="+mn-cs"/>
            </a:rPr>
            <a:t>　増の要因として、分子においては公共施設管理経費の増及び賃金の増（パート職員、時間単価増）に伴った物件費の増、除排雪関係経費の増に伴った維持補修費の増及び公債費の増（過疎対策事業債等）が挙げられる。</a:t>
          </a:r>
          <a:endParaRPr lang="ja-JP" altLang="ja-JP" sz="1100">
            <a:effectLst/>
          </a:endParaRPr>
        </a:p>
        <a:p>
          <a:r>
            <a:rPr kumimoji="1" lang="ja-JP" altLang="ja-JP" sz="1000">
              <a:solidFill>
                <a:schemeClr val="dk1"/>
              </a:solidFill>
              <a:effectLst/>
              <a:latin typeface="+mn-lt"/>
              <a:ea typeface="+mn-ea"/>
              <a:cs typeface="+mn-cs"/>
            </a:rPr>
            <a:t>　また、分母において普通交付税が前年度比△</a:t>
          </a:r>
          <a:r>
            <a:rPr kumimoji="1" lang="en-US" altLang="ja-JP" sz="1000">
              <a:solidFill>
                <a:schemeClr val="dk1"/>
              </a:solidFill>
              <a:effectLst/>
              <a:latin typeface="+mn-lt"/>
              <a:ea typeface="+mn-ea"/>
              <a:cs typeface="+mn-cs"/>
            </a:rPr>
            <a:t>246,301</a:t>
          </a:r>
          <a:r>
            <a:rPr kumimoji="1" lang="ja-JP" altLang="ja-JP" sz="1000">
              <a:solidFill>
                <a:schemeClr val="dk1"/>
              </a:solidFill>
              <a:effectLst/>
              <a:latin typeface="+mn-lt"/>
              <a:ea typeface="+mn-ea"/>
              <a:cs typeface="+mn-cs"/>
            </a:rPr>
            <a:t>千円と大幅な減となっており、地方税が漁業所得増による個人町民税の増や、北海道新幹線開業に伴った償却資産分の増等の要因により伸びてはいるが、普通交付税との差引で約</a:t>
          </a:r>
          <a:r>
            <a:rPr kumimoji="1" lang="en-US" altLang="ja-JP" sz="1000">
              <a:solidFill>
                <a:schemeClr val="dk1"/>
              </a:solidFill>
              <a:effectLst/>
              <a:latin typeface="+mn-lt"/>
              <a:ea typeface="+mn-ea"/>
              <a:cs typeface="+mn-cs"/>
            </a:rPr>
            <a:t>55,000</a:t>
          </a:r>
          <a:r>
            <a:rPr kumimoji="1" lang="ja-JP" altLang="ja-JP" sz="1000">
              <a:solidFill>
                <a:schemeClr val="dk1"/>
              </a:solidFill>
              <a:effectLst/>
              <a:latin typeface="+mn-lt"/>
              <a:ea typeface="+mn-ea"/>
              <a:cs typeface="+mn-cs"/>
            </a:rPr>
            <a:t>千円の減となっている。以上のことが大幅増の要因として挙げられる。</a:t>
          </a:r>
          <a:endParaRPr lang="ja-JP" altLang="ja-JP" sz="1100">
            <a:effectLst/>
          </a:endParaRPr>
        </a:p>
        <a:p>
          <a:r>
            <a:rPr kumimoji="1" lang="ja-JP" altLang="ja-JP" sz="1000">
              <a:solidFill>
                <a:schemeClr val="dk1"/>
              </a:solidFill>
              <a:effectLst/>
              <a:latin typeface="+mn-lt"/>
              <a:ea typeface="+mn-ea"/>
              <a:cs typeface="+mn-cs"/>
            </a:rPr>
            <a:t>　今後、当該比率の分子においてもっとも大きな割合を占めている人件費が、職員の高年齢化や退職者の再任用等により微減又は横ばい傾向となることが予想され、分母においても普通交付税の合併算定替措置の終了や、人口減少の影響による税収の減等により減少傾向となることが見込まれる。</a:t>
          </a:r>
          <a:endParaRPr lang="ja-JP" altLang="ja-JP" sz="1100">
            <a:effectLst/>
          </a:endParaRPr>
        </a:p>
        <a:p>
          <a:r>
            <a:rPr kumimoji="1" lang="ja-JP" altLang="ja-JP" sz="1000">
              <a:solidFill>
                <a:schemeClr val="dk1"/>
              </a:solidFill>
              <a:effectLst/>
              <a:latin typeface="+mn-lt"/>
              <a:ea typeface="+mn-ea"/>
              <a:cs typeface="+mn-cs"/>
            </a:rPr>
            <a:t>　以上のことから今後、公共施設の統廃合や各事務事業の見直し等による物件費、維持補修費の削減等、より一層歳出面での行財政改革に努める必要がある。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66</xdr:row>
      <xdr:rowOff>29464</xdr:rowOff>
    </xdr:to>
    <xdr:cxnSp macro="">
      <xdr:nvCxnSpPr>
        <xdr:cNvPr id="131" name="直線コネクタ 130"/>
        <xdr:cNvCxnSpPr/>
      </xdr:nvCxnSpPr>
      <xdr:spPr>
        <a:xfrm>
          <a:off x="4114800" y="1112799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41656</xdr:rowOff>
    </xdr:to>
    <xdr:cxnSp macro="">
      <xdr:nvCxnSpPr>
        <xdr:cNvPr id="134" name="直線コネクタ 133"/>
        <xdr:cNvCxnSpPr/>
      </xdr:nvCxnSpPr>
      <xdr:spPr>
        <a:xfrm flipV="1">
          <a:off x="3225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162306</xdr:rowOff>
    </xdr:to>
    <xdr:cxnSp macro="">
      <xdr:nvCxnSpPr>
        <xdr:cNvPr id="137" name="直線コネクタ 136"/>
        <xdr:cNvCxnSpPr/>
      </xdr:nvCxnSpPr>
      <xdr:spPr>
        <a:xfrm flipV="1">
          <a:off x="2336800" y="11185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138176</xdr:rowOff>
    </xdr:from>
    <xdr:to>
      <xdr:col>11</xdr:col>
      <xdr:colOff>31750</xdr:colOff>
      <xdr:row>65</xdr:row>
      <xdr:rowOff>162306</xdr:rowOff>
    </xdr:to>
    <xdr:cxnSp macro="">
      <xdr:nvCxnSpPr>
        <xdr:cNvPr id="140" name="直線コネクタ 139"/>
        <xdr:cNvCxnSpPr/>
      </xdr:nvCxnSpPr>
      <xdr:spPr>
        <a:xfrm>
          <a:off x="1447800" y="1128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50" name="楕円 149"/>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45991</xdr:rowOff>
    </xdr:from>
    <xdr:ext cx="762000" cy="259045"/>
    <xdr:sp macro="" textlink="">
      <xdr:nvSpPr>
        <xdr:cNvPr id="151" name="財政構造の弾力性該当値テキスト"/>
        <xdr:cNvSpPr txBox="1"/>
      </xdr:nvSpPr>
      <xdr:spPr>
        <a:xfrm>
          <a:off x="5041900" y="1119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2" name="楕円 151"/>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3" name="テキスト ボックス 152"/>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4" name="楕円 153"/>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5" name="テキスト ボックス 154"/>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6" name="楕円 155"/>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7" name="テキスト ボックス 156"/>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8" name="楕円 157"/>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59" name="テキスト ボックス 158"/>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当該数値の各項目のうち平成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年度においては、大雪に伴う除排雪経費（維持補修費）が大幅な増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対前年度比約</a:t>
          </a:r>
          <a:r>
            <a:rPr kumimoji="1" lang="en-US" altLang="ja-JP" sz="1100">
              <a:solidFill>
                <a:schemeClr val="dk1"/>
              </a:solidFill>
              <a:effectLst/>
              <a:latin typeface="+mn-lt"/>
              <a:ea typeface="+mn-ea"/>
              <a:cs typeface="+mn-cs"/>
            </a:rPr>
            <a:t>+85,000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となり、当該数値も約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また、類似団体と比較しても約</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％ほど高い水準となっている。　</a:t>
          </a:r>
          <a:endParaRPr lang="ja-JP" altLang="ja-JP" sz="1400">
            <a:effectLst/>
          </a:endParaRPr>
        </a:p>
        <a:p>
          <a:r>
            <a:rPr kumimoji="1" lang="ja-JP" altLang="ja-JP" sz="1100">
              <a:solidFill>
                <a:schemeClr val="dk1"/>
              </a:solidFill>
              <a:effectLst/>
              <a:latin typeface="+mn-lt"/>
              <a:ea typeface="+mn-ea"/>
              <a:cs typeface="+mn-cs"/>
            </a:rPr>
            <a:t>　退職者の不補充等により人件費を抑制してきたが、今後は職員の高年齢化や、退職者の再任用等により微減又は横ばい傾向となる見込のため、職員数の適正化による人件費抑制を継続し、経常的な物件費の削減などを図らなければならな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58458</xdr:rowOff>
    </xdr:from>
    <xdr:to>
      <xdr:col>23</xdr:col>
      <xdr:colOff>133350</xdr:colOff>
      <xdr:row>84</xdr:row>
      <xdr:rowOff>94135</xdr:rowOff>
    </xdr:to>
    <xdr:cxnSp macro="">
      <xdr:nvCxnSpPr>
        <xdr:cNvPr id="196" name="直線コネクタ 195"/>
        <xdr:cNvCxnSpPr/>
      </xdr:nvCxnSpPr>
      <xdr:spPr>
        <a:xfrm>
          <a:off x="4114800" y="14460258"/>
          <a:ext cx="8382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58458</xdr:rowOff>
    </xdr:from>
    <xdr:to>
      <xdr:col>19</xdr:col>
      <xdr:colOff>133350</xdr:colOff>
      <xdr:row>84</xdr:row>
      <xdr:rowOff>83547</xdr:rowOff>
    </xdr:to>
    <xdr:cxnSp macro="">
      <xdr:nvCxnSpPr>
        <xdr:cNvPr id="199" name="直線コネクタ 198"/>
        <xdr:cNvCxnSpPr/>
      </xdr:nvCxnSpPr>
      <xdr:spPr>
        <a:xfrm flipV="1">
          <a:off x="3225800" y="14460258"/>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22031</xdr:rowOff>
    </xdr:from>
    <xdr:to>
      <xdr:col>15</xdr:col>
      <xdr:colOff>82550</xdr:colOff>
      <xdr:row>84</xdr:row>
      <xdr:rowOff>83547</xdr:rowOff>
    </xdr:to>
    <xdr:cxnSp macro="">
      <xdr:nvCxnSpPr>
        <xdr:cNvPr id="202" name="直線コネクタ 201"/>
        <xdr:cNvCxnSpPr/>
      </xdr:nvCxnSpPr>
      <xdr:spPr>
        <a:xfrm>
          <a:off x="2336800" y="14423831"/>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113040</xdr:rowOff>
    </xdr:from>
    <xdr:to>
      <xdr:col>11</xdr:col>
      <xdr:colOff>31750</xdr:colOff>
      <xdr:row>84</xdr:row>
      <xdr:rowOff>22031</xdr:rowOff>
    </xdr:to>
    <xdr:cxnSp macro="">
      <xdr:nvCxnSpPr>
        <xdr:cNvPr id="205" name="直線コネクタ 204"/>
        <xdr:cNvCxnSpPr/>
      </xdr:nvCxnSpPr>
      <xdr:spPr>
        <a:xfrm>
          <a:off x="1447800" y="14343390"/>
          <a:ext cx="889000" cy="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43335</xdr:rowOff>
    </xdr:from>
    <xdr:to>
      <xdr:col>23</xdr:col>
      <xdr:colOff>184150</xdr:colOff>
      <xdr:row>84</xdr:row>
      <xdr:rowOff>144935</xdr:rowOff>
    </xdr:to>
    <xdr:sp macro="" textlink="">
      <xdr:nvSpPr>
        <xdr:cNvPr id="215" name="楕円 214"/>
        <xdr:cNvSpPr/>
      </xdr:nvSpPr>
      <xdr:spPr>
        <a:xfrm>
          <a:off x="4902200" y="144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15412</xdr:rowOff>
    </xdr:from>
    <xdr:ext cx="762000" cy="259045"/>
    <xdr:sp macro="" textlink="">
      <xdr:nvSpPr>
        <xdr:cNvPr id="216" name="人件費・物件費等の状況該当値テキスト"/>
        <xdr:cNvSpPr txBox="1"/>
      </xdr:nvSpPr>
      <xdr:spPr>
        <a:xfrm>
          <a:off x="5041900" y="1441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7658</xdr:rowOff>
    </xdr:from>
    <xdr:to>
      <xdr:col>19</xdr:col>
      <xdr:colOff>184150</xdr:colOff>
      <xdr:row>84</xdr:row>
      <xdr:rowOff>109258</xdr:rowOff>
    </xdr:to>
    <xdr:sp macro="" textlink="">
      <xdr:nvSpPr>
        <xdr:cNvPr id="217" name="楕円 216"/>
        <xdr:cNvSpPr/>
      </xdr:nvSpPr>
      <xdr:spPr>
        <a:xfrm>
          <a:off x="4064000" y="144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94035</xdr:rowOff>
    </xdr:from>
    <xdr:ext cx="736600" cy="259045"/>
    <xdr:sp macro="" textlink="">
      <xdr:nvSpPr>
        <xdr:cNvPr id="218" name="テキスト ボックス 217"/>
        <xdr:cNvSpPr txBox="1"/>
      </xdr:nvSpPr>
      <xdr:spPr>
        <a:xfrm>
          <a:off x="3733800" y="1449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32747</xdr:rowOff>
    </xdr:from>
    <xdr:to>
      <xdr:col>15</xdr:col>
      <xdr:colOff>133350</xdr:colOff>
      <xdr:row>84</xdr:row>
      <xdr:rowOff>134347</xdr:rowOff>
    </xdr:to>
    <xdr:sp macro="" textlink="">
      <xdr:nvSpPr>
        <xdr:cNvPr id="219" name="楕円 218"/>
        <xdr:cNvSpPr/>
      </xdr:nvSpPr>
      <xdr:spPr>
        <a:xfrm>
          <a:off x="3175000" y="14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119124</xdr:rowOff>
    </xdr:from>
    <xdr:ext cx="762000" cy="259045"/>
    <xdr:sp macro="" textlink="">
      <xdr:nvSpPr>
        <xdr:cNvPr id="220" name="テキスト ボックス 219"/>
        <xdr:cNvSpPr txBox="1"/>
      </xdr:nvSpPr>
      <xdr:spPr>
        <a:xfrm>
          <a:off x="2844800" y="14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142681</xdr:rowOff>
    </xdr:from>
    <xdr:to>
      <xdr:col>11</xdr:col>
      <xdr:colOff>82550</xdr:colOff>
      <xdr:row>84</xdr:row>
      <xdr:rowOff>72831</xdr:rowOff>
    </xdr:to>
    <xdr:sp macro="" textlink="">
      <xdr:nvSpPr>
        <xdr:cNvPr id="221" name="楕円 220"/>
        <xdr:cNvSpPr/>
      </xdr:nvSpPr>
      <xdr:spPr>
        <a:xfrm>
          <a:off x="2286000" y="143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57608</xdr:rowOff>
    </xdr:from>
    <xdr:ext cx="762000" cy="259045"/>
    <xdr:sp macro="" textlink="">
      <xdr:nvSpPr>
        <xdr:cNvPr id="222" name="テキスト ボックス 221"/>
        <xdr:cNvSpPr txBox="1"/>
      </xdr:nvSpPr>
      <xdr:spPr>
        <a:xfrm>
          <a:off x="1955800" y="144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62240</xdr:rowOff>
    </xdr:from>
    <xdr:to>
      <xdr:col>7</xdr:col>
      <xdr:colOff>31750</xdr:colOff>
      <xdr:row>83</xdr:row>
      <xdr:rowOff>163840</xdr:rowOff>
    </xdr:to>
    <xdr:sp macro="" textlink="">
      <xdr:nvSpPr>
        <xdr:cNvPr id="223" name="楕円 222"/>
        <xdr:cNvSpPr/>
      </xdr:nvSpPr>
      <xdr:spPr>
        <a:xfrm>
          <a:off x="1397000" y="14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148617</xdr:rowOff>
    </xdr:from>
    <xdr:ext cx="762000" cy="259045"/>
    <xdr:sp macro="" textlink="">
      <xdr:nvSpPr>
        <xdr:cNvPr id="224" name="テキスト ボックス 223"/>
        <xdr:cNvSpPr txBox="1"/>
      </xdr:nvSpPr>
      <xdr:spPr>
        <a:xfrm>
          <a:off x="1066800" y="143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当町の給与水準は国との比較において、平成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台で高止まりしていたが、平成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年度より類似団体の平均値に近づき、平成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年度においては前年と同数値となり改善傾向を維持しているが、未だ類似団体平均より高い数値となっている。</a:t>
          </a:r>
          <a:endParaRPr lang="ja-JP" altLang="ja-JP" sz="1400">
            <a:effectLst/>
          </a:endParaRPr>
        </a:p>
        <a:p>
          <a:r>
            <a:rPr kumimoji="1" lang="ja-JP" altLang="ja-JP" sz="1100">
              <a:solidFill>
                <a:schemeClr val="dk1"/>
              </a:solidFill>
              <a:effectLst/>
              <a:latin typeface="+mn-lt"/>
              <a:ea typeface="+mn-ea"/>
              <a:cs typeface="+mn-cs"/>
            </a:rPr>
            <a:t>　退職者不補充等の対応により職員の高齢化、年齢階層の変動が進んでおり、今後は微減または横ばいとなる見込である。</a:t>
          </a:r>
          <a:endParaRPr lang="ja-JP" altLang="ja-JP" sz="1400">
            <a:effectLst/>
          </a:endParaRPr>
        </a:p>
        <a:p>
          <a:r>
            <a:rPr kumimoji="1" lang="ja-JP" altLang="ja-JP" sz="1100">
              <a:solidFill>
                <a:schemeClr val="dk1"/>
              </a:solidFill>
              <a:effectLst/>
              <a:latin typeface="+mn-lt"/>
              <a:ea typeface="+mn-ea"/>
              <a:cs typeface="+mn-cs"/>
            </a:rPr>
            <a:t>　当町ではこれまで財政事情を考慮して、独自の給与カットや各種手当の削減を実施してきた経緯もあり、今後も財政状況を勘案し給与水準の抑制に努める。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8" name="直線コネクタ 257"/>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125730</xdr:rowOff>
    </xdr:to>
    <xdr:cxnSp macro="">
      <xdr:nvCxnSpPr>
        <xdr:cNvPr id="261" name="直線コネクタ 260"/>
        <xdr:cNvCxnSpPr/>
      </xdr:nvCxnSpPr>
      <xdr:spPr>
        <a:xfrm flipV="1">
          <a:off x="15290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125730</xdr:rowOff>
    </xdr:to>
    <xdr:cxnSp macro="">
      <xdr:nvCxnSpPr>
        <xdr:cNvPr id="264" name="直線コネクタ 263"/>
        <xdr:cNvCxnSpPr/>
      </xdr:nvCxnSpPr>
      <xdr:spPr>
        <a:xfrm>
          <a:off x="14401800" y="1483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117687</xdr:rowOff>
    </xdr:to>
    <xdr:cxnSp macro="">
      <xdr:nvCxnSpPr>
        <xdr:cNvPr id="267" name="直線コネクタ 266"/>
        <xdr:cNvCxnSpPr/>
      </xdr:nvCxnSpPr>
      <xdr:spPr>
        <a:xfrm flipV="1">
          <a:off x="13512800" y="148382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9" name="楕円 278"/>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0" name="テキスト ボックス 27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1" name="楕円 280"/>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2" name="テキスト ボックス 281"/>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3" name="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5" name="楕円 284"/>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6" name="テキスト ボックス 285"/>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人口千人当たりに対する職員数は、前年度から</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増となったが、類似団体平均値を下回っている。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年度までは、退職者不補充等の対応により年々減少傾向にあった当該指数だが平成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年度は職員数が前年度と同数となったため、分母となる人口の減少分、当該指数が増となった。</a:t>
          </a:r>
          <a:endParaRPr lang="ja-JP" altLang="ja-JP" sz="1400">
            <a:effectLst/>
          </a:endParaRPr>
        </a:p>
        <a:p>
          <a:r>
            <a:rPr kumimoji="1" lang="ja-JP" altLang="ja-JP" sz="1100">
              <a:solidFill>
                <a:schemeClr val="dk1"/>
              </a:solidFill>
              <a:effectLst/>
              <a:latin typeface="+mn-lt"/>
              <a:ea typeface="+mn-ea"/>
              <a:cs typeface="+mn-cs"/>
            </a:rPr>
            <a:t>　適正な人員配置や事務の効率化を図った行政運営を進め、類似団体平均値を維持できるよう定員管理に努める。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8985</xdr:rowOff>
    </xdr:from>
    <xdr:to>
      <xdr:col>81</xdr:col>
      <xdr:colOff>44450</xdr:colOff>
      <xdr:row>61</xdr:row>
      <xdr:rowOff>30702</xdr:rowOff>
    </xdr:to>
    <xdr:cxnSp macro="">
      <xdr:nvCxnSpPr>
        <xdr:cNvPr id="317" name="直線コネクタ 316"/>
        <xdr:cNvCxnSpPr/>
      </xdr:nvCxnSpPr>
      <xdr:spPr>
        <a:xfrm>
          <a:off x="16179800" y="1046743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8985</xdr:rowOff>
    </xdr:from>
    <xdr:to>
      <xdr:col>77</xdr:col>
      <xdr:colOff>44450</xdr:colOff>
      <xdr:row>61</xdr:row>
      <xdr:rowOff>19241</xdr:rowOff>
    </xdr:to>
    <xdr:cxnSp macro="">
      <xdr:nvCxnSpPr>
        <xdr:cNvPr id="320" name="直線コネクタ 319"/>
        <xdr:cNvCxnSpPr/>
      </xdr:nvCxnSpPr>
      <xdr:spPr>
        <a:xfrm flipV="1">
          <a:off x="15290800" y="10467435"/>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19241</xdr:rowOff>
    </xdr:from>
    <xdr:to>
      <xdr:col>72</xdr:col>
      <xdr:colOff>203200</xdr:colOff>
      <xdr:row>61</xdr:row>
      <xdr:rowOff>19844</xdr:rowOff>
    </xdr:to>
    <xdr:cxnSp macro="">
      <xdr:nvCxnSpPr>
        <xdr:cNvPr id="323" name="直線コネクタ 322"/>
        <xdr:cNvCxnSpPr/>
      </xdr:nvCxnSpPr>
      <xdr:spPr>
        <a:xfrm flipV="1">
          <a:off x="14401800" y="1047769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19844</xdr:rowOff>
    </xdr:from>
    <xdr:to>
      <xdr:col>68</xdr:col>
      <xdr:colOff>152400</xdr:colOff>
      <xdr:row>61</xdr:row>
      <xdr:rowOff>67501</xdr:rowOff>
    </xdr:to>
    <xdr:cxnSp macro="">
      <xdr:nvCxnSpPr>
        <xdr:cNvPr id="326" name="直線コネクタ 325"/>
        <xdr:cNvCxnSpPr/>
      </xdr:nvCxnSpPr>
      <xdr:spPr>
        <a:xfrm flipV="1">
          <a:off x="13512800" y="10478294"/>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151352</xdr:rowOff>
    </xdr:from>
    <xdr:to>
      <xdr:col>81</xdr:col>
      <xdr:colOff>95250</xdr:colOff>
      <xdr:row>61</xdr:row>
      <xdr:rowOff>81502</xdr:rowOff>
    </xdr:to>
    <xdr:sp macro="" textlink="">
      <xdr:nvSpPr>
        <xdr:cNvPr id="336" name="楕円 335"/>
        <xdr:cNvSpPr/>
      </xdr:nvSpPr>
      <xdr:spPr>
        <a:xfrm>
          <a:off x="169672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167879</xdr:rowOff>
    </xdr:from>
    <xdr:ext cx="762000" cy="259045"/>
    <xdr:sp macro="" textlink="">
      <xdr:nvSpPr>
        <xdr:cNvPr id="337" name="定員管理の状況該当値テキスト"/>
        <xdr:cNvSpPr txBox="1"/>
      </xdr:nvSpPr>
      <xdr:spPr>
        <a:xfrm>
          <a:off x="17106900" y="1028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129635</xdr:rowOff>
    </xdr:from>
    <xdr:to>
      <xdr:col>77</xdr:col>
      <xdr:colOff>95250</xdr:colOff>
      <xdr:row>61</xdr:row>
      <xdr:rowOff>59785</xdr:rowOff>
    </xdr:to>
    <xdr:sp macro="" textlink="">
      <xdr:nvSpPr>
        <xdr:cNvPr id="338" name="楕円 337"/>
        <xdr:cNvSpPr/>
      </xdr:nvSpPr>
      <xdr:spPr>
        <a:xfrm>
          <a:off x="16129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69962</xdr:rowOff>
    </xdr:from>
    <xdr:ext cx="736600" cy="259045"/>
    <xdr:sp macro="" textlink="">
      <xdr:nvSpPr>
        <xdr:cNvPr id="339" name="テキスト ボックス 338"/>
        <xdr:cNvSpPr txBox="1"/>
      </xdr:nvSpPr>
      <xdr:spPr>
        <a:xfrm>
          <a:off x="15798800" y="1018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139891</xdr:rowOff>
    </xdr:from>
    <xdr:to>
      <xdr:col>73</xdr:col>
      <xdr:colOff>44450</xdr:colOff>
      <xdr:row>61</xdr:row>
      <xdr:rowOff>70041</xdr:rowOff>
    </xdr:to>
    <xdr:sp macro="" textlink="">
      <xdr:nvSpPr>
        <xdr:cNvPr id="340" name="楕円 339"/>
        <xdr:cNvSpPr/>
      </xdr:nvSpPr>
      <xdr:spPr>
        <a:xfrm>
          <a:off x="15240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80218</xdr:rowOff>
    </xdr:from>
    <xdr:ext cx="762000" cy="259045"/>
    <xdr:sp macro="" textlink="">
      <xdr:nvSpPr>
        <xdr:cNvPr id="341" name="テキスト ボックス 340"/>
        <xdr:cNvSpPr txBox="1"/>
      </xdr:nvSpPr>
      <xdr:spPr>
        <a:xfrm>
          <a:off x="14909800" y="101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140494</xdr:rowOff>
    </xdr:from>
    <xdr:to>
      <xdr:col>68</xdr:col>
      <xdr:colOff>203200</xdr:colOff>
      <xdr:row>61</xdr:row>
      <xdr:rowOff>70644</xdr:rowOff>
    </xdr:to>
    <xdr:sp macro="" textlink="">
      <xdr:nvSpPr>
        <xdr:cNvPr id="342" name="楕円 341"/>
        <xdr:cNvSpPr/>
      </xdr:nvSpPr>
      <xdr:spPr>
        <a:xfrm>
          <a:off x="14351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80821</xdr:rowOff>
    </xdr:from>
    <xdr:ext cx="762000" cy="259045"/>
    <xdr:sp macro="" textlink="">
      <xdr:nvSpPr>
        <xdr:cNvPr id="343" name="テキスト ボックス 342"/>
        <xdr:cNvSpPr txBox="1"/>
      </xdr:nvSpPr>
      <xdr:spPr>
        <a:xfrm>
          <a:off x="14020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16701</xdr:rowOff>
    </xdr:from>
    <xdr:to>
      <xdr:col>64</xdr:col>
      <xdr:colOff>152400</xdr:colOff>
      <xdr:row>61</xdr:row>
      <xdr:rowOff>118301</xdr:rowOff>
    </xdr:to>
    <xdr:sp macro="" textlink="">
      <xdr:nvSpPr>
        <xdr:cNvPr id="344" name="楕円 343"/>
        <xdr:cNvSpPr/>
      </xdr:nvSpPr>
      <xdr:spPr>
        <a:xfrm>
          <a:off x="13462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103078</xdr:rowOff>
    </xdr:from>
    <xdr:ext cx="762000" cy="259045"/>
    <xdr:sp macro="" textlink="">
      <xdr:nvSpPr>
        <xdr:cNvPr id="345" name="テキスト ボックス 344"/>
        <xdr:cNvSpPr txBox="1"/>
      </xdr:nvSpPr>
      <xdr:spPr>
        <a:xfrm>
          <a:off x="13131800" y="10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（単年度</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）と改善されているものの、単年度比較では比率が上昇しており、依然として高水準である。要因は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ヶ年平均では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年度比率が</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と高比率であったことによるもので、また単年度では算定の分子となる元利償還金が</a:t>
          </a:r>
          <a:r>
            <a:rPr kumimoji="1" lang="en-US" altLang="ja-JP" sz="1100">
              <a:solidFill>
                <a:schemeClr val="dk1"/>
              </a:solidFill>
              <a:effectLst/>
              <a:latin typeface="+mn-lt"/>
              <a:ea typeface="+mn-ea"/>
              <a:cs typeface="+mn-cs"/>
            </a:rPr>
            <a:t>25,741</a:t>
          </a:r>
          <a:r>
            <a:rPr kumimoji="1" lang="ja-JP" altLang="ja-JP" sz="1100">
              <a:solidFill>
                <a:schemeClr val="dk1"/>
              </a:solidFill>
              <a:effectLst/>
              <a:latin typeface="+mn-lt"/>
              <a:ea typeface="+mn-ea"/>
              <a:cs typeface="+mn-cs"/>
            </a:rPr>
            <a:t>千円増加していることが比率上昇の要因となっている。</a:t>
          </a:r>
          <a:endParaRPr lang="ja-JP" altLang="ja-JP" sz="1400">
            <a:effectLst/>
          </a:endParaRPr>
        </a:p>
        <a:p>
          <a:r>
            <a:rPr kumimoji="1" lang="ja-JP" altLang="ja-JP" sz="1100">
              <a:solidFill>
                <a:schemeClr val="dk1"/>
              </a:solidFill>
              <a:effectLst/>
              <a:latin typeface="+mn-lt"/>
              <a:ea typeface="+mn-ea"/>
              <a:cs typeface="+mn-cs"/>
            </a:rPr>
            <a:t>　しかし、今後の推移として近年新発債が増加しており、三厩健康増進センター建設や、防災無線デジタル化、今後の消防分署の建設など大規模な事業が組まれている影響で、地方債現在高が増加に転じる見込である。</a:t>
          </a:r>
          <a:endParaRPr lang="ja-JP" altLang="ja-JP" sz="1400">
            <a:effectLst/>
          </a:endParaRPr>
        </a:p>
        <a:p>
          <a:r>
            <a:rPr kumimoji="1" lang="ja-JP" altLang="ja-JP" sz="1100">
              <a:solidFill>
                <a:schemeClr val="dk1"/>
              </a:solidFill>
              <a:effectLst/>
              <a:latin typeface="+mn-lt"/>
              <a:ea typeface="+mn-ea"/>
              <a:cs typeface="+mn-cs"/>
            </a:rPr>
            <a:t>　また分母も大きく減少傾向にあることから、今後の実質公債費比率の状況は微増または横ばい傾向で推移すると見込まれている。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136398</xdr:rowOff>
    </xdr:to>
    <xdr:cxnSp macro="">
      <xdr:nvCxnSpPr>
        <xdr:cNvPr id="376" name="直線コネクタ 375"/>
        <xdr:cNvCxnSpPr/>
      </xdr:nvCxnSpPr>
      <xdr:spPr>
        <a:xfrm flipV="1">
          <a:off x="16179800" y="725525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136398</xdr:rowOff>
    </xdr:from>
    <xdr:to>
      <xdr:col>77</xdr:col>
      <xdr:colOff>44450</xdr:colOff>
      <xdr:row>43</xdr:row>
      <xdr:rowOff>51816</xdr:rowOff>
    </xdr:to>
    <xdr:cxnSp macro="">
      <xdr:nvCxnSpPr>
        <xdr:cNvPr id="379" name="直線コネクタ 378"/>
        <xdr:cNvCxnSpPr/>
      </xdr:nvCxnSpPr>
      <xdr:spPr>
        <a:xfrm flipV="1">
          <a:off x="15290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51816</xdr:rowOff>
    </xdr:from>
    <xdr:to>
      <xdr:col>72</xdr:col>
      <xdr:colOff>203200</xdr:colOff>
      <xdr:row>43</xdr:row>
      <xdr:rowOff>85598</xdr:rowOff>
    </xdr:to>
    <xdr:cxnSp macro="">
      <xdr:nvCxnSpPr>
        <xdr:cNvPr id="382" name="直線コネクタ 381"/>
        <xdr:cNvCxnSpPr/>
      </xdr:nvCxnSpPr>
      <xdr:spPr>
        <a:xfrm flipV="1">
          <a:off x="14401800" y="742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85598</xdr:rowOff>
    </xdr:to>
    <xdr:cxnSp macro="">
      <xdr:nvCxnSpPr>
        <xdr:cNvPr id="385" name="直線コネクタ 384"/>
        <xdr:cNvCxnSpPr/>
      </xdr:nvCxnSpPr>
      <xdr:spPr>
        <a:xfrm>
          <a:off x="13512800" y="74096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5" name="楕円 394"/>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6"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85598</xdr:rowOff>
    </xdr:from>
    <xdr:to>
      <xdr:col>77</xdr:col>
      <xdr:colOff>95250</xdr:colOff>
      <xdr:row>43</xdr:row>
      <xdr:rowOff>15748</xdr:rowOff>
    </xdr:to>
    <xdr:sp macro="" textlink="">
      <xdr:nvSpPr>
        <xdr:cNvPr id="397" name="楕円 396"/>
        <xdr:cNvSpPr/>
      </xdr:nvSpPr>
      <xdr:spPr>
        <a:xfrm>
          <a:off x="16129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525</xdr:rowOff>
    </xdr:from>
    <xdr:ext cx="736600" cy="259045"/>
    <xdr:sp macro="" textlink="">
      <xdr:nvSpPr>
        <xdr:cNvPr id="398" name="テキスト ボックス 397"/>
        <xdr:cNvSpPr txBox="1"/>
      </xdr:nvSpPr>
      <xdr:spPr>
        <a:xfrm>
          <a:off x="15798800" y="737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1016</xdr:rowOff>
    </xdr:from>
    <xdr:to>
      <xdr:col>73</xdr:col>
      <xdr:colOff>44450</xdr:colOff>
      <xdr:row>43</xdr:row>
      <xdr:rowOff>102616</xdr:rowOff>
    </xdr:to>
    <xdr:sp macro="" textlink="">
      <xdr:nvSpPr>
        <xdr:cNvPr id="399" name="楕円 398"/>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87393</xdr:rowOff>
    </xdr:from>
    <xdr:ext cx="762000" cy="259045"/>
    <xdr:sp macro="" textlink="">
      <xdr:nvSpPr>
        <xdr:cNvPr id="400" name="テキスト ボックス 399"/>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1" name="楕円 400"/>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2" name="テキスト ボックス 401"/>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3" name="楕円 402"/>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4" name="テキスト ボックス 403"/>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年度決算における将来負担比率は</a:t>
          </a:r>
          <a:r>
            <a:rPr kumimoji="1" lang="en-US" altLang="ja-JP" sz="1100">
              <a:solidFill>
                <a:schemeClr val="dk1"/>
              </a:solidFill>
              <a:effectLst/>
              <a:latin typeface="+mn-lt"/>
              <a:ea typeface="+mn-ea"/>
              <a:cs typeface="+mn-cs"/>
            </a:rPr>
            <a:t>81.0%</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と比率が改善されており、早期健全化基準を下回っている。比率改善の要因は、将来負担額は軒並みどの項目も減少しており、合計</a:t>
          </a:r>
          <a:r>
            <a:rPr kumimoji="1" lang="en-US" altLang="ja-JP" sz="1100">
              <a:solidFill>
                <a:schemeClr val="dk1"/>
              </a:solidFill>
              <a:effectLst/>
              <a:latin typeface="+mn-lt"/>
              <a:ea typeface="+mn-ea"/>
              <a:cs typeface="+mn-cs"/>
            </a:rPr>
            <a:t>420,127</a:t>
          </a:r>
          <a:r>
            <a:rPr kumimoji="1" lang="ja-JP" altLang="ja-JP" sz="1100">
              <a:solidFill>
                <a:schemeClr val="dk1"/>
              </a:solidFill>
              <a:effectLst/>
              <a:latin typeface="+mn-lt"/>
              <a:ea typeface="+mn-ea"/>
              <a:cs typeface="+mn-cs"/>
            </a:rPr>
            <a:t>千円減少となっている。</a:t>
          </a:r>
          <a:endParaRPr lang="ja-JP" altLang="ja-JP" sz="1400">
            <a:effectLst/>
          </a:endParaRPr>
        </a:p>
        <a:p>
          <a:r>
            <a:rPr kumimoji="1" lang="ja-JP" altLang="ja-JP" sz="1100">
              <a:solidFill>
                <a:schemeClr val="dk1"/>
              </a:solidFill>
              <a:effectLst/>
              <a:latin typeface="+mn-lt"/>
              <a:ea typeface="+mn-ea"/>
              <a:cs typeface="+mn-cs"/>
            </a:rPr>
            <a:t>　特に公営企業等繰入見込額が約</a:t>
          </a:r>
          <a:r>
            <a:rPr kumimoji="1" lang="en-US" altLang="ja-JP" sz="1100">
              <a:solidFill>
                <a:schemeClr val="dk1"/>
              </a:solidFill>
              <a:effectLst/>
              <a:latin typeface="+mn-lt"/>
              <a:ea typeface="+mn-ea"/>
              <a:cs typeface="+mn-cs"/>
            </a:rPr>
            <a:t>194,107</a:t>
          </a:r>
          <a:r>
            <a:rPr kumimoji="1" lang="ja-JP" altLang="ja-JP" sz="1100">
              <a:solidFill>
                <a:schemeClr val="dk1"/>
              </a:solidFill>
              <a:effectLst/>
              <a:latin typeface="+mn-lt"/>
              <a:ea typeface="+mn-ea"/>
              <a:cs typeface="+mn-cs"/>
            </a:rPr>
            <a:t>千円減少したことが大きく影響している。</a:t>
          </a:r>
          <a:endParaRPr lang="ja-JP" altLang="ja-JP" sz="1400">
            <a:effectLst/>
          </a:endParaRPr>
        </a:p>
        <a:p>
          <a:r>
            <a:rPr kumimoji="1" lang="ja-JP" altLang="ja-JP" sz="1100">
              <a:solidFill>
                <a:schemeClr val="dk1"/>
              </a:solidFill>
              <a:effectLst/>
              <a:latin typeface="+mn-lt"/>
              <a:ea typeface="+mn-ea"/>
              <a:cs typeface="+mn-cs"/>
            </a:rPr>
            <a:t>　また充当可能基金についても昨年度同様プラス要因の</a:t>
          </a:r>
          <a:r>
            <a:rPr kumimoji="1" lang="en-US" altLang="ja-JP" sz="1100">
              <a:solidFill>
                <a:schemeClr val="dk1"/>
              </a:solidFill>
              <a:effectLst/>
              <a:latin typeface="+mn-lt"/>
              <a:ea typeface="+mn-ea"/>
              <a:cs typeface="+mn-cs"/>
            </a:rPr>
            <a:t>5,366</a:t>
          </a:r>
          <a:r>
            <a:rPr kumimoji="1" lang="ja-JP" altLang="ja-JP" sz="1100">
              <a:solidFill>
                <a:schemeClr val="dk1"/>
              </a:solidFill>
              <a:effectLst/>
              <a:latin typeface="+mn-lt"/>
              <a:ea typeface="+mn-ea"/>
              <a:cs typeface="+mn-cs"/>
            </a:rPr>
            <a:t>千円増となり、この指標のとおり、今後将来を見据えた財政運営の重要な財源であることが証明されている。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107527</xdr:rowOff>
    </xdr:from>
    <xdr:to>
      <xdr:col>81</xdr:col>
      <xdr:colOff>44450</xdr:colOff>
      <xdr:row>18</xdr:row>
      <xdr:rowOff>18119</xdr:rowOff>
    </xdr:to>
    <xdr:cxnSp macro="">
      <xdr:nvCxnSpPr>
        <xdr:cNvPr id="438" name="直線コネクタ 437"/>
        <xdr:cNvCxnSpPr/>
      </xdr:nvCxnSpPr>
      <xdr:spPr>
        <a:xfrm flipV="1">
          <a:off x="16179800" y="3022177"/>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18119</xdr:rowOff>
    </xdr:from>
    <xdr:to>
      <xdr:col>77</xdr:col>
      <xdr:colOff>44450</xdr:colOff>
      <xdr:row>18</xdr:row>
      <xdr:rowOff>96943</xdr:rowOff>
    </xdr:to>
    <xdr:cxnSp macro="">
      <xdr:nvCxnSpPr>
        <xdr:cNvPr id="441" name="直線コネクタ 440"/>
        <xdr:cNvCxnSpPr/>
      </xdr:nvCxnSpPr>
      <xdr:spPr>
        <a:xfrm flipV="1">
          <a:off x="15290800" y="310421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96943</xdr:rowOff>
    </xdr:from>
    <xdr:to>
      <xdr:col>72</xdr:col>
      <xdr:colOff>203200</xdr:colOff>
      <xdr:row>19</xdr:row>
      <xdr:rowOff>26839</xdr:rowOff>
    </xdr:to>
    <xdr:cxnSp macro="">
      <xdr:nvCxnSpPr>
        <xdr:cNvPr id="444" name="直線コネクタ 443"/>
        <xdr:cNvCxnSpPr/>
      </xdr:nvCxnSpPr>
      <xdr:spPr>
        <a:xfrm flipV="1">
          <a:off x="14401800" y="318304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170942</xdr:rowOff>
    </xdr:from>
    <xdr:to>
      <xdr:col>68</xdr:col>
      <xdr:colOff>152400</xdr:colOff>
      <xdr:row>19</xdr:row>
      <xdr:rowOff>26839</xdr:rowOff>
    </xdr:to>
    <xdr:cxnSp macro="">
      <xdr:nvCxnSpPr>
        <xdr:cNvPr id="447" name="直線コネクタ 446"/>
        <xdr:cNvCxnSpPr/>
      </xdr:nvCxnSpPr>
      <xdr:spPr>
        <a:xfrm>
          <a:off x="13512800" y="3257042"/>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56727</xdr:rowOff>
    </xdr:from>
    <xdr:to>
      <xdr:col>81</xdr:col>
      <xdr:colOff>95250</xdr:colOff>
      <xdr:row>17</xdr:row>
      <xdr:rowOff>158327</xdr:rowOff>
    </xdr:to>
    <xdr:sp macro="" textlink="">
      <xdr:nvSpPr>
        <xdr:cNvPr id="457" name="楕円 456"/>
        <xdr:cNvSpPr/>
      </xdr:nvSpPr>
      <xdr:spPr>
        <a:xfrm>
          <a:off x="169672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28804</xdr:rowOff>
    </xdr:from>
    <xdr:ext cx="762000" cy="259045"/>
    <xdr:sp macro="" textlink="">
      <xdr:nvSpPr>
        <xdr:cNvPr id="458" name="将来負担の状況該当値テキスト"/>
        <xdr:cNvSpPr txBox="1"/>
      </xdr:nvSpPr>
      <xdr:spPr>
        <a:xfrm>
          <a:off x="17106900" y="29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138769</xdr:rowOff>
    </xdr:from>
    <xdr:to>
      <xdr:col>77</xdr:col>
      <xdr:colOff>95250</xdr:colOff>
      <xdr:row>18</xdr:row>
      <xdr:rowOff>68919</xdr:rowOff>
    </xdr:to>
    <xdr:sp macro="" textlink="">
      <xdr:nvSpPr>
        <xdr:cNvPr id="459" name="楕円 458"/>
        <xdr:cNvSpPr/>
      </xdr:nvSpPr>
      <xdr:spPr>
        <a:xfrm>
          <a:off x="16129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53696</xdr:rowOff>
    </xdr:from>
    <xdr:ext cx="736600" cy="259045"/>
    <xdr:sp macro="" textlink="">
      <xdr:nvSpPr>
        <xdr:cNvPr id="460" name="テキスト ボックス 459"/>
        <xdr:cNvSpPr txBox="1"/>
      </xdr:nvSpPr>
      <xdr:spPr>
        <a:xfrm>
          <a:off x="15798800" y="313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46143</xdr:rowOff>
    </xdr:from>
    <xdr:to>
      <xdr:col>73</xdr:col>
      <xdr:colOff>44450</xdr:colOff>
      <xdr:row>18</xdr:row>
      <xdr:rowOff>147743</xdr:rowOff>
    </xdr:to>
    <xdr:sp macro="" textlink="">
      <xdr:nvSpPr>
        <xdr:cNvPr id="461" name="楕円 460"/>
        <xdr:cNvSpPr/>
      </xdr:nvSpPr>
      <xdr:spPr>
        <a:xfrm>
          <a:off x="15240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132520</xdr:rowOff>
    </xdr:from>
    <xdr:ext cx="762000" cy="259045"/>
    <xdr:sp macro="" textlink="">
      <xdr:nvSpPr>
        <xdr:cNvPr id="462" name="テキスト ボックス 461"/>
        <xdr:cNvSpPr txBox="1"/>
      </xdr:nvSpPr>
      <xdr:spPr>
        <a:xfrm>
          <a:off x="14909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147489</xdr:rowOff>
    </xdr:from>
    <xdr:to>
      <xdr:col>68</xdr:col>
      <xdr:colOff>203200</xdr:colOff>
      <xdr:row>19</xdr:row>
      <xdr:rowOff>77639</xdr:rowOff>
    </xdr:to>
    <xdr:sp macro="" textlink="">
      <xdr:nvSpPr>
        <xdr:cNvPr id="463" name="楕円 462"/>
        <xdr:cNvSpPr/>
      </xdr:nvSpPr>
      <xdr:spPr>
        <a:xfrm>
          <a:off x="14351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62416</xdr:rowOff>
    </xdr:from>
    <xdr:ext cx="762000" cy="259045"/>
    <xdr:sp macro="" textlink="">
      <xdr:nvSpPr>
        <xdr:cNvPr id="464" name="テキスト ボックス 463"/>
        <xdr:cNvSpPr txBox="1"/>
      </xdr:nvSpPr>
      <xdr:spPr>
        <a:xfrm>
          <a:off x="14020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120142</xdr:rowOff>
    </xdr:from>
    <xdr:to>
      <xdr:col>64</xdr:col>
      <xdr:colOff>152400</xdr:colOff>
      <xdr:row>19</xdr:row>
      <xdr:rowOff>50292</xdr:rowOff>
    </xdr:to>
    <xdr:sp macro="" textlink="">
      <xdr:nvSpPr>
        <xdr:cNvPr id="465" name="楕円 464"/>
        <xdr:cNvSpPr/>
      </xdr:nvSpPr>
      <xdr:spPr>
        <a:xfrm>
          <a:off x="13462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35069</xdr:rowOff>
    </xdr:from>
    <xdr:ext cx="762000" cy="259045"/>
    <xdr:sp macro="" textlink="">
      <xdr:nvSpPr>
        <xdr:cNvPr id="466" name="テキスト ボックス 465"/>
        <xdr:cNvSpPr txBox="1"/>
      </xdr:nvSpPr>
      <xdr:spPr>
        <a:xfrm>
          <a:off x="13131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と昨年度から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改善しており、類似団体と比較しても低い数値となっている。</a:t>
          </a:r>
          <a:endParaRPr lang="ja-JP" altLang="ja-JP" sz="1400">
            <a:effectLst/>
          </a:endParaRPr>
        </a:p>
        <a:p>
          <a:r>
            <a:rPr kumimoji="1" lang="ja-JP" altLang="ja-JP" sz="1100">
              <a:solidFill>
                <a:schemeClr val="dk1"/>
              </a:solidFill>
              <a:effectLst/>
              <a:latin typeface="+mn-lt"/>
              <a:ea typeface="+mn-ea"/>
              <a:cs typeface="+mn-cs"/>
            </a:rPr>
            <a:t>　退職者不補充等の対策により、年々改善していたが、今後は職員の高齢化や再任用職員の増加等の影響により微減又は横ばいとなることが見込まれるため、適正な数値を維持するため、計画的な定員管理に努めていく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145288</xdr:rowOff>
    </xdr:to>
    <xdr:cxnSp macro="">
      <xdr:nvCxnSpPr>
        <xdr:cNvPr id="64" name="直線コネクタ 63"/>
        <xdr:cNvCxnSpPr/>
      </xdr:nvCxnSpPr>
      <xdr:spPr>
        <a:xfrm flipV="1">
          <a:off x="3987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154432</xdr:rowOff>
    </xdr:to>
    <xdr:cxnSp macro="">
      <xdr:nvCxnSpPr>
        <xdr:cNvPr id="67" name="直線コネクタ 66"/>
        <xdr:cNvCxnSpPr/>
      </xdr:nvCxnSpPr>
      <xdr:spPr>
        <a:xfrm flipV="1">
          <a:off x="3098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83566</xdr:rowOff>
    </xdr:to>
    <xdr:cxnSp macro="">
      <xdr:nvCxnSpPr>
        <xdr:cNvPr id="70" name="直線コネクタ 69"/>
        <xdr:cNvCxnSpPr/>
      </xdr:nvCxnSpPr>
      <xdr:spPr>
        <a:xfrm flipV="1">
          <a:off x="2209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88138</xdr:rowOff>
    </xdr:to>
    <xdr:cxnSp macro="">
      <xdr:nvCxnSpPr>
        <xdr:cNvPr id="73" name="直線コネクタ 72"/>
        <xdr:cNvCxnSpPr/>
      </xdr:nvCxnSpPr>
      <xdr:spPr>
        <a:xfrm flipV="1">
          <a:off x="1320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となり、類似団体平均と比較しても高い水準となっている。増加要因は賃金の増（パート職員数増、時間単価増）や、公共施設の施設数の増に伴う（三厩健康増進センター）運営経費増が挙げられる。</a:t>
          </a:r>
          <a:endParaRPr lang="ja-JP" altLang="ja-JP" sz="1400">
            <a:effectLst/>
          </a:endParaRPr>
        </a:p>
        <a:p>
          <a:r>
            <a:rPr kumimoji="1" lang="ja-JP" altLang="ja-JP" sz="1100">
              <a:solidFill>
                <a:schemeClr val="dk1"/>
              </a:solidFill>
              <a:effectLst/>
              <a:latin typeface="+mn-lt"/>
              <a:ea typeface="+mn-ea"/>
              <a:cs typeface="+mn-cs"/>
            </a:rPr>
            <a:t>　近年物件費は類似団体平均より高い数値で推移しているため、今後は事務事業の見直しによるパート職員数の管理や、公共施設管理費の節減及び施設の統廃合も視野に入れた縮減の検討等、より一層コスト削減意識を持って行政運営に努め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165862</xdr:rowOff>
    </xdr:to>
    <xdr:cxnSp macro="">
      <xdr:nvCxnSpPr>
        <xdr:cNvPr id="123" name="直線コネクタ 122"/>
        <xdr:cNvCxnSpPr/>
      </xdr:nvCxnSpPr>
      <xdr:spPr>
        <a:xfrm>
          <a:off x="15671800" y="26461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74422</xdr:rowOff>
    </xdr:to>
    <xdr:cxnSp macro="">
      <xdr:nvCxnSpPr>
        <xdr:cNvPr id="126" name="直線コネクタ 125"/>
        <xdr:cNvCxnSpPr/>
      </xdr:nvCxnSpPr>
      <xdr:spPr>
        <a:xfrm>
          <a:off x="14782800" y="2600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28702</xdr:rowOff>
    </xdr:to>
    <xdr:cxnSp macro="">
      <xdr:nvCxnSpPr>
        <xdr:cNvPr id="129" name="直線コネクタ 128"/>
        <xdr:cNvCxnSpPr/>
      </xdr:nvCxnSpPr>
      <xdr:spPr>
        <a:xfrm>
          <a:off x="13893800" y="2554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14</xdr:row>
      <xdr:rowOff>154432</xdr:rowOff>
    </xdr:to>
    <xdr:cxnSp macro="">
      <xdr:nvCxnSpPr>
        <xdr:cNvPr id="132" name="直線コネクタ 131"/>
        <xdr:cNvCxnSpPr/>
      </xdr:nvCxnSpPr>
      <xdr:spPr>
        <a:xfrm>
          <a:off x="13004800" y="25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2" name="楕円 141"/>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87139</xdr:rowOff>
    </xdr:from>
    <xdr:ext cx="762000" cy="259045"/>
    <xdr:sp macro="" textlink="">
      <xdr:nvSpPr>
        <xdr:cNvPr id="143" name="物件費該当値テキスト"/>
        <xdr:cNvSpPr txBox="1"/>
      </xdr:nvSpPr>
      <xdr:spPr>
        <a:xfrm>
          <a:off x="165989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4" name="楕円 143"/>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45" name="テキスト ボックス 144"/>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6" name="楕円 145"/>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64279</xdr:rowOff>
    </xdr:from>
    <xdr:ext cx="762000" cy="259045"/>
    <xdr:sp macro="" textlink="">
      <xdr:nvSpPr>
        <xdr:cNvPr id="147" name="テキスト ボックス 146"/>
        <xdr:cNvSpPr txBox="1"/>
      </xdr:nvSpPr>
      <xdr:spPr>
        <a:xfrm>
          <a:off x="14401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48" name="楕円 147"/>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18559</xdr:rowOff>
    </xdr:from>
    <xdr:ext cx="762000" cy="259045"/>
    <xdr:sp macro="" textlink="">
      <xdr:nvSpPr>
        <xdr:cNvPr id="149" name="テキスト ボックス 148"/>
        <xdr:cNvSpPr txBox="1"/>
      </xdr:nvSpPr>
      <xdr:spPr>
        <a:xfrm>
          <a:off x="13512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0" name="楕円 149"/>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18559</xdr:rowOff>
    </xdr:from>
    <xdr:ext cx="762000" cy="259045"/>
    <xdr:sp macro="" textlink="">
      <xdr:nvSpPr>
        <xdr:cNvPr id="151" name="テキスト ボックス 150"/>
        <xdr:cNvSpPr txBox="1"/>
      </xdr:nvSpPr>
      <xdr:spPr>
        <a:xfrm>
          <a:off x="12623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）と微減となった。</a:t>
          </a:r>
          <a:endParaRPr lang="ja-JP" altLang="ja-JP" sz="1400">
            <a:effectLst/>
          </a:endParaRPr>
        </a:p>
        <a:p>
          <a:r>
            <a:rPr kumimoji="1" lang="ja-JP" altLang="ja-JP" sz="1100">
              <a:solidFill>
                <a:schemeClr val="dk1"/>
              </a:solidFill>
              <a:effectLst/>
              <a:latin typeface="+mn-lt"/>
              <a:ea typeface="+mn-ea"/>
              <a:cs typeface="+mn-cs"/>
            </a:rPr>
            <a:t>　国や県の制度に沿った扶助費が多く、近年では町独自の事業として乳幼児医療給付費の無料化（高校終期まで）等、住民ニーズを捉えた施策を実施してきている。</a:t>
          </a:r>
          <a:endParaRPr lang="ja-JP" altLang="ja-JP" sz="1400">
            <a:effectLst/>
          </a:endParaRPr>
        </a:p>
        <a:p>
          <a:r>
            <a:rPr kumimoji="1" lang="ja-JP" altLang="ja-JP" sz="1100">
              <a:solidFill>
                <a:schemeClr val="dk1"/>
              </a:solidFill>
              <a:effectLst/>
              <a:latin typeface="+mn-lt"/>
              <a:ea typeface="+mn-ea"/>
              <a:cs typeface="+mn-cs"/>
            </a:rPr>
            <a:t>　今後、子ども・子育て施策や定住促進施策の一環として、さらなる範囲の拡充等も予想され、また高齢化による扶助費の需要増は避けられないため、より一層住民のニーズを捉えた施策の実施に努める。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4" name="直線コネクタ 183"/>
        <xdr:cNvCxnSpPr/>
      </xdr:nvCxnSpPr>
      <xdr:spPr>
        <a:xfrm flipV="1">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31750</xdr:rowOff>
    </xdr:to>
    <xdr:cxnSp macro="">
      <xdr:nvCxnSpPr>
        <xdr:cNvPr id="187" name="直線コネクタ 186"/>
        <xdr:cNvCxnSpPr/>
      </xdr:nvCxnSpPr>
      <xdr:spPr>
        <a:xfrm flipV="1">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31750</xdr:rowOff>
    </xdr:to>
    <xdr:cxnSp macro="">
      <xdr:nvCxnSpPr>
        <xdr:cNvPr id="190" name="直線コネクタ 189"/>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3" name="直線コネクタ 192"/>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3" name="楕円 202"/>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4"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7" name="楕円 206"/>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08" name="テキスト ボックス 207"/>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9" name="楕円 20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0" name="テキスト ボックス 20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その他経費は前年度比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と大幅な増となり、類似団体平均値との乖離も前年度よりも大きくなる形となった。内訳としては、維持補修費が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）、繰出金が</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維持補修費の大半を占めている除排雪経費のうち、管内除雪委託料が平成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年度は大雪により一般財源ベースで前年度比約</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千円の大幅な増となり、今後公共施設の老朽化等の影響により除排雪経費以外の維持補修費の増が見込まれるため、より一層各経費の精査に努めなければならない。</a:t>
          </a:r>
          <a:endParaRPr lang="ja-JP" altLang="ja-JP" sz="1400">
            <a:effectLst/>
          </a:endParaRPr>
        </a:p>
        <a:p>
          <a:r>
            <a:rPr kumimoji="1" lang="ja-JP" altLang="ja-JP" sz="1100">
              <a:solidFill>
                <a:schemeClr val="dk1"/>
              </a:solidFill>
              <a:effectLst/>
              <a:latin typeface="+mn-lt"/>
              <a:ea typeface="+mn-ea"/>
              <a:cs typeface="+mn-cs"/>
            </a:rPr>
            <a:t>　また、特別会計への繰出金についても下水道特別会計繰出金が、前年度比約</a:t>
          </a:r>
          <a:r>
            <a:rPr kumimoji="1" lang="en-US" altLang="ja-JP" sz="1100">
              <a:solidFill>
                <a:schemeClr val="dk1"/>
              </a:solidFill>
              <a:effectLst/>
              <a:latin typeface="+mn-lt"/>
              <a:ea typeface="+mn-ea"/>
              <a:cs typeface="+mn-cs"/>
            </a:rPr>
            <a:t>+12,000</a:t>
          </a:r>
          <a:r>
            <a:rPr kumimoji="1" lang="ja-JP" altLang="ja-JP" sz="1100">
              <a:solidFill>
                <a:schemeClr val="dk1"/>
              </a:solidFill>
              <a:effectLst/>
              <a:latin typeface="+mn-lt"/>
              <a:ea typeface="+mn-ea"/>
              <a:cs typeface="+mn-cs"/>
            </a:rPr>
            <a:t>千円の増と、当該比率の上昇要因となっている。今後は下水道事業会計における抜本的な経営方針の転換が必要である。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110998</xdr:rowOff>
    </xdr:to>
    <xdr:cxnSp macro="">
      <xdr:nvCxnSpPr>
        <xdr:cNvPr id="242" name="直線コネクタ 241"/>
        <xdr:cNvCxnSpPr/>
      </xdr:nvCxnSpPr>
      <xdr:spPr>
        <a:xfrm>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42418</xdr:rowOff>
    </xdr:to>
    <xdr:cxnSp macro="">
      <xdr:nvCxnSpPr>
        <xdr:cNvPr id="245" name="直線コネクタ 244"/>
        <xdr:cNvCxnSpPr/>
      </xdr:nvCxnSpPr>
      <xdr:spPr>
        <a:xfrm flipV="1">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42418</xdr:rowOff>
    </xdr:to>
    <xdr:cxnSp macro="">
      <xdr:nvCxnSpPr>
        <xdr:cNvPr id="248" name="直線コネクタ 247"/>
        <xdr:cNvCxnSpPr/>
      </xdr:nvCxnSpPr>
      <xdr:spPr>
        <a:xfrm>
          <a:off x="13893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51562</xdr:rowOff>
    </xdr:to>
    <xdr:cxnSp macro="">
      <xdr:nvCxnSpPr>
        <xdr:cNvPr id="251" name="直線コネクタ 250"/>
        <xdr:cNvCxnSpPr/>
      </xdr:nvCxnSpPr>
      <xdr:spPr>
        <a:xfrm flipV="1">
          <a:off x="13004800" y="9760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1" name="楕円 260"/>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2"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4" name="テキスト ボックス 263"/>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5" name="楕円 264"/>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6" name="テキスト ボックス 265"/>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9" name="楕円 268"/>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0" name="テキスト ボックス 269"/>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補助費等の経常収支比率は</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主な要因としては、当町の病院事業会計への負担金の増（前年度比約</a:t>
          </a:r>
          <a:r>
            <a:rPr kumimoji="1" lang="en-US" altLang="ja-JP" sz="1100">
              <a:solidFill>
                <a:schemeClr val="dk1"/>
              </a:solidFill>
              <a:effectLst/>
              <a:latin typeface="+mn-lt"/>
              <a:ea typeface="+mn-ea"/>
              <a:cs typeface="+mn-cs"/>
            </a:rPr>
            <a:t>+8,500</a:t>
          </a:r>
          <a:r>
            <a:rPr kumimoji="1" lang="ja-JP" altLang="ja-JP" sz="1100">
              <a:solidFill>
                <a:schemeClr val="dk1"/>
              </a:solidFill>
              <a:effectLst/>
              <a:latin typeface="+mn-lt"/>
              <a:ea typeface="+mn-ea"/>
              <a:cs typeface="+mn-cs"/>
            </a:rPr>
            <a:t>千円）と高規格救急車両購入に係る青森地域広域事務組合への負担金（前年度比約</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千円）増が挙げられる。</a:t>
          </a:r>
          <a:endParaRPr lang="ja-JP" altLang="ja-JP" sz="1400">
            <a:effectLst/>
          </a:endParaRPr>
        </a:p>
        <a:p>
          <a:r>
            <a:rPr kumimoji="1" lang="ja-JP" altLang="ja-JP" sz="1100">
              <a:solidFill>
                <a:schemeClr val="dk1"/>
              </a:solidFill>
              <a:effectLst/>
              <a:latin typeface="+mn-lt"/>
              <a:ea typeface="+mn-ea"/>
              <a:cs typeface="+mn-cs"/>
            </a:rPr>
            <a:t>　年々、類似団体の平均値に近づいていたが、平成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年度は乖離が大きくなったため、今後は公営企業も含めた各種団体への補助金等を精査・見直しをするなど、補助費等の抑制に努める。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60706</xdr:rowOff>
    </xdr:to>
    <xdr:cxnSp macro="">
      <xdr:nvCxnSpPr>
        <xdr:cNvPr id="300" name="直線コネクタ 299"/>
        <xdr:cNvCxnSpPr/>
      </xdr:nvCxnSpPr>
      <xdr:spPr>
        <a:xfrm>
          <a:off x="15671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97282</xdr:rowOff>
    </xdr:to>
    <xdr:cxnSp macro="">
      <xdr:nvCxnSpPr>
        <xdr:cNvPr id="303" name="直線コネクタ 302"/>
        <xdr:cNvCxnSpPr/>
      </xdr:nvCxnSpPr>
      <xdr:spPr>
        <a:xfrm flipV="1">
          <a:off x="14782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97282</xdr:rowOff>
    </xdr:to>
    <xdr:cxnSp macro="">
      <xdr:nvCxnSpPr>
        <xdr:cNvPr id="306" name="直線コネクタ 305"/>
        <xdr:cNvCxnSpPr/>
      </xdr:nvCxnSpPr>
      <xdr:spPr>
        <a:xfrm>
          <a:off x="13893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92710</xdr:rowOff>
    </xdr:to>
    <xdr:cxnSp macro="">
      <xdr:nvCxnSpPr>
        <xdr:cNvPr id="309" name="直線コネクタ 308"/>
        <xdr:cNvCxnSpPr/>
      </xdr:nvCxnSpPr>
      <xdr:spPr>
        <a:xfrm flipV="1">
          <a:off x="13004800" y="6381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9" name="楕円 318"/>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0"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3" name="楕円 322"/>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4" name="テキスト ボックス 323"/>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5" name="楕円 324"/>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6" name="テキスト ボックス 32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7" name="楕円 326"/>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8" name="テキスト ボックス 327"/>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の増となった。要因は過疎対策事業債の元利償還金（簡易水道統合事業、保育所整備事業等）が増加したこと等によるものである。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年度に実施した大型建設事業の元金償還が始まり、公債費の割合が微増又は横ばい傾向となることが見込まれるため、新発債を極力抑制するために計画的な事業実施に努める。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46989</xdr:rowOff>
    </xdr:to>
    <xdr:cxnSp macro="">
      <xdr:nvCxnSpPr>
        <xdr:cNvPr id="358" name="直線コネクタ 357"/>
        <xdr:cNvCxnSpPr/>
      </xdr:nvCxnSpPr>
      <xdr:spPr>
        <a:xfrm>
          <a:off x="3987800" y="13545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10413</xdr:rowOff>
    </xdr:to>
    <xdr:cxnSp macro="">
      <xdr:nvCxnSpPr>
        <xdr:cNvPr id="361" name="直線コネクタ 360"/>
        <xdr:cNvCxnSpPr/>
      </xdr:nvCxnSpPr>
      <xdr:spPr>
        <a:xfrm flipV="1">
          <a:off x="3098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80</xdr:row>
      <xdr:rowOff>12700</xdr:rowOff>
    </xdr:to>
    <xdr:cxnSp macro="">
      <xdr:nvCxnSpPr>
        <xdr:cNvPr id="364" name="直線コネクタ 363"/>
        <xdr:cNvCxnSpPr/>
      </xdr:nvCxnSpPr>
      <xdr:spPr>
        <a:xfrm flipV="1">
          <a:off x="2209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80</xdr:row>
      <xdr:rowOff>12700</xdr:rowOff>
    </xdr:to>
    <xdr:cxnSp macro="">
      <xdr:nvCxnSpPr>
        <xdr:cNvPr id="367" name="直線コネクタ 366"/>
        <xdr:cNvCxnSpPr/>
      </xdr:nvCxnSpPr>
      <xdr:spPr>
        <a:xfrm>
          <a:off x="1320800" y="13582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77" name="楕円 376"/>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78"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79" name="楕円 378"/>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0" name="テキスト ボックス 379"/>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131063</xdr:rowOff>
    </xdr:from>
    <xdr:to>
      <xdr:col>15</xdr:col>
      <xdr:colOff>149225</xdr:colOff>
      <xdr:row>79</xdr:row>
      <xdr:rowOff>61213</xdr:rowOff>
    </xdr:to>
    <xdr:sp macro="" textlink="">
      <xdr:nvSpPr>
        <xdr:cNvPr id="381" name="楕円 380"/>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45990</xdr:rowOff>
    </xdr:from>
    <xdr:ext cx="762000" cy="259045"/>
    <xdr:sp macro="" textlink="">
      <xdr:nvSpPr>
        <xdr:cNvPr id="382" name="テキスト ボックス 381"/>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3" name="楕円 38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4" name="テキスト ボックス 38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85" name="楕円 384"/>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86" name="テキスト ボックス 385"/>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となり、直近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年間で最も高い数値となった。</a:t>
          </a:r>
          <a:endParaRPr lang="ja-JP" altLang="ja-JP" sz="1400">
            <a:effectLst/>
          </a:endParaRPr>
        </a:p>
        <a:p>
          <a:r>
            <a:rPr kumimoji="1" lang="ja-JP" altLang="ja-JP" sz="1100">
              <a:solidFill>
                <a:schemeClr val="dk1"/>
              </a:solidFill>
              <a:effectLst/>
              <a:latin typeface="+mn-lt"/>
              <a:ea typeface="+mn-ea"/>
              <a:cs typeface="+mn-cs"/>
            </a:rPr>
            <a:t>　当該比率のうち、最も大きな割合を占めている人件費については、類似団体平均値と比較し若干高い位置で推移してきた数値が年々改善し、平成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類似団体平均値を下回る数値となったが、今後は職員の高年齢化等の要因により微減または横ばいで推移されることが予想される。人件費の次に大きな割合を占めている物件費に関しても、パート職員増に伴った賃金の増等の理由により大幅増となっており、また維持補修費に関する経費についても大雪の影響で除排雪経費が大幅な増となっている。</a:t>
          </a:r>
          <a:endParaRPr lang="ja-JP" altLang="ja-JP" sz="1400">
            <a:effectLst/>
          </a:endParaRPr>
        </a:p>
        <a:p>
          <a:r>
            <a:rPr kumimoji="1" lang="ja-JP" altLang="ja-JP" sz="1100">
              <a:solidFill>
                <a:schemeClr val="dk1"/>
              </a:solidFill>
              <a:effectLst/>
              <a:latin typeface="+mn-lt"/>
              <a:ea typeface="+mn-ea"/>
              <a:cs typeface="+mn-cs"/>
            </a:rPr>
            <a:t>　今後は、今年度の増要因となった物件費や維持補修費の他にも特別会計への繰出金等にも注視しながら健全な財政運営に努める。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107406</xdr:rowOff>
    </xdr:from>
    <xdr:to>
      <xdr:col>82</xdr:col>
      <xdr:colOff>107950</xdr:colOff>
      <xdr:row>77</xdr:row>
      <xdr:rowOff>50256</xdr:rowOff>
    </xdr:to>
    <xdr:cxnSp macro="">
      <xdr:nvCxnSpPr>
        <xdr:cNvPr id="421" name="直線コネクタ 420"/>
        <xdr:cNvCxnSpPr/>
      </xdr:nvCxnSpPr>
      <xdr:spPr>
        <a:xfrm>
          <a:off x="15671800" y="1313760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76</xdr:row>
      <xdr:rowOff>140063</xdr:rowOff>
    </xdr:to>
    <xdr:cxnSp macro="">
      <xdr:nvCxnSpPr>
        <xdr:cNvPr id="424" name="直線コネクタ 423"/>
        <xdr:cNvCxnSpPr/>
      </xdr:nvCxnSpPr>
      <xdr:spPr>
        <a:xfrm flipV="1">
          <a:off x="14782800" y="13137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76</xdr:row>
      <xdr:rowOff>140063</xdr:rowOff>
    </xdr:to>
    <xdr:cxnSp macro="">
      <xdr:nvCxnSpPr>
        <xdr:cNvPr id="427" name="直線コネクタ 426"/>
        <xdr:cNvCxnSpPr/>
      </xdr:nvCxnSpPr>
      <xdr:spPr>
        <a:xfrm>
          <a:off x="13893800" y="131278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77</xdr:row>
      <xdr:rowOff>14332</xdr:rowOff>
    </xdr:to>
    <xdr:cxnSp macro="">
      <xdr:nvCxnSpPr>
        <xdr:cNvPr id="430" name="直線コネクタ 429"/>
        <xdr:cNvCxnSpPr/>
      </xdr:nvCxnSpPr>
      <xdr:spPr>
        <a:xfrm flipV="1">
          <a:off x="13004800" y="1312780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170906</xdr:rowOff>
    </xdr:from>
    <xdr:to>
      <xdr:col>82</xdr:col>
      <xdr:colOff>158750</xdr:colOff>
      <xdr:row>77</xdr:row>
      <xdr:rowOff>101056</xdr:rowOff>
    </xdr:to>
    <xdr:sp macro="" textlink="">
      <xdr:nvSpPr>
        <xdr:cNvPr id="440" name="楕円 439"/>
        <xdr:cNvSpPr/>
      </xdr:nvSpPr>
      <xdr:spPr>
        <a:xfrm>
          <a:off x="16459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142983</xdr:rowOff>
    </xdr:from>
    <xdr:ext cx="762000" cy="259045"/>
    <xdr:sp macro="" textlink="">
      <xdr:nvSpPr>
        <xdr:cNvPr id="441" name="公債費以外該当値テキスト"/>
        <xdr:cNvSpPr txBox="1"/>
      </xdr:nvSpPr>
      <xdr:spPr>
        <a:xfrm>
          <a:off x="165989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2" name="楕円 441"/>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142983</xdr:rowOff>
    </xdr:from>
    <xdr:ext cx="736600" cy="259045"/>
    <xdr:sp macro="" textlink="">
      <xdr:nvSpPr>
        <xdr:cNvPr id="443" name="テキスト ボックス 442"/>
        <xdr:cNvSpPr txBox="1"/>
      </xdr:nvSpPr>
      <xdr:spPr>
        <a:xfrm>
          <a:off x="15290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4" name="楕円 443"/>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45" name="テキスト ボックス 444"/>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46808</xdr:rowOff>
    </xdr:from>
    <xdr:to>
      <xdr:col>69</xdr:col>
      <xdr:colOff>142875</xdr:colOff>
      <xdr:row>76</xdr:row>
      <xdr:rowOff>148408</xdr:rowOff>
    </xdr:to>
    <xdr:sp macro="" textlink="">
      <xdr:nvSpPr>
        <xdr:cNvPr id="446" name="楕円 445"/>
        <xdr:cNvSpPr/>
      </xdr:nvSpPr>
      <xdr:spPr>
        <a:xfrm>
          <a:off x="13843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133185</xdr:rowOff>
    </xdr:from>
    <xdr:ext cx="762000" cy="259045"/>
    <xdr:sp macro="" textlink="">
      <xdr:nvSpPr>
        <xdr:cNvPr id="447" name="テキスト ボックス 44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134982</xdr:rowOff>
    </xdr:from>
    <xdr:to>
      <xdr:col>65</xdr:col>
      <xdr:colOff>53975</xdr:colOff>
      <xdr:row>77</xdr:row>
      <xdr:rowOff>65132</xdr:rowOff>
    </xdr:to>
    <xdr:sp macro="" textlink="">
      <xdr:nvSpPr>
        <xdr:cNvPr id="448" name="楕円 447"/>
        <xdr:cNvSpPr/>
      </xdr:nvSpPr>
      <xdr:spPr>
        <a:xfrm>
          <a:off x="12954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49909</xdr:rowOff>
    </xdr:from>
    <xdr:ext cx="762000" cy="259045"/>
    <xdr:sp macro="" textlink="">
      <xdr:nvSpPr>
        <xdr:cNvPr id="449" name="テキスト ボックス 448"/>
        <xdr:cNvSpPr txBox="1"/>
      </xdr:nvSpPr>
      <xdr:spPr>
        <a:xfrm>
          <a:off x="12623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142032</xdr:rowOff>
    </xdr:from>
    <xdr:to>
      <xdr:col>29</xdr:col>
      <xdr:colOff>127000</xdr:colOff>
      <xdr:row>16</xdr:row>
      <xdr:rowOff>151599</xdr:rowOff>
    </xdr:to>
    <xdr:cxnSp macro="">
      <xdr:nvCxnSpPr>
        <xdr:cNvPr id="46" name="直線コネクタ 45"/>
        <xdr:cNvCxnSpPr/>
      </xdr:nvCxnSpPr>
      <xdr:spPr bwMode="auto">
        <a:xfrm flipV="1">
          <a:off x="5003800" y="2932857"/>
          <a:ext cx="647700" cy="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126810</xdr:rowOff>
    </xdr:from>
    <xdr:ext cx="762000" cy="259045"/>
    <xdr:sp macro="" textlink="">
      <xdr:nvSpPr>
        <xdr:cNvPr id="47" name="人口1人当たり決算額の推移平均値テキスト130"/>
        <xdr:cNvSpPr txBox="1"/>
      </xdr:nvSpPr>
      <xdr:spPr>
        <a:xfrm>
          <a:off x="5740400" y="2917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151599</xdr:rowOff>
    </xdr:from>
    <xdr:to>
      <xdr:col>26</xdr:col>
      <xdr:colOff>50800</xdr:colOff>
      <xdr:row>16</xdr:row>
      <xdr:rowOff>158783</xdr:rowOff>
    </xdr:to>
    <xdr:cxnSp macro="">
      <xdr:nvCxnSpPr>
        <xdr:cNvPr id="49" name="直線コネクタ 48"/>
        <xdr:cNvCxnSpPr/>
      </xdr:nvCxnSpPr>
      <xdr:spPr bwMode="auto">
        <a:xfrm flipV="1">
          <a:off x="4305300" y="2942424"/>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158783</xdr:rowOff>
    </xdr:from>
    <xdr:to>
      <xdr:col>22</xdr:col>
      <xdr:colOff>114300</xdr:colOff>
      <xdr:row>16</xdr:row>
      <xdr:rowOff>167424</xdr:rowOff>
    </xdr:to>
    <xdr:cxnSp macro="">
      <xdr:nvCxnSpPr>
        <xdr:cNvPr id="52" name="直線コネクタ 51"/>
        <xdr:cNvCxnSpPr/>
      </xdr:nvCxnSpPr>
      <xdr:spPr bwMode="auto">
        <a:xfrm flipV="1">
          <a:off x="3606800" y="2949608"/>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167424</xdr:rowOff>
    </xdr:from>
    <xdr:to>
      <xdr:col>18</xdr:col>
      <xdr:colOff>177800</xdr:colOff>
      <xdr:row>16</xdr:row>
      <xdr:rowOff>168333</xdr:rowOff>
    </xdr:to>
    <xdr:cxnSp macro="">
      <xdr:nvCxnSpPr>
        <xdr:cNvPr id="55" name="直線コネクタ 54"/>
        <xdr:cNvCxnSpPr/>
      </xdr:nvCxnSpPr>
      <xdr:spPr bwMode="auto">
        <a:xfrm flipV="1">
          <a:off x="2908300" y="2958249"/>
          <a:ext cx="698500" cy="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91232</xdr:rowOff>
    </xdr:from>
    <xdr:to>
      <xdr:col>29</xdr:col>
      <xdr:colOff>177800</xdr:colOff>
      <xdr:row>17</xdr:row>
      <xdr:rowOff>21382</xdr:rowOff>
    </xdr:to>
    <xdr:sp macro="" textlink="">
      <xdr:nvSpPr>
        <xdr:cNvPr id="65" name="楕円 64"/>
        <xdr:cNvSpPr/>
      </xdr:nvSpPr>
      <xdr:spPr bwMode="auto">
        <a:xfrm>
          <a:off x="56007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107759</xdr:rowOff>
    </xdr:from>
    <xdr:ext cx="762000" cy="259045"/>
    <xdr:sp macro="" textlink="">
      <xdr:nvSpPr>
        <xdr:cNvPr id="66" name="人口1人当たり決算額の推移該当値テキスト130"/>
        <xdr:cNvSpPr txBox="1"/>
      </xdr:nvSpPr>
      <xdr:spPr>
        <a:xfrm>
          <a:off x="5740400" y="27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100799</xdr:rowOff>
    </xdr:from>
    <xdr:to>
      <xdr:col>26</xdr:col>
      <xdr:colOff>101600</xdr:colOff>
      <xdr:row>17</xdr:row>
      <xdr:rowOff>30949</xdr:rowOff>
    </xdr:to>
    <xdr:sp macro="" textlink="">
      <xdr:nvSpPr>
        <xdr:cNvPr id="67" name="楕円 66"/>
        <xdr:cNvSpPr/>
      </xdr:nvSpPr>
      <xdr:spPr bwMode="auto">
        <a:xfrm>
          <a:off x="49530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41126</xdr:rowOff>
    </xdr:from>
    <xdr:ext cx="736600" cy="259045"/>
    <xdr:sp macro="" textlink="">
      <xdr:nvSpPr>
        <xdr:cNvPr id="68" name="テキスト ボックス 67"/>
        <xdr:cNvSpPr txBox="1"/>
      </xdr:nvSpPr>
      <xdr:spPr>
        <a:xfrm>
          <a:off x="4622800" y="266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107983</xdr:rowOff>
    </xdr:from>
    <xdr:to>
      <xdr:col>22</xdr:col>
      <xdr:colOff>165100</xdr:colOff>
      <xdr:row>17</xdr:row>
      <xdr:rowOff>38133</xdr:rowOff>
    </xdr:to>
    <xdr:sp macro="" textlink="">
      <xdr:nvSpPr>
        <xdr:cNvPr id="69" name="楕円 68"/>
        <xdr:cNvSpPr/>
      </xdr:nvSpPr>
      <xdr:spPr bwMode="auto">
        <a:xfrm>
          <a:off x="42545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48310</xdr:rowOff>
    </xdr:from>
    <xdr:ext cx="762000" cy="259045"/>
    <xdr:sp macro="" textlink="">
      <xdr:nvSpPr>
        <xdr:cNvPr id="70" name="テキスト ボックス 69"/>
        <xdr:cNvSpPr txBox="1"/>
      </xdr:nvSpPr>
      <xdr:spPr>
        <a:xfrm>
          <a:off x="3924300" y="26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116624</xdr:rowOff>
    </xdr:from>
    <xdr:to>
      <xdr:col>19</xdr:col>
      <xdr:colOff>38100</xdr:colOff>
      <xdr:row>17</xdr:row>
      <xdr:rowOff>46774</xdr:rowOff>
    </xdr:to>
    <xdr:sp macro="" textlink="">
      <xdr:nvSpPr>
        <xdr:cNvPr id="71" name="楕円 70"/>
        <xdr:cNvSpPr/>
      </xdr:nvSpPr>
      <xdr:spPr bwMode="auto">
        <a:xfrm>
          <a:off x="35560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31551</xdr:rowOff>
    </xdr:from>
    <xdr:ext cx="762000" cy="259045"/>
    <xdr:sp macro="" textlink="">
      <xdr:nvSpPr>
        <xdr:cNvPr id="72" name="テキスト ボックス 71"/>
        <xdr:cNvSpPr txBox="1"/>
      </xdr:nvSpPr>
      <xdr:spPr>
        <a:xfrm>
          <a:off x="3225800" y="29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117533</xdr:rowOff>
    </xdr:from>
    <xdr:to>
      <xdr:col>15</xdr:col>
      <xdr:colOff>101600</xdr:colOff>
      <xdr:row>17</xdr:row>
      <xdr:rowOff>47683</xdr:rowOff>
    </xdr:to>
    <xdr:sp macro="" textlink="">
      <xdr:nvSpPr>
        <xdr:cNvPr id="73" name="楕円 72"/>
        <xdr:cNvSpPr/>
      </xdr:nvSpPr>
      <xdr:spPr bwMode="auto">
        <a:xfrm>
          <a:off x="28575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57860</xdr:rowOff>
    </xdr:from>
    <xdr:ext cx="762000" cy="259045"/>
    <xdr:sp macro="" textlink="">
      <xdr:nvSpPr>
        <xdr:cNvPr id="74" name="テキスト ボックス 73"/>
        <xdr:cNvSpPr txBox="1"/>
      </xdr:nvSpPr>
      <xdr:spPr>
        <a:xfrm>
          <a:off x="2527300" y="2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82456</xdr:rowOff>
    </xdr:from>
    <xdr:to>
      <xdr:col>29</xdr:col>
      <xdr:colOff>127000</xdr:colOff>
      <xdr:row>34</xdr:row>
      <xdr:rowOff>158536</xdr:rowOff>
    </xdr:to>
    <xdr:cxnSp macro="">
      <xdr:nvCxnSpPr>
        <xdr:cNvPr id="108" name="直線コネクタ 107"/>
        <xdr:cNvCxnSpPr/>
      </xdr:nvCxnSpPr>
      <xdr:spPr bwMode="auto">
        <a:xfrm flipV="1">
          <a:off x="5003800" y="6349906"/>
          <a:ext cx="647700" cy="7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111205</xdr:rowOff>
    </xdr:from>
    <xdr:to>
      <xdr:col>26</xdr:col>
      <xdr:colOff>50800</xdr:colOff>
      <xdr:row>34</xdr:row>
      <xdr:rowOff>158536</xdr:rowOff>
    </xdr:to>
    <xdr:cxnSp macro="">
      <xdr:nvCxnSpPr>
        <xdr:cNvPr id="111" name="直線コネクタ 110"/>
        <xdr:cNvCxnSpPr/>
      </xdr:nvCxnSpPr>
      <xdr:spPr bwMode="auto">
        <a:xfrm>
          <a:off x="4305300" y="6378655"/>
          <a:ext cx="698500" cy="4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174201</xdr:rowOff>
    </xdr:from>
    <xdr:to>
      <xdr:col>22</xdr:col>
      <xdr:colOff>114300</xdr:colOff>
      <xdr:row>34</xdr:row>
      <xdr:rowOff>111205</xdr:rowOff>
    </xdr:to>
    <xdr:cxnSp macro="">
      <xdr:nvCxnSpPr>
        <xdr:cNvPr id="114" name="直線コネクタ 113"/>
        <xdr:cNvCxnSpPr/>
      </xdr:nvCxnSpPr>
      <xdr:spPr bwMode="auto">
        <a:xfrm>
          <a:off x="3606800" y="6098751"/>
          <a:ext cx="6985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174201</xdr:rowOff>
    </xdr:from>
    <xdr:to>
      <xdr:col>18</xdr:col>
      <xdr:colOff>177800</xdr:colOff>
      <xdr:row>33</xdr:row>
      <xdr:rowOff>262429</xdr:rowOff>
    </xdr:to>
    <xdr:cxnSp macro="">
      <xdr:nvCxnSpPr>
        <xdr:cNvPr id="117" name="直線コネクタ 116"/>
        <xdr:cNvCxnSpPr/>
      </xdr:nvCxnSpPr>
      <xdr:spPr bwMode="auto">
        <a:xfrm flipV="1">
          <a:off x="2908300" y="6098751"/>
          <a:ext cx="698500" cy="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31656</xdr:rowOff>
    </xdr:from>
    <xdr:to>
      <xdr:col>29</xdr:col>
      <xdr:colOff>177800</xdr:colOff>
      <xdr:row>34</xdr:row>
      <xdr:rowOff>133256</xdr:rowOff>
    </xdr:to>
    <xdr:sp macro="" textlink="">
      <xdr:nvSpPr>
        <xdr:cNvPr id="127" name="楕円 126"/>
        <xdr:cNvSpPr/>
      </xdr:nvSpPr>
      <xdr:spPr bwMode="auto">
        <a:xfrm>
          <a:off x="5600700" y="629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219633</xdr:rowOff>
    </xdr:from>
    <xdr:ext cx="762000" cy="259045"/>
    <xdr:sp macro="" textlink="">
      <xdr:nvSpPr>
        <xdr:cNvPr id="128" name="人口1人当たり決算額の推移該当値テキスト445"/>
        <xdr:cNvSpPr txBox="1"/>
      </xdr:nvSpPr>
      <xdr:spPr>
        <a:xfrm>
          <a:off x="5740400" y="614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107736</xdr:rowOff>
    </xdr:from>
    <xdr:to>
      <xdr:col>26</xdr:col>
      <xdr:colOff>101600</xdr:colOff>
      <xdr:row>34</xdr:row>
      <xdr:rowOff>209336</xdr:rowOff>
    </xdr:to>
    <xdr:sp macro="" textlink="">
      <xdr:nvSpPr>
        <xdr:cNvPr id="129" name="楕円 128"/>
        <xdr:cNvSpPr/>
      </xdr:nvSpPr>
      <xdr:spPr bwMode="auto">
        <a:xfrm>
          <a:off x="4953000" y="637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219513</xdr:rowOff>
    </xdr:from>
    <xdr:ext cx="736600" cy="259045"/>
    <xdr:sp macro="" textlink="">
      <xdr:nvSpPr>
        <xdr:cNvPr id="130" name="テキスト ボックス 129"/>
        <xdr:cNvSpPr txBox="1"/>
      </xdr:nvSpPr>
      <xdr:spPr>
        <a:xfrm>
          <a:off x="4622800" y="6144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60405</xdr:rowOff>
    </xdr:from>
    <xdr:to>
      <xdr:col>22</xdr:col>
      <xdr:colOff>165100</xdr:colOff>
      <xdr:row>34</xdr:row>
      <xdr:rowOff>162005</xdr:rowOff>
    </xdr:to>
    <xdr:sp macro="" textlink="">
      <xdr:nvSpPr>
        <xdr:cNvPr id="131" name="楕円 130"/>
        <xdr:cNvSpPr/>
      </xdr:nvSpPr>
      <xdr:spPr bwMode="auto">
        <a:xfrm>
          <a:off x="4254500" y="632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172182</xdr:rowOff>
    </xdr:from>
    <xdr:ext cx="762000" cy="259045"/>
    <xdr:sp macro="" textlink="">
      <xdr:nvSpPr>
        <xdr:cNvPr id="132" name="テキスト ボックス 131"/>
        <xdr:cNvSpPr txBox="1"/>
      </xdr:nvSpPr>
      <xdr:spPr>
        <a:xfrm>
          <a:off x="3924300" y="60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123401</xdr:rowOff>
    </xdr:from>
    <xdr:to>
      <xdr:col>19</xdr:col>
      <xdr:colOff>38100</xdr:colOff>
      <xdr:row>33</xdr:row>
      <xdr:rowOff>225001</xdr:rowOff>
    </xdr:to>
    <xdr:sp macro="" textlink="">
      <xdr:nvSpPr>
        <xdr:cNvPr id="133" name="楕円 132"/>
        <xdr:cNvSpPr/>
      </xdr:nvSpPr>
      <xdr:spPr bwMode="auto">
        <a:xfrm>
          <a:off x="3556000" y="604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63728</xdr:rowOff>
    </xdr:from>
    <xdr:ext cx="762000" cy="259045"/>
    <xdr:sp macro="" textlink="">
      <xdr:nvSpPr>
        <xdr:cNvPr id="134" name="テキスト ボックス 133"/>
        <xdr:cNvSpPr txBox="1"/>
      </xdr:nvSpPr>
      <xdr:spPr>
        <a:xfrm>
          <a:off x="3225800" y="581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211629</xdr:rowOff>
    </xdr:from>
    <xdr:to>
      <xdr:col>15</xdr:col>
      <xdr:colOff>101600</xdr:colOff>
      <xdr:row>33</xdr:row>
      <xdr:rowOff>313229</xdr:rowOff>
    </xdr:to>
    <xdr:sp macro="" textlink="">
      <xdr:nvSpPr>
        <xdr:cNvPr id="135" name="楕円 134"/>
        <xdr:cNvSpPr/>
      </xdr:nvSpPr>
      <xdr:spPr bwMode="auto">
        <a:xfrm>
          <a:off x="2857500" y="613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151956</xdr:rowOff>
    </xdr:from>
    <xdr:ext cx="762000" cy="259045"/>
    <xdr:sp macro="" textlink="">
      <xdr:nvSpPr>
        <xdr:cNvPr id="136" name="テキスト ボックス 135"/>
        <xdr:cNvSpPr txBox="1"/>
      </xdr:nvSpPr>
      <xdr:spPr>
        <a:xfrm>
          <a:off x="2527300" y="590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33210</xdr:rowOff>
    </xdr:from>
    <xdr:to>
      <xdr:col>24</xdr:col>
      <xdr:colOff>63500</xdr:colOff>
      <xdr:row>35</xdr:row>
      <xdr:rowOff>71524</xdr:rowOff>
    </xdr:to>
    <xdr:cxnSp macro="">
      <xdr:nvCxnSpPr>
        <xdr:cNvPr id="61" name="直線コネクタ 60"/>
        <xdr:cNvCxnSpPr/>
      </xdr:nvCxnSpPr>
      <xdr:spPr>
        <a:xfrm>
          <a:off x="3797300" y="6033960"/>
          <a:ext cx="8382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13269</xdr:rowOff>
    </xdr:from>
    <xdr:to>
      <xdr:col>19</xdr:col>
      <xdr:colOff>177800</xdr:colOff>
      <xdr:row>35</xdr:row>
      <xdr:rowOff>33210</xdr:rowOff>
    </xdr:to>
    <xdr:cxnSp macro="">
      <xdr:nvCxnSpPr>
        <xdr:cNvPr id="64" name="直線コネクタ 63"/>
        <xdr:cNvCxnSpPr/>
      </xdr:nvCxnSpPr>
      <xdr:spPr>
        <a:xfrm>
          <a:off x="2908300" y="601401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129984</xdr:rowOff>
    </xdr:from>
    <xdr:to>
      <xdr:col>15</xdr:col>
      <xdr:colOff>50800</xdr:colOff>
      <xdr:row>35</xdr:row>
      <xdr:rowOff>13269</xdr:rowOff>
    </xdr:to>
    <xdr:cxnSp macro="">
      <xdr:nvCxnSpPr>
        <xdr:cNvPr id="67" name="直線コネクタ 66"/>
        <xdr:cNvCxnSpPr/>
      </xdr:nvCxnSpPr>
      <xdr:spPr>
        <a:xfrm>
          <a:off x="2019300" y="5959284"/>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129984</xdr:rowOff>
    </xdr:from>
    <xdr:to>
      <xdr:col>10</xdr:col>
      <xdr:colOff>114300</xdr:colOff>
      <xdr:row>35</xdr:row>
      <xdr:rowOff>3592</xdr:rowOff>
    </xdr:to>
    <xdr:cxnSp macro="">
      <xdr:nvCxnSpPr>
        <xdr:cNvPr id="70" name="直線コネクタ 69"/>
        <xdr:cNvCxnSpPr/>
      </xdr:nvCxnSpPr>
      <xdr:spPr>
        <a:xfrm flipV="1">
          <a:off x="1130300" y="5959284"/>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20724</xdr:rowOff>
    </xdr:from>
    <xdr:to>
      <xdr:col>24</xdr:col>
      <xdr:colOff>114300</xdr:colOff>
      <xdr:row>35</xdr:row>
      <xdr:rowOff>122324</xdr:rowOff>
    </xdr:to>
    <xdr:sp macro="" textlink="">
      <xdr:nvSpPr>
        <xdr:cNvPr id="80" name="楕円 79"/>
        <xdr:cNvSpPr/>
      </xdr:nvSpPr>
      <xdr:spPr>
        <a:xfrm>
          <a:off x="45847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43601</xdr:rowOff>
    </xdr:from>
    <xdr:ext cx="599010" cy="259045"/>
    <xdr:sp macro="" textlink="">
      <xdr:nvSpPr>
        <xdr:cNvPr id="81" name="人件費該当値テキスト"/>
        <xdr:cNvSpPr txBox="1"/>
      </xdr:nvSpPr>
      <xdr:spPr>
        <a:xfrm>
          <a:off x="4686300" y="587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153860</xdr:rowOff>
    </xdr:from>
    <xdr:to>
      <xdr:col>20</xdr:col>
      <xdr:colOff>38100</xdr:colOff>
      <xdr:row>35</xdr:row>
      <xdr:rowOff>84010</xdr:rowOff>
    </xdr:to>
    <xdr:sp macro="" textlink="">
      <xdr:nvSpPr>
        <xdr:cNvPr id="82" name="楕円 81"/>
        <xdr:cNvSpPr/>
      </xdr:nvSpPr>
      <xdr:spPr>
        <a:xfrm>
          <a:off x="3746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100537</xdr:rowOff>
    </xdr:from>
    <xdr:ext cx="599010" cy="259045"/>
    <xdr:sp macro="" textlink="">
      <xdr:nvSpPr>
        <xdr:cNvPr id="83" name="テキスト ボックス 82"/>
        <xdr:cNvSpPr txBox="1"/>
      </xdr:nvSpPr>
      <xdr:spPr>
        <a:xfrm>
          <a:off x="3497795" y="575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133919</xdr:rowOff>
    </xdr:from>
    <xdr:to>
      <xdr:col>15</xdr:col>
      <xdr:colOff>101600</xdr:colOff>
      <xdr:row>35</xdr:row>
      <xdr:rowOff>64069</xdr:rowOff>
    </xdr:to>
    <xdr:sp macro="" textlink="">
      <xdr:nvSpPr>
        <xdr:cNvPr id="84" name="楕円 83"/>
        <xdr:cNvSpPr/>
      </xdr:nvSpPr>
      <xdr:spPr>
        <a:xfrm>
          <a:off x="2857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80596</xdr:rowOff>
    </xdr:from>
    <xdr:ext cx="599010" cy="259045"/>
    <xdr:sp macro="" textlink="">
      <xdr:nvSpPr>
        <xdr:cNvPr id="85" name="テキスト ボックス 84"/>
        <xdr:cNvSpPr txBox="1"/>
      </xdr:nvSpPr>
      <xdr:spPr>
        <a:xfrm>
          <a:off x="2608795"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79184</xdr:rowOff>
    </xdr:from>
    <xdr:to>
      <xdr:col>10</xdr:col>
      <xdr:colOff>165100</xdr:colOff>
      <xdr:row>35</xdr:row>
      <xdr:rowOff>9334</xdr:rowOff>
    </xdr:to>
    <xdr:sp macro="" textlink="">
      <xdr:nvSpPr>
        <xdr:cNvPr id="86" name="楕円 85"/>
        <xdr:cNvSpPr/>
      </xdr:nvSpPr>
      <xdr:spPr>
        <a:xfrm>
          <a:off x="1968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25861</xdr:rowOff>
    </xdr:from>
    <xdr:ext cx="599010" cy="259045"/>
    <xdr:sp macro="" textlink="">
      <xdr:nvSpPr>
        <xdr:cNvPr id="87" name="テキスト ボックス 86"/>
        <xdr:cNvSpPr txBox="1"/>
      </xdr:nvSpPr>
      <xdr:spPr>
        <a:xfrm>
          <a:off x="1719795"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124242</xdr:rowOff>
    </xdr:from>
    <xdr:to>
      <xdr:col>6</xdr:col>
      <xdr:colOff>38100</xdr:colOff>
      <xdr:row>35</xdr:row>
      <xdr:rowOff>54392</xdr:rowOff>
    </xdr:to>
    <xdr:sp macro="" textlink="">
      <xdr:nvSpPr>
        <xdr:cNvPr id="88" name="楕円 87"/>
        <xdr:cNvSpPr/>
      </xdr:nvSpPr>
      <xdr:spPr>
        <a:xfrm>
          <a:off x="1079500" y="59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70919</xdr:rowOff>
    </xdr:from>
    <xdr:ext cx="599010" cy="259045"/>
    <xdr:sp macro="" textlink="">
      <xdr:nvSpPr>
        <xdr:cNvPr id="89" name="テキスト ボックス 88"/>
        <xdr:cNvSpPr txBox="1"/>
      </xdr:nvSpPr>
      <xdr:spPr>
        <a:xfrm>
          <a:off x="830795" y="57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163158</xdr:rowOff>
    </xdr:from>
    <xdr:to>
      <xdr:col>24</xdr:col>
      <xdr:colOff>63500</xdr:colOff>
      <xdr:row>56</xdr:row>
      <xdr:rowOff>4685</xdr:rowOff>
    </xdr:to>
    <xdr:cxnSp macro="">
      <xdr:nvCxnSpPr>
        <xdr:cNvPr id="118" name="直線コネクタ 117"/>
        <xdr:cNvCxnSpPr/>
      </xdr:nvCxnSpPr>
      <xdr:spPr>
        <a:xfrm flipV="1">
          <a:off x="3797300" y="9592908"/>
          <a:ext cx="8382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164385</xdr:rowOff>
    </xdr:from>
    <xdr:to>
      <xdr:col>19</xdr:col>
      <xdr:colOff>177800</xdr:colOff>
      <xdr:row>56</xdr:row>
      <xdr:rowOff>4685</xdr:rowOff>
    </xdr:to>
    <xdr:cxnSp macro="">
      <xdr:nvCxnSpPr>
        <xdr:cNvPr id="121" name="直線コネクタ 120"/>
        <xdr:cNvCxnSpPr/>
      </xdr:nvCxnSpPr>
      <xdr:spPr>
        <a:xfrm>
          <a:off x="2908300" y="959413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164385</xdr:rowOff>
    </xdr:from>
    <xdr:to>
      <xdr:col>15</xdr:col>
      <xdr:colOff>50800</xdr:colOff>
      <xdr:row>56</xdr:row>
      <xdr:rowOff>44945</xdr:rowOff>
    </xdr:to>
    <xdr:cxnSp macro="">
      <xdr:nvCxnSpPr>
        <xdr:cNvPr id="124" name="直線コネクタ 123"/>
        <xdr:cNvCxnSpPr/>
      </xdr:nvCxnSpPr>
      <xdr:spPr>
        <a:xfrm flipV="1">
          <a:off x="2019300" y="9594135"/>
          <a:ext cx="889000" cy="5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44945</xdr:rowOff>
    </xdr:from>
    <xdr:to>
      <xdr:col>10</xdr:col>
      <xdr:colOff>114300</xdr:colOff>
      <xdr:row>56</xdr:row>
      <xdr:rowOff>104873</xdr:rowOff>
    </xdr:to>
    <xdr:cxnSp macro="">
      <xdr:nvCxnSpPr>
        <xdr:cNvPr id="127" name="直線コネクタ 126"/>
        <xdr:cNvCxnSpPr/>
      </xdr:nvCxnSpPr>
      <xdr:spPr>
        <a:xfrm flipV="1">
          <a:off x="1130300" y="9646145"/>
          <a:ext cx="889000" cy="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112358</xdr:rowOff>
    </xdr:from>
    <xdr:to>
      <xdr:col>24</xdr:col>
      <xdr:colOff>114300</xdr:colOff>
      <xdr:row>56</xdr:row>
      <xdr:rowOff>42508</xdr:rowOff>
    </xdr:to>
    <xdr:sp macro="" textlink="">
      <xdr:nvSpPr>
        <xdr:cNvPr id="137" name="楕円 136"/>
        <xdr:cNvSpPr/>
      </xdr:nvSpPr>
      <xdr:spPr>
        <a:xfrm>
          <a:off x="4584700" y="95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135235</xdr:rowOff>
    </xdr:from>
    <xdr:ext cx="599010" cy="259045"/>
    <xdr:sp macro="" textlink="">
      <xdr:nvSpPr>
        <xdr:cNvPr id="138" name="物件費該当値テキスト"/>
        <xdr:cNvSpPr txBox="1"/>
      </xdr:nvSpPr>
      <xdr:spPr>
        <a:xfrm>
          <a:off x="4686300" y="93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125335</xdr:rowOff>
    </xdr:from>
    <xdr:to>
      <xdr:col>20</xdr:col>
      <xdr:colOff>38100</xdr:colOff>
      <xdr:row>56</xdr:row>
      <xdr:rowOff>55485</xdr:rowOff>
    </xdr:to>
    <xdr:sp macro="" textlink="">
      <xdr:nvSpPr>
        <xdr:cNvPr id="139" name="楕円 138"/>
        <xdr:cNvSpPr/>
      </xdr:nvSpPr>
      <xdr:spPr>
        <a:xfrm>
          <a:off x="3746500" y="9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72012</xdr:rowOff>
    </xdr:from>
    <xdr:ext cx="599010" cy="259045"/>
    <xdr:sp macro="" textlink="">
      <xdr:nvSpPr>
        <xdr:cNvPr id="140" name="テキスト ボックス 139"/>
        <xdr:cNvSpPr txBox="1"/>
      </xdr:nvSpPr>
      <xdr:spPr>
        <a:xfrm>
          <a:off x="3497795" y="93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113585</xdr:rowOff>
    </xdr:from>
    <xdr:to>
      <xdr:col>15</xdr:col>
      <xdr:colOff>101600</xdr:colOff>
      <xdr:row>56</xdr:row>
      <xdr:rowOff>43735</xdr:rowOff>
    </xdr:to>
    <xdr:sp macro="" textlink="">
      <xdr:nvSpPr>
        <xdr:cNvPr id="141" name="楕円 140"/>
        <xdr:cNvSpPr/>
      </xdr:nvSpPr>
      <xdr:spPr>
        <a:xfrm>
          <a:off x="2857500" y="954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60262</xdr:rowOff>
    </xdr:from>
    <xdr:ext cx="599010" cy="259045"/>
    <xdr:sp macro="" textlink="">
      <xdr:nvSpPr>
        <xdr:cNvPr id="142" name="テキスト ボックス 141"/>
        <xdr:cNvSpPr txBox="1"/>
      </xdr:nvSpPr>
      <xdr:spPr>
        <a:xfrm>
          <a:off x="2608795" y="931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165595</xdr:rowOff>
    </xdr:from>
    <xdr:to>
      <xdr:col>10</xdr:col>
      <xdr:colOff>165100</xdr:colOff>
      <xdr:row>56</xdr:row>
      <xdr:rowOff>95745</xdr:rowOff>
    </xdr:to>
    <xdr:sp macro="" textlink="">
      <xdr:nvSpPr>
        <xdr:cNvPr id="143" name="楕円 142"/>
        <xdr:cNvSpPr/>
      </xdr:nvSpPr>
      <xdr:spPr>
        <a:xfrm>
          <a:off x="1968500" y="95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112272</xdr:rowOff>
    </xdr:from>
    <xdr:ext cx="599010" cy="259045"/>
    <xdr:sp macro="" textlink="">
      <xdr:nvSpPr>
        <xdr:cNvPr id="144" name="テキスト ボックス 143"/>
        <xdr:cNvSpPr txBox="1"/>
      </xdr:nvSpPr>
      <xdr:spPr>
        <a:xfrm>
          <a:off x="1719795" y="937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54073</xdr:rowOff>
    </xdr:from>
    <xdr:to>
      <xdr:col>6</xdr:col>
      <xdr:colOff>38100</xdr:colOff>
      <xdr:row>56</xdr:row>
      <xdr:rowOff>155673</xdr:rowOff>
    </xdr:to>
    <xdr:sp macro="" textlink="">
      <xdr:nvSpPr>
        <xdr:cNvPr id="145" name="楕円 144"/>
        <xdr:cNvSpPr/>
      </xdr:nvSpPr>
      <xdr:spPr>
        <a:xfrm>
          <a:off x="1079500" y="96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750</xdr:rowOff>
    </xdr:from>
    <xdr:ext cx="599010" cy="259045"/>
    <xdr:sp macro="" textlink="">
      <xdr:nvSpPr>
        <xdr:cNvPr id="146" name="テキスト ボックス 145"/>
        <xdr:cNvSpPr txBox="1"/>
      </xdr:nvSpPr>
      <xdr:spPr>
        <a:xfrm>
          <a:off x="830795" y="943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48815</xdr:rowOff>
    </xdr:from>
    <xdr:to>
      <xdr:col>24</xdr:col>
      <xdr:colOff>63500</xdr:colOff>
      <xdr:row>72</xdr:row>
      <xdr:rowOff>76933</xdr:rowOff>
    </xdr:to>
    <xdr:cxnSp macro="">
      <xdr:nvCxnSpPr>
        <xdr:cNvPr id="177" name="直線コネクタ 176"/>
        <xdr:cNvCxnSpPr/>
      </xdr:nvCxnSpPr>
      <xdr:spPr>
        <a:xfrm flipV="1">
          <a:off x="3797300" y="12050315"/>
          <a:ext cx="838200" cy="3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157433</xdr:rowOff>
    </xdr:from>
    <xdr:to>
      <xdr:col>19</xdr:col>
      <xdr:colOff>177800</xdr:colOff>
      <xdr:row>72</xdr:row>
      <xdr:rowOff>76933</xdr:rowOff>
    </xdr:to>
    <xdr:cxnSp macro="">
      <xdr:nvCxnSpPr>
        <xdr:cNvPr id="180" name="直線コネクタ 179"/>
        <xdr:cNvCxnSpPr/>
      </xdr:nvCxnSpPr>
      <xdr:spPr>
        <a:xfrm>
          <a:off x="2908300" y="12330383"/>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157433</xdr:rowOff>
    </xdr:from>
    <xdr:to>
      <xdr:col>15</xdr:col>
      <xdr:colOff>50800</xdr:colOff>
      <xdr:row>73</xdr:row>
      <xdr:rowOff>119551</xdr:rowOff>
    </xdr:to>
    <xdr:cxnSp macro="">
      <xdr:nvCxnSpPr>
        <xdr:cNvPr id="183" name="直線コネクタ 182"/>
        <xdr:cNvCxnSpPr/>
      </xdr:nvCxnSpPr>
      <xdr:spPr>
        <a:xfrm flipV="1">
          <a:off x="2019300" y="12330383"/>
          <a:ext cx="889000" cy="3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119551</xdr:rowOff>
    </xdr:from>
    <xdr:to>
      <xdr:col>10</xdr:col>
      <xdr:colOff>114300</xdr:colOff>
      <xdr:row>74</xdr:row>
      <xdr:rowOff>120726</xdr:rowOff>
    </xdr:to>
    <xdr:cxnSp macro="">
      <xdr:nvCxnSpPr>
        <xdr:cNvPr id="186" name="直線コネクタ 185"/>
        <xdr:cNvCxnSpPr/>
      </xdr:nvCxnSpPr>
      <xdr:spPr>
        <a:xfrm flipV="1">
          <a:off x="1130300" y="12635401"/>
          <a:ext cx="889000" cy="1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169465</xdr:rowOff>
    </xdr:from>
    <xdr:to>
      <xdr:col>24</xdr:col>
      <xdr:colOff>114300</xdr:colOff>
      <xdr:row>70</xdr:row>
      <xdr:rowOff>99615</xdr:rowOff>
    </xdr:to>
    <xdr:sp macro="" textlink="">
      <xdr:nvSpPr>
        <xdr:cNvPr id="196" name="楕円 195"/>
        <xdr:cNvSpPr/>
      </xdr:nvSpPr>
      <xdr:spPr>
        <a:xfrm>
          <a:off x="4584700" y="11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84392</xdr:rowOff>
    </xdr:from>
    <xdr:ext cx="534377" cy="259045"/>
    <xdr:sp macro="" textlink="">
      <xdr:nvSpPr>
        <xdr:cNvPr id="197" name="維持補修費該当値テキスト"/>
        <xdr:cNvSpPr txBox="1"/>
      </xdr:nvSpPr>
      <xdr:spPr>
        <a:xfrm>
          <a:off x="4686300" y="119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26133</xdr:rowOff>
    </xdr:from>
    <xdr:to>
      <xdr:col>20</xdr:col>
      <xdr:colOff>38100</xdr:colOff>
      <xdr:row>72</xdr:row>
      <xdr:rowOff>127733</xdr:rowOff>
    </xdr:to>
    <xdr:sp macro="" textlink="">
      <xdr:nvSpPr>
        <xdr:cNvPr id="198" name="楕円 197"/>
        <xdr:cNvSpPr/>
      </xdr:nvSpPr>
      <xdr:spPr>
        <a:xfrm>
          <a:off x="3746500" y="123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144260</xdr:rowOff>
    </xdr:from>
    <xdr:ext cx="534377" cy="259045"/>
    <xdr:sp macro="" textlink="">
      <xdr:nvSpPr>
        <xdr:cNvPr id="199" name="テキスト ボックス 198"/>
        <xdr:cNvSpPr txBox="1"/>
      </xdr:nvSpPr>
      <xdr:spPr>
        <a:xfrm>
          <a:off x="3530111" y="121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106633</xdr:rowOff>
    </xdr:from>
    <xdr:to>
      <xdr:col>15</xdr:col>
      <xdr:colOff>101600</xdr:colOff>
      <xdr:row>72</xdr:row>
      <xdr:rowOff>36783</xdr:rowOff>
    </xdr:to>
    <xdr:sp macro="" textlink="">
      <xdr:nvSpPr>
        <xdr:cNvPr id="200" name="楕円 199"/>
        <xdr:cNvSpPr/>
      </xdr:nvSpPr>
      <xdr:spPr>
        <a:xfrm>
          <a:off x="2857500" y="122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53310</xdr:rowOff>
    </xdr:from>
    <xdr:ext cx="534377" cy="259045"/>
    <xdr:sp macro="" textlink="">
      <xdr:nvSpPr>
        <xdr:cNvPr id="201" name="テキスト ボックス 200"/>
        <xdr:cNvSpPr txBox="1"/>
      </xdr:nvSpPr>
      <xdr:spPr>
        <a:xfrm>
          <a:off x="2641111" y="120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68751</xdr:rowOff>
    </xdr:from>
    <xdr:to>
      <xdr:col>10</xdr:col>
      <xdr:colOff>165100</xdr:colOff>
      <xdr:row>73</xdr:row>
      <xdr:rowOff>170351</xdr:rowOff>
    </xdr:to>
    <xdr:sp macro="" textlink="">
      <xdr:nvSpPr>
        <xdr:cNvPr id="202" name="楕円 201"/>
        <xdr:cNvSpPr/>
      </xdr:nvSpPr>
      <xdr:spPr>
        <a:xfrm>
          <a:off x="1968500" y="125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15428</xdr:rowOff>
    </xdr:from>
    <xdr:ext cx="534377" cy="259045"/>
    <xdr:sp macro="" textlink="">
      <xdr:nvSpPr>
        <xdr:cNvPr id="203" name="テキスト ボックス 202"/>
        <xdr:cNvSpPr txBox="1"/>
      </xdr:nvSpPr>
      <xdr:spPr>
        <a:xfrm>
          <a:off x="1752111" y="123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69926</xdr:rowOff>
    </xdr:from>
    <xdr:to>
      <xdr:col>6</xdr:col>
      <xdr:colOff>38100</xdr:colOff>
      <xdr:row>75</xdr:row>
      <xdr:rowOff>76</xdr:rowOff>
    </xdr:to>
    <xdr:sp macro="" textlink="">
      <xdr:nvSpPr>
        <xdr:cNvPr id="204" name="楕円 203"/>
        <xdr:cNvSpPr/>
      </xdr:nvSpPr>
      <xdr:spPr>
        <a:xfrm>
          <a:off x="1079500" y="12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16603</xdr:rowOff>
    </xdr:from>
    <xdr:ext cx="534377" cy="259045"/>
    <xdr:sp macro="" textlink="">
      <xdr:nvSpPr>
        <xdr:cNvPr id="205" name="テキスト ボックス 204"/>
        <xdr:cNvSpPr txBox="1"/>
      </xdr:nvSpPr>
      <xdr:spPr>
        <a:xfrm>
          <a:off x="863111" y="125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22200</xdr:rowOff>
    </xdr:from>
    <xdr:to>
      <xdr:col>24</xdr:col>
      <xdr:colOff>63500</xdr:colOff>
      <xdr:row>98</xdr:row>
      <xdr:rowOff>71430</xdr:rowOff>
    </xdr:to>
    <xdr:cxnSp macro="">
      <xdr:nvCxnSpPr>
        <xdr:cNvPr id="237" name="直線コネクタ 236"/>
        <xdr:cNvCxnSpPr/>
      </xdr:nvCxnSpPr>
      <xdr:spPr>
        <a:xfrm>
          <a:off x="3797300" y="16824300"/>
          <a:ext cx="8382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22200</xdr:rowOff>
    </xdr:from>
    <xdr:to>
      <xdr:col>19</xdr:col>
      <xdr:colOff>177800</xdr:colOff>
      <xdr:row>98</xdr:row>
      <xdr:rowOff>122718</xdr:rowOff>
    </xdr:to>
    <xdr:cxnSp macro="">
      <xdr:nvCxnSpPr>
        <xdr:cNvPr id="240" name="直線コネクタ 239"/>
        <xdr:cNvCxnSpPr/>
      </xdr:nvCxnSpPr>
      <xdr:spPr>
        <a:xfrm flipV="1">
          <a:off x="2908300" y="16824300"/>
          <a:ext cx="8890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90453</xdr:rowOff>
    </xdr:from>
    <xdr:to>
      <xdr:col>15</xdr:col>
      <xdr:colOff>50800</xdr:colOff>
      <xdr:row>98</xdr:row>
      <xdr:rowOff>122718</xdr:rowOff>
    </xdr:to>
    <xdr:cxnSp macro="">
      <xdr:nvCxnSpPr>
        <xdr:cNvPr id="243" name="直線コネクタ 242"/>
        <xdr:cNvCxnSpPr/>
      </xdr:nvCxnSpPr>
      <xdr:spPr>
        <a:xfrm>
          <a:off x="2019300" y="1689255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90453</xdr:rowOff>
    </xdr:from>
    <xdr:to>
      <xdr:col>10</xdr:col>
      <xdr:colOff>114300</xdr:colOff>
      <xdr:row>99</xdr:row>
      <xdr:rowOff>49109</xdr:rowOff>
    </xdr:to>
    <xdr:cxnSp macro="">
      <xdr:nvCxnSpPr>
        <xdr:cNvPr id="246" name="直線コネクタ 245"/>
        <xdr:cNvCxnSpPr/>
      </xdr:nvCxnSpPr>
      <xdr:spPr>
        <a:xfrm flipV="1">
          <a:off x="1130300" y="16892553"/>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20630</xdr:rowOff>
    </xdr:from>
    <xdr:to>
      <xdr:col>24</xdr:col>
      <xdr:colOff>114300</xdr:colOff>
      <xdr:row>98</xdr:row>
      <xdr:rowOff>122230</xdr:rowOff>
    </xdr:to>
    <xdr:sp macro="" textlink="">
      <xdr:nvSpPr>
        <xdr:cNvPr id="256" name="楕円 255"/>
        <xdr:cNvSpPr/>
      </xdr:nvSpPr>
      <xdr:spPr>
        <a:xfrm>
          <a:off x="4584700" y="168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170507</xdr:rowOff>
    </xdr:from>
    <xdr:ext cx="534377" cy="259045"/>
    <xdr:sp macro="" textlink="">
      <xdr:nvSpPr>
        <xdr:cNvPr id="257" name="扶助費該当値テキスト"/>
        <xdr:cNvSpPr txBox="1"/>
      </xdr:nvSpPr>
      <xdr:spPr>
        <a:xfrm>
          <a:off x="4686300" y="1680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142850</xdr:rowOff>
    </xdr:from>
    <xdr:to>
      <xdr:col>20</xdr:col>
      <xdr:colOff>38100</xdr:colOff>
      <xdr:row>98</xdr:row>
      <xdr:rowOff>73000</xdr:rowOff>
    </xdr:to>
    <xdr:sp macro="" textlink="">
      <xdr:nvSpPr>
        <xdr:cNvPr id="258" name="楕円 257"/>
        <xdr:cNvSpPr/>
      </xdr:nvSpPr>
      <xdr:spPr>
        <a:xfrm>
          <a:off x="3746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64127</xdr:rowOff>
    </xdr:from>
    <xdr:ext cx="534377" cy="259045"/>
    <xdr:sp macro="" textlink="">
      <xdr:nvSpPr>
        <xdr:cNvPr id="259" name="テキスト ボックス 258"/>
        <xdr:cNvSpPr txBox="1"/>
      </xdr:nvSpPr>
      <xdr:spPr>
        <a:xfrm>
          <a:off x="3530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71918</xdr:rowOff>
    </xdr:from>
    <xdr:to>
      <xdr:col>15</xdr:col>
      <xdr:colOff>101600</xdr:colOff>
      <xdr:row>99</xdr:row>
      <xdr:rowOff>2068</xdr:rowOff>
    </xdr:to>
    <xdr:sp macro="" textlink="">
      <xdr:nvSpPr>
        <xdr:cNvPr id="260" name="楕円 259"/>
        <xdr:cNvSpPr/>
      </xdr:nvSpPr>
      <xdr:spPr>
        <a:xfrm>
          <a:off x="2857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164645</xdr:rowOff>
    </xdr:from>
    <xdr:ext cx="534377" cy="259045"/>
    <xdr:sp macro="" textlink="">
      <xdr:nvSpPr>
        <xdr:cNvPr id="261" name="テキスト ボックス 260"/>
        <xdr:cNvSpPr txBox="1"/>
      </xdr:nvSpPr>
      <xdr:spPr>
        <a:xfrm>
          <a:off x="2641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39653</xdr:rowOff>
    </xdr:from>
    <xdr:to>
      <xdr:col>10</xdr:col>
      <xdr:colOff>165100</xdr:colOff>
      <xdr:row>98</xdr:row>
      <xdr:rowOff>141253</xdr:rowOff>
    </xdr:to>
    <xdr:sp macro="" textlink="">
      <xdr:nvSpPr>
        <xdr:cNvPr id="262" name="楕円 261"/>
        <xdr:cNvSpPr/>
      </xdr:nvSpPr>
      <xdr:spPr>
        <a:xfrm>
          <a:off x="1968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132380</xdr:rowOff>
    </xdr:from>
    <xdr:ext cx="534377" cy="259045"/>
    <xdr:sp macro="" textlink="">
      <xdr:nvSpPr>
        <xdr:cNvPr id="263" name="テキスト ボックス 262"/>
        <xdr:cNvSpPr txBox="1"/>
      </xdr:nvSpPr>
      <xdr:spPr>
        <a:xfrm>
          <a:off x="1752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169759</xdr:rowOff>
    </xdr:from>
    <xdr:to>
      <xdr:col>6</xdr:col>
      <xdr:colOff>38100</xdr:colOff>
      <xdr:row>99</xdr:row>
      <xdr:rowOff>99909</xdr:rowOff>
    </xdr:to>
    <xdr:sp macro="" textlink="">
      <xdr:nvSpPr>
        <xdr:cNvPr id="264" name="楕円 263"/>
        <xdr:cNvSpPr/>
      </xdr:nvSpPr>
      <xdr:spPr>
        <a:xfrm>
          <a:off x="1079500" y="1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91036</xdr:rowOff>
    </xdr:from>
    <xdr:ext cx="534377" cy="259045"/>
    <xdr:sp macro="" textlink="">
      <xdr:nvSpPr>
        <xdr:cNvPr id="265" name="テキスト ボックス 264"/>
        <xdr:cNvSpPr txBox="1"/>
      </xdr:nvSpPr>
      <xdr:spPr>
        <a:xfrm>
          <a:off x="863111" y="1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143933</xdr:rowOff>
    </xdr:from>
    <xdr:to>
      <xdr:col>55</xdr:col>
      <xdr:colOff>0</xdr:colOff>
      <xdr:row>36</xdr:row>
      <xdr:rowOff>48409</xdr:rowOff>
    </xdr:to>
    <xdr:cxnSp macro="">
      <xdr:nvCxnSpPr>
        <xdr:cNvPr id="294" name="直線コネクタ 293"/>
        <xdr:cNvCxnSpPr/>
      </xdr:nvCxnSpPr>
      <xdr:spPr>
        <a:xfrm flipV="1">
          <a:off x="9639300" y="6144683"/>
          <a:ext cx="838200" cy="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20809</xdr:rowOff>
    </xdr:from>
    <xdr:to>
      <xdr:col>50</xdr:col>
      <xdr:colOff>114300</xdr:colOff>
      <xdr:row>36</xdr:row>
      <xdr:rowOff>48409</xdr:rowOff>
    </xdr:to>
    <xdr:cxnSp macro="">
      <xdr:nvCxnSpPr>
        <xdr:cNvPr id="297" name="直線コネクタ 296"/>
        <xdr:cNvCxnSpPr/>
      </xdr:nvCxnSpPr>
      <xdr:spPr>
        <a:xfrm>
          <a:off x="8750300" y="619300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20809</xdr:rowOff>
    </xdr:from>
    <xdr:to>
      <xdr:col>45</xdr:col>
      <xdr:colOff>177800</xdr:colOff>
      <xdr:row>36</xdr:row>
      <xdr:rowOff>44469</xdr:rowOff>
    </xdr:to>
    <xdr:cxnSp macro="">
      <xdr:nvCxnSpPr>
        <xdr:cNvPr id="300" name="直線コネクタ 299"/>
        <xdr:cNvCxnSpPr/>
      </xdr:nvCxnSpPr>
      <xdr:spPr>
        <a:xfrm flipV="1">
          <a:off x="7861300" y="619300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44469</xdr:rowOff>
    </xdr:from>
    <xdr:to>
      <xdr:col>41</xdr:col>
      <xdr:colOff>50800</xdr:colOff>
      <xdr:row>36</xdr:row>
      <xdr:rowOff>122574</xdr:rowOff>
    </xdr:to>
    <xdr:cxnSp macro="">
      <xdr:nvCxnSpPr>
        <xdr:cNvPr id="303" name="直線コネクタ 302"/>
        <xdr:cNvCxnSpPr/>
      </xdr:nvCxnSpPr>
      <xdr:spPr>
        <a:xfrm flipV="1">
          <a:off x="6972300" y="621666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93133</xdr:rowOff>
    </xdr:from>
    <xdr:to>
      <xdr:col>55</xdr:col>
      <xdr:colOff>50800</xdr:colOff>
      <xdr:row>36</xdr:row>
      <xdr:rowOff>23283</xdr:rowOff>
    </xdr:to>
    <xdr:sp macro="" textlink="">
      <xdr:nvSpPr>
        <xdr:cNvPr id="313" name="楕円 312"/>
        <xdr:cNvSpPr/>
      </xdr:nvSpPr>
      <xdr:spPr>
        <a:xfrm>
          <a:off x="10426700" y="60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116010</xdr:rowOff>
    </xdr:from>
    <xdr:ext cx="599010" cy="259045"/>
    <xdr:sp macro="" textlink="">
      <xdr:nvSpPr>
        <xdr:cNvPr id="314" name="補助費等該当値テキスト"/>
        <xdr:cNvSpPr txBox="1"/>
      </xdr:nvSpPr>
      <xdr:spPr>
        <a:xfrm>
          <a:off x="10528300" y="59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169059</xdr:rowOff>
    </xdr:from>
    <xdr:to>
      <xdr:col>50</xdr:col>
      <xdr:colOff>165100</xdr:colOff>
      <xdr:row>36</xdr:row>
      <xdr:rowOff>99209</xdr:rowOff>
    </xdr:to>
    <xdr:sp macro="" textlink="">
      <xdr:nvSpPr>
        <xdr:cNvPr id="315" name="楕円 314"/>
        <xdr:cNvSpPr/>
      </xdr:nvSpPr>
      <xdr:spPr>
        <a:xfrm>
          <a:off x="9588500" y="61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90336</xdr:rowOff>
    </xdr:from>
    <xdr:ext cx="599010" cy="259045"/>
    <xdr:sp macro="" textlink="">
      <xdr:nvSpPr>
        <xdr:cNvPr id="316" name="テキスト ボックス 315"/>
        <xdr:cNvSpPr txBox="1"/>
      </xdr:nvSpPr>
      <xdr:spPr>
        <a:xfrm>
          <a:off x="9339795" y="62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141459</xdr:rowOff>
    </xdr:from>
    <xdr:to>
      <xdr:col>46</xdr:col>
      <xdr:colOff>38100</xdr:colOff>
      <xdr:row>36</xdr:row>
      <xdr:rowOff>71609</xdr:rowOff>
    </xdr:to>
    <xdr:sp macro="" textlink="">
      <xdr:nvSpPr>
        <xdr:cNvPr id="317" name="楕円 316"/>
        <xdr:cNvSpPr/>
      </xdr:nvSpPr>
      <xdr:spPr>
        <a:xfrm>
          <a:off x="8699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88136</xdr:rowOff>
    </xdr:from>
    <xdr:ext cx="599010" cy="259045"/>
    <xdr:sp macro="" textlink="">
      <xdr:nvSpPr>
        <xdr:cNvPr id="318" name="テキスト ボックス 317"/>
        <xdr:cNvSpPr txBox="1"/>
      </xdr:nvSpPr>
      <xdr:spPr>
        <a:xfrm>
          <a:off x="8450795" y="5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165119</xdr:rowOff>
    </xdr:from>
    <xdr:to>
      <xdr:col>41</xdr:col>
      <xdr:colOff>101600</xdr:colOff>
      <xdr:row>36</xdr:row>
      <xdr:rowOff>95269</xdr:rowOff>
    </xdr:to>
    <xdr:sp macro="" textlink="">
      <xdr:nvSpPr>
        <xdr:cNvPr id="319" name="楕円 318"/>
        <xdr:cNvSpPr/>
      </xdr:nvSpPr>
      <xdr:spPr>
        <a:xfrm>
          <a:off x="7810500" y="61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111796</xdr:rowOff>
    </xdr:from>
    <xdr:ext cx="599010" cy="259045"/>
    <xdr:sp macro="" textlink="">
      <xdr:nvSpPr>
        <xdr:cNvPr id="320" name="テキスト ボックス 319"/>
        <xdr:cNvSpPr txBox="1"/>
      </xdr:nvSpPr>
      <xdr:spPr>
        <a:xfrm>
          <a:off x="7561795" y="59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71774</xdr:rowOff>
    </xdr:from>
    <xdr:to>
      <xdr:col>36</xdr:col>
      <xdr:colOff>165100</xdr:colOff>
      <xdr:row>37</xdr:row>
      <xdr:rowOff>1924</xdr:rowOff>
    </xdr:to>
    <xdr:sp macro="" textlink="">
      <xdr:nvSpPr>
        <xdr:cNvPr id="321" name="楕円 320"/>
        <xdr:cNvSpPr/>
      </xdr:nvSpPr>
      <xdr:spPr>
        <a:xfrm>
          <a:off x="6921500" y="62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18451</xdr:rowOff>
    </xdr:from>
    <xdr:ext cx="599010" cy="259045"/>
    <xdr:sp macro="" textlink="">
      <xdr:nvSpPr>
        <xdr:cNvPr id="322" name="テキスト ボックス 321"/>
        <xdr:cNvSpPr txBox="1"/>
      </xdr:nvSpPr>
      <xdr:spPr>
        <a:xfrm>
          <a:off x="6672795" y="60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137078</xdr:rowOff>
    </xdr:from>
    <xdr:to>
      <xdr:col>55</xdr:col>
      <xdr:colOff>0</xdr:colOff>
      <xdr:row>58</xdr:row>
      <xdr:rowOff>153548</xdr:rowOff>
    </xdr:to>
    <xdr:cxnSp macro="">
      <xdr:nvCxnSpPr>
        <xdr:cNvPr id="353" name="直線コネクタ 352"/>
        <xdr:cNvCxnSpPr/>
      </xdr:nvCxnSpPr>
      <xdr:spPr>
        <a:xfrm>
          <a:off x="9639300" y="10081178"/>
          <a:ext cx="838200" cy="1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137078</xdr:rowOff>
    </xdr:from>
    <xdr:to>
      <xdr:col>50</xdr:col>
      <xdr:colOff>114300</xdr:colOff>
      <xdr:row>58</xdr:row>
      <xdr:rowOff>167540</xdr:rowOff>
    </xdr:to>
    <xdr:cxnSp macro="">
      <xdr:nvCxnSpPr>
        <xdr:cNvPr id="356" name="直線コネクタ 355"/>
        <xdr:cNvCxnSpPr/>
      </xdr:nvCxnSpPr>
      <xdr:spPr>
        <a:xfrm flipV="1">
          <a:off x="8750300" y="10081178"/>
          <a:ext cx="8890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167540</xdr:rowOff>
    </xdr:from>
    <xdr:to>
      <xdr:col>45</xdr:col>
      <xdr:colOff>177800</xdr:colOff>
      <xdr:row>59</xdr:row>
      <xdr:rowOff>14902</xdr:rowOff>
    </xdr:to>
    <xdr:cxnSp macro="">
      <xdr:nvCxnSpPr>
        <xdr:cNvPr id="359" name="直線コネクタ 358"/>
        <xdr:cNvCxnSpPr/>
      </xdr:nvCxnSpPr>
      <xdr:spPr>
        <a:xfrm flipV="1">
          <a:off x="7861300" y="10111640"/>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134036</xdr:rowOff>
    </xdr:from>
    <xdr:to>
      <xdr:col>41</xdr:col>
      <xdr:colOff>50800</xdr:colOff>
      <xdr:row>59</xdr:row>
      <xdr:rowOff>14902</xdr:rowOff>
    </xdr:to>
    <xdr:cxnSp macro="">
      <xdr:nvCxnSpPr>
        <xdr:cNvPr id="362" name="直線コネクタ 361"/>
        <xdr:cNvCxnSpPr/>
      </xdr:nvCxnSpPr>
      <xdr:spPr>
        <a:xfrm>
          <a:off x="6972300" y="10078136"/>
          <a:ext cx="8890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102748</xdr:rowOff>
    </xdr:from>
    <xdr:to>
      <xdr:col>55</xdr:col>
      <xdr:colOff>50800</xdr:colOff>
      <xdr:row>59</xdr:row>
      <xdr:rowOff>32898</xdr:rowOff>
    </xdr:to>
    <xdr:sp macro="" textlink="">
      <xdr:nvSpPr>
        <xdr:cNvPr id="372" name="楕円 371"/>
        <xdr:cNvSpPr/>
      </xdr:nvSpPr>
      <xdr:spPr>
        <a:xfrm>
          <a:off x="10426700" y="100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17675</xdr:rowOff>
    </xdr:from>
    <xdr:ext cx="599010" cy="259045"/>
    <xdr:sp macro="" textlink="">
      <xdr:nvSpPr>
        <xdr:cNvPr id="373" name="普通建設事業費該当値テキスト"/>
        <xdr:cNvSpPr txBox="1"/>
      </xdr:nvSpPr>
      <xdr:spPr>
        <a:xfrm>
          <a:off x="10528300" y="996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86278</xdr:rowOff>
    </xdr:from>
    <xdr:to>
      <xdr:col>50</xdr:col>
      <xdr:colOff>165100</xdr:colOff>
      <xdr:row>59</xdr:row>
      <xdr:rowOff>16428</xdr:rowOff>
    </xdr:to>
    <xdr:sp macro="" textlink="">
      <xdr:nvSpPr>
        <xdr:cNvPr id="374" name="楕円 373"/>
        <xdr:cNvSpPr/>
      </xdr:nvSpPr>
      <xdr:spPr>
        <a:xfrm>
          <a:off x="9588500" y="100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7555</xdr:rowOff>
    </xdr:from>
    <xdr:ext cx="599010" cy="259045"/>
    <xdr:sp macro="" textlink="">
      <xdr:nvSpPr>
        <xdr:cNvPr id="375" name="テキスト ボックス 374"/>
        <xdr:cNvSpPr txBox="1"/>
      </xdr:nvSpPr>
      <xdr:spPr>
        <a:xfrm>
          <a:off x="9339795" y="101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116740</xdr:rowOff>
    </xdr:from>
    <xdr:to>
      <xdr:col>46</xdr:col>
      <xdr:colOff>38100</xdr:colOff>
      <xdr:row>59</xdr:row>
      <xdr:rowOff>46890</xdr:rowOff>
    </xdr:to>
    <xdr:sp macro="" textlink="">
      <xdr:nvSpPr>
        <xdr:cNvPr id="376" name="楕円 375"/>
        <xdr:cNvSpPr/>
      </xdr:nvSpPr>
      <xdr:spPr>
        <a:xfrm>
          <a:off x="8699500" y="100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38017</xdr:rowOff>
    </xdr:from>
    <xdr:ext cx="534377" cy="259045"/>
    <xdr:sp macro="" textlink="">
      <xdr:nvSpPr>
        <xdr:cNvPr id="377" name="テキスト ボックス 376"/>
        <xdr:cNvSpPr txBox="1"/>
      </xdr:nvSpPr>
      <xdr:spPr>
        <a:xfrm>
          <a:off x="8483111" y="101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135552</xdr:rowOff>
    </xdr:from>
    <xdr:to>
      <xdr:col>41</xdr:col>
      <xdr:colOff>101600</xdr:colOff>
      <xdr:row>59</xdr:row>
      <xdr:rowOff>65702</xdr:rowOff>
    </xdr:to>
    <xdr:sp macro="" textlink="">
      <xdr:nvSpPr>
        <xdr:cNvPr id="378" name="楕円 377"/>
        <xdr:cNvSpPr/>
      </xdr:nvSpPr>
      <xdr:spPr>
        <a:xfrm>
          <a:off x="7810500" y="100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56829</xdr:rowOff>
    </xdr:from>
    <xdr:ext cx="534377" cy="259045"/>
    <xdr:sp macro="" textlink="">
      <xdr:nvSpPr>
        <xdr:cNvPr id="379" name="テキスト ボックス 378"/>
        <xdr:cNvSpPr txBox="1"/>
      </xdr:nvSpPr>
      <xdr:spPr>
        <a:xfrm>
          <a:off x="7594111" y="101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83236</xdr:rowOff>
    </xdr:from>
    <xdr:to>
      <xdr:col>36</xdr:col>
      <xdr:colOff>165100</xdr:colOff>
      <xdr:row>59</xdr:row>
      <xdr:rowOff>13386</xdr:rowOff>
    </xdr:to>
    <xdr:sp macro="" textlink="">
      <xdr:nvSpPr>
        <xdr:cNvPr id="380" name="楕円 379"/>
        <xdr:cNvSpPr/>
      </xdr:nvSpPr>
      <xdr:spPr>
        <a:xfrm>
          <a:off x="6921500" y="100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4513</xdr:rowOff>
    </xdr:from>
    <xdr:ext cx="599010" cy="259045"/>
    <xdr:sp macro="" textlink="">
      <xdr:nvSpPr>
        <xdr:cNvPr id="381" name="テキスト ボックス 380"/>
        <xdr:cNvSpPr txBox="1"/>
      </xdr:nvSpPr>
      <xdr:spPr>
        <a:xfrm>
          <a:off x="6672795" y="1012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113117</xdr:rowOff>
    </xdr:from>
    <xdr:to>
      <xdr:col>55</xdr:col>
      <xdr:colOff>0</xdr:colOff>
      <xdr:row>79</xdr:row>
      <xdr:rowOff>26797</xdr:rowOff>
    </xdr:to>
    <xdr:cxnSp macro="">
      <xdr:nvCxnSpPr>
        <xdr:cNvPr id="410" name="直線コネクタ 409"/>
        <xdr:cNvCxnSpPr/>
      </xdr:nvCxnSpPr>
      <xdr:spPr>
        <a:xfrm>
          <a:off x="9639300" y="13486217"/>
          <a:ext cx="838200" cy="8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113117</xdr:rowOff>
    </xdr:from>
    <xdr:to>
      <xdr:col>50</xdr:col>
      <xdr:colOff>114300</xdr:colOff>
      <xdr:row>79</xdr:row>
      <xdr:rowOff>5204</xdr:rowOff>
    </xdr:to>
    <xdr:cxnSp macro="">
      <xdr:nvCxnSpPr>
        <xdr:cNvPr id="413" name="直線コネクタ 412"/>
        <xdr:cNvCxnSpPr/>
      </xdr:nvCxnSpPr>
      <xdr:spPr>
        <a:xfrm flipV="1">
          <a:off x="8750300" y="13486217"/>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5204</xdr:rowOff>
    </xdr:from>
    <xdr:to>
      <xdr:col>45</xdr:col>
      <xdr:colOff>177800</xdr:colOff>
      <xdr:row>79</xdr:row>
      <xdr:rowOff>21985</xdr:rowOff>
    </xdr:to>
    <xdr:cxnSp macro="">
      <xdr:nvCxnSpPr>
        <xdr:cNvPr id="416" name="直線コネクタ 415"/>
        <xdr:cNvCxnSpPr/>
      </xdr:nvCxnSpPr>
      <xdr:spPr>
        <a:xfrm flipV="1">
          <a:off x="7861300" y="13549754"/>
          <a:ext cx="889000" cy="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147447</xdr:rowOff>
    </xdr:from>
    <xdr:to>
      <xdr:col>55</xdr:col>
      <xdr:colOff>50800</xdr:colOff>
      <xdr:row>79</xdr:row>
      <xdr:rowOff>77597</xdr:rowOff>
    </xdr:to>
    <xdr:sp macro="" textlink="">
      <xdr:nvSpPr>
        <xdr:cNvPr id="426" name="楕円 425"/>
        <xdr:cNvSpPr/>
      </xdr:nvSpPr>
      <xdr:spPr>
        <a:xfrm>
          <a:off x="10426700" y="135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62374</xdr:rowOff>
    </xdr:from>
    <xdr:ext cx="534377" cy="259045"/>
    <xdr:sp macro="" textlink="">
      <xdr:nvSpPr>
        <xdr:cNvPr id="427" name="普通建設事業費 （ うち新規整備　）該当値テキスト"/>
        <xdr:cNvSpPr txBox="1"/>
      </xdr:nvSpPr>
      <xdr:spPr>
        <a:xfrm>
          <a:off x="10528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62317</xdr:rowOff>
    </xdr:from>
    <xdr:to>
      <xdr:col>50</xdr:col>
      <xdr:colOff>165100</xdr:colOff>
      <xdr:row>78</xdr:row>
      <xdr:rowOff>163917</xdr:rowOff>
    </xdr:to>
    <xdr:sp macro="" textlink="">
      <xdr:nvSpPr>
        <xdr:cNvPr id="428" name="楕円 427"/>
        <xdr:cNvSpPr/>
      </xdr:nvSpPr>
      <xdr:spPr>
        <a:xfrm>
          <a:off x="9588500" y="13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8994</xdr:rowOff>
    </xdr:from>
    <xdr:ext cx="534377" cy="259045"/>
    <xdr:sp macro="" textlink="">
      <xdr:nvSpPr>
        <xdr:cNvPr id="429" name="テキスト ボックス 428"/>
        <xdr:cNvSpPr txBox="1"/>
      </xdr:nvSpPr>
      <xdr:spPr>
        <a:xfrm>
          <a:off x="9372111" y="132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125854</xdr:rowOff>
    </xdr:from>
    <xdr:to>
      <xdr:col>46</xdr:col>
      <xdr:colOff>38100</xdr:colOff>
      <xdr:row>79</xdr:row>
      <xdr:rowOff>56004</xdr:rowOff>
    </xdr:to>
    <xdr:sp macro="" textlink="">
      <xdr:nvSpPr>
        <xdr:cNvPr id="430" name="楕円 429"/>
        <xdr:cNvSpPr/>
      </xdr:nvSpPr>
      <xdr:spPr>
        <a:xfrm>
          <a:off x="8699500" y="134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47131</xdr:rowOff>
    </xdr:from>
    <xdr:ext cx="534377" cy="259045"/>
    <xdr:sp macro="" textlink="">
      <xdr:nvSpPr>
        <xdr:cNvPr id="431" name="テキスト ボックス 430"/>
        <xdr:cNvSpPr txBox="1"/>
      </xdr:nvSpPr>
      <xdr:spPr>
        <a:xfrm>
          <a:off x="8483111" y="135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142635</xdr:rowOff>
    </xdr:from>
    <xdr:to>
      <xdr:col>41</xdr:col>
      <xdr:colOff>101600</xdr:colOff>
      <xdr:row>79</xdr:row>
      <xdr:rowOff>72785</xdr:rowOff>
    </xdr:to>
    <xdr:sp macro="" textlink="">
      <xdr:nvSpPr>
        <xdr:cNvPr id="432" name="楕円 431"/>
        <xdr:cNvSpPr/>
      </xdr:nvSpPr>
      <xdr:spPr>
        <a:xfrm>
          <a:off x="7810500" y="13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63912</xdr:rowOff>
    </xdr:from>
    <xdr:ext cx="534377" cy="259045"/>
    <xdr:sp macro="" textlink="">
      <xdr:nvSpPr>
        <xdr:cNvPr id="433" name="テキスト ボックス 432"/>
        <xdr:cNvSpPr txBox="1"/>
      </xdr:nvSpPr>
      <xdr:spPr>
        <a:xfrm>
          <a:off x="7594111" y="136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21144</xdr:rowOff>
    </xdr:from>
    <xdr:to>
      <xdr:col>55</xdr:col>
      <xdr:colOff>0</xdr:colOff>
      <xdr:row>99</xdr:row>
      <xdr:rowOff>36798</xdr:rowOff>
    </xdr:to>
    <xdr:cxnSp macro="">
      <xdr:nvCxnSpPr>
        <xdr:cNvPr id="464" name="直線コネクタ 463"/>
        <xdr:cNvCxnSpPr/>
      </xdr:nvCxnSpPr>
      <xdr:spPr>
        <a:xfrm flipV="1">
          <a:off x="9639300" y="16823244"/>
          <a:ext cx="838200" cy="1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128462</xdr:rowOff>
    </xdr:from>
    <xdr:to>
      <xdr:col>50</xdr:col>
      <xdr:colOff>114300</xdr:colOff>
      <xdr:row>99</xdr:row>
      <xdr:rowOff>36798</xdr:rowOff>
    </xdr:to>
    <xdr:cxnSp macro="">
      <xdr:nvCxnSpPr>
        <xdr:cNvPr id="467" name="直線コネクタ 466"/>
        <xdr:cNvCxnSpPr/>
      </xdr:nvCxnSpPr>
      <xdr:spPr>
        <a:xfrm>
          <a:off x="8750300" y="16930562"/>
          <a:ext cx="889000" cy="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128462</xdr:rowOff>
    </xdr:from>
    <xdr:to>
      <xdr:col>45</xdr:col>
      <xdr:colOff>177800</xdr:colOff>
      <xdr:row>98</xdr:row>
      <xdr:rowOff>145304</xdr:rowOff>
    </xdr:to>
    <xdr:cxnSp macro="">
      <xdr:nvCxnSpPr>
        <xdr:cNvPr id="470" name="直線コネクタ 469"/>
        <xdr:cNvCxnSpPr/>
      </xdr:nvCxnSpPr>
      <xdr:spPr>
        <a:xfrm flipV="1">
          <a:off x="7861300" y="16930562"/>
          <a:ext cx="889000" cy="1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141794</xdr:rowOff>
    </xdr:from>
    <xdr:to>
      <xdr:col>55</xdr:col>
      <xdr:colOff>50800</xdr:colOff>
      <xdr:row>98</xdr:row>
      <xdr:rowOff>71944</xdr:rowOff>
    </xdr:to>
    <xdr:sp macro="" textlink="">
      <xdr:nvSpPr>
        <xdr:cNvPr id="480" name="楕円 479"/>
        <xdr:cNvSpPr/>
      </xdr:nvSpPr>
      <xdr:spPr>
        <a:xfrm>
          <a:off x="10426700" y="167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120221</xdr:rowOff>
    </xdr:from>
    <xdr:ext cx="534377" cy="259045"/>
    <xdr:sp macro="" textlink="">
      <xdr:nvSpPr>
        <xdr:cNvPr id="481" name="普通建設事業費 （ うち更新整備　）該当値テキスト"/>
        <xdr:cNvSpPr txBox="1"/>
      </xdr:nvSpPr>
      <xdr:spPr>
        <a:xfrm>
          <a:off x="10528300" y="16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157448</xdr:rowOff>
    </xdr:from>
    <xdr:to>
      <xdr:col>50</xdr:col>
      <xdr:colOff>165100</xdr:colOff>
      <xdr:row>99</xdr:row>
      <xdr:rowOff>87598</xdr:rowOff>
    </xdr:to>
    <xdr:sp macro="" textlink="">
      <xdr:nvSpPr>
        <xdr:cNvPr id="482" name="楕円 481"/>
        <xdr:cNvSpPr/>
      </xdr:nvSpPr>
      <xdr:spPr>
        <a:xfrm>
          <a:off x="9588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78725</xdr:rowOff>
    </xdr:from>
    <xdr:ext cx="534377" cy="259045"/>
    <xdr:sp macro="" textlink="">
      <xdr:nvSpPr>
        <xdr:cNvPr id="483" name="テキスト ボックス 482"/>
        <xdr:cNvSpPr txBox="1"/>
      </xdr:nvSpPr>
      <xdr:spPr>
        <a:xfrm>
          <a:off x="9372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77662</xdr:rowOff>
    </xdr:from>
    <xdr:to>
      <xdr:col>46</xdr:col>
      <xdr:colOff>38100</xdr:colOff>
      <xdr:row>99</xdr:row>
      <xdr:rowOff>7812</xdr:rowOff>
    </xdr:to>
    <xdr:sp macro="" textlink="">
      <xdr:nvSpPr>
        <xdr:cNvPr id="484" name="楕円 483"/>
        <xdr:cNvSpPr/>
      </xdr:nvSpPr>
      <xdr:spPr>
        <a:xfrm>
          <a:off x="8699500" y="16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170389</xdr:rowOff>
    </xdr:from>
    <xdr:ext cx="534377" cy="259045"/>
    <xdr:sp macro="" textlink="">
      <xdr:nvSpPr>
        <xdr:cNvPr id="485" name="テキスト ボックス 484"/>
        <xdr:cNvSpPr txBox="1"/>
      </xdr:nvSpPr>
      <xdr:spPr>
        <a:xfrm>
          <a:off x="8483111" y="16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94504</xdr:rowOff>
    </xdr:from>
    <xdr:to>
      <xdr:col>41</xdr:col>
      <xdr:colOff>101600</xdr:colOff>
      <xdr:row>99</xdr:row>
      <xdr:rowOff>24654</xdr:rowOff>
    </xdr:to>
    <xdr:sp macro="" textlink="">
      <xdr:nvSpPr>
        <xdr:cNvPr id="486" name="楕円 485"/>
        <xdr:cNvSpPr/>
      </xdr:nvSpPr>
      <xdr:spPr>
        <a:xfrm>
          <a:off x="7810500" y="168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15781</xdr:rowOff>
    </xdr:from>
    <xdr:ext cx="534377" cy="259045"/>
    <xdr:sp macro="" textlink="">
      <xdr:nvSpPr>
        <xdr:cNvPr id="487" name="テキスト ボックス 486"/>
        <xdr:cNvSpPr txBox="1"/>
      </xdr:nvSpPr>
      <xdr:spPr>
        <a:xfrm>
          <a:off x="7594111" y="169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139695</xdr:rowOff>
    </xdr:from>
    <xdr:to>
      <xdr:col>85</xdr:col>
      <xdr:colOff>127000</xdr:colOff>
      <xdr:row>38</xdr:row>
      <xdr:rowOff>139698</xdr:rowOff>
    </xdr:to>
    <xdr:cxnSp macro="">
      <xdr:nvCxnSpPr>
        <xdr:cNvPr id="514" name="直線コネクタ 513"/>
        <xdr:cNvCxnSpPr/>
      </xdr:nvCxnSpPr>
      <xdr:spPr>
        <a:xfrm flipV="1">
          <a:off x="15481300" y="6654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138781</xdr:rowOff>
    </xdr:from>
    <xdr:to>
      <xdr:col>81</xdr:col>
      <xdr:colOff>50800</xdr:colOff>
      <xdr:row>38</xdr:row>
      <xdr:rowOff>139698</xdr:rowOff>
    </xdr:to>
    <xdr:cxnSp macro="">
      <xdr:nvCxnSpPr>
        <xdr:cNvPr id="517" name="直線コネクタ 516"/>
        <xdr:cNvCxnSpPr/>
      </xdr:nvCxnSpPr>
      <xdr:spPr>
        <a:xfrm>
          <a:off x="14592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138781</xdr:rowOff>
    </xdr:from>
    <xdr:to>
      <xdr:col>76</xdr:col>
      <xdr:colOff>114300</xdr:colOff>
      <xdr:row>38</xdr:row>
      <xdr:rowOff>139698</xdr:rowOff>
    </xdr:to>
    <xdr:cxnSp macro="">
      <xdr:nvCxnSpPr>
        <xdr:cNvPr id="520" name="直線コネクタ 519"/>
        <xdr:cNvCxnSpPr/>
      </xdr:nvCxnSpPr>
      <xdr:spPr>
        <a:xfrm flipV="1">
          <a:off x="13703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136771</xdr:rowOff>
    </xdr:from>
    <xdr:to>
      <xdr:col>71</xdr:col>
      <xdr:colOff>177800</xdr:colOff>
      <xdr:row>38</xdr:row>
      <xdr:rowOff>139698</xdr:rowOff>
    </xdr:to>
    <xdr:cxnSp macro="">
      <xdr:nvCxnSpPr>
        <xdr:cNvPr id="523" name="直線コネクタ 522"/>
        <xdr:cNvCxnSpPr/>
      </xdr:nvCxnSpPr>
      <xdr:spPr>
        <a:xfrm>
          <a:off x="12814300" y="665187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88895</xdr:rowOff>
    </xdr:from>
    <xdr:to>
      <xdr:col>85</xdr:col>
      <xdr:colOff>177800</xdr:colOff>
      <xdr:row>39</xdr:row>
      <xdr:rowOff>19045</xdr:rowOff>
    </xdr:to>
    <xdr:sp macro="" textlink="">
      <xdr:nvSpPr>
        <xdr:cNvPr id="533" name="楕円 532"/>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88898</xdr:rowOff>
    </xdr:from>
    <xdr:to>
      <xdr:col>81</xdr:col>
      <xdr:colOff>101600</xdr:colOff>
      <xdr:row>39</xdr:row>
      <xdr:rowOff>19048</xdr:rowOff>
    </xdr:to>
    <xdr:sp macro="" textlink="">
      <xdr:nvSpPr>
        <xdr:cNvPr id="535" name="楕円 534"/>
        <xdr:cNvSpPr/>
      </xdr:nvSpPr>
      <xdr:spPr>
        <a:xfrm>
          <a:off x="15430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10175</xdr:rowOff>
    </xdr:from>
    <xdr:ext cx="249299" cy="259045"/>
    <xdr:sp macro="" textlink="">
      <xdr:nvSpPr>
        <xdr:cNvPr id="536" name="テキスト ボックス 535"/>
        <xdr:cNvSpPr txBox="1"/>
      </xdr:nvSpPr>
      <xdr:spPr>
        <a:xfrm>
          <a:off x="15356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87981</xdr:rowOff>
    </xdr:from>
    <xdr:to>
      <xdr:col>76</xdr:col>
      <xdr:colOff>165100</xdr:colOff>
      <xdr:row>39</xdr:row>
      <xdr:rowOff>18131</xdr:rowOff>
    </xdr:to>
    <xdr:sp macro="" textlink="">
      <xdr:nvSpPr>
        <xdr:cNvPr id="537" name="楕円 536"/>
        <xdr:cNvSpPr/>
      </xdr:nvSpPr>
      <xdr:spPr>
        <a:xfrm>
          <a:off x="14541500" y="6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9258</xdr:rowOff>
    </xdr:from>
    <xdr:ext cx="378565" cy="259045"/>
    <xdr:sp macro="" textlink="">
      <xdr:nvSpPr>
        <xdr:cNvPr id="538" name="テキスト ボックス 537"/>
        <xdr:cNvSpPr txBox="1"/>
      </xdr:nvSpPr>
      <xdr:spPr>
        <a:xfrm>
          <a:off x="14403017" y="66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88898</xdr:rowOff>
    </xdr:from>
    <xdr:to>
      <xdr:col>72</xdr:col>
      <xdr:colOff>38100</xdr:colOff>
      <xdr:row>39</xdr:row>
      <xdr:rowOff>19048</xdr:rowOff>
    </xdr:to>
    <xdr:sp macro="" textlink="">
      <xdr:nvSpPr>
        <xdr:cNvPr id="539" name="楕円 538"/>
        <xdr:cNvSpPr/>
      </xdr:nvSpPr>
      <xdr:spPr>
        <a:xfrm>
          <a:off x="13652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10175</xdr:rowOff>
    </xdr:from>
    <xdr:ext cx="249299" cy="259045"/>
    <xdr:sp macro="" textlink="">
      <xdr:nvSpPr>
        <xdr:cNvPr id="540" name="テキスト ボックス 539"/>
        <xdr:cNvSpPr txBox="1"/>
      </xdr:nvSpPr>
      <xdr:spPr>
        <a:xfrm>
          <a:off x="13578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85971</xdr:rowOff>
    </xdr:from>
    <xdr:to>
      <xdr:col>67</xdr:col>
      <xdr:colOff>101600</xdr:colOff>
      <xdr:row>39</xdr:row>
      <xdr:rowOff>16121</xdr:rowOff>
    </xdr:to>
    <xdr:sp macro="" textlink="">
      <xdr:nvSpPr>
        <xdr:cNvPr id="541" name="楕円 540"/>
        <xdr:cNvSpPr/>
      </xdr:nvSpPr>
      <xdr:spPr>
        <a:xfrm>
          <a:off x="12763500" y="66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7248</xdr:rowOff>
    </xdr:from>
    <xdr:ext cx="469744" cy="259045"/>
    <xdr:sp macro="" textlink="">
      <xdr:nvSpPr>
        <xdr:cNvPr id="542" name="テキスト ボックス 541"/>
        <xdr:cNvSpPr txBox="1"/>
      </xdr:nvSpPr>
      <xdr:spPr>
        <a:xfrm>
          <a:off x="12579428" y="669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16375</xdr:rowOff>
    </xdr:from>
    <xdr:to>
      <xdr:col>85</xdr:col>
      <xdr:colOff>127000</xdr:colOff>
      <xdr:row>75</xdr:row>
      <xdr:rowOff>50020</xdr:rowOff>
    </xdr:to>
    <xdr:cxnSp macro="">
      <xdr:nvCxnSpPr>
        <xdr:cNvPr id="622" name="直線コネクタ 621"/>
        <xdr:cNvCxnSpPr/>
      </xdr:nvCxnSpPr>
      <xdr:spPr>
        <a:xfrm flipV="1">
          <a:off x="15481300" y="12875125"/>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42746</xdr:rowOff>
    </xdr:from>
    <xdr:to>
      <xdr:col>81</xdr:col>
      <xdr:colOff>50800</xdr:colOff>
      <xdr:row>75</xdr:row>
      <xdr:rowOff>50020</xdr:rowOff>
    </xdr:to>
    <xdr:cxnSp macro="">
      <xdr:nvCxnSpPr>
        <xdr:cNvPr id="625" name="直線コネクタ 624"/>
        <xdr:cNvCxnSpPr/>
      </xdr:nvCxnSpPr>
      <xdr:spPr>
        <a:xfrm>
          <a:off x="14592300" y="12901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132435</xdr:rowOff>
    </xdr:from>
    <xdr:to>
      <xdr:col>76</xdr:col>
      <xdr:colOff>114300</xdr:colOff>
      <xdr:row>75</xdr:row>
      <xdr:rowOff>42746</xdr:rowOff>
    </xdr:to>
    <xdr:cxnSp macro="">
      <xdr:nvCxnSpPr>
        <xdr:cNvPr id="628" name="直線コネクタ 627"/>
        <xdr:cNvCxnSpPr/>
      </xdr:nvCxnSpPr>
      <xdr:spPr>
        <a:xfrm>
          <a:off x="13703300" y="12819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132435</xdr:rowOff>
    </xdr:from>
    <xdr:to>
      <xdr:col>71</xdr:col>
      <xdr:colOff>177800</xdr:colOff>
      <xdr:row>75</xdr:row>
      <xdr:rowOff>40501</xdr:rowOff>
    </xdr:to>
    <xdr:cxnSp macro="">
      <xdr:nvCxnSpPr>
        <xdr:cNvPr id="631" name="直線コネクタ 630"/>
        <xdr:cNvCxnSpPr/>
      </xdr:nvCxnSpPr>
      <xdr:spPr>
        <a:xfrm flipV="1">
          <a:off x="12814300" y="12819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137025</xdr:rowOff>
    </xdr:from>
    <xdr:to>
      <xdr:col>85</xdr:col>
      <xdr:colOff>177800</xdr:colOff>
      <xdr:row>75</xdr:row>
      <xdr:rowOff>67175</xdr:rowOff>
    </xdr:to>
    <xdr:sp macro="" textlink="">
      <xdr:nvSpPr>
        <xdr:cNvPr id="641" name="楕円 640"/>
        <xdr:cNvSpPr/>
      </xdr:nvSpPr>
      <xdr:spPr>
        <a:xfrm>
          <a:off x="162687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159902</xdr:rowOff>
    </xdr:from>
    <xdr:ext cx="599010" cy="259045"/>
    <xdr:sp macro="" textlink="">
      <xdr:nvSpPr>
        <xdr:cNvPr id="642" name="公債費該当値テキスト"/>
        <xdr:cNvSpPr txBox="1"/>
      </xdr:nvSpPr>
      <xdr:spPr>
        <a:xfrm>
          <a:off x="16370300" y="1267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170670</xdr:rowOff>
    </xdr:from>
    <xdr:to>
      <xdr:col>81</xdr:col>
      <xdr:colOff>101600</xdr:colOff>
      <xdr:row>75</xdr:row>
      <xdr:rowOff>100820</xdr:rowOff>
    </xdr:to>
    <xdr:sp macro="" textlink="">
      <xdr:nvSpPr>
        <xdr:cNvPr id="643" name="楕円 642"/>
        <xdr:cNvSpPr/>
      </xdr:nvSpPr>
      <xdr:spPr>
        <a:xfrm>
          <a:off x="154305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117347</xdr:rowOff>
    </xdr:from>
    <xdr:ext cx="599010" cy="259045"/>
    <xdr:sp macro="" textlink="">
      <xdr:nvSpPr>
        <xdr:cNvPr id="644" name="テキスト ボックス 643"/>
        <xdr:cNvSpPr txBox="1"/>
      </xdr:nvSpPr>
      <xdr:spPr>
        <a:xfrm>
          <a:off x="15181795" y="126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163396</xdr:rowOff>
    </xdr:from>
    <xdr:to>
      <xdr:col>76</xdr:col>
      <xdr:colOff>165100</xdr:colOff>
      <xdr:row>75</xdr:row>
      <xdr:rowOff>93546</xdr:rowOff>
    </xdr:to>
    <xdr:sp macro="" textlink="">
      <xdr:nvSpPr>
        <xdr:cNvPr id="645" name="楕円 644"/>
        <xdr:cNvSpPr/>
      </xdr:nvSpPr>
      <xdr:spPr>
        <a:xfrm>
          <a:off x="14541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110073</xdr:rowOff>
    </xdr:from>
    <xdr:ext cx="599010" cy="259045"/>
    <xdr:sp macro="" textlink="">
      <xdr:nvSpPr>
        <xdr:cNvPr id="646" name="テキスト ボックス 645"/>
        <xdr:cNvSpPr txBox="1"/>
      </xdr:nvSpPr>
      <xdr:spPr>
        <a:xfrm>
          <a:off x="14292795"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81635</xdr:rowOff>
    </xdr:from>
    <xdr:to>
      <xdr:col>72</xdr:col>
      <xdr:colOff>38100</xdr:colOff>
      <xdr:row>75</xdr:row>
      <xdr:rowOff>11785</xdr:rowOff>
    </xdr:to>
    <xdr:sp macro="" textlink="">
      <xdr:nvSpPr>
        <xdr:cNvPr id="647" name="楕円 646"/>
        <xdr:cNvSpPr/>
      </xdr:nvSpPr>
      <xdr:spPr>
        <a:xfrm>
          <a:off x="13652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28312</xdr:rowOff>
    </xdr:from>
    <xdr:ext cx="599010" cy="259045"/>
    <xdr:sp macro="" textlink="">
      <xdr:nvSpPr>
        <xdr:cNvPr id="648" name="テキスト ボックス 647"/>
        <xdr:cNvSpPr txBox="1"/>
      </xdr:nvSpPr>
      <xdr:spPr>
        <a:xfrm>
          <a:off x="13403795"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161151</xdr:rowOff>
    </xdr:from>
    <xdr:to>
      <xdr:col>67</xdr:col>
      <xdr:colOff>101600</xdr:colOff>
      <xdr:row>75</xdr:row>
      <xdr:rowOff>91301</xdr:rowOff>
    </xdr:to>
    <xdr:sp macro="" textlink="">
      <xdr:nvSpPr>
        <xdr:cNvPr id="649" name="楕円 648"/>
        <xdr:cNvSpPr/>
      </xdr:nvSpPr>
      <xdr:spPr>
        <a:xfrm>
          <a:off x="12763500" y="12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107828</xdr:rowOff>
    </xdr:from>
    <xdr:ext cx="599010" cy="259045"/>
    <xdr:sp macro="" textlink="">
      <xdr:nvSpPr>
        <xdr:cNvPr id="650" name="テキスト ボックス 649"/>
        <xdr:cNvSpPr txBox="1"/>
      </xdr:nvSpPr>
      <xdr:spPr>
        <a:xfrm>
          <a:off x="12514795" y="126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112748</xdr:rowOff>
    </xdr:from>
    <xdr:to>
      <xdr:col>85</xdr:col>
      <xdr:colOff>127000</xdr:colOff>
      <xdr:row>96</xdr:row>
      <xdr:rowOff>120397</xdr:rowOff>
    </xdr:to>
    <xdr:cxnSp macro="">
      <xdr:nvCxnSpPr>
        <xdr:cNvPr id="677" name="直線コネクタ 676"/>
        <xdr:cNvCxnSpPr/>
      </xdr:nvCxnSpPr>
      <xdr:spPr>
        <a:xfrm>
          <a:off x="15481300" y="16571948"/>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110023</xdr:rowOff>
    </xdr:from>
    <xdr:to>
      <xdr:col>81</xdr:col>
      <xdr:colOff>50800</xdr:colOff>
      <xdr:row>96</xdr:row>
      <xdr:rowOff>112748</xdr:rowOff>
    </xdr:to>
    <xdr:cxnSp macro="">
      <xdr:nvCxnSpPr>
        <xdr:cNvPr id="680" name="直線コネクタ 679"/>
        <xdr:cNvCxnSpPr/>
      </xdr:nvCxnSpPr>
      <xdr:spPr>
        <a:xfrm>
          <a:off x="14592300" y="1656922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110023</xdr:rowOff>
    </xdr:from>
    <xdr:to>
      <xdr:col>76</xdr:col>
      <xdr:colOff>114300</xdr:colOff>
      <xdr:row>97</xdr:row>
      <xdr:rowOff>39486</xdr:rowOff>
    </xdr:to>
    <xdr:cxnSp macro="">
      <xdr:nvCxnSpPr>
        <xdr:cNvPr id="683" name="直線コネクタ 682"/>
        <xdr:cNvCxnSpPr/>
      </xdr:nvCxnSpPr>
      <xdr:spPr>
        <a:xfrm flipV="1">
          <a:off x="13703300" y="16569223"/>
          <a:ext cx="8890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168073</xdr:rowOff>
    </xdr:from>
    <xdr:to>
      <xdr:col>71</xdr:col>
      <xdr:colOff>177800</xdr:colOff>
      <xdr:row>97</xdr:row>
      <xdr:rowOff>39486</xdr:rowOff>
    </xdr:to>
    <xdr:cxnSp macro="">
      <xdr:nvCxnSpPr>
        <xdr:cNvPr id="686" name="直線コネクタ 685"/>
        <xdr:cNvCxnSpPr/>
      </xdr:nvCxnSpPr>
      <xdr:spPr>
        <a:xfrm>
          <a:off x="12814300" y="1662727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69597</xdr:rowOff>
    </xdr:from>
    <xdr:to>
      <xdr:col>85</xdr:col>
      <xdr:colOff>177800</xdr:colOff>
      <xdr:row>96</xdr:row>
      <xdr:rowOff>171197</xdr:rowOff>
    </xdr:to>
    <xdr:sp macro="" textlink="">
      <xdr:nvSpPr>
        <xdr:cNvPr id="696" name="楕円 695"/>
        <xdr:cNvSpPr/>
      </xdr:nvSpPr>
      <xdr:spPr>
        <a:xfrm>
          <a:off x="16268700" y="165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92474</xdr:rowOff>
    </xdr:from>
    <xdr:ext cx="534377" cy="259045"/>
    <xdr:sp macro="" textlink="">
      <xdr:nvSpPr>
        <xdr:cNvPr id="697" name="積立金該当値テキスト"/>
        <xdr:cNvSpPr txBox="1"/>
      </xdr:nvSpPr>
      <xdr:spPr>
        <a:xfrm>
          <a:off x="16370300" y="163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61948</xdr:rowOff>
    </xdr:from>
    <xdr:to>
      <xdr:col>81</xdr:col>
      <xdr:colOff>101600</xdr:colOff>
      <xdr:row>96</xdr:row>
      <xdr:rowOff>163548</xdr:rowOff>
    </xdr:to>
    <xdr:sp macro="" textlink="">
      <xdr:nvSpPr>
        <xdr:cNvPr id="698" name="楕円 697"/>
        <xdr:cNvSpPr/>
      </xdr:nvSpPr>
      <xdr:spPr>
        <a:xfrm>
          <a:off x="15430500" y="1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8625</xdr:rowOff>
    </xdr:from>
    <xdr:ext cx="534377" cy="259045"/>
    <xdr:sp macro="" textlink="">
      <xdr:nvSpPr>
        <xdr:cNvPr id="699" name="テキスト ボックス 698"/>
        <xdr:cNvSpPr txBox="1"/>
      </xdr:nvSpPr>
      <xdr:spPr>
        <a:xfrm>
          <a:off x="15214111" y="1629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59223</xdr:rowOff>
    </xdr:from>
    <xdr:to>
      <xdr:col>76</xdr:col>
      <xdr:colOff>165100</xdr:colOff>
      <xdr:row>96</xdr:row>
      <xdr:rowOff>160823</xdr:rowOff>
    </xdr:to>
    <xdr:sp macro="" textlink="">
      <xdr:nvSpPr>
        <xdr:cNvPr id="700" name="楕円 699"/>
        <xdr:cNvSpPr/>
      </xdr:nvSpPr>
      <xdr:spPr>
        <a:xfrm>
          <a:off x="14541500" y="165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5900</xdr:rowOff>
    </xdr:from>
    <xdr:ext cx="534377" cy="259045"/>
    <xdr:sp macro="" textlink="">
      <xdr:nvSpPr>
        <xdr:cNvPr id="701" name="テキスト ボックス 700"/>
        <xdr:cNvSpPr txBox="1"/>
      </xdr:nvSpPr>
      <xdr:spPr>
        <a:xfrm>
          <a:off x="14325111" y="162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160136</xdr:rowOff>
    </xdr:from>
    <xdr:to>
      <xdr:col>72</xdr:col>
      <xdr:colOff>38100</xdr:colOff>
      <xdr:row>97</xdr:row>
      <xdr:rowOff>90286</xdr:rowOff>
    </xdr:to>
    <xdr:sp macro="" textlink="">
      <xdr:nvSpPr>
        <xdr:cNvPr id="702" name="楕円 701"/>
        <xdr:cNvSpPr/>
      </xdr:nvSpPr>
      <xdr:spPr>
        <a:xfrm>
          <a:off x="13652500" y="166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106813</xdr:rowOff>
    </xdr:from>
    <xdr:ext cx="534377" cy="259045"/>
    <xdr:sp macro="" textlink="">
      <xdr:nvSpPr>
        <xdr:cNvPr id="703" name="テキスト ボックス 702"/>
        <xdr:cNvSpPr txBox="1"/>
      </xdr:nvSpPr>
      <xdr:spPr>
        <a:xfrm>
          <a:off x="134361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117273</xdr:rowOff>
    </xdr:from>
    <xdr:to>
      <xdr:col>67</xdr:col>
      <xdr:colOff>101600</xdr:colOff>
      <xdr:row>97</xdr:row>
      <xdr:rowOff>47423</xdr:rowOff>
    </xdr:to>
    <xdr:sp macro="" textlink="">
      <xdr:nvSpPr>
        <xdr:cNvPr id="704" name="楕円 703"/>
        <xdr:cNvSpPr/>
      </xdr:nvSpPr>
      <xdr:spPr>
        <a:xfrm>
          <a:off x="12763500" y="165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63950</xdr:rowOff>
    </xdr:from>
    <xdr:ext cx="534377" cy="259045"/>
    <xdr:sp macro="" textlink="">
      <xdr:nvSpPr>
        <xdr:cNvPr id="705" name="テキスト ボックス 704"/>
        <xdr:cNvSpPr txBox="1"/>
      </xdr:nvSpPr>
      <xdr:spPr>
        <a:xfrm>
          <a:off x="12547111" y="163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34132</xdr:rowOff>
    </xdr:from>
    <xdr:to>
      <xdr:col>116</xdr:col>
      <xdr:colOff>63500</xdr:colOff>
      <xdr:row>37</xdr:row>
      <xdr:rowOff>51735</xdr:rowOff>
    </xdr:to>
    <xdr:cxnSp macro="">
      <xdr:nvCxnSpPr>
        <xdr:cNvPr id="732" name="直線コネクタ 731"/>
        <xdr:cNvCxnSpPr/>
      </xdr:nvCxnSpPr>
      <xdr:spPr>
        <a:xfrm>
          <a:off x="21323300" y="6377782"/>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160045</xdr:rowOff>
    </xdr:from>
    <xdr:to>
      <xdr:col>111</xdr:col>
      <xdr:colOff>177800</xdr:colOff>
      <xdr:row>37</xdr:row>
      <xdr:rowOff>34132</xdr:rowOff>
    </xdr:to>
    <xdr:cxnSp macro="">
      <xdr:nvCxnSpPr>
        <xdr:cNvPr id="735" name="直線コネクタ 734"/>
        <xdr:cNvCxnSpPr/>
      </xdr:nvCxnSpPr>
      <xdr:spPr>
        <a:xfrm>
          <a:off x="20434300" y="6332245"/>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162194</xdr:rowOff>
    </xdr:from>
    <xdr:to>
      <xdr:col>107</xdr:col>
      <xdr:colOff>50800</xdr:colOff>
      <xdr:row>36</xdr:row>
      <xdr:rowOff>160045</xdr:rowOff>
    </xdr:to>
    <xdr:cxnSp macro="">
      <xdr:nvCxnSpPr>
        <xdr:cNvPr id="738" name="直線コネクタ 737"/>
        <xdr:cNvCxnSpPr/>
      </xdr:nvCxnSpPr>
      <xdr:spPr>
        <a:xfrm>
          <a:off x="19545300" y="5820044"/>
          <a:ext cx="889000" cy="5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162194</xdr:rowOff>
    </xdr:from>
    <xdr:to>
      <xdr:col>102</xdr:col>
      <xdr:colOff>114300</xdr:colOff>
      <xdr:row>36</xdr:row>
      <xdr:rowOff>149073</xdr:rowOff>
    </xdr:to>
    <xdr:cxnSp macro="">
      <xdr:nvCxnSpPr>
        <xdr:cNvPr id="741" name="直線コネクタ 740"/>
        <xdr:cNvCxnSpPr/>
      </xdr:nvCxnSpPr>
      <xdr:spPr>
        <a:xfrm flipV="1">
          <a:off x="18656300" y="5820044"/>
          <a:ext cx="889000" cy="50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935</xdr:rowOff>
    </xdr:from>
    <xdr:to>
      <xdr:col>116</xdr:col>
      <xdr:colOff>114300</xdr:colOff>
      <xdr:row>37</xdr:row>
      <xdr:rowOff>102535</xdr:rowOff>
    </xdr:to>
    <xdr:sp macro="" textlink="">
      <xdr:nvSpPr>
        <xdr:cNvPr id="751" name="楕円 750"/>
        <xdr:cNvSpPr/>
      </xdr:nvSpPr>
      <xdr:spPr>
        <a:xfrm>
          <a:off x="22110700" y="63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23812</xdr:rowOff>
    </xdr:from>
    <xdr:ext cx="469744" cy="259045"/>
    <xdr:sp macro="" textlink="">
      <xdr:nvSpPr>
        <xdr:cNvPr id="752" name="投資及び出資金該当値テキスト"/>
        <xdr:cNvSpPr txBox="1"/>
      </xdr:nvSpPr>
      <xdr:spPr>
        <a:xfrm>
          <a:off x="22212300" y="619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154782</xdr:rowOff>
    </xdr:from>
    <xdr:to>
      <xdr:col>112</xdr:col>
      <xdr:colOff>38100</xdr:colOff>
      <xdr:row>37</xdr:row>
      <xdr:rowOff>84932</xdr:rowOff>
    </xdr:to>
    <xdr:sp macro="" textlink="">
      <xdr:nvSpPr>
        <xdr:cNvPr id="753" name="楕円 752"/>
        <xdr:cNvSpPr/>
      </xdr:nvSpPr>
      <xdr:spPr>
        <a:xfrm>
          <a:off x="21272500" y="63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101459</xdr:rowOff>
    </xdr:from>
    <xdr:ext cx="469744" cy="259045"/>
    <xdr:sp macro="" textlink="">
      <xdr:nvSpPr>
        <xdr:cNvPr id="754" name="テキスト ボックス 753"/>
        <xdr:cNvSpPr txBox="1"/>
      </xdr:nvSpPr>
      <xdr:spPr>
        <a:xfrm>
          <a:off x="21088428" y="610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109245</xdr:rowOff>
    </xdr:from>
    <xdr:to>
      <xdr:col>107</xdr:col>
      <xdr:colOff>101600</xdr:colOff>
      <xdr:row>37</xdr:row>
      <xdr:rowOff>39395</xdr:rowOff>
    </xdr:to>
    <xdr:sp macro="" textlink="">
      <xdr:nvSpPr>
        <xdr:cNvPr id="755" name="楕円 754"/>
        <xdr:cNvSpPr/>
      </xdr:nvSpPr>
      <xdr:spPr>
        <a:xfrm>
          <a:off x="20383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55922</xdr:rowOff>
    </xdr:from>
    <xdr:ext cx="469744" cy="259045"/>
    <xdr:sp macro="" textlink="">
      <xdr:nvSpPr>
        <xdr:cNvPr id="756" name="テキスト ボックス 755"/>
        <xdr:cNvSpPr txBox="1"/>
      </xdr:nvSpPr>
      <xdr:spPr>
        <a:xfrm>
          <a:off x="20199428" y="60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111394</xdr:rowOff>
    </xdr:from>
    <xdr:to>
      <xdr:col>102</xdr:col>
      <xdr:colOff>165100</xdr:colOff>
      <xdr:row>34</xdr:row>
      <xdr:rowOff>41544</xdr:rowOff>
    </xdr:to>
    <xdr:sp macro="" textlink="">
      <xdr:nvSpPr>
        <xdr:cNvPr id="757" name="楕円 756"/>
        <xdr:cNvSpPr/>
      </xdr:nvSpPr>
      <xdr:spPr>
        <a:xfrm>
          <a:off x="19494500" y="57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58071</xdr:rowOff>
    </xdr:from>
    <xdr:ext cx="534377" cy="259045"/>
    <xdr:sp macro="" textlink="">
      <xdr:nvSpPr>
        <xdr:cNvPr id="758" name="テキスト ボックス 757"/>
        <xdr:cNvSpPr txBox="1"/>
      </xdr:nvSpPr>
      <xdr:spPr>
        <a:xfrm>
          <a:off x="19278111" y="55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98273</xdr:rowOff>
    </xdr:from>
    <xdr:to>
      <xdr:col>98</xdr:col>
      <xdr:colOff>38100</xdr:colOff>
      <xdr:row>37</xdr:row>
      <xdr:rowOff>28423</xdr:rowOff>
    </xdr:to>
    <xdr:sp macro="" textlink="">
      <xdr:nvSpPr>
        <xdr:cNvPr id="759" name="楕円 758"/>
        <xdr:cNvSpPr/>
      </xdr:nvSpPr>
      <xdr:spPr>
        <a:xfrm>
          <a:off x="18605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44950</xdr:rowOff>
    </xdr:from>
    <xdr:ext cx="469744" cy="259045"/>
    <xdr:sp macro="" textlink="">
      <xdr:nvSpPr>
        <xdr:cNvPr id="760" name="テキスト ボックス 759"/>
        <xdr:cNvSpPr txBox="1"/>
      </xdr:nvSpPr>
      <xdr:spPr>
        <a:xfrm>
          <a:off x="18421428" y="60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103124</xdr:rowOff>
    </xdr:from>
    <xdr:to>
      <xdr:col>116</xdr:col>
      <xdr:colOff>63500</xdr:colOff>
      <xdr:row>58</xdr:row>
      <xdr:rowOff>104191</xdr:rowOff>
    </xdr:to>
    <xdr:cxnSp macro="">
      <xdr:nvCxnSpPr>
        <xdr:cNvPr id="789" name="直線コネクタ 788"/>
        <xdr:cNvCxnSpPr/>
      </xdr:nvCxnSpPr>
      <xdr:spPr>
        <a:xfrm flipV="1">
          <a:off x="21323300" y="10047224"/>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101562</xdr:rowOff>
    </xdr:from>
    <xdr:to>
      <xdr:col>111</xdr:col>
      <xdr:colOff>177800</xdr:colOff>
      <xdr:row>58</xdr:row>
      <xdr:rowOff>104191</xdr:rowOff>
    </xdr:to>
    <xdr:cxnSp macro="">
      <xdr:nvCxnSpPr>
        <xdr:cNvPr id="792" name="直線コネクタ 791"/>
        <xdr:cNvCxnSpPr/>
      </xdr:nvCxnSpPr>
      <xdr:spPr>
        <a:xfrm>
          <a:off x="20434300" y="1004566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96609</xdr:rowOff>
    </xdr:from>
    <xdr:to>
      <xdr:col>107</xdr:col>
      <xdr:colOff>50800</xdr:colOff>
      <xdr:row>58</xdr:row>
      <xdr:rowOff>101562</xdr:rowOff>
    </xdr:to>
    <xdr:cxnSp macro="">
      <xdr:nvCxnSpPr>
        <xdr:cNvPr id="795" name="直線コネクタ 794"/>
        <xdr:cNvCxnSpPr/>
      </xdr:nvCxnSpPr>
      <xdr:spPr>
        <a:xfrm>
          <a:off x="19545300" y="100407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96609</xdr:rowOff>
    </xdr:from>
    <xdr:to>
      <xdr:col>102</xdr:col>
      <xdr:colOff>114300</xdr:colOff>
      <xdr:row>58</xdr:row>
      <xdr:rowOff>101447</xdr:rowOff>
    </xdr:to>
    <xdr:cxnSp macro="">
      <xdr:nvCxnSpPr>
        <xdr:cNvPr id="798" name="直線コネクタ 797"/>
        <xdr:cNvCxnSpPr/>
      </xdr:nvCxnSpPr>
      <xdr:spPr>
        <a:xfrm flipV="1">
          <a:off x="18656300" y="10040709"/>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52324</xdr:rowOff>
    </xdr:from>
    <xdr:to>
      <xdr:col>116</xdr:col>
      <xdr:colOff>114300</xdr:colOff>
      <xdr:row>58</xdr:row>
      <xdr:rowOff>153924</xdr:rowOff>
    </xdr:to>
    <xdr:sp macro="" textlink="">
      <xdr:nvSpPr>
        <xdr:cNvPr id="808" name="楕円 807"/>
        <xdr:cNvSpPr/>
      </xdr:nvSpPr>
      <xdr:spPr>
        <a:xfrm>
          <a:off x="221107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138701</xdr:rowOff>
    </xdr:from>
    <xdr:ext cx="469744" cy="259045"/>
    <xdr:sp macro="" textlink="">
      <xdr:nvSpPr>
        <xdr:cNvPr id="809" name="貸付金該当値テキスト"/>
        <xdr:cNvSpPr txBox="1"/>
      </xdr:nvSpPr>
      <xdr:spPr>
        <a:xfrm>
          <a:off x="22212300" y="99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53391</xdr:rowOff>
    </xdr:from>
    <xdr:to>
      <xdr:col>112</xdr:col>
      <xdr:colOff>38100</xdr:colOff>
      <xdr:row>58</xdr:row>
      <xdr:rowOff>154991</xdr:rowOff>
    </xdr:to>
    <xdr:sp macro="" textlink="">
      <xdr:nvSpPr>
        <xdr:cNvPr id="810" name="楕円 809"/>
        <xdr:cNvSpPr/>
      </xdr:nvSpPr>
      <xdr:spPr>
        <a:xfrm>
          <a:off x="21272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146118</xdr:rowOff>
    </xdr:from>
    <xdr:ext cx="469744" cy="259045"/>
    <xdr:sp macro="" textlink="">
      <xdr:nvSpPr>
        <xdr:cNvPr id="811" name="テキスト ボックス 810"/>
        <xdr:cNvSpPr txBox="1"/>
      </xdr:nvSpPr>
      <xdr:spPr>
        <a:xfrm>
          <a:off x="21088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50762</xdr:rowOff>
    </xdr:from>
    <xdr:to>
      <xdr:col>107</xdr:col>
      <xdr:colOff>101600</xdr:colOff>
      <xdr:row>58</xdr:row>
      <xdr:rowOff>152362</xdr:rowOff>
    </xdr:to>
    <xdr:sp macro="" textlink="">
      <xdr:nvSpPr>
        <xdr:cNvPr id="812" name="楕円 811"/>
        <xdr:cNvSpPr/>
      </xdr:nvSpPr>
      <xdr:spPr>
        <a:xfrm>
          <a:off x="20383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143489</xdr:rowOff>
    </xdr:from>
    <xdr:ext cx="469744" cy="259045"/>
    <xdr:sp macro="" textlink="">
      <xdr:nvSpPr>
        <xdr:cNvPr id="813" name="テキスト ボックス 812"/>
        <xdr:cNvSpPr txBox="1"/>
      </xdr:nvSpPr>
      <xdr:spPr>
        <a:xfrm>
          <a:off x="20199428"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45809</xdr:rowOff>
    </xdr:from>
    <xdr:to>
      <xdr:col>102</xdr:col>
      <xdr:colOff>165100</xdr:colOff>
      <xdr:row>58</xdr:row>
      <xdr:rowOff>147409</xdr:rowOff>
    </xdr:to>
    <xdr:sp macro="" textlink="">
      <xdr:nvSpPr>
        <xdr:cNvPr id="814" name="楕円 813"/>
        <xdr:cNvSpPr/>
      </xdr:nvSpPr>
      <xdr:spPr>
        <a:xfrm>
          <a:off x="19494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138536</xdr:rowOff>
    </xdr:from>
    <xdr:ext cx="469744" cy="259045"/>
    <xdr:sp macro="" textlink="">
      <xdr:nvSpPr>
        <xdr:cNvPr id="815" name="テキスト ボックス 814"/>
        <xdr:cNvSpPr txBox="1"/>
      </xdr:nvSpPr>
      <xdr:spPr>
        <a:xfrm>
          <a:off x="19310428"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50647</xdr:rowOff>
    </xdr:from>
    <xdr:to>
      <xdr:col>98</xdr:col>
      <xdr:colOff>38100</xdr:colOff>
      <xdr:row>58</xdr:row>
      <xdr:rowOff>152247</xdr:rowOff>
    </xdr:to>
    <xdr:sp macro="" textlink="">
      <xdr:nvSpPr>
        <xdr:cNvPr id="816" name="楕円 815"/>
        <xdr:cNvSpPr/>
      </xdr:nvSpPr>
      <xdr:spPr>
        <a:xfrm>
          <a:off x="186055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143374</xdr:rowOff>
    </xdr:from>
    <xdr:ext cx="469744" cy="259045"/>
    <xdr:sp macro="" textlink="">
      <xdr:nvSpPr>
        <xdr:cNvPr id="817" name="テキスト ボックス 816"/>
        <xdr:cNvSpPr txBox="1"/>
      </xdr:nvSpPr>
      <xdr:spPr>
        <a:xfrm>
          <a:off x="18421428" y="100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54584</xdr:rowOff>
    </xdr:from>
    <xdr:to>
      <xdr:col>116</xdr:col>
      <xdr:colOff>63500</xdr:colOff>
      <xdr:row>73</xdr:row>
      <xdr:rowOff>112344</xdr:rowOff>
    </xdr:to>
    <xdr:cxnSp macro="">
      <xdr:nvCxnSpPr>
        <xdr:cNvPr id="848" name="直線コネクタ 847"/>
        <xdr:cNvCxnSpPr/>
      </xdr:nvCxnSpPr>
      <xdr:spPr>
        <a:xfrm flipV="1">
          <a:off x="21323300" y="12570434"/>
          <a:ext cx="8382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112344</xdr:rowOff>
    </xdr:from>
    <xdr:to>
      <xdr:col>111</xdr:col>
      <xdr:colOff>177800</xdr:colOff>
      <xdr:row>73</xdr:row>
      <xdr:rowOff>138895</xdr:rowOff>
    </xdr:to>
    <xdr:cxnSp macro="">
      <xdr:nvCxnSpPr>
        <xdr:cNvPr id="851" name="直線コネクタ 850"/>
        <xdr:cNvCxnSpPr/>
      </xdr:nvCxnSpPr>
      <xdr:spPr>
        <a:xfrm flipV="1">
          <a:off x="20434300" y="12628194"/>
          <a:ext cx="8890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138895</xdr:rowOff>
    </xdr:from>
    <xdr:to>
      <xdr:col>107</xdr:col>
      <xdr:colOff>50800</xdr:colOff>
      <xdr:row>74</xdr:row>
      <xdr:rowOff>32715</xdr:rowOff>
    </xdr:to>
    <xdr:cxnSp macro="">
      <xdr:nvCxnSpPr>
        <xdr:cNvPr id="854" name="直線コネクタ 853"/>
        <xdr:cNvCxnSpPr/>
      </xdr:nvCxnSpPr>
      <xdr:spPr>
        <a:xfrm flipV="1">
          <a:off x="19545300" y="12654745"/>
          <a:ext cx="8890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70869</xdr:rowOff>
    </xdr:from>
    <xdr:to>
      <xdr:col>102</xdr:col>
      <xdr:colOff>114300</xdr:colOff>
      <xdr:row>74</xdr:row>
      <xdr:rowOff>32715</xdr:rowOff>
    </xdr:to>
    <xdr:cxnSp macro="">
      <xdr:nvCxnSpPr>
        <xdr:cNvPr id="857" name="直線コネクタ 856"/>
        <xdr:cNvCxnSpPr/>
      </xdr:nvCxnSpPr>
      <xdr:spPr>
        <a:xfrm>
          <a:off x="18656300" y="12586719"/>
          <a:ext cx="889000" cy="1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3784</xdr:rowOff>
    </xdr:from>
    <xdr:to>
      <xdr:col>116</xdr:col>
      <xdr:colOff>114300</xdr:colOff>
      <xdr:row>73</xdr:row>
      <xdr:rowOff>105384</xdr:rowOff>
    </xdr:to>
    <xdr:sp macro="" textlink="">
      <xdr:nvSpPr>
        <xdr:cNvPr id="867" name="楕円 866"/>
        <xdr:cNvSpPr/>
      </xdr:nvSpPr>
      <xdr:spPr>
        <a:xfrm>
          <a:off x="22110700" y="125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26661</xdr:rowOff>
    </xdr:from>
    <xdr:ext cx="534377" cy="259045"/>
    <xdr:sp macro="" textlink="">
      <xdr:nvSpPr>
        <xdr:cNvPr id="868" name="繰出金該当値テキスト"/>
        <xdr:cNvSpPr txBox="1"/>
      </xdr:nvSpPr>
      <xdr:spPr>
        <a:xfrm>
          <a:off x="22212300" y="123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61544</xdr:rowOff>
    </xdr:from>
    <xdr:to>
      <xdr:col>112</xdr:col>
      <xdr:colOff>38100</xdr:colOff>
      <xdr:row>73</xdr:row>
      <xdr:rowOff>163144</xdr:rowOff>
    </xdr:to>
    <xdr:sp macro="" textlink="">
      <xdr:nvSpPr>
        <xdr:cNvPr id="869" name="楕円 868"/>
        <xdr:cNvSpPr/>
      </xdr:nvSpPr>
      <xdr:spPr>
        <a:xfrm>
          <a:off x="212725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8221</xdr:rowOff>
    </xdr:from>
    <xdr:ext cx="534377" cy="259045"/>
    <xdr:sp macro="" textlink="">
      <xdr:nvSpPr>
        <xdr:cNvPr id="870" name="テキスト ボックス 869"/>
        <xdr:cNvSpPr txBox="1"/>
      </xdr:nvSpPr>
      <xdr:spPr>
        <a:xfrm>
          <a:off x="21056111" y="123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88095</xdr:rowOff>
    </xdr:from>
    <xdr:to>
      <xdr:col>107</xdr:col>
      <xdr:colOff>101600</xdr:colOff>
      <xdr:row>74</xdr:row>
      <xdr:rowOff>18245</xdr:rowOff>
    </xdr:to>
    <xdr:sp macro="" textlink="">
      <xdr:nvSpPr>
        <xdr:cNvPr id="871" name="楕円 870"/>
        <xdr:cNvSpPr/>
      </xdr:nvSpPr>
      <xdr:spPr>
        <a:xfrm>
          <a:off x="20383500" y="12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34772</xdr:rowOff>
    </xdr:from>
    <xdr:ext cx="534377" cy="259045"/>
    <xdr:sp macro="" textlink="">
      <xdr:nvSpPr>
        <xdr:cNvPr id="872" name="テキスト ボックス 871"/>
        <xdr:cNvSpPr txBox="1"/>
      </xdr:nvSpPr>
      <xdr:spPr>
        <a:xfrm>
          <a:off x="20167111" y="123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153365</xdr:rowOff>
    </xdr:from>
    <xdr:to>
      <xdr:col>102</xdr:col>
      <xdr:colOff>165100</xdr:colOff>
      <xdr:row>74</xdr:row>
      <xdr:rowOff>83515</xdr:rowOff>
    </xdr:to>
    <xdr:sp macro="" textlink="">
      <xdr:nvSpPr>
        <xdr:cNvPr id="873" name="楕円 872"/>
        <xdr:cNvSpPr/>
      </xdr:nvSpPr>
      <xdr:spPr>
        <a:xfrm>
          <a:off x="19494500" y="12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100042</xdr:rowOff>
    </xdr:from>
    <xdr:ext cx="534377" cy="259045"/>
    <xdr:sp macro="" textlink="">
      <xdr:nvSpPr>
        <xdr:cNvPr id="874" name="テキスト ボックス 873"/>
        <xdr:cNvSpPr txBox="1"/>
      </xdr:nvSpPr>
      <xdr:spPr>
        <a:xfrm>
          <a:off x="19278111" y="124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20069</xdr:rowOff>
    </xdr:from>
    <xdr:to>
      <xdr:col>98</xdr:col>
      <xdr:colOff>38100</xdr:colOff>
      <xdr:row>73</xdr:row>
      <xdr:rowOff>121669</xdr:rowOff>
    </xdr:to>
    <xdr:sp macro="" textlink="">
      <xdr:nvSpPr>
        <xdr:cNvPr id="875" name="楕円 874"/>
        <xdr:cNvSpPr/>
      </xdr:nvSpPr>
      <xdr:spPr>
        <a:xfrm>
          <a:off x="18605500" y="12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138196</xdr:rowOff>
    </xdr:from>
    <xdr:ext cx="534377" cy="259045"/>
    <xdr:sp macro="" textlink="">
      <xdr:nvSpPr>
        <xdr:cNvPr id="876" name="テキスト ボックス 875"/>
        <xdr:cNvSpPr txBox="1"/>
      </xdr:nvSpPr>
      <xdr:spPr>
        <a:xfrm>
          <a:off x="18389111" y="12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義務的経費の決算額は、平成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年度から見ると約</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増（</a:t>
          </a:r>
          <a:r>
            <a:rPr kumimoji="1" lang="en-US" altLang="ja-JP" sz="1100" baseline="0">
              <a:solidFill>
                <a:schemeClr val="dk1"/>
              </a:solidFill>
              <a:effectLst/>
              <a:latin typeface="+mn-lt"/>
              <a:ea typeface="+mn-ea"/>
              <a:cs typeface="+mn-cs"/>
            </a:rPr>
            <a:t>+5,494</a:t>
          </a:r>
          <a:r>
            <a:rPr kumimoji="1" lang="ja-JP" altLang="ja-JP" sz="1100" baseline="0">
              <a:solidFill>
                <a:schemeClr val="dk1"/>
              </a:solidFill>
              <a:effectLst/>
              <a:latin typeface="+mn-lt"/>
              <a:ea typeface="+mn-ea"/>
              <a:cs typeface="+mn-cs"/>
            </a:rPr>
            <a:t>円）の微増傾向となっている。大きな割合を占めている人件費に関しては、退職者不補充等の要因により減少傾向となっている。また、公債費については平成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年度に実施したごみ焼却施設などの元金償還が始まったことが要因で平成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年度に上昇し、平成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年度に実施した大規模建設事業（三厩健康増進センター）の元金償還が平成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年度より始まるため、微増または横ばい傾向となる見込である。以上の要因を踏まえ、人件費の抑制を今後も継続し、計画的な事業実施等により公債費の抑制に努めなければならない。</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その他経費のうち、物件費において類似団体平均値よりも高いコストで近年推移しており、平成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年度においても前年度比</a:t>
          </a:r>
          <a:r>
            <a:rPr kumimoji="1" lang="en-US" altLang="ja-JP" sz="1100" baseline="0">
              <a:solidFill>
                <a:schemeClr val="dk1"/>
              </a:solidFill>
              <a:effectLst/>
              <a:latin typeface="+mn-lt"/>
              <a:ea typeface="+mn-ea"/>
              <a:cs typeface="+mn-cs"/>
            </a:rPr>
            <a:t>3,406</a:t>
          </a:r>
          <a:r>
            <a:rPr kumimoji="1" lang="ja-JP" altLang="ja-JP" sz="1100" baseline="0">
              <a:solidFill>
                <a:schemeClr val="dk1"/>
              </a:solidFill>
              <a:effectLst/>
              <a:latin typeface="+mn-lt"/>
              <a:ea typeface="+mn-ea"/>
              <a:cs typeface="+mn-cs"/>
            </a:rPr>
            <a:t>円増となった。要因としては、管理施設数の増に伴う施設管理経費が増加したこと等が挙げられる。また維持補修費においても、平成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年度は大雪による除排雪経費の大幅増により住民一人当たりのコストが類似団体平均と大きく乖離している。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繰出金についても、各特別会計において表面上は黒字を維持している状況ではあるが赤字補てん等のための繰出金が年々増加傾向にあるため、料金や税率の改定、利用率の向上など抜本的な改革を行い、高止まりの改善に努めなければならない。</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今後、人口減少が進み自主財源が乏しい中、普通交付税の合併算定替等優遇措置も終了にむかうため、歳出面での行財政改革が必要であり、各事務事業の見直しや、公共施設管理経費削減のため統廃合も視野に入れた事業の縮小等の実施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6,295
6,268
230.30
6,211,230
6,127,061
84,169
3,803,357
7,896,653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168148</xdr:rowOff>
    </xdr:from>
    <xdr:to>
      <xdr:col>24</xdr:col>
      <xdr:colOff>63500</xdr:colOff>
      <xdr:row>35</xdr:row>
      <xdr:rowOff>139446</xdr:rowOff>
    </xdr:to>
    <xdr:cxnSp macro="">
      <xdr:nvCxnSpPr>
        <xdr:cNvPr id="61" name="直線コネクタ 60"/>
        <xdr:cNvCxnSpPr/>
      </xdr:nvCxnSpPr>
      <xdr:spPr>
        <a:xfrm flipV="1">
          <a:off x="3797300" y="5997448"/>
          <a:ext cx="8382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168783</xdr:rowOff>
    </xdr:from>
    <xdr:to>
      <xdr:col>19</xdr:col>
      <xdr:colOff>177800</xdr:colOff>
      <xdr:row>35</xdr:row>
      <xdr:rowOff>139446</xdr:rowOff>
    </xdr:to>
    <xdr:cxnSp macro="">
      <xdr:nvCxnSpPr>
        <xdr:cNvPr id="64" name="直線コネクタ 63"/>
        <xdr:cNvCxnSpPr/>
      </xdr:nvCxnSpPr>
      <xdr:spPr>
        <a:xfrm>
          <a:off x="2908300" y="5998083"/>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168783</xdr:rowOff>
    </xdr:from>
    <xdr:to>
      <xdr:col>15</xdr:col>
      <xdr:colOff>50800</xdr:colOff>
      <xdr:row>35</xdr:row>
      <xdr:rowOff>65913</xdr:rowOff>
    </xdr:to>
    <xdr:cxnSp macro="">
      <xdr:nvCxnSpPr>
        <xdr:cNvPr id="67" name="直線コネクタ 66"/>
        <xdr:cNvCxnSpPr/>
      </xdr:nvCxnSpPr>
      <xdr:spPr>
        <a:xfrm flipV="1">
          <a:off x="2019300" y="5998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46355</xdr:rowOff>
    </xdr:from>
    <xdr:to>
      <xdr:col>10</xdr:col>
      <xdr:colOff>114300</xdr:colOff>
      <xdr:row>35</xdr:row>
      <xdr:rowOff>65913</xdr:rowOff>
    </xdr:to>
    <xdr:cxnSp macro="">
      <xdr:nvCxnSpPr>
        <xdr:cNvPr id="70" name="直線コネクタ 69"/>
        <xdr:cNvCxnSpPr/>
      </xdr:nvCxnSpPr>
      <xdr:spPr>
        <a:xfrm>
          <a:off x="1130300" y="6047105"/>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117348</xdr:rowOff>
    </xdr:from>
    <xdr:to>
      <xdr:col>24</xdr:col>
      <xdr:colOff>114300</xdr:colOff>
      <xdr:row>35</xdr:row>
      <xdr:rowOff>47498</xdr:rowOff>
    </xdr:to>
    <xdr:sp macro="" textlink="">
      <xdr:nvSpPr>
        <xdr:cNvPr id="80" name="楕円 79"/>
        <xdr:cNvSpPr/>
      </xdr:nvSpPr>
      <xdr:spPr>
        <a:xfrm>
          <a:off x="45847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140225</xdr:rowOff>
    </xdr:from>
    <xdr:ext cx="534377" cy="259045"/>
    <xdr:sp macro="" textlink="">
      <xdr:nvSpPr>
        <xdr:cNvPr id="81" name="議会費該当値テキスト"/>
        <xdr:cNvSpPr txBox="1"/>
      </xdr:nvSpPr>
      <xdr:spPr>
        <a:xfrm>
          <a:off x="4686300" y="57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88646</xdr:rowOff>
    </xdr:from>
    <xdr:to>
      <xdr:col>20</xdr:col>
      <xdr:colOff>38100</xdr:colOff>
      <xdr:row>36</xdr:row>
      <xdr:rowOff>18796</xdr:rowOff>
    </xdr:to>
    <xdr:sp macro="" textlink="">
      <xdr:nvSpPr>
        <xdr:cNvPr id="82" name="楕円 81"/>
        <xdr:cNvSpPr/>
      </xdr:nvSpPr>
      <xdr:spPr>
        <a:xfrm>
          <a:off x="3746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35323</xdr:rowOff>
    </xdr:from>
    <xdr:ext cx="534377" cy="259045"/>
    <xdr:sp macro="" textlink="">
      <xdr:nvSpPr>
        <xdr:cNvPr id="83" name="テキスト ボックス 82"/>
        <xdr:cNvSpPr txBox="1"/>
      </xdr:nvSpPr>
      <xdr:spPr>
        <a:xfrm>
          <a:off x="3530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117983</xdr:rowOff>
    </xdr:from>
    <xdr:to>
      <xdr:col>15</xdr:col>
      <xdr:colOff>101600</xdr:colOff>
      <xdr:row>35</xdr:row>
      <xdr:rowOff>48133</xdr:rowOff>
    </xdr:to>
    <xdr:sp macro="" textlink="">
      <xdr:nvSpPr>
        <xdr:cNvPr id="84" name="楕円 83"/>
        <xdr:cNvSpPr/>
      </xdr:nvSpPr>
      <xdr:spPr>
        <a:xfrm>
          <a:off x="2857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64660</xdr:rowOff>
    </xdr:from>
    <xdr:ext cx="534377" cy="259045"/>
    <xdr:sp macro="" textlink="">
      <xdr:nvSpPr>
        <xdr:cNvPr id="85" name="テキスト ボックス 84"/>
        <xdr:cNvSpPr txBox="1"/>
      </xdr:nvSpPr>
      <xdr:spPr>
        <a:xfrm>
          <a:off x="2641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15113</xdr:rowOff>
    </xdr:from>
    <xdr:to>
      <xdr:col>10</xdr:col>
      <xdr:colOff>165100</xdr:colOff>
      <xdr:row>35</xdr:row>
      <xdr:rowOff>116713</xdr:rowOff>
    </xdr:to>
    <xdr:sp macro="" textlink="">
      <xdr:nvSpPr>
        <xdr:cNvPr id="86" name="楕円 85"/>
        <xdr:cNvSpPr/>
      </xdr:nvSpPr>
      <xdr:spPr>
        <a:xfrm>
          <a:off x="1968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133240</xdr:rowOff>
    </xdr:from>
    <xdr:ext cx="534377" cy="259045"/>
    <xdr:sp macro="" textlink="">
      <xdr:nvSpPr>
        <xdr:cNvPr id="87" name="テキスト ボックス 86"/>
        <xdr:cNvSpPr txBox="1"/>
      </xdr:nvSpPr>
      <xdr:spPr>
        <a:xfrm>
          <a:off x="1752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167005</xdr:rowOff>
    </xdr:from>
    <xdr:to>
      <xdr:col>6</xdr:col>
      <xdr:colOff>38100</xdr:colOff>
      <xdr:row>35</xdr:row>
      <xdr:rowOff>97155</xdr:rowOff>
    </xdr:to>
    <xdr:sp macro="" textlink="">
      <xdr:nvSpPr>
        <xdr:cNvPr id="88" name="楕円 87"/>
        <xdr:cNvSpPr/>
      </xdr:nvSpPr>
      <xdr:spPr>
        <a:xfrm>
          <a:off x="1079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113682</xdr:rowOff>
    </xdr:from>
    <xdr:ext cx="534377" cy="259045"/>
    <xdr:sp macro="" textlink="">
      <xdr:nvSpPr>
        <xdr:cNvPr id="89" name="テキスト ボックス 88"/>
        <xdr:cNvSpPr txBox="1"/>
      </xdr:nvSpPr>
      <xdr:spPr>
        <a:xfrm>
          <a:off x="863111" y="5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153588</xdr:rowOff>
    </xdr:from>
    <xdr:to>
      <xdr:col>24</xdr:col>
      <xdr:colOff>63500</xdr:colOff>
      <xdr:row>56</xdr:row>
      <xdr:rowOff>33611</xdr:rowOff>
    </xdr:to>
    <xdr:cxnSp macro="">
      <xdr:nvCxnSpPr>
        <xdr:cNvPr id="116" name="直線コネクタ 115"/>
        <xdr:cNvCxnSpPr/>
      </xdr:nvCxnSpPr>
      <xdr:spPr>
        <a:xfrm>
          <a:off x="3797300" y="9583338"/>
          <a:ext cx="8382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153588</xdr:rowOff>
    </xdr:from>
    <xdr:to>
      <xdr:col>19</xdr:col>
      <xdr:colOff>177800</xdr:colOff>
      <xdr:row>56</xdr:row>
      <xdr:rowOff>10378</xdr:rowOff>
    </xdr:to>
    <xdr:cxnSp macro="">
      <xdr:nvCxnSpPr>
        <xdr:cNvPr id="119" name="直線コネクタ 118"/>
        <xdr:cNvCxnSpPr/>
      </xdr:nvCxnSpPr>
      <xdr:spPr>
        <a:xfrm flipV="1">
          <a:off x="2908300" y="9583338"/>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10378</xdr:rowOff>
    </xdr:from>
    <xdr:to>
      <xdr:col>15</xdr:col>
      <xdr:colOff>50800</xdr:colOff>
      <xdr:row>56</xdr:row>
      <xdr:rowOff>86750</xdr:rowOff>
    </xdr:to>
    <xdr:cxnSp macro="">
      <xdr:nvCxnSpPr>
        <xdr:cNvPr id="122" name="直線コネクタ 121"/>
        <xdr:cNvCxnSpPr/>
      </xdr:nvCxnSpPr>
      <xdr:spPr>
        <a:xfrm flipV="1">
          <a:off x="2019300" y="9611578"/>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60625</xdr:rowOff>
    </xdr:from>
    <xdr:to>
      <xdr:col>10</xdr:col>
      <xdr:colOff>114300</xdr:colOff>
      <xdr:row>56</xdr:row>
      <xdr:rowOff>86750</xdr:rowOff>
    </xdr:to>
    <xdr:cxnSp macro="">
      <xdr:nvCxnSpPr>
        <xdr:cNvPr id="125" name="直線コネクタ 124"/>
        <xdr:cNvCxnSpPr/>
      </xdr:nvCxnSpPr>
      <xdr:spPr>
        <a:xfrm>
          <a:off x="1130300" y="966182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154261</xdr:rowOff>
    </xdr:from>
    <xdr:to>
      <xdr:col>24</xdr:col>
      <xdr:colOff>114300</xdr:colOff>
      <xdr:row>56</xdr:row>
      <xdr:rowOff>84411</xdr:rowOff>
    </xdr:to>
    <xdr:sp macro="" textlink="">
      <xdr:nvSpPr>
        <xdr:cNvPr id="135" name="楕円 134"/>
        <xdr:cNvSpPr/>
      </xdr:nvSpPr>
      <xdr:spPr>
        <a:xfrm>
          <a:off x="4584700" y="9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5688</xdr:rowOff>
    </xdr:from>
    <xdr:ext cx="599010" cy="259045"/>
    <xdr:sp macro="" textlink="">
      <xdr:nvSpPr>
        <xdr:cNvPr id="136" name="総務費該当値テキスト"/>
        <xdr:cNvSpPr txBox="1"/>
      </xdr:nvSpPr>
      <xdr:spPr>
        <a:xfrm>
          <a:off x="4686300" y="94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102788</xdr:rowOff>
    </xdr:from>
    <xdr:to>
      <xdr:col>20</xdr:col>
      <xdr:colOff>38100</xdr:colOff>
      <xdr:row>56</xdr:row>
      <xdr:rowOff>32938</xdr:rowOff>
    </xdr:to>
    <xdr:sp macro="" textlink="">
      <xdr:nvSpPr>
        <xdr:cNvPr id="137" name="楕円 136"/>
        <xdr:cNvSpPr/>
      </xdr:nvSpPr>
      <xdr:spPr>
        <a:xfrm>
          <a:off x="3746500" y="95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49465</xdr:rowOff>
    </xdr:from>
    <xdr:ext cx="599010" cy="259045"/>
    <xdr:sp macro="" textlink="">
      <xdr:nvSpPr>
        <xdr:cNvPr id="138" name="テキスト ボックス 137"/>
        <xdr:cNvSpPr txBox="1"/>
      </xdr:nvSpPr>
      <xdr:spPr>
        <a:xfrm>
          <a:off x="3497795" y="93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131028</xdr:rowOff>
    </xdr:from>
    <xdr:to>
      <xdr:col>15</xdr:col>
      <xdr:colOff>101600</xdr:colOff>
      <xdr:row>56</xdr:row>
      <xdr:rowOff>61178</xdr:rowOff>
    </xdr:to>
    <xdr:sp macro="" textlink="">
      <xdr:nvSpPr>
        <xdr:cNvPr id="139" name="楕円 138"/>
        <xdr:cNvSpPr/>
      </xdr:nvSpPr>
      <xdr:spPr>
        <a:xfrm>
          <a:off x="2857500" y="9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77705</xdr:rowOff>
    </xdr:from>
    <xdr:ext cx="599010" cy="259045"/>
    <xdr:sp macro="" textlink="">
      <xdr:nvSpPr>
        <xdr:cNvPr id="140" name="テキスト ボックス 139"/>
        <xdr:cNvSpPr txBox="1"/>
      </xdr:nvSpPr>
      <xdr:spPr>
        <a:xfrm>
          <a:off x="2608795" y="933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35950</xdr:rowOff>
    </xdr:from>
    <xdr:to>
      <xdr:col>10</xdr:col>
      <xdr:colOff>165100</xdr:colOff>
      <xdr:row>56</xdr:row>
      <xdr:rowOff>137550</xdr:rowOff>
    </xdr:to>
    <xdr:sp macro="" textlink="">
      <xdr:nvSpPr>
        <xdr:cNvPr id="141" name="楕円 140"/>
        <xdr:cNvSpPr/>
      </xdr:nvSpPr>
      <xdr:spPr>
        <a:xfrm>
          <a:off x="1968500" y="96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154077</xdr:rowOff>
    </xdr:from>
    <xdr:ext cx="599010" cy="259045"/>
    <xdr:sp macro="" textlink="">
      <xdr:nvSpPr>
        <xdr:cNvPr id="142" name="テキスト ボックス 141"/>
        <xdr:cNvSpPr txBox="1"/>
      </xdr:nvSpPr>
      <xdr:spPr>
        <a:xfrm>
          <a:off x="1719795" y="941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9825</xdr:rowOff>
    </xdr:from>
    <xdr:to>
      <xdr:col>6</xdr:col>
      <xdr:colOff>38100</xdr:colOff>
      <xdr:row>56</xdr:row>
      <xdr:rowOff>111425</xdr:rowOff>
    </xdr:to>
    <xdr:sp macro="" textlink="">
      <xdr:nvSpPr>
        <xdr:cNvPr id="143" name="楕円 142"/>
        <xdr:cNvSpPr/>
      </xdr:nvSpPr>
      <xdr:spPr>
        <a:xfrm>
          <a:off x="1079500" y="96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127952</xdr:rowOff>
    </xdr:from>
    <xdr:ext cx="599010" cy="259045"/>
    <xdr:sp macro="" textlink="">
      <xdr:nvSpPr>
        <xdr:cNvPr id="144" name="テキスト ボックス 143"/>
        <xdr:cNvSpPr txBox="1"/>
      </xdr:nvSpPr>
      <xdr:spPr>
        <a:xfrm>
          <a:off x="830795" y="938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147980</xdr:rowOff>
    </xdr:from>
    <xdr:to>
      <xdr:col>24</xdr:col>
      <xdr:colOff>63500</xdr:colOff>
      <xdr:row>76</xdr:row>
      <xdr:rowOff>138813</xdr:rowOff>
    </xdr:to>
    <xdr:cxnSp macro="">
      <xdr:nvCxnSpPr>
        <xdr:cNvPr id="172" name="直線コネクタ 171"/>
        <xdr:cNvCxnSpPr/>
      </xdr:nvCxnSpPr>
      <xdr:spPr>
        <a:xfrm>
          <a:off x="3797300" y="13006730"/>
          <a:ext cx="8382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147980</xdr:rowOff>
    </xdr:from>
    <xdr:to>
      <xdr:col>19</xdr:col>
      <xdr:colOff>177800</xdr:colOff>
      <xdr:row>76</xdr:row>
      <xdr:rowOff>167489</xdr:rowOff>
    </xdr:to>
    <xdr:cxnSp macro="">
      <xdr:nvCxnSpPr>
        <xdr:cNvPr id="175" name="直線コネクタ 174"/>
        <xdr:cNvCxnSpPr/>
      </xdr:nvCxnSpPr>
      <xdr:spPr>
        <a:xfrm flipV="1">
          <a:off x="2908300" y="13006730"/>
          <a:ext cx="889000" cy="19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167489</xdr:rowOff>
    </xdr:from>
    <xdr:to>
      <xdr:col>15</xdr:col>
      <xdr:colOff>50800</xdr:colOff>
      <xdr:row>77</xdr:row>
      <xdr:rowOff>38343</xdr:rowOff>
    </xdr:to>
    <xdr:cxnSp macro="">
      <xdr:nvCxnSpPr>
        <xdr:cNvPr id="178" name="直線コネクタ 177"/>
        <xdr:cNvCxnSpPr/>
      </xdr:nvCxnSpPr>
      <xdr:spPr>
        <a:xfrm flipV="1">
          <a:off x="2019300" y="13197689"/>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21025</xdr:rowOff>
    </xdr:from>
    <xdr:to>
      <xdr:col>10</xdr:col>
      <xdr:colOff>114300</xdr:colOff>
      <xdr:row>77</xdr:row>
      <xdr:rowOff>38343</xdr:rowOff>
    </xdr:to>
    <xdr:cxnSp macro="">
      <xdr:nvCxnSpPr>
        <xdr:cNvPr id="181" name="直線コネクタ 180"/>
        <xdr:cNvCxnSpPr/>
      </xdr:nvCxnSpPr>
      <xdr:spPr>
        <a:xfrm>
          <a:off x="1130300" y="13222675"/>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88013</xdr:rowOff>
    </xdr:from>
    <xdr:to>
      <xdr:col>24</xdr:col>
      <xdr:colOff>114300</xdr:colOff>
      <xdr:row>77</xdr:row>
      <xdr:rowOff>18163</xdr:rowOff>
    </xdr:to>
    <xdr:sp macro="" textlink="">
      <xdr:nvSpPr>
        <xdr:cNvPr id="191" name="楕円 190"/>
        <xdr:cNvSpPr/>
      </xdr:nvSpPr>
      <xdr:spPr>
        <a:xfrm>
          <a:off x="4584700" y="131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66440</xdr:rowOff>
    </xdr:from>
    <xdr:ext cx="599010" cy="259045"/>
    <xdr:sp macro="" textlink="">
      <xdr:nvSpPr>
        <xdr:cNvPr id="192" name="民生費該当値テキスト"/>
        <xdr:cNvSpPr txBox="1"/>
      </xdr:nvSpPr>
      <xdr:spPr>
        <a:xfrm>
          <a:off x="4686300" y="1309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97180</xdr:rowOff>
    </xdr:from>
    <xdr:to>
      <xdr:col>20</xdr:col>
      <xdr:colOff>38100</xdr:colOff>
      <xdr:row>76</xdr:row>
      <xdr:rowOff>27330</xdr:rowOff>
    </xdr:to>
    <xdr:sp macro="" textlink="">
      <xdr:nvSpPr>
        <xdr:cNvPr id="193" name="楕円 192"/>
        <xdr:cNvSpPr/>
      </xdr:nvSpPr>
      <xdr:spPr>
        <a:xfrm>
          <a:off x="37465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43857</xdr:rowOff>
    </xdr:from>
    <xdr:ext cx="599010" cy="259045"/>
    <xdr:sp macro="" textlink="">
      <xdr:nvSpPr>
        <xdr:cNvPr id="194" name="テキスト ボックス 193"/>
        <xdr:cNvSpPr txBox="1"/>
      </xdr:nvSpPr>
      <xdr:spPr>
        <a:xfrm>
          <a:off x="3497795" y="12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116689</xdr:rowOff>
    </xdr:from>
    <xdr:to>
      <xdr:col>15</xdr:col>
      <xdr:colOff>101600</xdr:colOff>
      <xdr:row>77</xdr:row>
      <xdr:rowOff>46839</xdr:rowOff>
    </xdr:to>
    <xdr:sp macro="" textlink="">
      <xdr:nvSpPr>
        <xdr:cNvPr id="195" name="楕円 194"/>
        <xdr:cNvSpPr/>
      </xdr:nvSpPr>
      <xdr:spPr>
        <a:xfrm>
          <a:off x="28575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37966</xdr:rowOff>
    </xdr:from>
    <xdr:ext cx="599010" cy="259045"/>
    <xdr:sp macro="" textlink="">
      <xdr:nvSpPr>
        <xdr:cNvPr id="196" name="テキスト ボックス 195"/>
        <xdr:cNvSpPr txBox="1"/>
      </xdr:nvSpPr>
      <xdr:spPr>
        <a:xfrm>
          <a:off x="2608795" y="132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158993</xdr:rowOff>
    </xdr:from>
    <xdr:to>
      <xdr:col>10</xdr:col>
      <xdr:colOff>165100</xdr:colOff>
      <xdr:row>77</xdr:row>
      <xdr:rowOff>89143</xdr:rowOff>
    </xdr:to>
    <xdr:sp macro="" textlink="">
      <xdr:nvSpPr>
        <xdr:cNvPr id="197" name="楕円 196"/>
        <xdr:cNvSpPr/>
      </xdr:nvSpPr>
      <xdr:spPr>
        <a:xfrm>
          <a:off x="1968500" y="131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80270</xdr:rowOff>
    </xdr:from>
    <xdr:ext cx="599010" cy="259045"/>
    <xdr:sp macro="" textlink="">
      <xdr:nvSpPr>
        <xdr:cNvPr id="198" name="テキスト ボックス 197"/>
        <xdr:cNvSpPr txBox="1"/>
      </xdr:nvSpPr>
      <xdr:spPr>
        <a:xfrm>
          <a:off x="1719795" y="1328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141675</xdr:rowOff>
    </xdr:from>
    <xdr:to>
      <xdr:col>6</xdr:col>
      <xdr:colOff>38100</xdr:colOff>
      <xdr:row>77</xdr:row>
      <xdr:rowOff>71825</xdr:rowOff>
    </xdr:to>
    <xdr:sp macro="" textlink="">
      <xdr:nvSpPr>
        <xdr:cNvPr id="199" name="楕円 198"/>
        <xdr:cNvSpPr/>
      </xdr:nvSpPr>
      <xdr:spPr>
        <a:xfrm>
          <a:off x="1079500" y="131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88351</xdr:rowOff>
    </xdr:from>
    <xdr:ext cx="599010" cy="259045"/>
    <xdr:sp macro="" textlink="">
      <xdr:nvSpPr>
        <xdr:cNvPr id="200" name="テキスト ボックス 199"/>
        <xdr:cNvSpPr txBox="1"/>
      </xdr:nvSpPr>
      <xdr:spPr>
        <a:xfrm>
          <a:off x="830795" y="129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71135</xdr:rowOff>
    </xdr:from>
    <xdr:to>
      <xdr:col>24</xdr:col>
      <xdr:colOff>63500</xdr:colOff>
      <xdr:row>96</xdr:row>
      <xdr:rowOff>127096</xdr:rowOff>
    </xdr:to>
    <xdr:cxnSp macro="">
      <xdr:nvCxnSpPr>
        <xdr:cNvPr id="229" name="直線コネクタ 228"/>
        <xdr:cNvCxnSpPr/>
      </xdr:nvCxnSpPr>
      <xdr:spPr>
        <a:xfrm flipV="1">
          <a:off x="3797300" y="16530335"/>
          <a:ext cx="8382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102305</xdr:rowOff>
    </xdr:from>
    <xdr:to>
      <xdr:col>19</xdr:col>
      <xdr:colOff>177800</xdr:colOff>
      <xdr:row>96</xdr:row>
      <xdr:rowOff>127096</xdr:rowOff>
    </xdr:to>
    <xdr:cxnSp macro="">
      <xdr:nvCxnSpPr>
        <xdr:cNvPr id="232" name="直線コネクタ 231"/>
        <xdr:cNvCxnSpPr/>
      </xdr:nvCxnSpPr>
      <xdr:spPr>
        <a:xfrm>
          <a:off x="2908300" y="16561505"/>
          <a:ext cx="8890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38289</xdr:rowOff>
    </xdr:from>
    <xdr:to>
      <xdr:col>15</xdr:col>
      <xdr:colOff>50800</xdr:colOff>
      <xdr:row>96</xdr:row>
      <xdr:rowOff>102305</xdr:rowOff>
    </xdr:to>
    <xdr:cxnSp macro="">
      <xdr:nvCxnSpPr>
        <xdr:cNvPr id="235" name="直線コネクタ 234"/>
        <xdr:cNvCxnSpPr/>
      </xdr:nvCxnSpPr>
      <xdr:spPr>
        <a:xfrm>
          <a:off x="2019300" y="16497489"/>
          <a:ext cx="889000" cy="6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38289</xdr:rowOff>
    </xdr:from>
    <xdr:to>
      <xdr:col>10</xdr:col>
      <xdr:colOff>114300</xdr:colOff>
      <xdr:row>96</xdr:row>
      <xdr:rowOff>132956</xdr:rowOff>
    </xdr:to>
    <xdr:cxnSp macro="">
      <xdr:nvCxnSpPr>
        <xdr:cNvPr id="238" name="直線コネクタ 237"/>
        <xdr:cNvCxnSpPr/>
      </xdr:nvCxnSpPr>
      <xdr:spPr>
        <a:xfrm flipV="1">
          <a:off x="1130300" y="16497489"/>
          <a:ext cx="889000" cy="9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20335</xdr:rowOff>
    </xdr:from>
    <xdr:to>
      <xdr:col>24</xdr:col>
      <xdr:colOff>114300</xdr:colOff>
      <xdr:row>96</xdr:row>
      <xdr:rowOff>121935</xdr:rowOff>
    </xdr:to>
    <xdr:sp macro="" textlink="">
      <xdr:nvSpPr>
        <xdr:cNvPr id="248" name="楕円 247"/>
        <xdr:cNvSpPr/>
      </xdr:nvSpPr>
      <xdr:spPr>
        <a:xfrm>
          <a:off x="4584700" y="164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43212</xdr:rowOff>
    </xdr:from>
    <xdr:ext cx="599010" cy="259045"/>
    <xdr:sp macro="" textlink="">
      <xdr:nvSpPr>
        <xdr:cNvPr id="249" name="衛生費該当値テキスト"/>
        <xdr:cNvSpPr txBox="1"/>
      </xdr:nvSpPr>
      <xdr:spPr>
        <a:xfrm>
          <a:off x="4686300" y="1633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76296</xdr:rowOff>
    </xdr:from>
    <xdr:to>
      <xdr:col>20</xdr:col>
      <xdr:colOff>38100</xdr:colOff>
      <xdr:row>97</xdr:row>
      <xdr:rowOff>6446</xdr:rowOff>
    </xdr:to>
    <xdr:sp macro="" textlink="">
      <xdr:nvSpPr>
        <xdr:cNvPr id="250" name="楕円 249"/>
        <xdr:cNvSpPr/>
      </xdr:nvSpPr>
      <xdr:spPr>
        <a:xfrm>
          <a:off x="3746500" y="165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22973</xdr:rowOff>
    </xdr:from>
    <xdr:ext cx="599010" cy="259045"/>
    <xdr:sp macro="" textlink="">
      <xdr:nvSpPr>
        <xdr:cNvPr id="251" name="テキスト ボックス 250"/>
        <xdr:cNvSpPr txBox="1"/>
      </xdr:nvSpPr>
      <xdr:spPr>
        <a:xfrm>
          <a:off x="3497795" y="163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51505</xdr:rowOff>
    </xdr:from>
    <xdr:to>
      <xdr:col>15</xdr:col>
      <xdr:colOff>101600</xdr:colOff>
      <xdr:row>96</xdr:row>
      <xdr:rowOff>153105</xdr:rowOff>
    </xdr:to>
    <xdr:sp macro="" textlink="">
      <xdr:nvSpPr>
        <xdr:cNvPr id="252" name="楕円 251"/>
        <xdr:cNvSpPr/>
      </xdr:nvSpPr>
      <xdr:spPr>
        <a:xfrm>
          <a:off x="2857500" y="165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169632</xdr:rowOff>
    </xdr:from>
    <xdr:ext cx="599010" cy="259045"/>
    <xdr:sp macro="" textlink="">
      <xdr:nvSpPr>
        <xdr:cNvPr id="253" name="テキスト ボックス 252"/>
        <xdr:cNvSpPr txBox="1"/>
      </xdr:nvSpPr>
      <xdr:spPr>
        <a:xfrm>
          <a:off x="2608795" y="1628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158939</xdr:rowOff>
    </xdr:from>
    <xdr:to>
      <xdr:col>10</xdr:col>
      <xdr:colOff>165100</xdr:colOff>
      <xdr:row>96</xdr:row>
      <xdr:rowOff>89089</xdr:rowOff>
    </xdr:to>
    <xdr:sp macro="" textlink="">
      <xdr:nvSpPr>
        <xdr:cNvPr id="254" name="楕円 253"/>
        <xdr:cNvSpPr/>
      </xdr:nvSpPr>
      <xdr:spPr>
        <a:xfrm>
          <a:off x="1968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105616</xdr:rowOff>
    </xdr:from>
    <xdr:ext cx="599010" cy="259045"/>
    <xdr:sp macro="" textlink="">
      <xdr:nvSpPr>
        <xdr:cNvPr id="255" name="テキスト ボックス 254"/>
        <xdr:cNvSpPr txBox="1"/>
      </xdr:nvSpPr>
      <xdr:spPr>
        <a:xfrm>
          <a:off x="1719795" y="1622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82156</xdr:rowOff>
    </xdr:from>
    <xdr:to>
      <xdr:col>6</xdr:col>
      <xdr:colOff>38100</xdr:colOff>
      <xdr:row>97</xdr:row>
      <xdr:rowOff>12306</xdr:rowOff>
    </xdr:to>
    <xdr:sp macro="" textlink="">
      <xdr:nvSpPr>
        <xdr:cNvPr id="256" name="楕円 255"/>
        <xdr:cNvSpPr/>
      </xdr:nvSpPr>
      <xdr:spPr>
        <a:xfrm>
          <a:off x="1079500" y="165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28833</xdr:rowOff>
    </xdr:from>
    <xdr:ext cx="599010" cy="259045"/>
    <xdr:sp macro="" textlink="">
      <xdr:nvSpPr>
        <xdr:cNvPr id="257" name="テキスト ボックス 256"/>
        <xdr:cNvSpPr txBox="1"/>
      </xdr:nvSpPr>
      <xdr:spPr>
        <a:xfrm>
          <a:off x="830795" y="1631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44450</xdr:rowOff>
    </xdr:to>
    <xdr:cxnSp macro="">
      <xdr:nvCxnSpPr>
        <xdr:cNvPr id="295" name="直線コネクタ 294"/>
        <xdr:cNvCxnSpPr/>
      </xdr:nvCxnSpPr>
      <xdr:spPr>
        <a:xfrm>
          <a:off x="6972300" y="672960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163703</xdr:rowOff>
    </xdr:from>
    <xdr:to>
      <xdr:col>36</xdr:col>
      <xdr:colOff>165100</xdr:colOff>
      <xdr:row>39</xdr:row>
      <xdr:rowOff>93853</xdr:rowOff>
    </xdr:to>
    <xdr:sp macro="" textlink="">
      <xdr:nvSpPr>
        <xdr:cNvPr id="313" name="楕円 312"/>
        <xdr:cNvSpPr/>
      </xdr:nvSpPr>
      <xdr:spPr>
        <a:xfrm>
          <a:off x="692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84980</xdr:rowOff>
    </xdr:from>
    <xdr:ext cx="313932" cy="259045"/>
    <xdr:sp macro="" textlink="">
      <xdr:nvSpPr>
        <xdr:cNvPr id="314" name="テキスト ボックス 313"/>
        <xdr:cNvSpPr txBox="1"/>
      </xdr:nvSpPr>
      <xdr:spPr>
        <a:xfrm>
          <a:off x="6815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162189</xdr:rowOff>
    </xdr:from>
    <xdr:to>
      <xdr:col>55</xdr:col>
      <xdr:colOff>0</xdr:colOff>
      <xdr:row>59</xdr:row>
      <xdr:rowOff>5900</xdr:rowOff>
    </xdr:to>
    <xdr:cxnSp macro="">
      <xdr:nvCxnSpPr>
        <xdr:cNvPr id="343" name="直線コネクタ 342"/>
        <xdr:cNvCxnSpPr/>
      </xdr:nvCxnSpPr>
      <xdr:spPr>
        <a:xfrm>
          <a:off x="9639300" y="10106289"/>
          <a:ext cx="8382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146205</xdr:rowOff>
    </xdr:from>
    <xdr:to>
      <xdr:col>50</xdr:col>
      <xdr:colOff>114300</xdr:colOff>
      <xdr:row>58</xdr:row>
      <xdr:rowOff>162189</xdr:rowOff>
    </xdr:to>
    <xdr:cxnSp macro="">
      <xdr:nvCxnSpPr>
        <xdr:cNvPr id="346" name="直線コネクタ 345"/>
        <xdr:cNvCxnSpPr/>
      </xdr:nvCxnSpPr>
      <xdr:spPr>
        <a:xfrm>
          <a:off x="8750300" y="10090305"/>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142926</xdr:rowOff>
    </xdr:from>
    <xdr:to>
      <xdr:col>45</xdr:col>
      <xdr:colOff>177800</xdr:colOff>
      <xdr:row>58</xdr:row>
      <xdr:rowOff>146205</xdr:rowOff>
    </xdr:to>
    <xdr:cxnSp macro="">
      <xdr:nvCxnSpPr>
        <xdr:cNvPr id="349" name="直線コネクタ 348"/>
        <xdr:cNvCxnSpPr/>
      </xdr:nvCxnSpPr>
      <xdr:spPr>
        <a:xfrm>
          <a:off x="7861300" y="10087026"/>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142926</xdr:rowOff>
    </xdr:from>
    <xdr:to>
      <xdr:col>41</xdr:col>
      <xdr:colOff>50800</xdr:colOff>
      <xdr:row>58</xdr:row>
      <xdr:rowOff>169376</xdr:rowOff>
    </xdr:to>
    <xdr:cxnSp macro="">
      <xdr:nvCxnSpPr>
        <xdr:cNvPr id="352" name="直線コネクタ 351"/>
        <xdr:cNvCxnSpPr/>
      </xdr:nvCxnSpPr>
      <xdr:spPr>
        <a:xfrm flipV="1">
          <a:off x="6972300" y="10087026"/>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126550</xdr:rowOff>
    </xdr:from>
    <xdr:to>
      <xdr:col>55</xdr:col>
      <xdr:colOff>50800</xdr:colOff>
      <xdr:row>59</xdr:row>
      <xdr:rowOff>56700</xdr:rowOff>
    </xdr:to>
    <xdr:sp macro="" textlink="">
      <xdr:nvSpPr>
        <xdr:cNvPr id="362" name="楕円 361"/>
        <xdr:cNvSpPr/>
      </xdr:nvSpPr>
      <xdr:spPr>
        <a:xfrm>
          <a:off x="104267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41477</xdr:rowOff>
    </xdr:from>
    <xdr:ext cx="534377" cy="259045"/>
    <xdr:sp macro="" textlink="">
      <xdr:nvSpPr>
        <xdr:cNvPr id="363" name="農林水産業費該当値テキスト"/>
        <xdr:cNvSpPr txBox="1"/>
      </xdr:nvSpPr>
      <xdr:spPr>
        <a:xfrm>
          <a:off x="10528300" y="99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111389</xdr:rowOff>
    </xdr:from>
    <xdr:to>
      <xdr:col>50</xdr:col>
      <xdr:colOff>165100</xdr:colOff>
      <xdr:row>59</xdr:row>
      <xdr:rowOff>41539</xdr:rowOff>
    </xdr:to>
    <xdr:sp macro="" textlink="">
      <xdr:nvSpPr>
        <xdr:cNvPr id="364" name="楕円 363"/>
        <xdr:cNvSpPr/>
      </xdr:nvSpPr>
      <xdr:spPr>
        <a:xfrm>
          <a:off x="9588500" y="100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32666</xdr:rowOff>
    </xdr:from>
    <xdr:ext cx="534377" cy="259045"/>
    <xdr:sp macro="" textlink="">
      <xdr:nvSpPr>
        <xdr:cNvPr id="365" name="テキスト ボックス 364"/>
        <xdr:cNvSpPr txBox="1"/>
      </xdr:nvSpPr>
      <xdr:spPr>
        <a:xfrm>
          <a:off x="9372111" y="101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95405</xdr:rowOff>
    </xdr:from>
    <xdr:to>
      <xdr:col>46</xdr:col>
      <xdr:colOff>38100</xdr:colOff>
      <xdr:row>59</xdr:row>
      <xdr:rowOff>25555</xdr:rowOff>
    </xdr:to>
    <xdr:sp macro="" textlink="">
      <xdr:nvSpPr>
        <xdr:cNvPr id="366" name="楕円 365"/>
        <xdr:cNvSpPr/>
      </xdr:nvSpPr>
      <xdr:spPr>
        <a:xfrm>
          <a:off x="8699500" y="10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16682</xdr:rowOff>
    </xdr:from>
    <xdr:ext cx="534377" cy="259045"/>
    <xdr:sp macro="" textlink="">
      <xdr:nvSpPr>
        <xdr:cNvPr id="367" name="テキスト ボックス 366"/>
        <xdr:cNvSpPr txBox="1"/>
      </xdr:nvSpPr>
      <xdr:spPr>
        <a:xfrm>
          <a:off x="8483111" y="101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92126</xdr:rowOff>
    </xdr:from>
    <xdr:to>
      <xdr:col>41</xdr:col>
      <xdr:colOff>101600</xdr:colOff>
      <xdr:row>59</xdr:row>
      <xdr:rowOff>22276</xdr:rowOff>
    </xdr:to>
    <xdr:sp macro="" textlink="">
      <xdr:nvSpPr>
        <xdr:cNvPr id="368" name="楕円 367"/>
        <xdr:cNvSpPr/>
      </xdr:nvSpPr>
      <xdr:spPr>
        <a:xfrm>
          <a:off x="7810500" y="100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13403</xdr:rowOff>
    </xdr:from>
    <xdr:ext cx="534377" cy="259045"/>
    <xdr:sp macro="" textlink="">
      <xdr:nvSpPr>
        <xdr:cNvPr id="369" name="テキスト ボックス 368"/>
        <xdr:cNvSpPr txBox="1"/>
      </xdr:nvSpPr>
      <xdr:spPr>
        <a:xfrm>
          <a:off x="7594111" y="10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118576</xdr:rowOff>
    </xdr:from>
    <xdr:to>
      <xdr:col>36</xdr:col>
      <xdr:colOff>165100</xdr:colOff>
      <xdr:row>59</xdr:row>
      <xdr:rowOff>48726</xdr:rowOff>
    </xdr:to>
    <xdr:sp macro="" textlink="">
      <xdr:nvSpPr>
        <xdr:cNvPr id="370" name="楕円 369"/>
        <xdr:cNvSpPr/>
      </xdr:nvSpPr>
      <xdr:spPr>
        <a:xfrm>
          <a:off x="6921500" y="100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39853</xdr:rowOff>
    </xdr:from>
    <xdr:ext cx="534377" cy="259045"/>
    <xdr:sp macro="" textlink="">
      <xdr:nvSpPr>
        <xdr:cNvPr id="371" name="テキスト ボックス 370"/>
        <xdr:cNvSpPr txBox="1"/>
      </xdr:nvSpPr>
      <xdr:spPr>
        <a:xfrm>
          <a:off x="6705111" y="1015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37467</xdr:rowOff>
    </xdr:from>
    <xdr:to>
      <xdr:col>55</xdr:col>
      <xdr:colOff>0</xdr:colOff>
      <xdr:row>78</xdr:row>
      <xdr:rowOff>43297</xdr:rowOff>
    </xdr:to>
    <xdr:cxnSp macro="">
      <xdr:nvCxnSpPr>
        <xdr:cNvPr id="402" name="直線コネクタ 401"/>
        <xdr:cNvCxnSpPr/>
      </xdr:nvCxnSpPr>
      <xdr:spPr>
        <a:xfrm>
          <a:off x="9639300" y="13410567"/>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22591</xdr:rowOff>
    </xdr:from>
    <xdr:to>
      <xdr:col>50</xdr:col>
      <xdr:colOff>114300</xdr:colOff>
      <xdr:row>78</xdr:row>
      <xdr:rowOff>37467</xdr:rowOff>
    </xdr:to>
    <xdr:cxnSp macro="">
      <xdr:nvCxnSpPr>
        <xdr:cNvPr id="405" name="直線コネクタ 404"/>
        <xdr:cNvCxnSpPr/>
      </xdr:nvCxnSpPr>
      <xdr:spPr>
        <a:xfrm>
          <a:off x="8750300" y="13395691"/>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22591</xdr:rowOff>
    </xdr:from>
    <xdr:to>
      <xdr:col>45</xdr:col>
      <xdr:colOff>177800</xdr:colOff>
      <xdr:row>78</xdr:row>
      <xdr:rowOff>38822</xdr:rowOff>
    </xdr:to>
    <xdr:cxnSp macro="">
      <xdr:nvCxnSpPr>
        <xdr:cNvPr id="408" name="直線コネクタ 407"/>
        <xdr:cNvCxnSpPr/>
      </xdr:nvCxnSpPr>
      <xdr:spPr>
        <a:xfrm flipV="1">
          <a:off x="7861300" y="1339569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38822</xdr:rowOff>
    </xdr:from>
    <xdr:to>
      <xdr:col>41</xdr:col>
      <xdr:colOff>50800</xdr:colOff>
      <xdr:row>78</xdr:row>
      <xdr:rowOff>48701</xdr:rowOff>
    </xdr:to>
    <xdr:cxnSp macro="">
      <xdr:nvCxnSpPr>
        <xdr:cNvPr id="411" name="直線コネクタ 410"/>
        <xdr:cNvCxnSpPr/>
      </xdr:nvCxnSpPr>
      <xdr:spPr>
        <a:xfrm flipV="1">
          <a:off x="6972300" y="13411922"/>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163947</xdr:rowOff>
    </xdr:from>
    <xdr:to>
      <xdr:col>55</xdr:col>
      <xdr:colOff>50800</xdr:colOff>
      <xdr:row>78</xdr:row>
      <xdr:rowOff>94097</xdr:rowOff>
    </xdr:to>
    <xdr:sp macro="" textlink="">
      <xdr:nvSpPr>
        <xdr:cNvPr id="421" name="楕円 420"/>
        <xdr:cNvSpPr/>
      </xdr:nvSpPr>
      <xdr:spPr>
        <a:xfrm>
          <a:off x="10426700" y="133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142374</xdr:rowOff>
    </xdr:from>
    <xdr:ext cx="534377" cy="259045"/>
    <xdr:sp macro="" textlink="">
      <xdr:nvSpPr>
        <xdr:cNvPr id="422" name="商工費該当値テキスト"/>
        <xdr:cNvSpPr txBox="1"/>
      </xdr:nvSpPr>
      <xdr:spPr>
        <a:xfrm>
          <a:off x="10528300" y="133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158117</xdr:rowOff>
    </xdr:from>
    <xdr:to>
      <xdr:col>50</xdr:col>
      <xdr:colOff>165100</xdr:colOff>
      <xdr:row>78</xdr:row>
      <xdr:rowOff>88267</xdr:rowOff>
    </xdr:to>
    <xdr:sp macro="" textlink="">
      <xdr:nvSpPr>
        <xdr:cNvPr id="423" name="楕円 422"/>
        <xdr:cNvSpPr/>
      </xdr:nvSpPr>
      <xdr:spPr>
        <a:xfrm>
          <a:off x="9588500" y="133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79394</xdr:rowOff>
    </xdr:from>
    <xdr:ext cx="534377" cy="259045"/>
    <xdr:sp macro="" textlink="">
      <xdr:nvSpPr>
        <xdr:cNvPr id="424" name="テキスト ボックス 423"/>
        <xdr:cNvSpPr txBox="1"/>
      </xdr:nvSpPr>
      <xdr:spPr>
        <a:xfrm>
          <a:off x="9372111" y="134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143241</xdr:rowOff>
    </xdr:from>
    <xdr:to>
      <xdr:col>46</xdr:col>
      <xdr:colOff>38100</xdr:colOff>
      <xdr:row>78</xdr:row>
      <xdr:rowOff>73391</xdr:rowOff>
    </xdr:to>
    <xdr:sp macro="" textlink="">
      <xdr:nvSpPr>
        <xdr:cNvPr id="425" name="楕円 424"/>
        <xdr:cNvSpPr/>
      </xdr:nvSpPr>
      <xdr:spPr>
        <a:xfrm>
          <a:off x="8699500" y="133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64518</xdr:rowOff>
    </xdr:from>
    <xdr:ext cx="534377" cy="259045"/>
    <xdr:sp macro="" textlink="">
      <xdr:nvSpPr>
        <xdr:cNvPr id="426" name="テキスト ボックス 425"/>
        <xdr:cNvSpPr txBox="1"/>
      </xdr:nvSpPr>
      <xdr:spPr>
        <a:xfrm>
          <a:off x="8483111" y="134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159472</xdr:rowOff>
    </xdr:from>
    <xdr:to>
      <xdr:col>41</xdr:col>
      <xdr:colOff>101600</xdr:colOff>
      <xdr:row>78</xdr:row>
      <xdr:rowOff>89622</xdr:rowOff>
    </xdr:to>
    <xdr:sp macro="" textlink="">
      <xdr:nvSpPr>
        <xdr:cNvPr id="427" name="楕円 426"/>
        <xdr:cNvSpPr/>
      </xdr:nvSpPr>
      <xdr:spPr>
        <a:xfrm>
          <a:off x="7810500" y="133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80749</xdr:rowOff>
    </xdr:from>
    <xdr:ext cx="534377" cy="259045"/>
    <xdr:sp macro="" textlink="">
      <xdr:nvSpPr>
        <xdr:cNvPr id="428" name="テキスト ボックス 427"/>
        <xdr:cNvSpPr txBox="1"/>
      </xdr:nvSpPr>
      <xdr:spPr>
        <a:xfrm>
          <a:off x="7594111" y="134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169351</xdr:rowOff>
    </xdr:from>
    <xdr:to>
      <xdr:col>36</xdr:col>
      <xdr:colOff>165100</xdr:colOff>
      <xdr:row>78</xdr:row>
      <xdr:rowOff>99501</xdr:rowOff>
    </xdr:to>
    <xdr:sp macro="" textlink="">
      <xdr:nvSpPr>
        <xdr:cNvPr id="429" name="楕円 428"/>
        <xdr:cNvSpPr/>
      </xdr:nvSpPr>
      <xdr:spPr>
        <a:xfrm>
          <a:off x="6921500" y="133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90628</xdr:rowOff>
    </xdr:from>
    <xdr:ext cx="534377" cy="259045"/>
    <xdr:sp macro="" textlink="">
      <xdr:nvSpPr>
        <xdr:cNvPr id="430" name="テキスト ボックス 429"/>
        <xdr:cNvSpPr txBox="1"/>
      </xdr:nvSpPr>
      <xdr:spPr>
        <a:xfrm>
          <a:off x="6705111" y="134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158897</xdr:rowOff>
    </xdr:from>
    <xdr:to>
      <xdr:col>55</xdr:col>
      <xdr:colOff>0</xdr:colOff>
      <xdr:row>96</xdr:row>
      <xdr:rowOff>55296</xdr:rowOff>
    </xdr:to>
    <xdr:cxnSp macro="">
      <xdr:nvCxnSpPr>
        <xdr:cNvPr id="457" name="直線コネクタ 456"/>
        <xdr:cNvCxnSpPr/>
      </xdr:nvCxnSpPr>
      <xdr:spPr>
        <a:xfrm flipV="1">
          <a:off x="9639300" y="16446647"/>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40945</xdr:rowOff>
    </xdr:from>
    <xdr:to>
      <xdr:col>50</xdr:col>
      <xdr:colOff>114300</xdr:colOff>
      <xdr:row>96</xdr:row>
      <xdr:rowOff>55296</xdr:rowOff>
    </xdr:to>
    <xdr:cxnSp macro="">
      <xdr:nvCxnSpPr>
        <xdr:cNvPr id="460" name="直線コネクタ 459"/>
        <xdr:cNvCxnSpPr/>
      </xdr:nvCxnSpPr>
      <xdr:spPr>
        <a:xfrm>
          <a:off x="8750300" y="16500145"/>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40945</xdr:rowOff>
    </xdr:from>
    <xdr:to>
      <xdr:col>45</xdr:col>
      <xdr:colOff>177800</xdr:colOff>
      <xdr:row>96</xdr:row>
      <xdr:rowOff>62685</xdr:rowOff>
    </xdr:to>
    <xdr:cxnSp macro="">
      <xdr:nvCxnSpPr>
        <xdr:cNvPr id="463" name="直線コネクタ 462"/>
        <xdr:cNvCxnSpPr/>
      </xdr:nvCxnSpPr>
      <xdr:spPr>
        <a:xfrm flipV="1">
          <a:off x="7861300" y="16500145"/>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86655</xdr:rowOff>
    </xdr:from>
    <xdr:to>
      <xdr:col>41</xdr:col>
      <xdr:colOff>50800</xdr:colOff>
      <xdr:row>96</xdr:row>
      <xdr:rowOff>62685</xdr:rowOff>
    </xdr:to>
    <xdr:cxnSp macro="">
      <xdr:nvCxnSpPr>
        <xdr:cNvPr id="466" name="直線コネクタ 465"/>
        <xdr:cNvCxnSpPr/>
      </xdr:nvCxnSpPr>
      <xdr:spPr>
        <a:xfrm>
          <a:off x="6972300" y="16374405"/>
          <a:ext cx="889000" cy="1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108097</xdr:rowOff>
    </xdr:from>
    <xdr:to>
      <xdr:col>55</xdr:col>
      <xdr:colOff>50800</xdr:colOff>
      <xdr:row>96</xdr:row>
      <xdr:rowOff>38247</xdr:rowOff>
    </xdr:to>
    <xdr:sp macro="" textlink="">
      <xdr:nvSpPr>
        <xdr:cNvPr id="476" name="楕円 475"/>
        <xdr:cNvSpPr/>
      </xdr:nvSpPr>
      <xdr:spPr>
        <a:xfrm>
          <a:off x="10426700" y="16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130974</xdr:rowOff>
    </xdr:from>
    <xdr:ext cx="599010" cy="259045"/>
    <xdr:sp macro="" textlink="">
      <xdr:nvSpPr>
        <xdr:cNvPr id="477" name="土木費該当値テキスト"/>
        <xdr:cNvSpPr txBox="1"/>
      </xdr:nvSpPr>
      <xdr:spPr>
        <a:xfrm>
          <a:off x="10528300" y="1624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4496</xdr:rowOff>
    </xdr:from>
    <xdr:to>
      <xdr:col>50</xdr:col>
      <xdr:colOff>165100</xdr:colOff>
      <xdr:row>96</xdr:row>
      <xdr:rowOff>106096</xdr:rowOff>
    </xdr:to>
    <xdr:sp macro="" textlink="">
      <xdr:nvSpPr>
        <xdr:cNvPr id="478" name="楕円 477"/>
        <xdr:cNvSpPr/>
      </xdr:nvSpPr>
      <xdr:spPr>
        <a:xfrm>
          <a:off x="9588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122623</xdr:rowOff>
    </xdr:from>
    <xdr:ext cx="534377" cy="259045"/>
    <xdr:sp macro="" textlink="">
      <xdr:nvSpPr>
        <xdr:cNvPr id="479" name="テキスト ボックス 478"/>
        <xdr:cNvSpPr txBox="1"/>
      </xdr:nvSpPr>
      <xdr:spPr>
        <a:xfrm>
          <a:off x="9372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161595</xdr:rowOff>
    </xdr:from>
    <xdr:to>
      <xdr:col>46</xdr:col>
      <xdr:colOff>38100</xdr:colOff>
      <xdr:row>96</xdr:row>
      <xdr:rowOff>91745</xdr:rowOff>
    </xdr:to>
    <xdr:sp macro="" textlink="">
      <xdr:nvSpPr>
        <xdr:cNvPr id="480" name="楕円 479"/>
        <xdr:cNvSpPr/>
      </xdr:nvSpPr>
      <xdr:spPr>
        <a:xfrm>
          <a:off x="8699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108272</xdr:rowOff>
    </xdr:from>
    <xdr:ext cx="534377" cy="259045"/>
    <xdr:sp macro="" textlink="">
      <xdr:nvSpPr>
        <xdr:cNvPr id="481" name="テキスト ボックス 480"/>
        <xdr:cNvSpPr txBox="1"/>
      </xdr:nvSpPr>
      <xdr:spPr>
        <a:xfrm>
          <a:off x="8483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11885</xdr:rowOff>
    </xdr:from>
    <xdr:to>
      <xdr:col>41</xdr:col>
      <xdr:colOff>101600</xdr:colOff>
      <xdr:row>96</xdr:row>
      <xdr:rowOff>113485</xdr:rowOff>
    </xdr:to>
    <xdr:sp macro="" textlink="">
      <xdr:nvSpPr>
        <xdr:cNvPr id="482" name="楕円 481"/>
        <xdr:cNvSpPr/>
      </xdr:nvSpPr>
      <xdr:spPr>
        <a:xfrm>
          <a:off x="7810500" y="164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104612</xdr:rowOff>
    </xdr:from>
    <xdr:ext cx="534377" cy="259045"/>
    <xdr:sp macro="" textlink="">
      <xdr:nvSpPr>
        <xdr:cNvPr id="483" name="テキスト ボックス 482"/>
        <xdr:cNvSpPr txBox="1"/>
      </xdr:nvSpPr>
      <xdr:spPr>
        <a:xfrm>
          <a:off x="7594111" y="1656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35855</xdr:rowOff>
    </xdr:from>
    <xdr:to>
      <xdr:col>36</xdr:col>
      <xdr:colOff>165100</xdr:colOff>
      <xdr:row>95</xdr:row>
      <xdr:rowOff>137455</xdr:rowOff>
    </xdr:to>
    <xdr:sp macro="" textlink="">
      <xdr:nvSpPr>
        <xdr:cNvPr id="484" name="楕円 483"/>
        <xdr:cNvSpPr/>
      </xdr:nvSpPr>
      <xdr:spPr>
        <a:xfrm>
          <a:off x="6921500" y="163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153982</xdr:rowOff>
    </xdr:from>
    <xdr:ext cx="599010" cy="259045"/>
    <xdr:sp macro="" textlink="">
      <xdr:nvSpPr>
        <xdr:cNvPr id="485" name="テキスト ボックス 484"/>
        <xdr:cNvSpPr txBox="1"/>
      </xdr:nvSpPr>
      <xdr:spPr>
        <a:xfrm>
          <a:off x="6672795" y="1609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17399</xdr:rowOff>
    </xdr:from>
    <xdr:to>
      <xdr:col>85</xdr:col>
      <xdr:colOff>127000</xdr:colOff>
      <xdr:row>37</xdr:row>
      <xdr:rowOff>2826</xdr:rowOff>
    </xdr:to>
    <xdr:cxnSp macro="">
      <xdr:nvCxnSpPr>
        <xdr:cNvPr id="515" name="直線コネクタ 514"/>
        <xdr:cNvCxnSpPr/>
      </xdr:nvCxnSpPr>
      <xdr:spPr>
        <a:xfrm flipV="1">
          <a:off x="15481300" y="5332349"/>
          <a:ext cx="838200" cy="10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2826</xdr:rowOff>
    </xdr:from>
    <xdr:to>
      <xdr:col>81</xdr:col>
      <xdr:colOff>50800</xdr:colOff>
      <xdr:row>37</xdr:row>
      <xdr:rowOff>18466</xdr:rowOff>
    </xdr:to>
    <xdr:cxnSp macro="">
      <xdr:nvCxnSpPr>
        <xdr:cNvPr id="518" name="直線コネクタ 517"/>
        <xdr:cNvCxnSpPr/>
      </xdr:nvCxnSpPr>
      <xdr:spPr>
        <a:xfrm flipV="1">
          <a:off x="14592300" y="6346476"/>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18466</xdr:rowOff>
    </xdr:from>
    <xdr:to>
      <xdr:col>76</xdr:col>
      <xdr:colOff>114300</xdr:colOff>
      <xdr:row>37</xdr:row>
      <xdr:rowOff>62967</xdr:rowOff>
    </xdr:to>
    <xdr:cxnSp macro="">
      <xdr:nvCxnSpPr>
        <xdr:cNvPr id="521" name="直線コネクタ 520"/>
        <xdr:cNvCxnSpPr/>
      </xdr:nvCxnSpPr>
      <xdr:spPr>
        <a:xfrm flipV="1">
          <a:off x="13703300" y="636211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162541</xdr:rowOff>
    </xdr:from>
    <xdr:to>
      <xdr:col>71</xdr:col>
      <xdr:colOff>177800</xdr:colOff>
      <xdr:row>37</xdr:row>
      <xdr:rowOff>62967</xdr:rowOff>
    </xdr:to>
    <xdr:cxnSp macro="">
      <xdr:nvCxnSpPr>
        <xdr:cNvPr id="524" name="直線コネクタ 523"/>
        <xdr:cNvCxnSpPr/>
      </xdr:nvCxnSpPr>
      <xdr:spPr>
        <a:xfrm>
          <a:off x="12814300" y="6334741"/>
          <a:ext cx="8890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138049</xdr:rowOff>
    </xdr:from>
    <xdr:to>
      <xdr:col>85</xdr:col>
      <xdr:colOff>177800</xdr:colOff>
      <xdr:row>31</xdr:row>
      <xdr:rowOff>68199</xdr:rowOff>
    </xdr:to>
    <xdr:sp macro="" textlink="">
      <xdr:nvSpPr>
        <xdr:cNvPr id="534" name="楕円 533"/>
        <xdr:cNvSpPr/>
      </xdr:nvSpPr>
      <xdr:spPr>
        <a:xfrm>
          <a:off x="162687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52976</xdr:rowOff>
    </xdr:from>
    <xdr:ext cx="534377" cy="259045"/>
    <xdr:sp macro="" textlink="">
      <xdr:nvSpPr>
        <xdr:cNvPr id="535" name="消防費該当値テキスト"/>
        <xdr:cNvSpPr txBox="1"/>
      </xdr:nvSpPr>
      <xdr:spPr>
        <a:xfrm>
          <a:off x="16370300" y="51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123476</xdr:rowOff>
    </xdr:from>
    <xdr:to>
      <xdr:col>81</xdr:col>
      <xdr:colOff>101600</xdr:colOff>
      <xdr:row>37</xdr:row>
      <xdr:rowOff>53626</xdr:rowOff>
    </xdr:to>
    <xdr:sp macro="" textlink="">
      <xdr:nvSpPr>
        <xdr:cNvPr id="536" name="楕円 535"/>
        <xdr:cNvSpPr/>
      </xdr:nvSpPr>
      <xdr:spPr>
        <a:xfrm>
          <a:off x="15430500" y="62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44753</xdr:rowOff>
    </xdr:from>
    <xdr:ext cx="534377" cy="259045"/>
    <xdr:sp macro="" textlink="">
      <xdr:nvSpPr>
        <xdr:cNvPr id="537" name="テキスト ボックス 536"/>
        <xdr:cNvSpPr txBox="1"/>
      </xdr:nvSpPr>
      <xdr:spPr>
        <a:xfrm>
          <a:off x="15214111" y="63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139116</xdr:rowOff>
    </xdr:from>
    <xdr:to>
      <xdr:col>76</xdr:col>
      <xdr:colOff>165100</xdr:colOff>
      <xdr:row>37</xdr:row>
      <xdr:rowOff>69266</xdr:rowOff>
    </xdr:to>
    <xdr:sp macro="" textlink="">
      <xdr:nvSpPr>
        <xdr:cNvPr id="538" name="楕円 537"/>
        <xdr:cNvSpPr/>
      </xdr:nvSpPr>
      <xdr:spPr>
        <a:xfrm>
          <a:off x="14541500" y="63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60393</xdr:rowOff>
    </xdr:from>
    <xdr:ext cx="534377" cy="259045"/>
    <xdr:sp macro="" textlink="">
      <xdr:nvSpPr>
        <xdr:cNvPr id="539" name="テキスト ボックス 538"/>
        <xdr:cNvSpPr txBox="1"/>
      </xdr:nvSpPr>
      <xdr:spPr>
        <a:xfrm>
          <a:off x="14325111" y="64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12167</xdr:rowOff>
    </xdr:from>
    <xdr:to>
      <xdr:col>72</xdr:col>
      <xdr:colOff>38100</xdr:colOff>
      <xdr:row>37</xdr:row>
      <xdr:rowOff>113767</xdr:rowOff>
    </xdr:to>
    <xdr:sp macro="" textlink="">
      <xdr:nvSpPr>
        <xdr:cNvPr id="540" name="楕円 539"/>
        <xdr:cNvSpPr/>
      </xdr:nvSpPr>
      <xdr:spPr>
        <a:xfrm>
          <a:off x="13652500" y="63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104894</xdr:rowOff>
    </xdr:from>
    <xdr:ext cx="534377" cy="259045"/>
    <xdr:sp macro="" textlink="">
      <xdr:nvSpPr>
        <xdr:cNvPr id="541" name="テキスト ボックス 540"/>
        <xdr:cNvSpPr txBox="1"/>
      </xdr:nvSpPr>
      <xdr:spPr>
        <a:xfrm>
          <a:off x="13436111" y="64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111741</xdr:rowOff>
    </xdr:from>
    <xdr:to>
      <xdr:col>67</xdr:col>
      <xdr:colOff>101600</xdr:colOff>
      <xdr:row>37</xdr:row>
      <xdr:rowOff>41891</xdr:rowOff>
    </xdr:to>
    <xdr:sp macro="" textlink="">
      <xdr:nvSpPr>
        <xdr:cNvPr id="542" name="楕円 541"/>
        <xdr:cNvSpPr/>
      </xdr:nvSpPr>
      <xdr:spPr>
        <a:xfrm>
          <a:off x="12763500" y="6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58418</xdr:rowOff>
    </xdr:from>
    <xdr:ext cx="534377" cy="259045"/>
    <xdr:sp macro="" textlink="">
      <xdr:nvSpPr>
        <xdr:cNvPr id="543" name="テキスト ボックス 542"/>
        <xdr:cNvSpPr txBox="1"/>
      </xdr:nvSpPr>
      <xdr:spPr>
        <a:xfrm>
          <a:off x="12547111" y="60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20521</xdr:rowOff>
    </xdr:from>
    <xdr:to>
      <xdr:col>85</xdr:col>
      <xdr:colOff>127000</xdr:colOff>
      <xdr:row>58</xdr:row>
      <xdr:rowOff>24509</xdr:rowOff>
    </xdr:to>
    <xdr:cxnSp macro="">
      <xdr:nvCxnSpPr>
        <xdr:cNvPr id="574" name="直線コネクタ 573"/>
        <xdr:cNvCxnSpPr/>
      </xdr:nvCxnSpPr>
      <xdr:spPr>
        <a:xfrm flipV="1">
          <a:off x="15481300" y="9964621"/>
          <a:ext cx="8382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158419</xdr:rowOff>
    </xdr:from>
    <xdr:to>
      <xdr:col>81</xdr:col>
      <xdr:colOff>50800</xdr:colOff>
      <xdr:row>58</xdr:row>
      <xdr:rowOff>24509</xdr:rowOff>
    </xdr:to>
    <xdr:cxnSp macro="">
      <xdr:nvCxnSpPr>
        <xdr:cNvPr id="577" name="直線コネクタ 576"/>
        <xdr:cNvCxnSpPr/>
      </xdr:nvCxnSpPr>
      <xdr:spPr>
        <a:xfrm>
          <a:off x="14592300" y="9931069"/>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158419</xdr:rowOff>
    </xdr:from>
    <xdr:to>
      <xdr:col>76</xdr:col>
      <xdr:colOff>114300</xdr:colOff>
      <xdr:row>58</xdr:row>
      <xdr:rowOff>59327</xdr:rowOff>
    </xdr:to>
    <xdr:cxnSp macro="">
      <xdr:nvCxnSpPr>
        <xdr:cNvPr id="580" name="直線コネクタ 579"/>
        <xdr:cNvCxnSpPr/>
      </xdr:nvCxnSpPr>
      <xdr:spPr>
        <a:xfrm flipV="1">
          <a:off x="13703300" y="9931069"/>
          <a:ext cx="889000" cy="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59327</xdr:rowOff>
    </xdr:from>
    <xdr:to>
      <xdr:col>71</xdr:col>
      <xdr:colOff>177800</xdr:colOff>
      <xdr:row>58</xdr:row>
      <xdr:rowOff>65660</xdr:rowOff>
    </xdr:to>
    <xdr:cxnSp macro="">
      <xdr:nvCxnSpPr>
        <xdr:cNvPr id="583" name="直線コネクタ 582"/>
        <xdr:cNvCxnSpPr/>
      </xdr:nvCxnSpPr>
      <xdr:spPr>
        <a:xfrm flipV="1">
          <a:off x="12814300" y="1000342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141171</xdr:rowOff>
    </xdr:from>
    <xdr:to>
      <xdr:col>85</xdr:col>
      <xdr:colOff>177800</xdr:colOff>
      <xdr:row>58</xdr:row>
      <xdr:rowOff>71321</xdr:rowOff>
    </xdr:to>
    <xdr:sp macro="" textlink="">
      <xdr:nvSpPr>
        <xdr:cNvPr id="593" name="楕円 592"/>
        <xdr:cNvSpPr/>
      </xdr:nvSpPr>
      <xdr:spPr>
        <a:xfrm>
          <a:off x="16268700" y="99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119598</xdr:rowOff>
    </xdr:from>
    <xdr:ext cx="534377" cy="259045"/>
    <xdr:sp macro="" textlink="">
      <xdr:nvSpPr>
        <xdr:cNvPr id="594" name="教育費該当値テキスト"/>
        <xdr:cNvSpPr txBox="1"/>
      </xdr:nvSpPr>
      <xdr:spPr>
        <a:xfrm>
          <a:off x="16370300" y="98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145159</xdr:rowOff>
    </xdr:from>
    <xdr:to>
      <xdr:col>81</xdr:col>
      <xdr:colOff>101600</xdr:colOff>
      <xdr:row>58</xdr:row>
      <xdr:rowOff>75309</xdr:rowOff>
    </xdr:to>
    <xdr:sp macro="" textlink="">
      <xdr:nvSpPr>
        <xdr:cNvPr id="595" name="楕円 594"/>
        <xdr:cNvSpPr/>
      </xdr:nvSpPr>
      <xdr:spPr>
        <a:xfrm>
          <a:off x="15430500" y="99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66436</xdr:rowOff>
    </xdr:from>
    <xdr:ext cx="534377" cy="259045"/>
    <xdr:sp macro="" textlink="">
      <xdr:nvSpPr>
        <xdr:cNvPr id="596" name="テキスト ボックス 595"/>
        <xdr:cNvSpPr txBox="1"/>
      </xdr:nvSpPr>
      <xdr:spPr>
        <a:xfrm>
          <a:off x="15214111" y="100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107619</xdr:rowOff>
    </xdr:from>
    <xdr:to>
      <xdr:col>76</xdr:col>
      <xdr:colOff>165100</xdr:colOff>
      <xdr:row>58</xdr:row>
      <xdr:rowOff>37769</xdr:rowOff>
    </xdr:to>
    <xdr:sp macro="" textlink="">
      <xdr:nvSpPr>
        <xdr:cNvPr id="597" name="楕円 596"/>
        <xdr:cNvSpPr/>
      </xdr:nvSpPr>
      <xdr:spPr>
        <a:xfrm>
          <a:off x="14541500" y="98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28896</xdr:rowOff>
    </xdr:from>
    <xdr:ext cx="534377" cy="259045"/>
    <xdr:sp macro="" textlink="">
      <xdr:nvSpPr>
        <xdr:cNvPr id="598" name="テキスト ボックス 597"/>
        <xdr:cNvSpPr txBox="1"/>
      </xdr:nvSpPr>
      <xdr:spPr>
        <a:xfrm>
          <a:off x="14325111" y="99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8527</xdr:rowOff>
    </xdr:from>
    <xdr:to>
      <xdr:col>72</xdr:col>
      <xdr:colOff>38100</xdr:colOff>
      <xdr:row>58</xdr:row>
      <xdr:rowOff>110127</xdr:rowOff>
    </xdr:to>
    <xdr:sp macro="" textlink="">
      <xdr:nvSpPr>
        <xdr:cNvPr id="599" name="楕円 598"/>
        <xdr:cNvSpPr/>
      </xdr:nvSpPr>
      <xdr:spPr>
        <a:xfrm>
          <a:off x="1365250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101254</xdr:rowOff>
    </xdr:from>
    <xdr:ext cx="534377" cy="259045"/>
    <xdr:sp macro="" textlink="">
      <xdr:nvSpPr>
        <xdr:cNvPr id="600" name="テキスト ボックス 599"/>
        <xdr:cNvSpPr txBox="1"/>
      </xdr:nvSpPr>
      <xdr:spPr>
        <a:xfrm>
          <a:off x="13436111" y="100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14860</xdr:rowOff>
    </xdr:from>
    <xdr:to>
      <xdr:col>67</xdr:col>
      <xdr:colOff>101600</xdr:colOff>
      <xdr:row>58</xdr:row>
      <xdr:rowOff>116460</xdr:rowOff>
    </xdr:to>
    <xdr:sp macro="" textlink="">
      <xdr:nvSpPr>
        <xdr:cNvPr id="601" name="楕円 600"/>
        <xdr:cNvSpPr/>
      </xdr:nvSpPr>
      <xdr:spPr>
        <a:xfrm>
          <a:off x="12763500" y="99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107587</xdr:rowOff>
    </xdr:from>
    <xdr:ext cx="534377" cy="259045"/>
    <xdr:sp macro="" textlink="">
      <xdr:nvSpPr>
        <xdr:cNvPr id="602" name="テキスト ボックス 601"/>
        <xdr:cNvSpPr txBox="1"/>
      </xdr:nvSpPr>
      <xdr:spPr>
        <a:xfrm>
          <a:off x="12547111" y="100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139695</xdr:rowOff>
    </xdr:from>
    <xdr:to>
      <xdr:col>85</xdr:col>
      <xdr:colOff>127000</xdr:colOff>
      <xdr:row>78</xdr:row>
      <xdr:rowOff>139698</xdr:rowOff>
    </xdr:to>
    <xdr:cxnSp macro="">
      <xdr:nvCxnSpPr>
        <xdr:cNvPr id="629" name="直線コネクタ 628"/>
        <xdr:cNvCxnSpPr/>
      </xdr:nvCxnSpPr>
      <xdr:spPr>
        <a:xfrm flipV="1">
          <a:off x="15481300" y="13512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138781</xdr:rowOff>
    </xdr:from>
    <xdr:to>
      <xdr:col>81</xdr:col>
      <xdr:colOff>50800</xdr:colOff>
      <xdr:row>78</xdr:row>
      <xdr:rowOff>139698</xdr:rowOff>
    </xdr:to>
    <xdr:cxnSp macro="">
      <xdr:nvCxnSpPr>
        <xdr:cNvPr id="632" name="直線コネクタ 631"/>
        <xdr:cNvCxnSpPr/>
      </xdr:nvCxnSpPr>
      <xdr:spPr>
        <a:xfrm>
          <a:off x="14592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138781</xdr:rowOff>
    </xdr:from>
    <xdr:to>
      <xdr:col>76</xdr:col>
      <xdr:colOff>114300</xdr:colOff>
      <xdr:row>78</xdr:row>
      <xdr:rowOff>139698</xdr:rowOff>
    </xdr:to>
    <xdr:cxnSp macro="">
      <xdr:nvCxnSpPr>
        <xdr:cNvPr id="635" name="直線コネクタ 634"/>
        <xdr:cNvCxnSpPr/>
      </xdr:nvCxnSpPr>
      <xdr:spPr>
        <a:xfrm flipV="1">
          <a:off x="13703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136771</xdr:rowOff>
    </xdr:from>
    <xdr:to>
      <xdr:col>71</xdr:col>
      <xdr:colOff>177800</xdr:colOff>
      <xdr:row>78</xdr:row>
      <xdr:rowOff>139698</xdr:rowOff>
    </xdr:to>
    <xdr:cxnSp macro="">
      <xdr:nvCxnSpPr>
        <xdr:cNvPr id="638" name="直線コネクタ 637"/>
        <xdr:cNvCxnSpPr/>
      </xdr:nvCxnSpPr>
      <xdr:spPr>
        <a:xfrm>
          <a:off x="12814300" y="1350987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88895</xdr:rowOff>
    </xdr:from>
    <xdr:to>
      <xdr:col>85</xdr:col>
      <xdr:colOff>177800</xdr:colOff>
      <xdr:row>79</xdr:row>
      <xdr:rowOff>19045</xdr:rowOff>
    </xdr:to>
    <xdr:sp macro="" textlink="">
      <xdr:nvSpPr>
        <xdr:cNvPr id="648" name="楕円 647"/>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88898</xdr:rowOff>
    </xdr:from>
    <xdr:to>
      <xdr:col>81</xdr:col>
      <xdr:colOff>101600</xdr:colOff>
      <xdr:row>79</xdr:row>
      <xdr:rowOff>19048</xdr:rowOff>
    </xdr:to>
    <xdr:sp macro="" textlink="">
      <xdr:nvSpPr>
        <xdr:cNvPr id="650" name="楕円 649"/>
        <xdr:cNvSpPr/>
      </xdr:nvSpPr>
      <xdr:spPr>
        <a:xfrm>
          <a:off x="15430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10175</xdr:rowOff>
    </xdr:from>
    <xdr:ext cx="249299" cy="259045"/>
    <xdr:sp macro="" textlink="">
      <xdr:nvSpPr>
        <xdr:cNvPr id="651" name="テキスト ボックス 650"/>
        <xdr:cNvSpPr txBox="1"/>
      </xdr:nvSpPr>
      <xdr:spPr>
        <a:xfrm>
          <a:off x="15356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87981</xdr:rowOff>
    </xdr:from>
    <xdr:to>
      <xdr:col>76</xdr:col>
      <xdr:colOff>165100</xdr:colOff>
      <xdr:row>79</xdr:row>
      <xdr:rowOff>18131</xdr:rowOff>
    </xdr:to>
    <xdr:sp macro="" textlink="">
      <xdr:nvSpPr>
        <xdr:cNvPr id="652" name="楕円 651"/>
        <xdr:cNvSpPr/>
      </xdr:nvSpPr>
      <xdr:spPr>
        <a:xfrm>
          <a:off x="14541500" y="13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9258</xdr:rowOff>
    </xdr:from>
    <xdr:ext cx="378565" cy="259045"/>
    <xdr:sp macro="" textlink="">
      <xdr:nvSpPr>
        <xdr:cNvPr id="653" name="テキスト ボックス 652"/>
        <xdr:cNvSpPr txBox="1"/>
      </xdr:nvSpPr>
      <xdr:spPr>
        <a:xfrm>
          <a:off x="14403017" y="1355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88898</xdr:rowOff>
    </xdr:from>
    <xdr:to>
      <xdr:col>72</xdr:col>
      <xdr:colOff>38100</xdr:colOff>
      <xdr:row>79</xdr:row>
      <xdr:rowOff>19048</xdr:rowOff>
    </xdr:to>
    <xdr:sp macro="" textlink="">
      <xdr:nvSpPr>
        <xdr:cNvPr id="654" name="楕円 653"/>
        <xdr:cNvSpPr/>
      </xdr:nvSpPr>
      <xdr:spPr>
        <a:xfrm>
          <a:off x="13652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10175</xdr:rowOff>
    </xdr:from>
    <xdr:ext cx="249299" cy="259045"/>
    <xdr:sp macro="" textlink="">
      <xdr:nvSpPr>
        <xdr:cNvPr id="655" name="テキスト ボックス 654"/>
        <xdr:cNvSpPr txBox="1"/>
      </xdr:nvSpPr>
      <xdr:spPr>
        <a:xfrm>
          <a:off x="13578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85971</xdr:rowOff>
    </xdr:from>
    <xdr:to>
      <xdr:col>67</xdr:col>
      <xdr:colOff>101600</xdr:colOff>
      <xdr:row>79</xdr:row>
      <xdr:rowOff>16121</xdr:rowOff>
    </xdr:to>
    <xdr:sp macro="" textlink="">
      <xdr:nvSpPr>
        <xdr:cNvPr id="656" name="楕円 655"/>
        <xdr:cNvSpPr/>
      </xdr:nvSpPr>
      <xdr:spPr>
        <a:xfrm>
          <a:off x="12763500" y="134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7248</xdr:rowOff>
    </xdr:from>
    <xdr:ext cx="469744" cy="259045"/>
    <xdr:sp macro="" textlink="">
      <xdr:nvSpPr>
        <xdr:cNvPr id="657" name="テキスト ボックス 656"/>
        <xdr:cNvSpPr txBox="1"/>
      </xdr:nvSpPr>
      <xdr:spPr>
        <a:xfrm>
          <a:off x="12579428" y="135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16374</xdr:rowOff>
    </xdr:from>
    <xdr:to>
      <xdr:col>85</xdr:col>
      <xdr:colOff>127000</xdr:colOff>
      <xdr:row>95</xdr:row>
      <xdr:rowOff>50020</xdr:rowOff>
    </xdr:to>
    <xdr:cxnSp macro="">
      <xdr:nvCxnSpPr>
        <xdr:cNvPr id="684" name="直線コネクタ 683"/>
        <xdr:cNvCxnSpPr/>
      </xdr:nvCxnSpPr>
      <xdr:spPr>
        <a:xfrm flipV="1">
          <a:off x="15481300" y="16304124"/>
          <a:ext cx="8382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42746</xdr:rowOff>
    </xdr:from>
    <xdr:to>
      <xdr:col>81</xdr:col>
      <xdr:colOff>50800</xdr:colOff>
      <xdr:row>95</xdr:row>
      <xdr:rowOff>50020</xdr:rowOff>
    </xdr:to>
    <xdr:cxnSp macro="">
      <xdr:nvCxnSpPr>
        <xdr:cNvPr id="687" name="直線コネクタ 686"/>
        <xdr:cNvCxnSpPr/>
      </xdr:nvCxnSpPr>
      <xdr:spPr>
        <a:xfrm>
          <a:off x="14592300" y="16330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132435</xdr:rowOff>
    </xdr:from>
    <xdr:to>
      <xdr:col>76</xdr:col>
      <xdr:colOff>114300</xdr:colOff>
      <xdr:row>95</xdr:row>
      <xdr:rowOff>42746</xdr:rowOff>
    </xdr:to>
    <xdr:cxnSp macro="">
      <xdr:nvCxnSpPr>
        <xdr:cNvPr id="690" name="直線コネクタ 689"/>
        <xdr:cNvCxnSpPr/>
      </xdr:nvCxnSpPr>
      <xdr:spPr>
        <a:xfrm>
          <a:off x="13703300" y="16248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132435</xdr:rowOff>
    </xdr:from>
    <xdr:to>
      <xdr:col>71</xdr:col>
      <xdr:colOff>177800</xdr:colOff>
      <xdr:row>95</xdr:row>
      <xdr:rowOff>40501</xdr:rowOff>
    </xdr:to>
    <xdr:cxnSp macro="">
      <xdr:nvCxnSpPr>
        <xdr:cNvPr id="693" name="直線コネクタ 692"/>
        <xdr:cNvCxnSpPr/>
      </xdr:nvCxnSpPr>
      <xdr:spPr>
        <a:xfrm flipV="1">
          <a:off x="12814300" y="16248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137024</xdr:rowOff>
    </xdr:from>
    <xdr:to>
      <xdr:col>85</xdr:col>
      <xdr:colOff>177800</xdr:colOff>
      <xdr:row>95</xdr:row>
      <xdr:rowOff>67174</xdr:rowOff>
    </xdr:to>
    <xdr:sp macro="" textlink="">
      <xdr:nvSpPr>
        <xdr:cNvPr id="703" name="楕円 702"/>
        <xdr:cNvSpPr/>
      </xdr:nvSpPr>
      <xdr:spPr>
        <a:xfrm>
          <a:off x="162687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159901</xdr:rowOff>
    </xdr:from>
    <xdr:ext cx="599010" cy="259045"/>
    <xdr:sp macro="" textlink="">
      <xdr:nvSpPr>
        <xdr:cNvPr id="704" name="公債費該当値テキスト"/>
        <xdr:cNvSpPr txBox="1"/>
      </xdr:nvSpPr>
      <xdr:spPr>
        <a:xfrm>
          <a:off x="16370300" y="1610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170670</xdr:rowOff>
    </xdr:from>
    <xdr:to>
      <xdr:col>81</xdr:col>
      <xdr:colOff>101600</xdr:colOff>
      <xdr:row>95</xdr:row>
      <xdr:rowOff>100820</xdr:rowOff>
    </xdr:to>
    <xdr:sp macro="" textlink="">
      <xdr:nvSpPr>
        <xdr:cNvPr id="705" name="楕円 704"/>
        <xdr:cNvSpPr/>
      </xdr:nvSpPr>
      <xdr:spPr>
        <a:xfrm>
          <a:off x="154305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117347</xdr:rowOff>
    </xdr:from>
    <xdr:ext cx="599010" cy="259045"/>
    <xdr:sp macro="" textlink="">
      <xdr:nvSpPr>
        <xdr:cNvPr id="706" name="テキスト ボックス 705"/>
        <xdr:cNvSpPr txBox="1"/>
      </xdr:nvSpPr>
      <xdr:spPr>
        <a:xfrm>
          <a:off x="15181795" y="1606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163396</xdr:rowOff>
    </xdr:from>
    <xdr:to>
      <xdr:col>76</xdr:col>
      <xdr:colOff>165100</xdr:colOff>
      <xdr:row>95</xdr:row>
      <xdr:rowOff>93546</xdr:rowOff>
    </xdr:to>
    <xdr:sp macro="" textlink="">
      <xdr:nvSpPr>
        <xdr:cNvPr id="707" name="楕円 706"/>
        <xdr:cNvSpPr/>
      </xdr:nvSpPr>
      <xdr:spPr>
        <a:xfrm>
          <a:off x="14541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110073</xdr:rowOff>
    </xdr:from>
    <xdr:ext cx="599010" cy="259045"/>
    <xdr:sp macro="" textlink="">
      <xdr:nvSpPr>
        <xdr:cNvPr id="708" name="テキスト ボックス 707"/>
        <xdr:cNvSpPr txBox="1"/>
      </xdr:nvSpPr>
      <xdr:spPr>
        <a:xfrm>
          <a:off x="14292795"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81635</xdr:rowOff>
    </xdr:from>
    <xdr:to>
      <xdr:col>72</xdr:col>
      <xdr:colOff>38100</xdr:colOff>
      <xdr:row>95</xdr:row>
      <xdr:rowOff>11785</xdr:rowOff>
    </xdr:to>
    <xdr:sp macro="" textlink="">
      <xdr:nvSpPr>
        <xdr:cNvPr id="709" name="楕円 708"/>
        <xdr:cNvSpPr/>
      </xdr:nvSpPr>
      <xdr:spPr>
        <a:xfrm>
          <a:off x="13652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28312</xdr:rowOff>
    </xdr:from>
    <xdr:ext cx="599010" cy="259045"/>
    <xdr:sp macro="" textlink="">
      <xdr:nvSpPr>
        <xdr:cNvPr id="710" name="テキスト ボックス 709"/>
        <xdr:cNvSpPr txBox="1"/>
      </xdr:nvSpPr>
      <xdr:spPr>
        <a:xfrm>
          <a:off x="13403795"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161151</xdr:rowOff>
    </xdr:from>
    <xdr:to>
      <xdr:col>67</xdr:col>
      <xdr:colOff>101600</xdr:colOff>
      <xdr:row>95</xdr:row>
      <xdr:rowOff>91301</xdr:rowOff>
    </xdr:to>
    <xdr:sp macro="" textlink="">
      <xdr:nvSpPr>
        <xdr:cNvPr id="711" name="楕円 710"/>
        <xdr:cNvSpPr/>
      </xdr:nvSpPr>
      <xdr:spPr>
        <a:xfrm>
          <a:off x="12763500" y="162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107828</xdr:rowOff>
    </xdr:from>
    <xdr:ext cx="599010" cy="259045"/>
    <xdr:sp macro="" textlink="">
      <xdr:nvSpPr>
        <xdr:cNvPr id="712" name="テキスト ボックス 711"/>
        <xdr:cNvSpPr txBox="1"/>
      </xdr:nvSpPr>
      <xdr:spPr>
        <a:xfrm>
          <a:off x="12514795" y="160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年度の歳出決算総額による住民一人あたりのコストは</a:t>
          </a:r>
          <a:r>
            <a:rPr kumimoji="1" lang="en-US" altLang="ja-JP" sz="1100">
              <a:solidFill>
                <a:schemeClr val="dk1"/>
              </a:solidFill>
              <a:effectLst/>
              <a:latin typeface="+mn-lt"/>
              <a:ea typeface="+mn-ea"/>
              <a:cs typeface="+mn-cs"/>
            </a:rPr>
            <a:t>973,322</a:t>
          </a:r>
          <a:r>
            <a:rPr kumimoji="1" lang="ja-JP" altLang="ja-JP" sz="1100">
              <a:solidFill>
                <a:schemeClr val="dk1"/>
              </a:solidFill>
              <a:effectLst/>
              <a:latin typeface="+mn-lt"/>
              <a:ea typeface="+mn-ea"/>
              <a:cs typeface="+mn-cs"/>
            </a:rPr>
            <a:t>円となり、前年度比で約</a:t>
          </a:r>
          <a:r>
            <a:rPr kumimoji="1" lang="en-US" altLang="ja-JP" sz="1100">
              <a:solidFill>
                <a:schemeClr val="dk1"/>
              </a:solidFill>
              <a:effectLst/>
              <a:latin typeface="+mn-lt"/>
              <a:ea typeface="+mn-ea"/>
              <a:cs typeface="+mn-cs"/>
            </a:rPr>
            <a:t>22,000</a:t>
          </a:r>
          <a:r>
            <a:rPr kumimoji="1" lang="ja-JP" altLang="ja-JP" sz="1100">
              <a:solidFill>
                <a:schemeClr val="dk1"/>
              </a:solidFill>
              <a:effectLst/>
              <a:latin typeface="+mn-lt"/>
              <a:ea typeface="+mn-ea"/>
              <a:cs typeface="+mn-cs"/>
            </a:rPr>
            <a:t>円の増となった。各目的別で分析すると、総務費は平成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年度に役場本庁舎の施設改修工事の影響により一時的に類似団体平均値との乖離が大きくなっている。民生費においても平成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年度に新規事業として福祉施設（三厩健康増進センター）の建設を実施したため、単年度での値が大きく上昇しているが、平成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平均値と比較しても低い数値まで減少した。衛生費は町単独で運営しているごみ処理施設に関する委託経費や、病院事業会計への繰出金等の影響で類似団体平均値を上回る数値で推移しているため、今後は事業の縮小等の検討、繰出金においては繰出基準の遵守を徹底し適正な経営推進に努める。土木費においては、類似団体平均値に近い数値で推移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年度は大雪の影響で除排雪経費が大幅な増となっており、類似団体平均値との乖離が大きくなっている。消防費においては平成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年度の住民一人あたりコストが</a:t>
          </a:r>
          <a:r>
            <a:rPr kumimoji="1" lang="en-US" altLang="ja-JP" sz="1100">
              <a:solidFill>
                <a:schemeClr val="dk1"/>
              </a:solidFill>
              <a:effectLst/>
              <a:latin typeface="+mn-lt"/>
              <a:ea typeface="+mn-ea"/>
              <a:cs typeface="+mn-cs"/>
            </a:rPr>
            <a:t>93,420</a:t>
          </a:r>
          <a:r>
            <a:rPr kumimoji="1" lang="ja-JP" altLang="ja-JP" sz="1100">
              <a:solidFill>
                <a:schemeClr val="dk1"/>
              </a:solidFill>
              <a:effectLst/>
              <a:latin typeface="+mn-lt"/>
              <a:ea typeface="+mn-ea"/>
              <a:cs typeface="+mn-cs"/>
            </a:rPr>
            <a:t>円となっており、類似団体平均値の二倍以上の値となっているが、これは平成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年度実施の町防災無線のデジタル化工事（約</a:t>
          </a:r>
          <a:r>
            <a:rPr kumimoji="1" lang="en-US" altLang="ja-JP" sz="1100">
              <a:solidFill>
                <a:schemeClr val="dk1"/>
              </a:solidFill>
              <a:effectLst/>
              <a:latin typeface="+mn-lt"/>
              <a:ea typeface="+mn-ea"/>
              <a:cs typeface="+mn-cs"/>
            </a:rPr>
            <a:t>296,000</a:t>
          </a:r>
          <a:r>
            <a:rPr kumimoji="1" lang="ja-JP" altLang="ja-JP" sz="1100">
              <a:solidFill>
                <a:schemeClr val="dk1"/>
              </a:solidFill>
              <a:effectLst/>
              <a:latin typeface="+mn-lt"/>
              <a:ea typeface="+mn-ea"/>
              <a:cs typeface="+mn-cs"/>
            </a:rPr>
            <a:t>千円）実施によるものである。公債費については類似団体平均値と比較し約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％程高い水準で推移しており、平成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年度に実施した大型建設事業の元金償還が開始されるため、今後も微増又は横ばい傾向となることが見込まれる。新発債を極力抑制するために、計画的な事業実施に努める。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84,169</a:t>
          </a:r>
          <a:r>
            <a:rPr kumimoji="1" lang="ja-JP" altLang="ja-JP" sz="1100">
              <a:solidFill>
                <a:schemeClr val="dk1"/>
              </a:solidFill>
              <a:effectLst/>
              <a:latin typeface="+mn-lt"/>
              <a:ea typeface="+mn-ea"/>
              <a:cs typeface="+mn-cs"/>
            </a:rPr>
            <a:t>千円の黒字であるため、実質赤字比率は算定されていない。しかし単年度における収支は、</a:t>
          </a:r>
          <a:r>
            <a:rPr kumimoji="1" lang="en-US" altLang="ja-JP" sz="1100">
              <a:solidFill>
                <a:schemeClr val="dk1"/>
              </a:solidFill>
              <a:effectLst/>
              <a:latin typeface="+mn-lt"/>
              <a:ea typeface="+mn-ea"/>
              <a:cs typeface="+mn-cs"/>
            </a:rPr>
            <a:t>72,617</a:t>
          </a:r>
          <a:r>
            <a:rPr kumimoji="1" lang="ja-JP" altLang="ja-JP" sz="1100">
              <a:solidFill>
                <a:schemeClr val="dk1"/>
              </a:solidFill>
              <a:effectLst/>
              <a:latin typeface="+mn-lt"/>
              <a:ea typeface="+mn-ea"/>
              <a:cs typeface="+mn-cs"/>
            </a:rPr>
            <a:t>千円の赤字となっている。歳入要因は、町民税等で</a:t>
          </a:r>
          <a:r>
            <a:rPr kumimoji="1" lang="en-US" altLang="ja-JP" sz="1100">
              <a:solidFill>
                <a:schemeClr val="dk1"/>
              </a:solidFill>
              <a:effectLst/>
              <a:latin typeface="+mn-lt"/>
              <a:ea typeface="+mn-ea"/>
              <a:cs typeface="+mn-cs"/>
            </a:rPr>
            <a:t>190,936</a:t>
          </a:r>
          <a:r>
            <a:rPr kumimoji="1" lang="ja-JP" altLang="ja-JP" sz="1100">
              <a:solidFill>
                <a:schemeClr val="dk1"/>
              </a:solidFill>
              <a:effectLst/>
              <a:latin typeface="+mn-lt"/>
              <a:ea typeface="+mn-ea"/>
              <a:cs typeface="+mn-cs"/>
            </a:rPr>
            <a:t>千円と増加となっているが、それを上回る普通交付税での</a:t>
          </a:r>
          <a:r>
            <a:rPr kumimoji="1" lang="en-US" altLang="ja-JP" sz="1100">
              <a:solidFill>
                <a:schemeClr val="dk1"/>
              </a:solidFill>
              <a:effectLst/>
              <a:latin typeface="+mn-lt"/>
              <a:ea typeface="+mn-ea"/>
              <a:cs typeface="+mn-cs"/>
            </a:rPr>
            <a:t>85,238</a:t>
          </a:r>
          <a:r>
            <a:rPr kumimoji="1" lang="ja-JP" altLang="ja-JP" sz="1100">
              <a:solidFill>
                <a:schemeClr val="dk1"/>
              </a:solidFill>
              <a:effectLst/>
              <a:latin typeface="+mn-lt"/>
              <a:ea typeface="+mn-ea"/>
              <a:cs typeface="+mn-cs"/>
            </a:rPr>
            <a:t>千円増となっており、今年度の単年度実質収支額が赤字となっている。</a:t>
          </a:r>
          <a:endParaRPr lang="ja-JP" altLang="ja-JP" sz="1400">
            <a:effectLst/>
          </a:endParaRPr>
        </a:p>
        <a:p>
          <a:r>
            <a:rPr kumimoji="1" lang="ja-JP" altLang="ja-JP" sz="1100">
              <a:solidFill>
                <a:schemeClr val="dk1"/>
              </a:solidFill>
              <a:effectLst/>
              <a:latin typeface="+mn-lt"/>
              <a:ea typeface="+mn-ea"/>
              <a:cs typeface="+mn-cs"/>
            </a:rPr>
            <a:t>　今後の見通しとして、平成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年度までは基金取崩額に対し積戻しが可能であったが、平成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年度では町税等の増加影響もあって普通交付税が対前年度比</a:t>
          </a:r>
          <a:r>
            <a:rPr kumimoji="1" lang="en-US" altLang="ja-JP" sz="1100">
              <a:solidFill>
                <a:schemeClr val="dk1"/>
              </a:solidFill>
              <a:effectLst/>
              <a:latin typeface="+mn-lt"/>
              <a:ea typeface="+mn-ea"/>
              <a:cs typeface="+mn-cs"/>
            </a:rPr>
            <a:t>41,099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減となっている。合併算定替措置の逓減もいよいよ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を過ぎ、本来の姿へ戻りつつある中、歳出も同様に考慮すべきである。特に公債費の推移は、合併以後の借入に対する償還が主となり、今後大きな減少はなく横ばいとなる見込みであることを鑑みると、真に必要な経費を明確にするとともに今後の町政状況を十分に把握し、収支均衡型の財政運営に早期に取組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連結実質収支額は</a:t>
          </a:r>
          <a:r>
            <a:rPr kumimoji="1" lang="en-US" altLang="ja-JP" sz="1100">
              <a:solidFill>
                <a:schemeClr val="dk1"/>
              </a:solidFill>
              <a:effectLst/>
              <a:latin typeface="+mn-lt"/>
              <a:ea typeface="+mn-ea"/>
              <a:cs typeface="+mn-cs"/>
            </a:rPr>
            <a:t>608,870</a:t>
          </a:r>
          <a:r>
            <a:rPr kumimoji="1" lang="ja-JP" altLang="ja-JP" sz="1100">
              <a:solidFill>
                <a:schemeClr val="dk1"/>
              </a:solidFill>
              <a:effectLst/>
              <a:latin typeface="+mn-lt"/>
              <a:ea typeface="+mn-ea"/>
              <a:cs typeface="+mn-cs"/>
            </a:rPr>
            <a:t>千円の黒字で対前年度</a:t>
          </a:r>
          <a:r>
            <a:rPr kumimoji="1" lang="en-US" altLang="ja-JP" sz="1100">
              <a:solidFill>
                <a:schemeClr val="dk1"/>
              </a:solidFill>
              <a:effectLst/>
              <a:latin typeface="+mn-lt"/>
              <a:ea typeface="+mn-ea"/>
              <a:cs typeface="+mn-cs"/>
            </a:rPr>
            <a:t>39,286</a:t>
          </a:r>
          <a:r>
            <a:rPr kumimoji="1" lang="ja-JP" altLang="ja-JP" sz="1100">
              <a:solidFill>
                <a:schemeClr val="dk1"/>
              </a:solidFill>
              <a:effectLst/>
              <a:latin typeface="+mn-lt"/>
              <a:ea typeface="+mn-ea"/>
              <a:cs typeface="+mn-cs"/>
            </a:rPr>
            <a:t>千円の減となっているが、連結実質赤字比率は算定されていない。大きく減少している会計は一般会計であり、単年度における収支は</a:t>
          </a:r>
          <a:r>
            <a:rPr kumimoji="1" lang="en-US" altLang="ja-JP" sz="1100">
              <a:solidFill>
                <a:schemeClr val="dk1"/>
              </a:solidFill>
              <a:effectLst/>
              <a:latin typeface="+mn-lt"/>
              <a:ea typeface="+mn-ea"/>
              <a:cs typeface="+mn-cs"/>
            </a:rPr>
            <a:t>72,617</a:t>
          </a:r>
          <a:r>
            <a:rPr kumimoji="1" lang="ja-JP" altLang="ja-JP" sz="1100">
              <a:solidFill>
                <a:schemeClr val="dk1"/>
              </a:solidFill>
              <a:effectLst/>
              <a:latin typeface="+mn-lt"/>
              <a:ea typeface="+mn-ea"/>
              <a:cs typeface="+mn-cs"/>
            </a:rPr>
            <a:t>千円の赤字となっている。その他は病院事業会計が資金剰余金で</a:t>
          </a:r>
          <a:r>
            <a:rPr kumimoji="1" lang="en-US" altLang="ja-JP" sz="1100">
              <a:solidFill>
                <a:schemeClr val="dk1"/>
              </a:solidFill>
              <a:effectLst/>
              <a:latin typeface="+mn-lt"/>
              <a:ea typeface="+mn-ea"/>
              <a:cs typeface="+mn-cs"/>
            </a:rPr>
            <a:t>21,534</a:t>
          </a:r>
          <a:r>
            <a:rPr kumimoji="1" lang="ja-JP" altLang="ja-JP" sz="1100">
              <a:solidFill>
                <a:schemeClr val="dk1"/>
              </a:solidFill>
              <a:effectLst/>
              <a:latin typeface="+mn-lt"/>
              <a:ea typeface="+mn-ea"/>
              <a:cs typeface="+mn-cs"/>
            </a:rPr>
            <a:t>千円減少しており、実情として赤字補てん等のための一般会計繰入金が、年々増加傾向にあり、前年度比で</a:t>
          </a:r>
          <a:r>
            <a:rPr kumimoji="1" lang="en-US" altLang="ja-JP" sz="1100">
              <a:solidFill>
                <a:schemeClr val="dk1"/>
              </a:solidFill>
              <a:effectLst/>
              <a:latin typeface="+mn-lt"/>
              <a:ea typeface="+mn-ea"/>
              <a:cs typeface="+mn-cs"/>
            </a:rPr>
            <a:t>48,000</a:t>
          </a:r>
          <a:r>
            <a:rPr kumimoji="1" lang="ja-JP" altLang="ja-JP" sz="1100">
              <a:solidFill>
                <a:schemeClr val="dk1"/>
              </a:solidFill>
              <a:effectLst/>
              <a:latin typeface="+mn-lt"/>
              <a:ea typeface="+mn-ea"/>
              <a:cs typeface="+mn-cs"/>
            </a:rPr>
            <a:t>千円増なっており、表面上は健全と言えるが、実際は厳しい経営状況となっている。また、国保会計は保険給付費が</a:t>
          </a:r>
          <a:r>
            <a:rPr kumimoji="1" lang="en-US" altLang="ja-JP" sz="1100">
              <a:solidFill>
                <a:schemeClr val="dk1"/>
              </a:solidFill>
              <a:effectLst/>
              <a:latin typeface="+mn-lt"/>
              <a:ea typeface="+mn-ea"/>
              <a:cs typeface="+mn-cs"/>
            </a:rPr>
            <a:t>33,337</a:t>
          </a:r>
          <a:r>
            <a:rPr kumimoji="1" lang="ja-JP" altLang="ja-JP" sz="1100">
              <a:solidFill>
                <a:schemeClr val="dk1"/>
              </a:solidFill>
              <a:effectLst/>
              <a:latin typeface="+mn-lt"/>
              <a:ea typeface="+mn-ea"/>
              <a:cs typeface="+mn-cs"/>
            </a:rPr>
            <a:t>千円減少したことで実質収支額が</a:t>
          </a:r>
          <a:r>
            <a:rPr kumimoji="1" lang="en-US" altLang="ja-JP" sz="1100">
              <a:solidFill>
                <a:schemeClr val="dk1"/>
              </a:solidFill>
              <a:effectLst/>
              <a:latin typeface="+mn-lt"/>
              <a:ea typeface="+mn-ea"/>
              <a:cs typeface="+mn-cs"/>
            </a:rPr>
            <a:t>39,117</a:t>
          </a:r>
          <a:r>
            <a:rPr kumimoji="1" lang="ja-JP" altLang="ja-JP" sz="1100">
              <a:solidFill>
                <a:schemeClr val="dk1"/>
              </a:solidFill>
              <a:effectLst/>
              <a:latin typeface="+mn-lt"/>
              <a:ea typeface="+mn-ea"/>
              <a:cs typeface="+mn-cs"/>
            </a:rPr>
            <a:t>千円増加となっている。</a:t>
          </a:r>
          <a:endParaRPr lang="ja-JP" altLang="ja-JP" sz="1400">
            <a:effectLst/>
          </a:endParaRPr>
        </a:p>
        <a:p>
          <a:r>
            <a:rPr kumimoji="1" lang="ja-JP" altLang="ja-JP" sz="1100">
              <a:solidFill>
                <a:schemeClr val="dk1"/>
              </a:solidFill>
              <a:effectLst/>
              <a:latin typeface="+mn-lt"/>
              <a:ea typeface="+mn-ea"/>
              <a:cs typeface="+mn-cs"/>
            </a:rPr>
            <a:t>　「地方公共団体の財政の健全化に関する法律」施行後は、特別会計等の収支改善が喫緊の課題であったものと、住民生活に直結する事業ということもあり、率先して一般会計から基準外繰出し等により実質赤字（資金不足）を解消してきた現状である。しかし、一般会計も普通交付税合併算定替等、優遇措置が終了となると、以前までのような財源確保は難しく、現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年度はそのような状況に陥る可能性が見込まれるため、各特別会計等で独立採算制に基づく収支改善が求められることは必須となり、早期に改善策等を検討していく必要がある。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6211230</v>
      </c>
      <c r="BO4" s="441"/>
      <c r="BP4" s="441"/>
      <c r="BQ4" s="441"/>
      <c r="BR4" s="441"/>
      <c r="BS4" s="441"/>
      <c r="BT4" s="441"/>
      <c r="BU4" s="442"/>
      <c r="BV4" s="440">
        <v>6298062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6127061</v>
      </c>
      <c r="BO5" s="446"/>
      <c r="BP5" s="446"/>
      <c r="BQ5" s="446"/>
      <c r="BR5" s="446"/>
      <c r="BS5" s="446"/>
      <c r="BT5" s="446"/>
      <c r="BU5" s="447"/>
      <c r="BV5" s="445">
        <v>6135949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96.4</v>
      </c>
      <c r="CU5" s="416"/>
      <c r="CV5" s="416"/>
      <c r="CW5" s="416"/>
      <c r="CX5" s="416"/>
      <c r="CY5" s="416"/>
      <c r="CZ5" s="416"/>
      <c r="DA5" s="417"/>
      <c r="DB5" s="415">
        <v>91.9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84169</v>
      </c>
      <c r="BO6" s="446"/>
      <c r="BP6" s="446"/>
      <c r="BQ6" s="446"/>
      <c r="BR6" s="446"/>
      <c r="BS6" s="446"/>
      <c r="BT6" s="446"/>
      <c r="BU6" s="447"/>
      <c r="BV6" s="445">
        <v>162113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95.4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5327</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3803357</v>
      </c>
      <c r="CU7" s="446"/>
      <c r="CV7" s="446"/>
      <c r="CW7" s="446"/>
      <c r="CX7" s="446"/>
      <c r="CY7" s="446"/>
      <c r="CZ7" s="446"/>
      <c r="DA7" s="447"/>
      <c r="DB7" s="445">
        <v>3876838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84169</v>
      </c>
      <c r="BO8" s="446"/>
      <c r="BP8" s="446"/>
      <c r="BQ8" s="446"/>
      <c r="BR8" s="446"/>
      <c r="BS8" s="446"/>
      <c r="BT8" s="446"/>
      <c r="BU8" s="447"/>
      <c r="BV8" s="445">
        <v>156786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6198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-72617</v>
      </c>
      <c r="BO9" s="446"/>
      <c r="BP9" s="446"/>
      <c r="BQ9" s="446"/>
      <c r="BR9" s="446"/>
      <c r="BS9" s="446"/>
      <c r="BT9" s="446"/>
      <c r="BU9" s="447"/>
      <c r="BV9" s="445">
        <v>-14500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17.899999999999999</v>
      </c>
      <c r="CU9" s="416"/>
      <c r="CV9" s="416"/>
      <c r="CW9" s="416"/>
      <c r="CX9" s="416"/>
      <c r="CY9" s="416"/>
      <c r="CZ9" s="416"/>
      <c r="DA9" s="417"/>
      <c r="DB9" s="415">
        <v>17.100000000000001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7089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274518</v>
      </c>
      <c r="BO10" s="446"/>
      <c r="BP10" s="446"/>
      <c r="BQ10" s="446"/>
      <c r="BR10" s="446"/>
      <c r="BS10" s="446"/>
      <c r="BT10" s="446"/>
      <c r="BU10" s="447"/>
      <c r="BV10" s="445">
        <v>263993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6295</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346811</v>
      </c>
      <c r="BO12" s="446"/>
      <c r="BP12" s="446"/>
      <c r="BQ12" s="446"/>
      <c r="BR12" s="446"/>
      <c r="BS12" s="446"/>
      <c r="BT12" s="446"/>
      <c r="BU12" s="447"/>
      <c r="BV12" s="445">
        <v>309764</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6268</v>
      </c>
      <c r="S13" s="549"/>
      <c r="T13" s="549"/>
      <c r="U13" s="549"/>
      <c r="V13" s="550"/>
      <c r="W13" s="536" t="s">
        <v>130</v>
      </c>
      <c r="X13" s="458"/>
      <c r="Y13" s="458"/>
      <c r="Z13" s="458"/>
      <c r="AA13" s="458"/>
      <c r="AB13" s="459"/>
      <c r="AC13" s="421">
        <v>599</v>
      </c>
      <c r="AD13" s="422"/>
      <c r="AE13" s="422"/>
      <c r="AF13" s="422"/>
      <c r="AG13" s="423"/>
      <c r="AH13" s="421">
        <v>678</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-144910</v>
      </c>
      <c r="BO13" s="446"/>
      <c r="BP13" s="446"/>
      <c r="BQ13" s="446"/>
      <c r="BR13" s="446"/>
      <c r="BS13" s="446"/>
      <c r="BT13" s="446"/>
      <c r="BU13" s="447"/>
      <c r="BV13" s="445">
        <v>-60271</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10.6</v>
      </c>
      <c r="CU13" s="416"/>
      <c r="CV13" s="416"/>
      <c r="CW13" s="416"/>
      <c r="CX13" s="416"/>
      <c r="CY13" s="416"/>
      <c r="CZ13" s="416"/>
      <c r="DA13" s="417"/>
      <c r="DB13" s="415">
        <v>12.3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6451</v>
      </c>
      <c r="S14" s="549"/>
      <c r="T14" s="549"/>
      <c r="U14" s="549"/>
      <c r="V14" s="550"/>
      <c r="W14" s="551"/>
      <c r="X14" s="461"/>
      <c r="Y14" s="461"/>
      <c r="Z14" s="461"/>
      <c r="AA14" s="461"/>
      <c r="AB14" s="462"/>
      <c r="AC14" s="541">
        <v>23.2</v>
      </c>
      <c r="AD14" s="542"/>
      <c r="AE14" s="542"/>
      <c r="AF14" s="542"/>
      <c r="AG14" s="543"/>
      <c r="AH14" s="541">
        <v>22.9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81</v>
      </c>
      <c r="CU14" s="553"/>
      <c r="CV14" s="553"/>
      <c r="CW14" s="553"/>
      <c r="CX14" s="553"/>
      <c r="CY14" s="553"/>
      <c r="CZ14" s="553"/>
      <c r="DA14" s="554"/>
      <c r="DB14" s="552">
        <v>91.2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6433</v>
      </c>
      <c r="S15" s="549"/>
      <c r="T15" s="549"/>
      <c r="U15" s="549"/>
      <c r="V15" s="550"/>
      <c r="W15" s="536" t="s">
        <v>138</v>
      </c>
      <c r="X15" s="458"/>
      <c r="Y15" s="458"/>
      <c r="Z15" s="458"/>
      <c r="AA15" s="458"/>
      <c r="AB15" s="459"/>
      <c r="AC15" s="421">
        <v>533</v>
      </c>
      <c r="AD15" s="422"/>
      <c r="AE15" s="422"/>
      <c r="AF15" s="422"/>
      <c r="AG15" s="423"/>
      <c r="AH15" s="421">
        <v>602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660159</v>
      </c>
      <c r="BO15" s="441"/>
      <c r="BP15" s="441"/>
      <c r="BQ15" s="441"/>
      <c r="BR15" s="441"/>
      <c r="BS15" s="441"/>
      <c r="BT15" s="441"/>
      <c r="BU15" s="442"/>
      <c r="BV15" s="440">
        <v>535029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20.6</v>
      </c>
      <c r="AD16" s="542"/>
      <c r="AE16" s="542"/>
      <c r="AF16" s="542"/>
      <c r="AG16" s="543"/>
      <c r="AH16" s="541">
        <v>20.3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3416885</v>
      </c>
      <c r="BO16" s="446"/>
      <c r="BP16" s="446"/>
      <c r="BQ16" s="446"/>
      <c r="BR16" s="446"/>
      <c r="BS16" s="446"/>
      <c r="BT16" s="446"/>
      <c r="BU16" s="447"/>
      <c r="BV16" s="445">
        <v>3439989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1455</v>
      </c>
      <c r="AD17" s="422"/>
      <c r="AE17" s="422"/>
      <c r="AF17" s="422"/>
      <c r="AG17" s="423"/>
      <c r="AH17" s="421">
        <v>1684</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847907</v>
      </c>
      <c r="BO17" s="446"/>
      <c r="BP17" s="446"/>
      <c r="BQ17" s="446"/>
      <c r="BR17" s="446"/>
      <c r="BS17" s="446"/>
      <c r="BT17" s="446"/>
      <c r="BU17" s="447"/>
      <c r="BV17" s="445">
        <v>667814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230.3</v>
      </c>
      <c r="M18" s="510"/>
      <c r="N18" s="510"/>
      <c r="O18" s="510"/>
      <c r="P18" s="510"/>
      <c r="Q18" s="510"/>
      <c r="R18" s="511"/>
      <c r="S18" s="511"/>
      <c r="T18" s="511"/>
      <c r="U18" s="511"/>
      <c r="V18" s="512"/>
      <c r="W18" s="526"/>
      <c r="X18" s="527"/>
      <c r="Y18" s="527"/>
      <c r="Z18" s="527"/>
      <c r="AA18" s="527"/>
      <c r="AB18" s="537"/>
      <c r="AC18" s="409">
        <v>56.2</v>
      </c>
      <c r="AD18" s="410"/>
      <c r="AE18" s="410"/>
      <c r="AF18" s="410"/>
      <c r="AG18" s="513"/>
      <c r="AH18" s="409">
        <v>56.8</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3708082</v>
      </c>
      <c r="BO18" s="446"/>
      <c r="BP18" s="446"/>
      <c r="BQ18" s="446"/>
      <c r="BR18" s="446"/>
      <c r="BS18" s="446"/>
      <c r="BT18" s="446"/>
      <c r="BU18" s="447"/>
      <c r="BV18" s="445">
        <v>3596332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4724896</v>
      </c>
      <c r="BO19" s="446"/>
      <c r="BP19" s="446"/>
      <c r="BQ19" s="446"/>
      <c r="BR19" s="446"/>
      <c r="BS19" s="446"/>
      <c r="BT19" s="446"/>
      <c r="BU19" s="447"/>
      <c r="BV19" s="445">
        <v>4790221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2577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7896653</v>
      </c>
      <c r="BO23" s="446"/>
      <c r="BP23" s="446"/>
      <c r="BQ23" s="446"/>
      <c r="BR23" s="446"/>
      <c r="BS23" s="446"/>
      <c r="BT23" s="446"/>
      <c r="BU23" s="447"/>
      <c r="BV23" s="445">
        <v>8020217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7500</v>
      </c>
      <c r="R24" s="422"/>
      <c r="S24" s="422"/>
      <c r="T24" s="422"/>
      <c r="U24" s="422"/>
      <c r="V24" s="423"/>
      <c r="W24" s="487"/>
      <c r="X24" s="478"/>
      <c r="Y24" s="479"/>
      <c r="Z24" s="418" t="s">
        <v>162</v>
      </c>
      <c r="AA24" s="419"/>
      <c r="AB24" s="419"/>
      <c r="AC24" s="419"/>
      <c r="AD24" s="419"/>
      <c r="AE24" s="419"/>
      <c r="AF24" s="419"/>
      <c r="AG24" s="420"/>
      <c r="AH24" s="421">
        <v>93</v>
      </c>
      <c r="AI24" s="422"/>
      <c r="AJ24" s="422"/>
      <c r="AK24" s="422"/>
      <c r="AL24" s="423"/>
      <c r="AM24" s="421">
        <v>312573</v>
      </c>
      <c r="AN24" s="422"/>
      <c r="AO24" s="422"/>
      <c r="AP24" s="422"/>
      <c r="AQ24" s="422"/>
      <c r="AR24" s="423"/>
      <c r="AS24" s="421">
        <v>3361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2486716</v>
      </c>
      <c r="BO24" s="446"/>
      <c r="BP24" s="446"/>
      <c r="BQ24" s="446"/>
      <c r="BR24" s="446"/>
      <c r="BS24" s="446"/>
      <c r="BT24" s="446"/>
      <c r="BU24" s="447"/>
      <c r="BV24" s="445">
        <v>2699031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5960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128</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126604</v>
      </c>
      <c r="BO25" s="441"/>
      <c r="BP25" s="441"/>
      <c r="BQ25" s="441"/>
      <c r="BR25" s="441"/>
      <c r="BS25" s="441"/>
      <c r="BT25" s="441"/>
      <c r="BU25" s="442"/>
      <c r="BV25" s="440">
        <v>323131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5250</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19884</v>
      </c>
      <c r="AN26" s="422"/>
      <c r="AO26" s="422"/>
      <c r="AP26" s="422"/>
      <c r="AQ26" s="422"/>
      <c r="AR26" s="423"/>
      <c r="AS26" s="421">
        <v>3314</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2630</v>
      </c>
      <c r="R27" s="422"/>
      <c r="S27" s="422"/>
      <c r="T27" s="422"/>
      <c r="U27" s="422"/>
      <c r="V27" s="423"/>
      <c r="W27" s="487"/>
      <c r="X27" s="478"/>
      <c r="Y27" s="479"/>
      <c r="Z27" s="418" t="s">
        <v>172</v>
      </c>
      <c r="AA27" s="419"/>
      <c r="AB27" s="419"/>
      <c r="AC27" s="419"/>
      <c r="AD27" s="419"/>
      <c r="AE27" s="419"/>
      <c r="AF27" s="419"/>
      <c r="AG27" s="420"/>
      <c r="AH27" s="421">
        <v>1</v>
      </c>
      <c r="AI27" s="422"/>
      <c r="AJ27" s="422"/>
      <c r="AK27" s="422"/>
      <c r="AL27" s="423"/>
      <c r="AM27" s="421" t="s">
        <v>173</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128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2250</v>
      </c>
      <c r="R28" s="422"/>
      <c r="S28" s="422"/>
      <c r="T28" s="422"/>
      <c r="U28" s="422"/>
      <c r="V28" s="423"/>
      <c r="W28" s="487"/>
      <c r="X28" s="478"/>
      <c r="Y28" s="479"/>
      <c r="Z28" s="418" t="s">
        <v>177</v>
      </c>
      <c r="AA28" s="419"/>
      <c r="AB28" s="419"/>
      <c r="AC28" s="419"/>
      <c r="AD28" s="419"/>
      <c r="AE28" s="419"/>
      <c r="AF28" s="419"/>
      <c r="AG28" s="420"/>
      <c r="AH28" s="421" t="s">
        <v>128</v>
      </c>
      <c r="AI28" s="422"/>
      <c r="AJ28" s="422"/>
      <c r="AK28" s="422"/>
      <c r="AL28" s="423"/>
      <c r="AM28" s="421" t="s">
        <v>166</v>
      </c>
      <c r="AN28" s="422"/>
      <c r="AO28" s="422"/>
      <c r="AP28" s="422"/>
      <c r="AQ28" s="422"/>
      <c r="AR28" s="423"/>
      <c r="AS28" s="421" t="s">
        <v>128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1418806</v>
      </c>
      <c r="BO28" s="441"/>
      <c r="BP28" s="441"/>
      <c r="BQ28" s="441"/>
      <c r="BR28" s="441"/>
      <c r="BS28" s="441"/>
      <c r="BT28" s="441"/>
      <c r="BU28" s="442"/>
      <c r="BV28" s="440">
        <v>1411099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9</v>
      </c>
      <c r="M29" s="422"/>
      <c r="N29" s="422"/>
      <c r="O29" s="422"/>
      <c r="P29" s="423"/>
      <c r="Q29" s="421">
        <v>2150</v>
      </c>
      <c r="R29" s="422"/>
      <c r="S29" s="422"/>
      <c r="T29" s="422"/>
      <c r="U29" s="422"/>
      <c r="V29" s="423"/>
      <c r="W29" s="488"/>
      <c r="X29" s="489"/>
      <c r="Y29" s="490"/>
      <c r="Z29" s="418" t="s">
        <v>180</v>
      </c>
      <c r="AA29" s="419"/>
      <c r="AB29" s="419"/>
      <c r="AC29" s="419"/>
      <c r="AD29" s="419"/>
      <c r="AE29" s="419"/>
      <c r="AF29" s="419"/>
      <c r="AG29" s="420"/>
      <c r="AH29" s="421">
        <v>94</v>
      </c>
      <c r="AI29" s="422"/>
      <c r="AJ29" s="422"/>
      <c r="AK29" s="422"/>
      <c r="AL29" s="423"/>
      <c r="AM29" s="421">
        <v>316504</v>
      </c>
      <c r="AN29" s="422"/>
      <c r="AO29" s="422"/>
      <c r="AP29" s="422"/>
      <c r="AQ29" s="422"/>
      <c r="AR29" s="423"/>
      <c r="AS29" s="421">
        <v>3367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571434</v>
      </c>
      <c r="BO29" s="446"/>
      <c r="BP29" s="446"/>
      <c r="BQ29" s="446"/>
      <c r="BR29" s="446"/>
      <c r="BS29" s="446"/>
      <c r="BT29" s="446"/>
      <c r="BU29" s="447"/>
      <c r="BV29" s="445">
        <v>540660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1477521</v>
      </c>
      <c r="BO30" s="449"/>
      <c r="BP30" s="449"/>
      <c r="BQ30" s="449"/>
      <c r="BR30" s="449"/>
      <c r="BS30" s="449"/>
      <c r="BT30" s="449"/>
      <c r="BU30" s="450"/>
      <c r="BV30" s="448">
        <v>1265556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簡易水道事業会計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青森地域広域事務組合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外ヶ浜町土地開発公社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青森県市町村総合事務組合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青函トンネル記念館</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青森県後期高齢者医療広域連合(一般会計)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津軽半島エコエネ</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青森県後期高齢者医療広域連合(後期高齢者医療特別会計)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青森県市町村職員退職手当組合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青森県交通災害共済組合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IzcG1JB1kafDRFLhZgJp2fwGuQuO8LyUVcrxPCoXUV+iDVKT7PtGfSoLS1hywasf7Hpk8PbzuOdHOX5e5Eu3g==" saltValue="15CTTfd0SFgxXG1riq85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561</v>
      </c>
      <c r="D34" s="1224"/>
      <c r="E34" s="1225"/>
      <c r="F34" s="32">
        <v>8.1999999999999993</v>
      </c>
      <c r="G34" s="33">
        <v>7.57</v>
      </c>
      <c r="H34" s="33">
        <v>7.98</v>
      </c>
      <c r="I34" s="33">
        <v>8.65</v>
      </c>
      <c r="J34" s="34">
        <v>8.25</v>
      </c>
      <c r="K34" s="22"/>
      <c r="L34" s="22"/>
      <c r="M34" s="22"/>
      <c r="N34" s="22"/>
      <c r="O34" s="22"/>
      <c r="P34" s="22"/>
    </row>
    <row r="35" spans="1:16" ht="39" customHeight="1" x14ac:dyDescent="0.15">
      <c r="A35" s="22"/>
      <c r="B35" s="35"/>
      <c r="C35" s="1218" t="s">
        <v>562</v>
      </c>
      <c r="D35" s="1219"/>
      <c r="E35" s="1220"/>
      <c r="F35" s="36">
        <v>0.89</v>
      </c>
      <c r="G35" s="37">
        <v>1.87</v>
      </c>
      <c r="H35" s="37">
        <v>0.98</v>
      </c>
      <c r="I35" s="37">
        <v>1.46</v>
      </c>
      <c r="J35" s="38">
        <v>2.5099999999999998</v>
      </c>
      <c r="K35" s="22"/>
      <c r="L35" s="22"/>
      <c r="M35" s="22"/>
      <c r="N35" s="22"/>
      <c r="O35" s="22"/>
      <c r="P35" s="22"/>
    </row>
    <row r="36" spans="1:16" ht="39" customHeight="1" x14ac:dyDescent="0.15">
      <c r="A36" s="22"/>
      <c r="B36" s="35"/>
      <c r="C36" s="1218" t="s">
        <v>563</v>
      </c>
      <c r="D36" s="1219"/>
      <c r="E36" s="1220"/>
      <c r="F36" s="36">
        <v>3.37</v>
      </c>
      <c r="G36" s="37">
        <v>4.25</v>
      </c>
      <c r="H36" s="37">
        <v>4.2300000000000004</v>
      </c>
      <c r="I36" s="37">
        <v>4.04</v>
      </c>
      <c r="J36" s="38">
        <v>2.21</v>
      </c>
      <c r="K36" s="22"/>
      <c r="L36" s="22"/>
      <c r="M36" s="22"/>
      <c r="N36" s="22"/>
      <c r="O36" s="22"/>
      <c r="P36" s="22"/>
    </row>
    <row r="37" spans="1:16" ht="39" customHeight="1" x14ac:dyDescent="0.15">
      <c r="A37" s="22"/>
      <c r="B37" s="35"/>
      <c r="C37" s="1218" t="s">
        <v>564</v>
      </c>
      <c r="D37" s="1219"/>
      <c r="E37" s="1220"/>
      <c r="F37" s="36" t="s">
        <v>511</v>
      </c>
      <c r="G37" s="37">
        <v>2.2000000000000002</v>
      </c>
      <c r="H37" s="37">
        <v>2.23</v>
      </c>
      <c r="I37" s="37">
        <v>1.92</v>
      </c>
      <c r="J37" s="38">
        <v>2.12</v>
      </c>
      <c r="K37" s="22"/>
      <c r="L37" s="22"/>
      <c r="M37" s="22"/>
      <c r="N37" s="22"/>
      <c r="O37" s="22"/>
      <c r="P37" s="22"/>
    </row>
    <row r="38" spans="1:16" ht="39" customHeight="1" x14ac:dyDescent="0.15">
      <c r="A38" s="22"/>
      <c r="B38" s="35"/>
      <c r="C38" s="1218" t="s">
        <v>565</v>
      </c>
      <c r="D38" s="1219"/>
      <c r="E38" s="1220"/>
      <c r="F38" s="36">
        <v>0.01</v>
      </c>
      <c r="G38" s="37">
        <v>0.1</v>
      </c>
      <c r="H38" s="37">
        <v>0.91</v>
      </c>
      <c r="I38" s="37">
        <v>0.6</v>
      </c>
      <c r="J38" s="38">
        <v>0.86</v>
      </c>
      <c r="K38" s="22"/>
      <c r="L38" s="22"/>
      <c r="M38" s="22"/>
      <c r="N38" s="22"/>
      <c r="O38" s="22"/>
      <c r="P38" s="22"/>
    </row>
    <row r="39" spans="1:16" ht="39" customHeight="1" x14ac:dyDescent="0.15">
      <c r="A39" s="22"/>
      <c r="B39" s="35"/>
      <c r="C39" s="1218" t="s">
        <v>566</v>
      </c>
      <c r="D39" s="1219"/>
      <c r="E39" s="1220"/>
      <c r="F39" s="36">
        <v>0.01</v>
      </c>
      <c r="G39" s="37">
        <v>0.01</v>
      </c>
      <c r="H39" s="37">
        <v>0.01</v>
      </c>
      <c r="I39" s="37">
        <v>0.01</v>
      </c>
      <c r="J39" s="38">
        <v>0.02</v>
      </c>
      <c r="K39" s="22"/>
      <c r="L39" s="22"/>
      <c r="M39" s="22"/>
      <c r="N39" s="22"/>
      <c r="O39" s="22"/>
      <c r="P39" s="22"/>
    </row>
    <row r="40" spans="1:16" ht="39" customHeight="1" x14ac:dyDescent="0.15">
      <c r="A40" s="22"/>
      <c r="B40" s="35"/>
      <c r="C40" s="1218" t="s">
        <v>567</v>
      </c>
      <c r="D40" s="1219"/>
      <c r="E40" s="1220"/>
      <c r="F40" s="36">
        <v>0</v>
      </c>
      <c r="G40" s="37">
        <v>0.02</v>
      </c>
      <c r="H40" s="37">
        <v>0.01</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569</v>
      </c>
      <c r="G42" s="37" t="s">
        <v>511</v>
      </c>
      <c r="H42" s="37" t="s">
        <v>511</v>
      </c>
      <c r="I42" s="37" t="s">
        <v>511</v>
      </c>
      <c r="J42" s="38" t="s">
        <v>511</v>
      </c>
      <c r="K42" s="22"/>
      <c r="L42" s="22"/>
      <c r="M42" s="22"/>
      <c r="N42" s="22"/>
      <c r="O42" s="22"/>
      <c r="P42" s="22"/>
    </row>
    <row r="43" spans="1:16" ht="39" customHeight="1" thickBot="1" x14ac:dyDescent="0.2">
      <c r="A43" s="22"/>
      <c r="B43" s="40"/>
      <c r="C43" s="1221" t="s">
        <v>570</v>
      </c>
      <c r="D43" s="1222"/>
      <c r="E43" s="1223"/>
      <c r="F43" s="41">
        <v>1.99</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UWj1izqU+vZuVdELMUbDp6v1OrAFhLazESHUSzUZ1yymm2AnY+q92N6BClVBN0IG3BCOK30/eJqtPnwGNvAcw==" saltValue="1v9vQniC7M2qGtbfYjTA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941</v>
      </c>
      <c r="L45" s="60">
        <v>1038</v>
      </c>
      <c r="M45" s="60">
        <v>889</v>
      </c>
      <c r="N45" s="60">
        <v>852</v>
      </c>
      <c r="O45" s="61">
        <v>878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223</v>
      </c>
      <c r="L48" s="64">
        <v>232</v>
      </c>
      <c r="M48" s="64">
        <v>191</v>
      </c>
      <c r="N48" s="64">
        <v>173</v>
      </c>
      <c r="O48" s="65">
        <v>187</v>
      </c>
      <c r="P48" s="48"/>
      <c r="Q48" s="48"/>
      <c r="R48" s="48"/>
      <c r="S48" s="48"/>
      <c r="T48" s="48"/>
      <c r="U48" s="48"/>
    </row>
    <row r="49" spans="1:21" ht="30.75" customHeight="1" x14ac:dyDescent="0.15">
      <c r="A49" s="48"/>
      <c r="B49" s="1236"/>
      <c r="C49" s="1237"/>
      <c r="D49" s="62"/>
      <c r="E49" s="1228" t="s">
        <v>15</v>
      </c>
      <c r="F49" s="1228"/>
      <c r="G49" s="1228"/>
      <c r="H49" s="1228"/>
      <c r="I49" s="1228"/>
      <c r="J49" s="1229"/>
      <c r="K49" s="63">
        <v>87</v>
      </c>
      <c r="L49" s="64">
        <v>20</v>
      </c>
      <c r="M49" s="64">
        <v>10</v>
      </c>
      <c r="N49" s="64">
        <v>15</v>
      </c>
      <c r="O49" s="65">
        <v>17</v>
      </c>
      <c r="P49" s="48"/>
      <c r="Q49" s="48"/>
      <c r="R49" s="48"/>
      <c r="S49" s="48"/>
      <c r="T49" s="48"/>
      <c r="U49" s="48"/>
    </row>
    <row r="50" spans="1:21" ht="30.75" customHeight="1" x14ac:dyDescent="0.15">
      <c r="A50" s="48"/>
      <c r="B50" s="1236"/>
      <c r="C50" s="1237"/>
      <c r="D50" s="62"/>
      <c r="E50" s="1228" t="s">
        <v>16</v>
      </c>
      <c r="F50" s="1228"/>
      <c r="G50" s="1228"/>
      <c r="H50" s="1228"/>
      <c r="I50" s="1228"/>
      <c r="J50" s="1229"/>
      <c r="K50" s="63">
        <v>22</v>
      </c>
      <c r="L50" s="64">
        <v>22</v>
      </c>
      <c r="M50" s="64">
        <v>21</v>
      </c>
      <c r="N50" s="64">
        <v>21</v>
      </c>
      <c r="O50" s="65">
        <v>21</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776</v>
      </c>
      <c r="L52" s="64">
        <v>771</v>
      </c>
      <c r="M52" s="64">
        <v>757</v>
      </c>
      <c r="N52" s="64">
        <v>746</v>
      </c>
      <c r="O52" s="65">
        <v>752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497</v>
      </c>
      <c r="L53" s="69">
        <v>541</v>
      </c>
      <c r="M53" s="69">
        <v>354</v>
      </c>
      <c r="N53" s="69">
        <v>315</v>
      </c>
      <c r="O53" s="70">
        <v>351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Xz3PAuyrPDck/YtdWmcHyk+S1LpqRdKz4bjsI+2c9YLh0qECJ0nnuu5FWDItJRER7vrLxNbLygX6Mo9Sp8bpQ==" saltValue="e8pC9onUwsb2rqr6o3va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8705</v>
      </c>
      <c r="J41" s="83">
        <v>8320</v>
      </c>
      <c r="K41" s="83">
        <v>8103</v>
      </c>
      <c r="L41" s="83">
        <v>8020</v>
      </c>
      <c r="M41" s="84">
        <v>7897</v>
      </c>
    </row>
    <row r="42" spans="2:13" ht="27.75" customHeight="1" x14ac:dyDescent="0.15">
      <c r="B42" s="1244"/>
      <c r="C42" s="1245"/>
      <c r="D42" s="85"/>
      <c r="E42" s="1248" t="s">
        <v>25</v>
      </c>
      <c r="F42" s="1248"/>
      <c r="G42" s="1248"/>
      <c r="H42" s="1249"/>
      <c r="I42" s="86">
        <v>97</v>
      </c>
      <c r="J42" s="87">
        <v>76</v>
      </c>
      <c r="K42" s="87">
        <v>55</v>
      </c>
      <c r="L42" s="87">
        <v>34</v>
      </c>
      <c r="M42" s="88">
        <v>13</v>
      </c>
    </row>
    <row r="43" spans="2:13" ht="27.75" customHeight="1" x14ac:dyDescent="0.15">
      <c r="B43" s="1244"/>
      <c r="C43" s="1245"/>
      <c r="D43" s="85"/>
      <c r="E43" s="1248" t="s">
        <v>26</v>
      </c>
      <c r="F43" s="1248"/>
      <c r="G43" s="1248"/>
      <c r="H43" s="1249"/>
      <c r="I43" s="86">
        <v>2628</v>
      </c>
      <c r="J43" s="87">
        <v>3349</v>
      </c>
      <c r="K43" s="87">
        <v>3267</v>
      </c>
      <c r="L43" s="87">
        <v>3165</v>
      </c>
      <c r="M43" s="88">
        <v>2971</v>
      </c>
    </row>
    <row r="44" spans="2:13" ht="27.75" customHeight="1" x14ac:dyDescent="0.15">
      <c r="B44" s="1244"/>
      <c r="C44" s="1245"/>
      <c r="D44" s="85"/>
      <c r="E44" s="1248" t="s">
        <v>27</v>
      </c>
      <c r="F44" s="1248"/>
      <c r="G44" s="1248"/>
      <c r="H44" s="1249"/>
      <c r="I44" s="86">
        <v>51</v>
      </c>
      <c r="J44" s="87">
        <v>177</v>
      </c>
      <c r="K44" s="87">
        <v>172</v>
      </c>
      <c r="L44" s="87">
        <v>159</v>
      </c>
      <c r="M44" s="88">
        <v>146</v>
      </c>
    </row>
    <row r="45" spans="2:13" ht="27.75" customHeight="1" x14ac:dyDescent="0.15">
      <c r="B45" s="1244"/>
      <c r="C45" s="1245"/>
      <c r="D45" s="85"/>
      <c r="E45" s="1248" t="s">
        <v>28</v>
      </c>
      <c r="F45" s="1248"/>
      <c r="G45" s="1248"/>
      <c r="H45" s="1249"/>
      <c r="I45" s="86">
        <v>1439</v>
      </c>
      <c r="J45" s="87">
        <v>1295</v>
      </c>
      <c r="K45" s="87">
        <v>1189</v>
      </c>
      <c r="L45" s="87">
        <v>1087</v>
      </c>
      <c r="M45" s="88">
        <v>1019</v>
      </c>
    </row>
    <row r="46" spans="2:13" ht="27.75" customHeight="1" x14ac:dyDescent="0.15">
      <c r="B46" s="1244"/>
      <c r="C46" s="1245"/>
      <c r="D46" s="89"/>
      <c r="E46" s="1248" t="s">
        <v>29</v>
      </c>
      <c r="F46" s="1248"/>
      <c r="G46" s="1248"/>
      <c r="H46" s="1249"/>
      <c r="I46" s="86" t="s">
        <v>511</v>
      </c>
      <c r="J46" s="87" t="s">
        <v>511</v>
      </c>
      <c r="K46" s="87" t="s">
        <v>511</v>
      </c>
      <c r="L46" s="87" t="s">
        <v>511</v>
      </c>
      <c r="M46" s="88" t="s">
        <v>511</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1575</v>
      </c>
      <c r="J50" s="87">
        <v>1671</v>
      </c>
      <c r="K50" s="87">
        <v>1959</v>
      </c>
      <c r="L50" s="87">
        <v>2163</v>
      </c>
      <c r="M50" s="88">
        <v>2168</v>
      </c>
    </row>
    <row r="51" spans="2:13" ht="27.75" customHeight="1" x14ac:dyDescent="0.15">
      <c r="B51" s="1244"/>
      <c r="C51" s="1245"/>
      <c r="D51" s="85"/>
      <c r="E51" s="1248" t="s">
        <v>35</v>
      </c>
      <c r="F51" s="1248"/>
      <c r="G51" s="1248"/>
      <c r="H51" s="1249"/>
      <c r="I51" s="86">
        <v>353</v>
      </c>
      <c r="J51" s="87">
        <v>362</v>
      </c>
      <c r="K51" s="87">
        <v>378</v>
      </c>
      <c r="L51" s="87">
        <v>389</v>
      </c>
      <c r="M51" s="88">
        <v>378</v>
      </c>
    </row>
    <row r="52" spans="2:13" ht="27.75" customHeight="1" x14ac:dyDescent="0.15">
      <c r="B52" s="1246"/>
      <c r="C52" s="1247"/>
      <c r="D52" s="85"/>
      <c r="E52" s="1248" t="s">
        <v>36</v>
      </c>
      <c r="F52" s="1248"/>
      <c r="G52" s="1248"/>
      <c r="H52" s="1249"/>
      <c r="I52" s="86">
        <v>7408</v>
      </c>
      <c r="J52" s="87">
        <v>7457</v>
      </c>
      <c r="K52" s="87">
        <v>7091</v>
      </c>
      <c r="L52" s="87">
        <v>7027</v>
      </c>
      <c r="M52" s="88">
        <v>6998</v>
      </c>
    </row>
    <row r="53" spans="2:13" ht="27.75" customHeight="1" thickBot="1" x14ac:dyDescent="0.2">
      <c r="B53" s="1250" t="s">
        <v>37</v>
      </c>
      <c r="C53" s="1251"/>
      <c r="D53" s="92"/>
      <c r="E53" s="1252" t="s">
        <v>38</v>
      </c>
      <c r="F53" s="1252"/>
      <c r="G53" s="1252"/>
      <c r="H53" s="1253"/>
      <c r="I53" s="93">
        <v>3583</v>
      </c>
      <c r="J53" s="94">
        <v>3729</v>
      </c>
      <c r="K53" s="94">
        <v>3358</v>
      </c>
      <c r="L53" s="94">
        <v>2885</v>
      </c>
      <c r="M53" s="95">
        <v>2499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gPETLVCz0X0cGzhcJLpXQvIWkvL3tII0q83f27Smzvx0XYEAB7/CCuS8EfZX/o9vYkGPpjOXPkSi8ocrbC8mw==" saltValue="dDhW3DNrtetVvXgTRJ5w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1402</v>
      </c>
      <c r="G55" s="107">
        <v>1411</v>
      </c>
      <c r="H55" s="108">
        <v>1419</v>
      </c>
    </row>
    <row r="56" spans="2:8" ht="52.5" customHeight="1" x14ac:dyDescent="0.15">
      <c r="B56" s="109"/>
      <c r="C56" s="1271" t="s">
        <v>42</v>
      </c>
      <c r="D56" s="1271"/>
      <c r="E56" s="1272"/>
      <c r="F56" s="110">
        <v>444</v>
      </c>
      <c r="G56" s="110">
        <v>541</v>
      </c>
      <c r="H56" s="111">
        <v>571</v>
      </c>
    </row>
    <row r="57" spans="2:8" ht="53.25" customHeight="1" x14ac:dyDescent="0.15">
      <c r="B57" s="109"/>
      <c r="C57" s="1273" t="s">
        <v>43</v>
      </c>
      <c r="D57" s="1273"/>
      <c r="E57" s="1274"/>
      <c r="F57" s="112">
        <v>1181</v>
      </c>
      <c r="G57" s="112">
        <v>1266</v>
      </c>
      <c r="H57" s="113">
        <v>1478</v>
      </c>
    </row>
    <row r="58" spans="2:8" ht="45.75" customHeight="1" x14ac:dyDescent="0.15">
      <c r="B58" s="114"/>
      <c r="C58" s="1261" t="s">
        <v>596</v>
      </c>
      <c r="D58" s="1262"/>
      <c r="E58" s="1263"/>
      <c r="F58" s="1298">
        <v>1118</v>
      </c>
      <c r="G58" s="1298">
        <v>1188</v>
      </c>
      <c r="H58" s="1299">
        <v>1355</v>
      </c>
    </row>
    <row r="59" spans="2:8" ht="45.75" customHeight="1" x14ac:dyDescent="0.15">
      <c r="B59" s="114"/>
      <c r="C59" s="1261" t="s">
        <v>597</v>
      </c>
      <c r="D59" s="1262"/>
      <c r="E59" s="1263"/>
      <c r="F59" s="1298">
        <v>30</v>
      </c>
      <c r="G59" s="1298">
        <v>46</v>
      </c>
      <c r="H59" s="1299">
        <v>73</v>
      </c>
    </row>
    <row r="60" spans="2:8" ht="45.75" customHeight="1" x14ac:dyDescent="0.15">
      <c r="B60" s="114"/>
      <c r="C60" s="1261" t="s">
        <v>598</v>
      </c>
      <c r="D60" s="1262"/>
      <c r="E60" s="1263"/>
      <c r="F60" s="1298">
        <v>32</v>
      </c>
      <c r="G60" s="1298">
        <v>32</v>
      </c>
      <c r="H60" s="1299">
        <v>50</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3027</v>
      </c>
      <c r="G63" s="121">
        <v>3217</v>
      </c>
      <c r="H63" s="122">
        <v>3468</v>
      </c>
    </row>
    <row r="64" spans="2:8" ht="15" customHeight="1" x14ac:dyDescent="0.15"/>
    <row r="65" ht="0" hidden="1" customHeight="1" x14ac:dyDescent="0.15"/>
    <row r="66" ht="0" hidden="1" customHeight="1" x14ac:dyDescent="0.15"/>
  </sheetData>
  <sheetProtection algorithmName="SHA-512" hashValue="JWRzcfIMbSKecZVLvi1SYLGiK8zMBj19P8cuO67IJB243EiEMJZ4JQe9OwE5IW2Ls8MvJ3Y6wAXgutATYlwC+Q==" saltValue="KDX444Pflw+SN86dCjgh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588</v>
      </c>
      <c r="AO51" s="1292"/>
      <c r="AP51" s="1292"/>
      <c r="AQ51" s="1292"/>
      <c r="AR51" s="1292"/>
      <c r="AS51" s="1292"/>
      <c r="AT51" s="1292"/>
      <c r="AU51" s="1292"/>
      <c r="AV51" s="1292"/>
      <c r="AW51" s="1292"/>
      <c r="AX51" s="1292"/>
      <c r="AY51" s="1292"/>
      <c r="AZ51" s="1292"/>
      <c r="BA51" s="1292"/>
      <c r="BB51" s="1292" t="s">
        <v>589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91.2</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53.8</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591</v>
      </c>
      <c r="AO55" s="1288"/>
      <c r="AP55" s="1288"/>
      <c r="AQ55" s="1288"/>
      <c r="AR55" s="1288"/>
      <c r="AS55" s="1288"/>
      <c r="AT55" s="1288"/>
      <c r="AU55" s="1288"/>
      <c r="AV55" s="1288"/>
      <c r="AW55" s="1288"/>
      <c r="AX55" s="1288"/>
      <c r="AY55" s="1288"/>
      <c r="AZ55" s="1288"/>
      <c r="BA55" s="1288"/>
      <c r="BB55" s="1292" t="s">
        <v>589</v>
      </c>
      <c r="BC55" s="1292"/>
      <c r="BD55" s="1292"/>
      <c r="BE55" s="1292"/>
      <c r="BF55" s="1292"/>
      <c r="BG55" s="1292"/>
      <c r="BH55" s="1292"/>
      <c r="BI55" s="1292"/>
      <c r="BJ55" s="1292"/>
      <c r="BK55" s="1292"/>
      <c r="BL55" s="1292"/>
      <c r="BM55" s="1292"/>
      <c r="BN55" s="1292"/>
      <c r="BO55" s="1292"/>
      <c r="BP55" s="1289"/>
      <c r="BQ55" s="1289"/>
      <c r="BR55" s="1289"/>
      <c r="BS55" s="1289"/>
      <c r="BT55" s="1289"/>
      <c r="BU55" s="1289"/>
      <c r="BV55" s="1289"/>
      <c r="BW55" s="1289"/>
      <c r="BX55" s="1289"/>
      <c r="BY55" s="1289"/>
      <c r="BZ55" s="1289"/>
      <c r="CA55" s="1289"/>
      <c r="CB55" s="1289"/>
      <c r="CC55" s="1289"/>
      <c r="CD55" s="1289"/>
      <c r="CE55" s="1289"/>
      <c r="CF55" s="1289"/>
      <c r="CG55" s="1289"/>
      <c r="CH55" s="1289"/>
      <c r="CI55" s="1289"/>
      <c r="CJ55" s="1289"/>
      <c r="CK55" s="1289"/>
      <c r="CL55" s="1289"/>
      <c r="CM55" s="1289"/>
      <c r="CN55" s="1290">
        <v>0</v>
      </c>
      <c r="CO55" s="1290"/>
      <c r="CP55" s="1290"/>
      <c r="CQ55" s="1290"/>
      <c r="CR55" s="1290"/>
      <c r="CS55" s="1290"/>
      <c r="CT55" s="1290"/>
      <c r="CU55" s="1290"/>
      <c r="CV55" s="1289"/>
      <c r="CW55" s="1289"/>
      <c r="CX55" s="1289"/>
      <c r="CY55" s="1289"/>
      <c r="CZ55" s="1289"/>
      <c r="DA55" s="1289"/>
      <c r="DB55" s="1289"/>
      <c r="DC55" s="1289"/>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90"/>
      <c r="CO56" s="1290"/>
      <c r="CP56" s="1290"/>
      <c r="CQ56" s="1290"/>
      <c r="CR56" s="1290"/>
      <c r="CS56" s="1290"/>
      <c r="CT56" s="1290"/>
      <c r="CU56" s="1290"/>
      <c r="CV56" s="1289"/>
      <c r="CW56" s="1289"/>
      <c r="CX56" s="1289"/>
      <c r="CY56" s="1289"/>
      <c r="CZ56" s="1289"/>
      <c r="DA56" s="1289"/>
      <c r="DB56" s="1289"/>
      <c r="DC56" s="1289"/>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590</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v>110.2</v>
      </c>
      <c r="BQ73" s="1290"/>
      <c r="BR73" s="1290"/>
      <c r="BS73" s="1290"/>
      <c r="BT73" s="1290"/>
      <c r="BU73" s="1290"/>
      <c r="BV73" s="1290"/>
      <c r="BW73" s="1290"/>
      <c r="BX73" s="1290">
        <v>113.6</v>
      </c>
      <c r="BY73" s="1290"/>
      <c r="BZ73" s="1290"/>
      <c r="CA73" s="1290"/>
      <c r="CB73" s="1290"/>
      <c r="CC73" s="1290"/>
      <c r="CD73" s="1290"/>
      <c r="CE73" s="1290"/>
      <c r="CF73" s="1290">
        <v>101</v>
      </c>
      <c r="CG73" s="1290"/>
      <c r="CH73" s="1290"/>
      <c r="CI73" s="1290"/>
      <c r="CJ73" s="1290"/>
      <c r="CK73" s="1290"/>
      <c r="CL73" s="1290"/>
      <c r="CM73" s="1290"/>
      <c r="CN73" s="1290">
        <v>91.2</v>
      </c>
      <c r="CO73" s="1290"/>
      <c r="CP73" s="1290"/>
      <c r="CQ73" s="1290"/>
      <c r="CR73" s="1290"/>
      <c r="CS73" s="1290"/>
      <c r="CT73" s="1290"/>
      <c r="CU73" s="1290"/>
      <c r="CV73" s="1290">
        <v>81</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90">
        <v>13.8</v>
      </c>
      <c r="BQ75" s="1290"/>
      <c r="BR75" s="1290"/>
      <c r="BS75" s="1290"/>
      <c r="BT75" s="1290"/>
      <c r="BU75" s="1290"/>
      <c r="BV75" s="1290"/>
      <c r="BW75" s="1290"/>
      <c r="BX75" s="1290">
        <v>14.8</v>
      </c>
      <c r="BY75" s="1290"/>
      <c r="BZ75" s="1290"/>
      <c r="CA75" s="1290"/>
      <c r="CB75" s="1290"/>
      <c r="CC75" s="1290"/>
      <c r="CD75" s="1290"/>
      <c r="CE75" s="1290"/>
      <c r="CF75" s="1290">
        <v>14.1</v>
      </c>
      <c r="CG75" s="1290"/>
      <c r="CH75" s="1290"/>
      <c r="CI75" s="1290"/>
      <c r="CJ75" s="1290"/>
      <c r="CK75" s="1290"/>
      <c r="CL75" s="1290"/>
      <c r="CM75" s="1290"/>
      <c r="CN75" s="1290">
        <v>12.3</v>
      </c>
      <c r="CO75" s="1290"/>
      <c r="CP75" s="1290"/>
      <c r="CQ75" s="1290"/>
      <c r="CR75" s="1290"/>
      <c r="CS75" s="1290"/>
      <c r="CT75" s="1290"/>
      <c r="CU75" s="1290"/>
      <c r="CV75" s="1290">
        <v>10.6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2" t="s">
        <v>589</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594</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9.1</v>
      </c>
      <c r="BY79" s="1290"/>
      <c r="BZ79" s="1290"/>
      <c r="CA79" s="1290"/>
      <c r="CB79" s="1290"/>
      <c r="CC79" s="1290"/>
      <c r="CD79" s="1290"/>
      <c r="CE79" s="1290"/>
      <c r="CF79" s="1290">
        <v>8.6</v>
      </c>
      <c r="CG79" s="1290"/>
      <c r="CH79" s="1290"/>
      <c r="CI79" s="1290"/>
      <c r="CJ79" s="1290"/>
      <c r="CK79" s="1290"/>
      <c r="CL79" s="1290"/>
      <c r="CM79" s="1290"/>
      <c r="CN79" s="1290">
        <v>8.5</v>
      </c>
      <c r="CO79" s="1290"/>
      <c r="CP79" s="1290"/>
      <c r="CQ79" s="1290"/>
      <c r="CR79" s="1290"/>
      <c r="CS79" s="1290"/>
      <c r="CT79" s="1290"/>
      <c r="CU79" s="1290"/>
      <c r="CV79" s="1290">
        <v>8.5</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M7JR56aNfy3RYLZ42tVsnx1P9GNwSG9WJU+vZ3+HisQIE9uhchxVRo1YzfYrPMpZSs7f96xbrQouvIT/inJLg==" saltValue="NWXgLcHSXYANQqdB7Jc/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4/2rHJ23DpnE+mQIQb3xEuf8jJTd1FORg3HIpFeakYRmMu0Prpwl28l840hU+WU0lFb9ML8IhWqs9TsU6tQ==" saltValue="9IG5KUKAcafI3zuDOQC4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V/bMikpivNHmip+W433WabEBZ50fh8jUu2MNSLotCgWYlGdXrvLEvicf49DkggoC9Hfyl2ySXJqb4C9gZAbsw==" saltValue="bAsP+KQdvDRD3YZTIWeE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125203</v>
      </c>
      <c r="E3" s="141"/>
      <c r="F3" s="142">
        <v>174587</v>
      </c>
      <c r="G3" s="143"/>
      <c r="H3" s="144"/>
    </row>
    <row r="4" spans="1:8" x14ac:dyDescent="0.15">
      <c r="A4" s="145"/>
      <c r="B4" s="146"/>
      <c r="C4" s="147"/>
      <c r="D4" s="148">
        <v>71372</v>
      </c>
      <c r="E4" s="149"/>
      <c r="F4" s="150">
        <v>79695</v>
      </c>
      <c r="G4" s="151"/>
      <c r="H4" s="152"/>
    </row>
    <row r="5" spans="1:8" x14ac:dyDescent="0.15">
      <c r="A5" s="133" t="s">
        <v>546</v>
      </c>
      <c r="B5" s="138"/>
      <c r="C5" s="139"/>
      <c r="D5" s="140">
        <v>77144</v>
      </c>
      <c r="E5" s="141"/>
      <c r="F5" s="142">
        <v>175675</v>
      </c>
      <c r="G5" s="143"/>
      <c r="H5" s="144"/>
    </row>
    <row r="6" spans="1:8" x14ac:dyDescent="0.15">
      <c r="A6" s="145"/>
      <c r="B6" s="146"/>
      <c r="C6" s="147"/>
      <c r="D6" s="148">
        <v>31779</v>
      </c>
      <c r="E6" s="149"/>
      <c r="F6" s="150">
        <v>87698</v>
      </c>
      <c r="G6" s="151"/>
      <c r="H6" s="152"/>
    </row>
    <row r="7" spans="1:8" x14ac:dyDescent="0.15">
      <c r="A7" s="133" t="s">
        <v>547</v>
      </c>
      <c r="B7" s="138"/>
      <c r="C7" s="139"/>
      <c r="D7" s="140">
        <v>94425</v>
      </c>
      <c r="E7" s="141"/>
      <c r="F7" s="142">
        <v>162193</v>
      </c>
      <c r="G7" s="143"/>
      <c r="H7" s="144"/>
    </row>
    <row r="8" spans="1:8" x14ac:dyDescent="0.15">
      <c r="A8" s="145"/>
      <c r="B8" s="146"/>
      <c r="C8" s="147"/>
      <c r="D8" s="148">
        <v>20659</v>
      </c>
      <c r="E8" s="149"/>
      <c r="F8" s="150">
        <v>79985</v>
      </c>
      <c r="G8" s="151"/>
      <c r="H8" s="152"/>
    </row>
    <row r="9" spans="1:8" x14ac:dyDescent="0.15">
      <c r="A9" s="133" t="s">
        <v>548</v>
      </c>
      <c r="B9" s="138"/>
      <c r="C9" s="139"/>
      <c r="D9" s="140">
        <v>122408</v>
      </c>
      <c r="E9" s="141"/>
      <c r="F9" s="142">
        <v>168868</v>
      </c>
      <c r="G9" s="143"/>
      <c r="H9" s="144"/>
    </row>
    <row r="10" spans="1:8" x14ac:dyDescent="0.15">
      <c r="A10" s="145"/>
      <c r="B10" s="146"/>
      <c r="C10" s="147"/>
      <c r="D10" s="148">
        <v>71683</v>
      </c>
      <c r="E10" s="149"/>
      <c r="F10" s="150">
        <v>79360</v>
      </c>
      <c r="G10" s="151"/>
      <c r="H10" s="152"/>
    </row>
    <row r="11" spans="1:8" x14ac:dyDescent="0.15">
      <c r="A11" s="133" t="s">
        <v>549</v>
      </c>
      <c r="B11" s="138"/>
      <c r="C11" s="139"/>
      <c r="D11" s="140">
        <v>107279</v>
      </c>
      <c r="E11" s="141"/>
      <c r="F11" s="142">
        <v>202870</v>
      </c>
      <c r="G11" s="143"/>
      <c r="H11" s="144"/>
    </row>
    <row r="12" spans="1:8" x14ac:dyDescent="0.15">
      <c r="A12" s="145"/>
      <c r="B12" s="146"/>
      <c r="C12" s="153"/>
      <c r="D12" s="148">
        <v>70848</v>
      </c>
      <c r="E12" s="149"/>
      <c r="F12" s="150">
        <v>79735</v>
      </c>
      <c r="G12" s="151"/>
      <c r="H12" s="152"/>
    </row>
    <row r="13" spans="1:8" x14ac:dyDescent="0.15">
      <c r="A13" s="133"/>
      <c r="B13" s="138"/>
      <c r="C13" s="154"/>
      <c r="D13" s="155">
        <v>105292</v>
      </c>
      <c r="E13" s="156"/>
      <c r="F13" s="157">
        <v>176839</v>
      </c>
      <c r="G13" s="158"/>
      <c r="H13" s="144"/>
    </row>
    <row r="14" spans="1:8" x14ac:dyDescent="0.15">
      <c r="A14" s="145"/>
      <c r="B14" s="146"/>
      <c r="C14" s="147"/>
      <c r="D14" s="148">
        <v>53268</v>
      </c>
      <c r="E14" s="149"/>
      <c r="F14" s="150">
        <v>81295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3.37</v>
      </c>
      <c r="C19" s="159">
        <f>ROUND(VALUE(SUBSTITUTE(実質収支比率等に係る経年分析!G$48,"▲","-")),2)</f>
        <v>4.26</v>
      </c>
      <c r="D19" s="159">
        <f>ROUND(VALUE(SUBSTITUTE(実質収支比率等に係る経年分析!H$48,"▲","-")),2)</f>
        <v>4.2300000000000004</v>
      </c>
      <c r="E19" s="159">
        <f>ROUND(VALUE(SUBSTITUTE(実質収支比率等に係る経年分析!I$48,"▲","-")),2)</f>
        <v>4.04</v>
      </c>
      <c r="F19" s="159">
        <f>ROUND(VALUE(SUBSTITUTE(実質収支比率等に係る経年分析!J$48,"▲","-")),2)</f>
        <v>2.21</v>
      </c>
    </row>
    <row r="20" spans="1:11" x14ac:dyDescent="0.15">
      <c r="A20" s="159" t="s">
        <v>48</v>
      </c>
      <c r="B20" s="159">
        <f>ROUND(VALUE(SUBSTITUTE(実質収支比率等に係る経年分析!F$47,"▲","-")),2)</f>
        <v>30.44</v>
      </c>
      <c r="C20" s="159">
        <f>ROUND(VALUE(SUBSTITUTE(実質収支比率等に係る経年分析!G$47,"▲","-")),2)</f>
        <v>31.76</v>
      </c>
      <c r="D20" s="159">
        <f>ROUND(VALUE(SUBSTITUTE(実質収支比率等に係る経年分析!H$47,"▲","-")),2)</f>
        <v>34.630000000000003</v>
      </c>
      <c r="E20" s="159">
        <f>ROUND(VALUE(SUBSTITUTE(実質収支比率等に係る経年分析!I$47,"▲","-")),2)</f>
        <v>37.31</v>
      </c>
      <c r="F20" s="159">
        <f>ROUND(VALUE(SUBSTITUTE(実質収支比率等に係る経年分析!J$47,"▲","-")),2)</f>
        <v>37.299999999999997</v>
      </c>
    </row>
    <row r="21" spans="1:11" x14ac:dyDescent="0.15">
      <c r="A21" s="159" t="s">
        <v>49</v>
      </c>
      <c r="B21" s="159">
        <f>IF(ISNUMBER(VALUE(SUBSTITUTE(実質収支比率等に係る経年分析!F$49,"▲","-"))),ROUND(VALUE(SUBSTITUTE(実質収支比率等に係る経年分析!F$49,"▲","-")),2),NA())</f>
        <v>2.08</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1.1000000000000001</v>
      </c>
      <c r="E21" s="159">
        <f>IF(ISNUMBER(VALUE(SUBSTITUTE(実質収支比率等に係る経年分析!I$49,"▲","-"))),ROUND(VALUE(SUBSTITUTE(実質収支比率等に係る経年分析!I$49,"▲","-")),2),NA())</f>
        <v>-1.55</v>
      </c>
      <c r="F21" s="159">
        <f>IF(ISNUMBER(VALUE(SUBSTITUTE(実質収支比率等に係る経年分析!J$49,"▲","-"))),ROUND(VALUE(SUBSTITUTE(実質収支比率等に係る経年分析!J$49,"▲","-")),2),NA())</f>
        <v>-3.81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1.99</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0.91</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x14ac:dyDescent="0.15">
      <c r="A33" s="160" t="str">
        <f>IF(連結実質赤字比率に係る赤字・黒字の構成分析!C$37="",NA(),連結実質赤字比率に係る赤字・黒字の構成分析!C$37)</f>
        <v>簡易水道事業会計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2.2000000000000002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4.2300000000000004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2.5099999999999998</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8.1999999999999993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776</v>
      </c>
      <c r="E42" s="161"/>
      <c r="F42" s="161"/>
      <c r="G42" s="161">
        <f>'実質公債費比率（分子）の構造'!L$52</f>
        <v>771</v>
      </c>
      <c r="H42" s="161"/>
      <c r="I42" s="161"/>
      <c r="J42" s="161">
        <f>'実質公債費比率（分子）の構造'!M$52</f>
        <v>757</v>
      </c>
      <c r="K42" s="161"/>
      <c r="L42" s="161"/>
      <c r="M42" s="161">
        <f>'実質公債費比率（分子）の構造'!N$52</f>
        <v>746</v>
      </c>
      <c r="N42" s="161"/>
      <c r="O42" s="161"/>
      <c r="P42" s="161">
        <f>'実質公債費比率（分子）の構造'!O$52</f>
        <v>752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22</v>
      </c>
      <c r="C44" s="161"/>
      <c r="D44" s="161"/>
      <c r="E44" s="161">
        <f>'実質公債費比率（分子）の構造'!L$50</f>
        <v>22</v>
      </c>
      <c r="F44" s="161"/>
      <c r="G44" s="161"/>
      <c r="H44" s="161">
        <f>'実質公債費比率（分子）の構造'!M$50</f>
        <v>21</v>
      </c>
      <c r="I44" s="161"/>
      <c r="J44" s="161"/>
      <c r="K44" s="161">
        <f>'実質公債費比率（分子）の構造'!N$50</f>
        <v>21</v>
      </c>
      <c r="L44" s="161"/>
      <c r="M44" s="161"/>
      <c r="N44" s="161">
        <f>'実質公債費比率（分子）の構造'!O$50</f>
        <v>21</v>
      </c>
      <c r="O44" s="161"/>
      <c r="P44" s="161"/>
    </row>
    <row r="45" spans="1:16" x14ac:dyDescent="0.15">
      <c r="A45" s="161" t="s">
        <v>59</v>
      </c>
      <c r="B45" s="161">
        <f>'実質公債費比率（分子）の構造'!K$49</f>
        <v>87</v>
      </c>
      <c r="C45" s="161"/>
      <c r="D45" s="161"/>
      <c r="E45" s="161">
        <f>'実質公債費比率（分子）の構造'!L$49</f>
        <v>20</v>
      </c>
      <c r="F45" s="161"/>
      <c r="G45" s="161"/>
      <c r="H45" s="161">
        <f>'実質公債費比率（分子）の構造'!M$49</f>
        <v>10</v>
      </c>
      <c r="I45" s="161"/>
      <c r="J45" s="161"/>
      <c r="K45" s="161">
        <f>'実質公債費比率（分子）の構造'!N$49</f>
        <v>15</v>
      </c>
      <c r="L45" s="161"/>
      <c r="M45" s="161"/>
      <c r="N45" s="161">
        <f>'実質公債費比率（分子）の構造'!O$49</f>
        <v>17</v>
      </c>
      <c r="O45" s="161"/>
      <c r="P45" s="161"/>
    </row>
    <row r="46" spans="1:16" x14ac:dyDescent="0.15">
      <c r="A46" s="161" t="s">
        <v>60</v>
      </c>
      <c r="B46" s="161">
        <f>'実質公債費比率（分子）の構造'!K$48</f>
        <v>223</v>
      </c>
      <c r="C46" s="161"/>
      <c r="D46" s="161"/>
      <c r="E46" s="161">
        <f>'実質公債費比率（分子）の構造'!L$48</f>
        <v>232</v>
      </c>
      <c r="F46" s="161"/>
      <c r="G46" s="161"/>
      <c r="H46" s="161">
        <f>'実質公債費比率（分子）の構造'!M$48</f>
        <v>191</v>
      </c>
      <c r="I46" s="161"/>
      <c r="J46" s="161"/>
      <c r="K46" s="161">
        <f>'実質公債費比率（分子）の構造'!N$48</f>
        <v>173</v>
      </c>
      <c r="L46" s="161"/>
      <c r="M46" s="161"/>
      <c r="N46" s="161">
        <f>'実質公債費比率（分子）の構造'!O$48</f>
        <v>187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941</v>
      </c>
      <c r="C49" s="161"/>
      <c r="D49" s="161"/>
      <c r="E49" s="161">
        <f>'実質公債費比率（分子）の構造'!L$45</f>
        <v>1038</v>
      </c>
      <c r="F49" s="161"/>
      <c r="G49" s="161"/>
      <c r="H49" s="161">
        <f>'実質公債費比率（分子）の構造'!M$45</f>
        <v>889</v>
      </c>
      <c r="I49" s="161"/>
      <c r="J49" s="161"/>
      <c r="K49" s="161">
        <f>'実質公債費比率（分子）の構造'!N$45</f>
        <v>852</v>
      </c>
      <c r="L49" s="161"/>
      <c r="M49" s="161"/>
      <c r="N49" s="161">
        <f>'実質公債費比率（分子）の構造'!O$45</f>
        <v>878</v>
      </c>
      <c r="O49" s="161"/>
      <c r="P49" s="161"/>
    </row>
    <row r="50" spans="1:16" x14ac:dyDescent="0.15">
      <c r="A50" s="161" t="s">
        <v>64</v>
      </c>
      <c r="B50" s="161" t="e">
        <f>NA()</f>
        <v>#N/A</v>
      </c>
      <c r="C50" s="161">
        <f>IF(ISNUMBER('実質公債費比率（分子）の構造'!K$53),'実質公債費比率（分子）の構造'!K$53,NA())</f>
        <v>497</v>
      </c>
      <c r="D50" s="161" t="e">
        <f>NA()</f>
        <v>#N/A</v>
      </c>
      <c r="E50" s="161" t="e">
        <f>NA()</f>
        <v>#N/A</v>
      </c>
      <c r="F50" s="161">
        <f>IF(ISNUMBER('実質公債費比率（分子）の構造'!L$53),'実質公債費比率（分子）の構造'!L$53,NA())</f>
        <v>541</v>
      </c>
      <c r="G50" s="161" t="e">
        <f>NA()</f>
        <v>#N/A</v>
      </c>
      <c r="H50" s="161" t="e">
        <f>NA()</f>
        <v>#N/A</v>
      </c>
      <c r="I50" s="161">
        <f>IF(ISNUMBER('実質公債費比率（分子）の構造'!M$53),'実質公債費比率（分子）の構造'!M$53,NA())</f>
        <v>354</v>
      </c>
      <c r="J50" s="161" t="e">
        <f>NA()</f>
        <v>#N/A</v>
      </c>
      <c r="K50" s="161" t="e">
        <f>NA()</f>
        <v>#N/A</v>
      </c>
      <c r="L50" s="161">
        <f>IF(ISNUMBER('実質公債費比率（分子）の構造'!N$53),'実質公債費比率（分子）の構造'!N$53,NA())</f>
        <v>315</v>
      </c>
      <c r="M50" s="161" t="e">
        <f>NA()</f>
        <v>#N/A</v>
      </c>
      <c r="N50" s="161" t="e">
        <f>NA()</f>
        <v>#N/A</v>
      </c>
      <c r="O50" s="161">
        <f>IF(ISNUMBER('実質公債費比率（分子）の構造'!O$53),'実質公債費比率（分子）の構造'!O$53,NA())</f>
        <v>351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7408</v>
      </c>
      <c r="E56" s="160"/>
      <c r="F56" s="160"/>
      <c r="G56" s="160">
        <f>'将来負担比率（分子）の構造'!J$52</f>
        <v>7457</v>
      </c>
      <c r="H56" s="160"/>
      <c r="I56" s="160"/>
      <c r="J56" s="160">
        <f>'将来負担比率（分子）の構造'!K$52</f>
        <v>7091</v>
      </c>
      <c r="K56" s="160"/>
      <c r="L56" s="160"/>
      <c r="M56" s="160">
        <f>'将来負担比率（分子）の構造'!L$52</f>
        <v>7027</v>
      </c>
      <c r="N56" s="160"/>
      <c r="O56" s="160"/>
      <c r="P56" s="160">
        <f>'将来負担比率（分子）の構造'!M$52</f>
        <v>6998</v>
      </c>
    </row>
    <row r="57" spans="1:16" x14ac:dyDescent="0.15">
      <c r="A57" s="160" t="s">
        <v>35</v>
      </c>
      <c r="B57" s="160"/>
      <c r="C57" s="160"/>
      <c r="D57" s="160">
        <f>'将来負担比率（分子）の構造'!I$51</f>
        <v>353</v>
      </c>
      <c r="E57" s="160"/>
      <c r="F57" s="160"/>
      <c r="G57" s="160">
        <f>'将来負担比率（分子）の構造'!J$51</f>
        <v>362</v>
      </c>
      <c r="H57" s="160"/>
      <c r="I57" s="160"/>
      <c r="J57" s="160">
        <f>'将来負担比率（分子）の構造'!K$51</f>
        <v>378</v>
      </c>
      <c r="K57" s="160"/>
      <c r="L57" s="160"/>
      <c r="M57" s="160">
        <f>'将来負担比率（分子）の構造'!L$51</f>
        <v>389</v>
      </c>
      <c r="N57" s="160"/>
      <c r="O57" s="160"/>
      <c r="P57" s="160">
        <f>'将来負担比率（分子）の構造'!M$51</f>
        <v>378</v>
      </c>
    </row>
    <row r="58" spans="1:16" x14ac:dyDescent="0.15">
      <c r="A58" s="160" t="s">
        <v>34</v>
      </c>
      <c r="B58" s="160"/>
      <c r="C58" s="160"/>
      <c r="D58" s="160">
        <f>'将来負担比率（分子）の構造'!I$50</f>
        <v>1575</v>
      </c>
      <c r="E58" s="160"/>
      <c r="F58" s="160"/>
      <c r="G58" s="160">
        <f>'将来負担比率（分子）の構造'!J$50</f>
        <v>1671</v>
      </c>
      <c r="H58" s="160"/>
      <c r="I58" s="160"/>
      <c r="J58" s="160">
        <f>'将来負担比率（分子）の構造'!K$50</f>
        <v>1959</v>
      </c>
      <c r="K58" s="160"/>
      <c r="L58" s="160"/>
      <c r="M58" s="160">
        <f>'将来負担比率（分子）の構造'!L$50</f>
        <v>2163</v>
      </c>
      <c r="N58" s="160"/>
      <c r="O58" s="160"/>
      <c r="P58" s="160">
        <f>'将来負担比率（分子）の構造'!M$50</f>
        <v>2168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1439</v>
      </c>
      <c r="C62" s="160"/>
      <c r="D62" s="160"/>
      <c r="E62" s="160">
        <f>'将来負担比率（分子）の構造'!J$45</f>
        <v>1295</v>
      </c>
      <c r="F62" s="160"/>
      <c r="G62" s="160"/>
      <c r="H62" s="160">
        <f>'将来負担比率（分子）の構造'!K$45</f>
        <v>1189</v>
      </c>
      <c r="I62" s="160"/>
      <c r="J62" s="160"/>
      <c r="K62" s="160">
        <f>'将来負担比率（分子）の構造'!L$45</f>
        <v>1087</v>
      </c>
      <c r="L62" s="160"/>
      <c r="M62" s="160"/>
      <c r="N62" s="160">
        <f>'将来負担比率（分子）の構造'!M$45</f>
        <v>1019</v>
      </c>
      <c r="O62" s="160"/>
      <c r="P62" s="160"/>
    </row>
    <row r="63" spans="1:16" x14ac:dyDescent="0.15">
      <c r="A63" s="160" t="s">
        <v>27</v>
      </c>
      <c r="B63" s="160">
        <f>'将来負担比率（分子）の構造'!I$44</f>
        <v>51</v>
      </c>
      <c r="C63" s="160"/>
      <c r="D63" s="160"/>
      <c r="E63" s="160">
        <f>'将来負担比率（分子）の構造'!J$44</f>
        <v>177</v>
      </c>
      <c r="F63" s="160"/>
      <c r="G63" s="160"/>
      <c r="H63" s="160">
        <f>'将来負担比率（分子）の構造'!K$44</f>
        <v>172</v>
      </c>
      <c r="I63" s="160"/>
      <c r="J63" s="160"/>
      <c r="K63" s="160">
        <f>'将来負担比率（分子）の構造'!L$44</f>
        <v>159</v>
      </c>
      <c r="L63" s="160"/>
      <c r="M63" s="160"/>
      <c r="N63" s="160">
        <f>'将来負担比率（分子）の構造'!M$44</f>
        <v>146</v>
      </c>
      <c r="O63" s="160"/>
      <c r="P63" s="160"/>
    </row>
    <row r="64" spans="1:16" x14ac:dyDescent="0.15">
      <c r="A64" s="160" t="s">
        <v>26</v>
      </c>
      <c r="B64" s="160">
        <f>'将来負担比率（分子）の構造'!I$43</f>
        <v>2628</v>
      </c>
      <c r="C64" s="160"/>
      <c r="D64" s="160"/>
      <c r="E64" s="160">
        <f>'将来負担比率（分子）の構造'!J$43</f>
        <v>3349</v>
      </c>
      <c r="F64" s="160"/>
      <c r="G64" s="160"/>
      <c r="H64" s="160">
        <f>'将来負担比率（分子）の構造'!K$43</f>
        <v>3267</v>
      </c>
      <c r="I64" s="160"/>
      <c r="J64" s="160"/>
      <c r="K64" s="160">
        <f>'将来負担比率（分子）の構造'!L$43</f>
        <v>3165</v>
      </c>
      <c r="L64" s="160"/>
      <c r="M64" s="160"/>
      <c r="N64" s="160">
        <f>'将来負担比率（分子）の構造'!M$43</f>
        <v>2971</v>
      </c>
      <c r="O64" s="160"/>
      <c r="P64" s="160"/>
    </row>
    <row r="65" spans="1:16" x14ac:dyDescent="0.15">
      <c r="A65" s="160" t="s">
        <v>25</v>
      </c>
      <c r="B65" s="160">
        <f>'将来負担比率（分子）の構造'!I$42</f>
        <v>97</v>
      </c>
      <c r="C65" s="160"/>
      <c r="D65" s="160"/>
      <c r="E65" s="160">
        <f>'将来負担比率（分子）の構造'!J$42</f>
        <v>76</v>
      </c>
      <c r="F65" s="160"/>
      <c r="G65" s="160"/>
      <c r="H65" s="160">
        <f>'将来負担比率（分子）の構造'!K$42</f>
        <v>55</v>
      </c>
      <c r="I65" s="160"/>
      <c r="J65" s="160"/>
      <c r="K65" s="160">
        <f>'将来負担比率（分子）の構造'!L$42</f>
        <v>34</v>
      </c>
      <c r="L65" s="160"/>
      <c r="M65" s="160"/>
      <c r="N65" s="160">
        <f>'将来負担比率（分子）の構造'!M$42</f>
        <v>13</v>
      </c>
      <c r="O65" s="160"/>
      <c r="P65" s="160"/>
    </row>
    <row r="66" spans="1:16" x14ac:dyDescent="0.15">
      <c r="A66" s="160" t="s">
        <v>24</v>
      </c>
      <c r="B66" s="160">
        <f>'将来負担比率（分子）の構造'!I$41</f>
        <v>8705</v>
      </c>
      <c r="C66" s="160"/>
      <c r="D66" s="160"/>
      <c r="E66" s="160">
        <f>'将来負担比率（分子）の構造'!J$41</f>
        <v>8320</v>
      </c>
      <c r="F66" s="160"/>
      <c r="G66" s="160"/>
      <c r="H66" s="160">
        <f>'将来負担比率（分子）の構造'!K$41</f>
        <v>8103</v>
      </c>
      <c r="I66" s="160"/>
      <c r="J66" s="160"/>
      <c r="K66" s="160">
        <f>'将来負担比率（分子）の構造'!L$41</f>
        <v>8020</v>
      </c>
      <c r="L66" s="160"/>
      <c r="M66" s="160"/>
      <c r="N66" s="160">
        <f>'将来負担比率（分子）の構造'!M$41</f>
        <v>7897</v>
      </c>
      <c r="O66" s="160"/>
      <c r="P66" s="160"/>
    </row>
    <row r="67" spans="1:16" x14ac:dyDescent="0.15">
      <c r="A67" s="160" t="s">
        <v>68</v>
      </c>
      <c r="B67" s="160" t="e">
        <f>NA()</f>
        <v>#N/A</v>
      </c>
      <c r="C67" s="160">
        <f>IF(ISNUMBER('将来負担比率（分子）の構造'!I$53), IF('将来負担比率（分子）の構造'!I$53 &lt; 0, 0, '将来負担比率（分子）の構造'!I$53), NA())</f>
        <v>3583</v>
      </c>
      <c r="D67" s="160" t="e">
        <f>NA()</f>
        <v>#N/A</v>
      </c>
      <c r="E67" s="160" t="e">
        <f>NA()</f>
        <v>#N/A</v>
      </c>
      <c r="F67" s="160">
        <f>IF(ISNUMBER('将来負担比率（分子）の構造'!J$53), IF('将来負担比率（分子）の構造'!J$53 &lt; 0, 0, '将来負担比率（分子）の構造'!J$53), NA())</f>
        <v>3729</v>
      </c>
      <c r="G67" s="160" t="e">
        <f>NA()</f>
        <v>#N/A</v>
      </c>
      <c r="H67" s="160" t="e">
        <f>NA()</f>
        <v>#N/A</v>
      </c>
      <c r="I67" s="160">
        <f>IF(ISNUMBER('将来負担比率（分子）の構造'!K$53), IF('将来負担比率（分子）の構造'!K$53 &lt; 0, 0, '将来負担比率（分子）の構造'!K$53), NA())</f>
        <v>3358</v>
      </c>
      <c r="J67" s="160" t="e">
        <f>NA()</f>
        <v>#N/A</v>
      </c>
      <c r="K67" s="160" t="e">
        <f>NA()</f>
        <v>#N/A</v>
      </c>
      <c r="L67" s="160">
        <f>IF(ISNUMBER('将来負担比率（分子）の構造'!L$53), IF('将来負担比率（分子）の構造'!L$53 &lt; 0, 0, '将来負担比率（分子）の構造'!L$53), NA())</f>
        <v>2885</v>
      </c>
      <c r="M67" s="160" t="e">
        <f>NA()</f>
        <v>#N/A</v>
      </c>
      <c r="N67" s="160" t="e">
        <f>NA()</f>
        <v>#N/A</v>
      </c>
      <c r="O67" s="160">
        <f>IF(ISNUMBER('将来負担比率（分子）の構造'!M$53), IF('将来負担比率（分子）の構造'!M$53 &lt; 0, 0, '将来負担比率（分子）の構造'!M$53), NA())</f>
        <v>2499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1402</v>
      </c>
      <c r="C72" s="164">
        <f>基金残高に係る経年分析!G55</f>
        <v>1411</v>
      </c>
      <c r="D72" s="164">
        <f>基金残高に係る経年分析!H55</f>
        <v>1419</v>
      </c>
    </row>
    <row r="73" spans="1:16" x14ac:dyDescent="0.15">
      <c r="A73" s="163" t="s">
        <v>71</v>
      </c>
      <c r="B73" s="164">
        <f>基金残高に係る経年分析!F56</f>
        <v>444</v>
      </c>
      <c r="C73" s="164">
        <f>基金残高に係る経年分析!G56</f>
        <v>541</v>
      </c>
      <c r="D73" s="164">
        <f>基金残高に係る経年分析!H56</f>
        <v>571</v>
      </c>
    </row>
    <row r="74" spans="1:16" x14ac:dyDescent="0.15">
      <c r="A74" s="163" t="s">
        <v>72</v>
      </c>
      <c r="B74" s="164">
        <f>基金残高に係る経年分析!F57</f>
        <v>1181</v>
      </c>
      <c r="C74" s="164">
        <f>基金残高に係る経年分析!G57</f>
        <v>1266</v>
      </c>
      <c r="D74" s="164">
        <f>基金残高に係る経年分析!H57</f>
        <v>1478</v>
      </c>
    </row>
  </sheetData>
  <sheetProtection algorithmName="SHA-512" hashValue="OQtzYr3KPGmAvhATs1gO+qjMW2m0eofrqUgyHj7E4mlshG34rRFQqUAMPfCfdzlEzqjkbhlbp+atVg9COqAsVA==" saltValue="WhBYbHpPh39u2b3yffAF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737898</v>
      </c>
      <c r="S5" s="707"/>
      <c r="T5" s="707"/>
      <c r="U5" s="707"/>
      <c r="V5" s="707"/>
      <c r="W5" s="707"/>
      <c r="X5" s="707"/>
      <c r="Y5" s="753"/>
      <c r="Z5" s="771">
        <v>11.9</v>
      </c>
      <c r="AA5" s="771"/>
      <c r="AB5" s="771"/>
      <c r="AC5" s="771"/>
      <c r="AD5" s="772">
        <v>737898</v>
      </c>
      <c r="AE5" s="772"/>
      <c r="AF5" s="772"/>
      <c r="AG5" s="772"/>
      <c r="AH5" s="772"/>
      <c r="AI5" s="772"/>
      <c r="AJ5" s="772"/>
      <c r="AK5" s="772"/>
      <c r="AL5" s="754">
        <v>19.899999999999999</v>
      </c>
      <c r="AM5" s="723"/>
      <c r="AN5" s="723"/>
      <c r="AO5" s="755"/>
      <c r="AP5" s="740" t="s">
        <v>221</v>
      </c>
      <c r="AQ5" s="741"/>
      <c r="AR5" s="741"/>
      <c r="AS5" s="741"/>
      <c r="AT5" s="741"/>
      <c r="AU5" s="741"/>
      <c r="AV5" s="741"/>
      <c r="AW5" s="741"/>
      <c r="AX5" s="741"/>
      <c r="AY5" s="741"/>
      <c r="AZ5" s="741"/>
      <c r="BA5" s="741"/>
      <c r="BB5" s="741"/>
      <c r="BC5" s="741"/>
      <c r="BD5" s="741"/>
      <c r="BE5" s="741"/>
      <c r="BF5" s="742"/>
      <c r="BG5" s="647">
        <v>737230</v>
      </c>
      <c r="BH5" s="648"/>
      <c r="BI5" s="648"/>
      <c r="BJ5" s="648"/>
      <c r="BK5" s="648"/>
      <c r="BL5" s="648"/>
      <c r="BM5" s="648"/>
      <c r="BN5" s="649"/>
      <c r="BO5" s="703">
        <v>99.9</v>
      </c>
      <c r="BP5" s="703"/>
      <c r="BQ5" s="703"/>
      <c r="BR5" s="703"/>
      <c r="BS5" s="704">
        <v>6005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44" t="s">
        <v>225</v>
      </c>
      <c r="C6" s="645"/>
      <c r="D6" s="645"/>
      <c r="E6" s="645"/>
      <c r="F6" s="645"/>
      <c r="G6" s="645"/>
      <c r="H6" s="645"/>
      <c r="I6" s="645"/>
      <c r="J6" s="645"/>
      <c r="K6" s="645"/>
      <c r="L6" s="645"/>
      <c r="M6" s="645"/>
      <c r="N6" s="645"/>
      <c r="O6" s="645"/>
      <c r="P6" s="645"/>
      <c r="Q6" s="646"/>
      <c r="R6" s="647">
        <v>36503</v>
      </c>
      <c r="S6" s="648"/>
      <c r="T6" s="648"/>
      <c r="U6" s="648"/>
      <c r="V6" s="648"/>
      <c r="W6" s="648"/>
      <c r="X6" s="648"/>
      <c r="Y6" s="649"/>
      <c r="Z6" s="703">
        <v>0.6</v>
      </c>
      <c r="AA6" s="703"/>
      <c r="AB6" s="703"/>
      <c r="AC6" s="703"/>
      <c r="AD6" s="704">
        <v>36503</v>
      </c>
      <c r="AE6" s="704"/>
      <c r="AF6" s="704"/>
      <c r="AG6" s="704"/>
      <c r="AH6" s="704"/>
      <c r="AI6" s="704"/>
      <c r="AJ6" s="704"/>
      <c r="AK6" s="704"/>
      <c r="AL6" s="650">
        <v>1</v>
      </c>
      <c r="AM6" s="651"/>
      <c r="AN6" s="651"/>
      <c r="AO6" s="705"/>
      <c r="AP6" s="644" t="s">
        <v>226</v>
      </c>
      <c r="AQ6" s="645"/>
      <c r="AR6" s="645"/>
      <c r="AS6" s="645"/>
      <c r="AT6" s="645"/>
      <c r="AU6" s="645"/>
      <c r="AV6" s="645"/>
      <c r="AW6" s="645"/>
      <c r="AX6" s="645"/>
      <c r="AY6" s="645"/>
      <c r="AZ6" s="645"/>
      <c r="BA6" s="645"/>
      <c r="BB6" s="645"/>
      <c r="BC6" s="645"/>
      <c r="BD6" s="645"/>
      <c r="BE6" s="645"/>
      <c r="BF6" s="646"/>
      <c r="BG6" s="647">
        <v>737230</v>
      </c>
      <c r="BH6" s="648"/>
      <c r="BI6" s="648"/>
      <c r="BJ6" s="648"/>
      <c r="BK6" s="648"/>
      <c r="BL6" s="648"/>
      <c r="BM6" s="648"/>
      <c r="BN6" s="649"/>
      <c r="BO6" s="703">
        <v>99.9</v>
      </c>
      <c r="BP6" s="703"/>
      <c r="BQ6" s="703"/>
      <c r="BR6" s="703"/>
      <c r="BS6" s="704">
        <v>6005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7">
        <v>74132</v>
      </c>
      <c r="CS6" s="648"/>
      <c r="CT6" s="648"/>
      <c r="CU6" s="648"/>
      <c r="CV6" s="648"/>
      <c r="CW6" s="648"/>
      <c r="CX6" s="648"/>
      <c r="CY6" s="649"/>
      <c r="CZ6" s="754">
        <v>1.2</v>
      </c>
      <c r="DA6" s="723"/>
      <c r="DB6" s="723"/>
      <c r="DC6" s="757"/>
      <c r="DD6" s="635" t="s">
        <v>228</v>
      </c>
      <c r="DE6" s="648"/>
      <c r="DF6" s="648"/>
      <c r="DG6" s="648"/>
      <c r="DH6" s="648"/>
      <c r="DI6" s="648"/>
      <c r="DJ6" s="648"/>
      <c r="DK6" s="648"/>
      <c r="DL6" s="648"/>
      <c r="DM6" s="648"/>
      <c r="DN6" s="648"/>
      <c r="DO6" s="648"/>
      <c r="DP6" s="649"/>
      <c r="DQ6" s="635">
        <v>74132</v>
      </c>
      <c r="DR6" s="648"/>
      <c r="DS6" s="648"/>
      <c r="DT6" s="648"/>
      <c r="DU6" s="648"/>
      <c r="DV6" s="648"/>
      <c r="DW6" s="648"/>
      <c r="DX6" s="648"/>
      <c r="DY6" s="648"/>
      <c r="DZ6" s="648"/>
      <c r="EA6" s="648"/>
      <c r="EB6" s="648"/>
      <c r="EC6" s="684"/>
    </row>
    <row r="7" spans="2:143" ht="11.25" customHeight="1" x14ac:dyDescent="0.15">
      <c r="B7" s="644" t="s">
        <v>229</v>
      </c>
      <c r="C7" s="645"/>
      <c r="D7" s="645"/>
      <c r="E7" s="645"/>
      <c r="F7" s="645"/>
      <c r="G7" s="645"/>
      <c r="H7" s="645"/>
      <c r="I7" s="645"/>
      <c r="J7" s="645"/>
      <c r="K7" s="645"/>
      <c r="L7" s="645"/>
      <c r="M7" s="645"/>
      <c r="N7" s="645"/>
      <c r="O7" s="645"/>
      <c r="P7" s="645"/>
      <c r="Q7" s="646"/>
      <c r="R7" s="647">
        <v>858</v>
      </c>
      <c r="S7" s="648"/>
      <c r="T7" s="648"/>
      <c r="U7" s="648"/>
      <c r="V7" s="648"/>
      <c r="W7" s="648"/>
      <c r="X7" s="648"/>
      <c r="Y7" s="649"/>
      <c r="Z7" s="703">
        <v>0</v>
      </c>
      <c r="AA7" s="703"/>
      <c r="AB7" s="703"/>
      <c r="AC7" s="703"/>
      <c r="AD7" s="704">
        <v>858</v>
      </c>
      <c r="AE7" s="704"/>
      <c r="AF7" s="704"/>
      <c r="AG7" s="704"/>
      <c r="AH7" s="704"/>
      <c r="AI7" s="704"/>
      <c r="AJ7" s="704"/>
      <c r="AK7" s="704"/>
      <c r="AL7" s="650">
        <v>0</v>
      </c>
      <c r="AM7" s="651"/>
      <c r="AN7" s="651"/>
      <c r="AO7" s="705"/>
      <c r="AP7" s="644" t="s">
        <v>230</v>
      </c>
      <c r="AQ7" s="645"/>
      <c r="AR7" s="645"/>
      <c r="AS7" s="645"/>
      <c r="AT7" s="645"/>
      <c r="AU7" s="645"/>
      <c r="AV7" s="645"/>
      <c r="AW7" s="645"/>
      <c r="AX7" s="645"/>
      <c r="AY7" s="645"/>
      <c r="AZ7" s="645"/>
      <c r="BA7" s="645"/>
      <c r="BB7" s="645"/>
      <c r="BC7" s="645"/>
      <c r="BD7" s="645"/>
      <c r="BE7" s="645"/>
      <c r="BF7" s="646"/>
      <c r="BG7" s="647">
        <v>251383</v>
      </c>
      <c r="BH7" s="648"/>
      <c r="BI7" s="648"/>
      <c r="BJ7" s="648"/>
      <c r="BK7" s="648"/>
      <c r="BL7" s="648"/>
      <c r="BM7" s="648"/>
      <c r="BN7" s="649"/>
      <c r="BO7" s="703">
        <v>34.1</v>
      </c>
      <c r="BP7" s="703"/>
      <c r="BQ7" s="703"/>
      <c r="BR7" s="703"/>
      <c r="BS7" s="704">
        <v>6005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7">
        <v>1236387</v>
      </c>
      <c r="CS7" s="648"/>
      <c r="CT7" s="648"/>
      <c r="CU7" s="648"/>
      <c r="CV7" s="648"/>
      <c r="CW7" s="648"/>
      <c r="CX7" s="648"/>
      <c r="CY7" s="649"/>
      <c r="CZ7" s="703">
        <v>20.2</v>
      </c>
      <c r="DA7" s="703"/>
      <c r="DB7" s="703"/>
      <c r="DC7" s="703"/>
      <c r="DD7" s="635">
        <v>17386</v>
      </c>
      <c r="DE7" s="648"/>
      <c r="DF7" s="648"/>
      <c r="DG7" s="648"/>
      <c r="DH7" s="648"/>
      <c r="DI7" s="648"/>
      <c r="DJ7" s="648"/>
      <c r="DK7" s="648"/>
      <c r="DL7" s="648"/>
      <c r="DM7" s="648"/>
      <c r="DN7" s="648"/>
      <c r="DO7" s="648"/>
      <c r="DP7" s="649"/>
      <c r="DQ7" s="635">
        <v>975655</v>
      </c>
      <c r="DR7" s="648"/>
      <c r="DS7" s="648"/>
      <c r="DT7" s="648"/>
      <c r="DU7" s="648"/>
      <c r="DV7" s="648"/>
      <c r="DW7" s="648"/>
      <c r="DX7" s="648"/>
      <c r="DY7" s="648"/>
      <c r="DZ7" s="648"/>
      <c r="EA7" s="648"/>
      <c r="EB7" s="648"/>
      <c r="EC7" s="684"/>
    </row>
    <row r="8" spans="2:143" ht="11.25" customHeight="1" x14ac:dyDescent="0.15">
      <c r="B8" s="644" t="s">
        <v>232</v>
      </c>
      <c r="C8" s="645"/>
      <c r="D8" s="645"/>
      <c r="E8" s="645"/>
      <c r="F8" s="645"/>
      <c r="G8" s="645"/>
      <c r="H8" s="645"/>
      <c r="I8" s="645"/>
      <c r="J8" s="645"/>
      <c r="K8" s="645"/>
      <c r="L8" s="645"/>
      <c r="M8" s="645"/>
      <c r="N8" s="645"/>
      <c r="O8" s="645"/>
      <c r="P8" s="645"/>
      <c r="Q8" s="646"/>
      <c r="R8" s="647">
        <v>922</v>
      </c>
      <c r="S8" s="648"/>
      <c r="T8" s="648"/>
      <c r="U8" s="648"/>
      <c r="V8" s="648"/>
      <c r="W8" s="648"/>
      <c r="X8" s="648"/>
      <c r="Y8" s="649"/>
      <c r="Z8" s="703">
        <v>0</v>
      </c>
      <c r="AA8" s="703"/>
      <c r="AB8" s="703"/>
      <c r="AC8" s="703"/>
      <c r="AD8" s="704">
        <v>922</v>
      </c>
      <c r="AE8" s="704"/>
      <c r="AF8" s="704"/>
      <c r="AG8" s="704"/>
      <c r="AH8" s="704"/>
      <c r="AI8" s="704"/>
      <c r="AJ8" s="704"/>
      <c r="AK8" s="704"/>
      <c r="AL8" s="650">
        <v>0</v>
      </c>
      <c r="AM8" s="651"/>
      <c r="AN8" s="651"/>
      <c r="AO8" s="705"/>
      <c r="AP8" s="644" t="s">
        <v>233</v>
      </c>
      <c r="AQ8" s="645"/>
      <c r="AR8" s="645"/>
      <c r="AS8" s="645"/>
      <c r="AT8" s="645"/>
      <c r="AU8" s="645"/>
      <c r="AV8" s="645"/>
      <c r="AW8" s="645"/>
      <c r="AX8" s="645"/>
      <c r="AY8" s="645"/>
      <c r="AZ8" s="645"/>
      <c r="BA8" s="645"/>
      <c r="BB8" s="645"/>
      <c r="BC8" s="645"/>
      <c r="BD8" s="645"/>
      <c r="BE8" s="645"/>
      <c r="BF8" s="646"/>
      <c r="BG8" s="647">
        <v>8639</v>
      </c>
      <c r="BH8" s="648"/>
      <c r="BI8" s="648"/>
      <c r="BJ8" s="648"/>
      <c r="BK8" s="648"/>
      <c r="BL8" s="648"/>
      <c r="BM8" s="648"/>
      <c r="BN8" s="649"/>
      <c r="BO8" s="703">
        <v>1.2</v>
      </c>
      <c r="BP8" s="703"/>
      <c r="BQ8" s="703"/>
      <c r="BR8" s="703"/>
      <c r="BS8" s="635" t="s">
        <v>228</v>
      </c>
      <c r="BT8" s="648"/>
      <c r="BU8" s="648"/>
      <c r="BV8" s="648"/>
      <c r="BW8" s="648"/>
      <c r="BX8" s="648"/>
      <c r="BY8" s="648"/>
      <c r="BZ8" s="648"/>
      <c r="CA8" s="648"/>
      <c r="CB8" s="684"/>
      <c r="CD8" s="685" t="s">
        <v>234</v>
      </c>
      <c r="CE8" s="682"/>
      <c r="CF8" s="682"/>
      <c r="CG8" s="682"/>
      <c r="CH8" s="682"/>
      <c r="CI8" s="682"/>
      <c r="CJ8" s="682"/>
      <c r="CK8" s="682"/>
      <c r="CL8" s="682"/>
      <c r="CM8" s="682"/>
      <c r="CN8" s="682"/>
      <c r="CO8" s="682"/>
      <c r="CP8" s="682"/>
      <c r="CQ8" s="683"/>
      <c r="CR8" s="647">
        <v>1102845</v>
      </c>
      <c r="CS8" s="648"/>
      <c r="CT8" s="648"/>
      <c r="CU8" s="648"/>
      <c r="CV8" s="648"/>
      <c r="CW8" s="648"/>
      <c r="CX8" s="648"/>
      <c r="CY8" s="649"/>
      <c r="CZ8" s="703">
        <v>18</v>
      </c>
      <c r="DA8" s="703"/>
      <c r="DB8" s="703"/>
      <c r="DC8" s="703"/>
      <c r="DD8" s="635">
        <v>2607</v>
      </c>
      <c r="DE8" s="648"/>
      <c r="DF8" s="648"/>
      <c r="DG8" s="648"/>
      <c r="DH8" s="648"/>
      <c r="DI8" s="648"/>
      <c r="DJ8" s="648"/>
      <c r="DK8" s="648"/>
      <c r="DL8" s="648"/>
      <c r="DM8" s="648"/>
      <c r="DN8" s="648"/>
      <c r="DO8" s="648"/>
      <c r="DP8" s="649"/>
      <c r="DQ8" s="635">
        <v>686207</v>
      </c>
      <c r="DR8" s="648"/>
      <c r="DS8" s="648"/>
      <c r="DT8" s="648"/>
      <c r="DU8" s="648"/>
      <c r="DV8" s="648"/>
      <c r="DW8" s="648"/>
      <c r="DX8" s="648"/>
      <c r="DY8" s="648"/>
      <c r="DZ8" s="648"/>
      <c r="EA8" s="648"/>
      <c r="EB8" s="648"/>
      <c r="EC8" s="684"/>
    </row>
    <row r="9" spans="2:143" ht="11.25" customHeight="1" x14ac:dyDescent="0.15">
      <c r="B9" s="644" t="s">
        <v>235</v>
      </c>
      <c r="C9" s="645"/>
      <c r="D9" s="645"/>
      <c r="E9" s="645"/>
      <c r="F9" s="645"/>
      <c r="G9" s="645"/>
      <c r="H9" s="645"/>
      <c r="I9" s="645"/>
      <c r="J9" s="645"/>
      <c r="K9" s="645"/>
      <c r="L9" s="645"/>
      <c r="M9" s="645"/>
      <c r="N9" s="645"/>
      <c r="O9" s="645"/>
      <c r="P9" s="645"/>
      <c r="Q9" s="646"/>
      <c r="R9" s="647">
        <v>825</v>
      </c>
      <c r="S9" s="648"/>
      <c r="T9" s="648"/>
      <c r="U9" s="648"/>
      <c r="V9" s="648"/>
      <c r="W9" s="648"/>
      <c r="X9" s="648"/>
      <c r="Y9" s="649"/>
      <c r="Z9" s="703">
        <v>0</v>
      </c>
      <c r="AA9" s="703"/>
      <c r="AB9" s="703"/>
      <c r="AC9" s="703"/>
      <c r="AD9" s="704">
        <v>825</v>
      </c>
      <c r="AE9" s="704"/>
      <c r="AF9" s="704"/>
      <c r="AG9" s="704"/>
      <c r="AH9" s="704"/>
      <c r="AI9" s="704"/>
      <c r="AJ9" s="704"/>
      <c r="AK9" s="704"/>
      <c r="AL9" s="650">
        <v>0</v>
      </c>
      <c r="AM9" s="651"/>
      <c r="AN9" s="651"/>
      <c r="AO9" s="705"/>
      <c r="AP9" s="644" t="s">
        <v>236</v>
      </c>
      <c r="AQ9" s="645"/>
      <c r="AR9" s="645"/>
      <c r="AS9" s="645"/>
      <c r="AT9" s="645"/>
      <c r="AU9" s="645"/>
      <c r="AV9" s="645"/>
      <c r="AW9" s="645"/>
      <c r="AX9" s="645"/>
      <c r="AY9" s="645"/>
      <c r="AZ9" s="645"/>
      <c r="BA9" s="645"/>
      <c r="BB9" s="645"/>
      <c r="BC9" s="645"/>
      <c r="BD9" s="645"/>
      <c r="BE9" s="645"/>
      <c r="BF9" s="646"/>
      <c r="BG9" s="647">
        <v>210129</v>
      </c>
      <c r="BH9" s="648"/>
      <c r="BI9" s="648"/>
      <c r="BJ9" s="648"/>
      <c r="BK9" s="648"/>
      <c r="BL9" s="648"/>
      <c r="BM9" s="648"/>
      <c r="BN9" s="649"/>
      <c r="BO9" s="703">
        <v>28.5</v>
      </c>
      <c r="BP9" s="703"/>
      <c r="BQ9" s="703"/>
      <c r="BR9" s="703"/>
      <c r="BS9" s="635" t="s">
        <v>120</v>
      </c>
      <c r="BT9" s="648"/>
      <c r="BU9" s="648"/>
      <c r="BV9" s="648"/>
      <c r="BW9" s="648"/>
      <c r="BX9" s="648"/>
      <c r="BY9" s="648"/>
      <c r="BZ9" s="648"/>
      <c r="CA9" s="648"/>
      <c r="CB9" s="684"/>
      <c r="CD9" s="685" t="s">
        <v>237</v>
      </c>
      <c r="CE9" s="682"/>
      <c r="CF9" s="682"/>
      <c r="CG9" s="682"/>
      <c r="CH9" s="682"/>
      <c r="CI9" s="682"/>
      <c r="CJ9" s="682"/>
      <c r="CK9" s="682"/>
      <c r="CL9" s="682"/>
      <c r="CM9" s="682"/>
      <c r="CN9" s="682"/>
      <c r="CO9" s="682"/>
      <c r="CP9" s="682"/>
      <c r="CQ9" s="683"/>
      <c r="CR9" s="647">
        <v>805736</v>
      </c>
      <c r="CS9" s="648"/>
      <c r="CT9" s="648"/>
      <c r="CU9" s="648"/>
      <c r="CV9" s="648"/>
      <c r="CW9" s="648"/>
      <c r="CX9" s="648"/>
      <c r="CY9" s="649"/>
      <c r="CZ9" s="703">
        <v>13.2</v>
      </c>
      <c r="DA9" s="703"/>
      <c r="DB9" s="703"/>
      <c r="DC9" s="703"/>
      <c r="DD9" s="635">
        <v>3912</v>
      </c>
      <c r="DE9" s="648"/>
      <c r="DF9" s="648"/>
      <c r="DG9" s="648"/>
      <c r="DH9" s="648"/>
      <c r="DI9" s="648"/>
      <c r="DJ9" s="648"/>
      <c r="DK9" s="648"/>
      <c r="DL9" s="648"/>
      <c r="DM9" s="648"/>
      <c r="DN9" s="648"/>
      <c r="DO9" s="648"/>
      <c r="DP9" s="649"/>
      <c r="DQ9" s="635">
        <v>740844</v>
      </c>
      <c r="DR9" s="648"/>
      <c r="DS9" s="648"/>
      <c r="DT9" s="648"/>
      <c r="DU9" s="648"/>
      <c r="DV9" s="648"/>
      <c r="DW9" s="648"/>
      <c r="DX9" s="648"/>
      <c r="DY9" s="648"/>
      <c r="DZ9" s="648"/>
      <c r="EA9" s="648"/>
      <c r="EB9" s="648"/>
      <c r="EC9" s="684"/>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120</v>
      </c>
      <c r="S10" s="648"/>
      <c r="T10" s="648"/>
      <c r="U10" s="648"/>
      <c r="V10" s="648"/>
      <c r="W10" s="648"/>
      <c r="X10" s="648"/>
      <c r="Y10" s="649"/>
      <c r="Z10" s="703" t="s">
        <v>120</v>
      </c>
      <c r="AA10" s="703"/>
      <c r="AB10" s="703"/>
      <c r="AC10" s="703"/>
      <c r="AD10" s="704" t="s">
        <v>228</v>
      </c>
      <c r="AE10" s="704"/>
      <c r="AF10" s="704"/>
      <c r="AG10" s="704"/>
      <c r="AH10" s="704"/>
      <c r="AI10" s="704"/>
      <c r="AJ10" s="704"/>
      <c r="AK10" s="704"/>
      <c r="AL10" s="650" t="s">
        <v>120</v>
      </c>
      <c r="AM10" s="651"/>
      <c r="AN10" s="651"/>
      <c r="AO10" s="705"/>
      <c r="AP10" s="644" t="s">
        <v>239</v>
      </c>
      <c r="AQ10" s="645"/>
      <c r="AR10" s="645"/>
      <c r="AS10" s="645"/>
      <c r="AT10" s="645"/>
      <c r="AU10" s="645"/>
      <c r="AV10" s="645"/>
      <c r="AW10" s="645"/>
      <c r="AX10" s="645"/>
      <c r="AY10" s="645"/>
      <c r="AZ10" s="645"/>
      <c r="BA10" s="645"/>
      <c r="BB10" s="645"/>
      <c r="BC10" s="645"/>
      <c r="BD10" s="645"/>
      <c r="BE10" s="645"/>
      <c r="BF10" s="646"/>
      <c r="BG10" s="647">
        <v>14650</v>
      </c>
      <c r="BH10" s="648"/>
      <c r="BI10" s="648"/>
      <c r="BJ10" s="648"/>
      <c r="BK10" s="648"/>
      <c r="BL10" s="648"/>
      <c r="BM10" s="648"/>
      <c r="BN10" s="649"/>
      <c r="BO10" s="703">
        <v>2</v>
      </c>
      <c r="BP10" s="703"/>
      <c r="BQ10" s="703"/>
      <c r="BR10" s="703"/>
      <c r="BS10" s="635">
        <v>2442</v>
      </c>
      <c r="BT10" s="648"/>
      <c r="BU10" s="648"/>
      <c r="BV10" s="648"/>
      <c r="BW10" s="648"/>
      <c r="BX10" s="648"/>
      <c r="BY10" s="648"/>
      <c r="BZ10" s="648"/>
      <c r="CA10" s="648"/>
      <c r="CB10" s="684"/>
      <c r="CD10" s="685" t="s">
        <v>240</v>
      </c>
      <c r="CE10" s="682"/>
      <c r="CF10" s="682"/>
      <c r="CG10" s="682"/>
      <c r="CH10" s="682"/>
      <c r="CI10" s="682"/>
      <c r="CJ10" s="682"/>
      <c r="CK10" s="682"/>
      <c r="CL10" s="682"/>
      <c r="CM10" s="682"/>
      <c r="CN10" s="682"/>
      <c r="CO10" s="682"/>
      <c r="CP10" s="682"/>
      <c r="CQ10" s="683"/>
      <c r="CR10" s="647" t="s">
        <v>228</v>
      </c>
      <c r="CS10" s="648"/>
      <c r="CT10" s="648"/>
      <c r="CU10" s="648"/>
      <c r="CV10" s="648"/>
      <c r="CW10" s="648"/>
      <c r="CX10" s="648"/>
      <c r="CY10" s="649"/>
      <c r="CZ10" s="703" t="s">
        <v>120</v>
      </c>
      <c r="DA10" s="703"/>
      <c r="DB10" s="703"/>
      <c r="DC10" s="703"/>
      <c r="DD10" s="635" t="s">
        <v>120</v>
      </c>
      <c r="DE10" s="648"/>
      <c r="DF10" s="648"/>
      <c r="DG10" s="648"/>
      <c r="DH10" s="648"/>
      <c r="DI10" s="648"/>
      <c r="DJ10" s="648"/>
      <c r="DK10" s="648"/>
      <c r="DL10" s="648"/>
      <c r="DM10" s="648"/>
      <c r="DN10" s="648"/>
      <c r="DO10" s="648"/>
      <c r="DP10" s="649"/>
      <c r="DQ10" s="635" t="s">
        <v>120</v>
      </c>
      <c r="DR10" s="648"/>
      <c r="DS10" s="648"/>
      <c r="DT10" s="648"/>
      <c r="DU10" s="648"/>
      <c r="DV10" s="648"/>
      <c r="DW10" s="648"/>
      <c r="DX10" s="648"/>
      <c r="DY10" s="648"/>
      <c r="DZ10" s="648"/>
      <c r="EA10" s="648"/>
      <c r="EB10" s="648"/>
      <c r="EC10" s="684"/>
    </row>
    <row r="11" spans="2:143" ht="11.25" customHeight="1" x14ac:dyDescent="0.15">
      <c r="B11" s="644" t="s">
        <v>241</v>
      </c>
      <c r="C11" s="645"/>
      <c r="D11" s="645"/>
      <c r="E11" s="645"/>
      <c r="F11" s="645"/>
      <c r="G11" s="645"/>
      <c r="H11" s="645"/>
      <c r="I11" s="645"/>
      <c r="J11" s="645"/>
      <c r="K11" s="645"/>
      <c r="L11" s="645"/>
      <c r="M11" s="645"/>
      <c r="N11" s="645"/>
      <c r="O11" s="645"/>
      <c r="P11" s="645"/>
      <c r="Q11" s="646"/>
      <c r="R11" s="647" t="s">
        <v>120</v>
      </c>
      <c r="S11" s="648"/>
      <c r="T11" s="648"/>
      <c r="U11" s="648"/>
      <c r="V11" s="648"/>
      <c r="W11" s="648"/>
      <c r="X11" s="648"/>
      <c r="Y11" s="649"/>
      <c r="Z11" s="703" t="s">
        <v>120</v>
      </c>
      <c r="AA11" s="703"/>
      <c r="AB11" s="703"/>
      <c r="AC11" s="703"/>
      <c r="AD11" s="704" t="s">
        <v>228</v>
      </c>
      <c r="AE11" s="704"/>
      <c r="AF11" s="704"/>
      <c r="AG11" s="704"/>
      <c r="AH11" s="704"/>
      <c r="AI11" s="704"/>
      <c r="AJ11" s="704"/>
      <c r="AK11" s="704"/>
      <c r="AL11" s="650" t="s">
        <v>228</v>
      </c>
      <c r="AM11" s="651"/>
      <c r="AN11" s="651"/>
      <c r="AO11" s="705"/>
      <c r="AP11" s="644" t="s">
        <v>242</v>
      </c>
      <c r="AQ11" s="645"/>
      <c r="AR11" s="645"/>
      <c r="AS11" s="645"/>
      <c r="AT11" s="645"/>
      <c r="AU11" s="645"/>
      <c r="AV11" s="645"/>
      <c r="AW11" s="645"/>
      <c r="AX11" s="645"/>
      <c r="AY11" s="645"/>
      <c r="AZ11" s="645"/>
      <c r="BA11" s="645"/>
      <c r="BB11" s="645"/>
      <c r="BC11" s="645"/>
      <c r="BD11" s="645"/>
      <c r="BE11" s="645"/>
      <c r="BF11" s="646"/>
      <c r="BG11" s="647">
        <v>17965</v>
      </c>
      <c r="BH11" s="648"/>
      <c r="BI11" s="648"/>
      <c r="BJ11" s="648"/>
      <c r="BK11" s="648"/>
      <c r="BL11" s="648"/>
      <c r="BM11" s="648"/>
      <c r="BN11" s="649"/>
      <c r="BO11" s="703">
        <v>2.4</v>
      </c>
      <c r="BP11" s="703"/>
      <c r="BQ11" s="703"/>
      <c r="BR11" s="703"/>
      <c r="BS11" s="635">
        <v>3563</v>
      </c>
      <c r="BT11" s="648"/>
      <c r="BU11" s="648"/>
      <c r="BV11" s="648"/>
      <c r="BW11" s="648"/>
      <c r="BX11" s="648"/>
      <c r="BY11" s="648"/>
      <c r="BZ11" s="648"/>
      <c r="CA11" s="648"/>
      <c r="CB11" s="684"/>
      <c r="CD11" s="685" t="s">
        <v>243</v>
      </c>
      <c r="CE11" s="682"/>
      <c r="CF11" s="682"/>
      <c r="CG11" s="682"/>
      <c r="CH11" s="682"/>
      <c r="CI11" s="682"/>
      <c r="CJ11" s="682"/>
      <c r="CK11" s="682"/>
      <c r="CL11" s="682"/>
      <c r="CM11" s="682"/>
      <c r="CN11" s="682"/>
      <c r="CO11" s="682"/>
      <c r="CP11" s="682"/>
      <c r="CQ11" s="683"/>
      <c r="CR11" s="647">
        <v>191077</v>
      </c>
      <c r="CS11" s="648"/>
      <c r="CT11" s="648"/>
      <c r="CU11" s="648"/>
      <c r="CV11" s="648"/>
      <c r="CW11" s="648"/>
      <c r="CX11" s="648"/>
      <c r="CY11" s="649"/>
      <c r="CZ11" s="703">
        <v>3.1</v>
      </c>
      <c r="DA11" s="703"/>
      <c r="DB11" s="703"/>
      <c r="DC11" s="703"/>
      <c r="DD11" s="635">
        <v>53802</v>
      </c>
      <c r="DE11" s="648"/>
      <c r="DF11" s="648"/>
      <c r="DG11" s="648"/>
      <c r="DH11" s="648"/>
      <c r="DI11" s="648"/>
      <c r="DJ11" s="648"/>
      <c r="DK11" s="648"/>
      <c r="DL11" s="648"/>
      <c r="DM11" s="648"/>
      <c r="DN11" s="648"/>
      <c r="DO11" s="648"/>
      <c r="DP11" s="649"/>
      <c r="DQ11" s="635">
        <v>110378</v>
      </c>
      <c r="DR11" s="648"/>
      <c r="DS11" s="648"/>
      <c r="DT11" s="648"/>
      <c r="DU11" s="648"/>
      <c r="DV11" s="648"/>
      <c r="DW11" s="648"/>
      <c r="DX11" s="648"/>
      <c r="DY11" s="648"/>
      <c r="DZ11" s="648"/>
      <c r="EA11" s="648"/>
      <c r="EB11" s="648"/>
      <c r="EC11" s="684"/>
    </row>
    <row r="12" spans="2:143" ht="11.25" customHeight="1" x14ac:dyDescent="0.15">
      <c r="B12" s="644" t="s">
        <v>244</v>
      </c>
      <c r="C12" s="645"/>
      <c r="D12" s="645"/>
      <c r="E12" s="645"/>
      <c r="F12" s="645"/>
      <c r="G12" s="645"/>
      <c r="H12" s="645"/>
      <c r="I12" s="645"/>
      <c r="J12" s="645"/>
      <c r="K12" s="645"/>
      <c r="L12" s="645"/>
      <c r="M12" s="645"/>
      <c r="N12" s="645"/>
      <c r="O12" s="645"/>
      <c r="P12" s="645"/>
      <c r="Q12" s="646"/>
      <c r="R12" s="647">
        <v>102328</v>
      </c>
      <c r="S12" s="648"/>
      <c r="T12" s="648"/>
      <c r="U12" s="648"/>
      <c r="V12" s="648"/>
      <c r="W12" s="648"/>
      <c r="X12" s="648"/>
      <c r="Y12" s="649"/>
      <c r="Z12" s="703">
        <v>1.6</v>
      </c>
      <c r="AA12" s="703"/>
      <c r="AB12" s="703"/>
      <c r="AC12" s="703"/>
      <c r="AD12" s="704">
        <v>102328</v>
      </c>
      <c r="AE12" s="704"/>
      <c r="AF12" s="704"/>
      <c r="AG12" s="704"/>
      <c r="AH12" s="704"/>
      <c r="AI12" s="704"/>
      <c r="AJ12" s="704"/>
      <c r="AK12" s="704"/>
      <c r="AL12" s="650">
        <v>2.8</v>
      </c>
      <c r="AM12" s="651"/>
      <c r="AN12" s="651"/>
      <c r="AO12" s="705"/>
      <c r="AP12" s="644" t="s">
        <v>245</v>
      </c>
      <c r="AQ12" s="645"/>
      <c r="AR12" s="645"/>
      <c r="AS12" s="645"/>
      <c r="AT12" s="645"/>
      <c r="AU12" s="645"/>
      <c r="AV12" s="645"/>
      <c r="AW12" s="645"/>
      <c r="AX12" s="645"/>
      <c r="AY12" s="645"/>
      <c r="AZ12" s="645"/>
      <c r="BA12" s="645"/>
      <c r="BB12" s="645"/>
      <c r="BC12" s="645"/>
      <c r="BD12" s="645"/>
      <c r="BE12" s="645"/>
      <c r="BF12" s="646"/>
      <c r="BG12" s="647">
        <v>427942</v>
      </c>
      <c r="BH12" s="648"/>
      <c r="BI12" s="648"/>
      <c r="BJ12" s="648"/>
      <c r="BK12" s="648"/>
      <c r="BL12" s="648"/>
      <c r="BM12" s="648"/>
      <c r="BN12" s="649"/>
      <c r="BO12" s="703">
        <v>58</v>
      </c>
      <c r="BP12" s="703"/>
      <c r="BQ12" s="703"/>
      <c r="BR12" s="703"/>
      <c r="BS12" s="635" t="s">
        <v>228</v>
      </c>
      <c r="BT12" s="648"/>
      <c r="BU12" s="648"/>
      <c r="BV12" s="648"/>
      <c r="BW12" s="648"/>
      <c r="BX12" s="648"/>
      <c r="BY12" s="648"/>
      <c r="BZ12" s="648"/>
      <c r="CA12" s="648"/>
      <c r="CB12" s="684"/>
      <c r="CD12" s="685" t="s">
        <v>246</v>
      </c>
      <c r="CE12" s="682"/>
      <c r="CF12" s="682"/>
      <c r="CG12" s="682"/>
      <c r="CH12" s="682"/>
      <c r="CI12" s="682"/>
      <c r="CJ12" s="682"/>
      <c r="CK12" s="682"/>
      <c r="CL12" s="682"/>
      <c r="CM12" s="682"/>
      <c r="CN12" s="682"/>
      <c r="CO12" s="682"/>
      <c r="CP12" s="682"/>
      <c r="CQ12" s="683"/>
      <c r="CR12" s="647">
        <v>87527</v>
      </c>
      <c r="CS12" s="648"/>
      <c r="CT12" s="648"/>
      <c r="CU12" s="648"/>
      <c r="CV12" s="648"/>
      <c r="CW12" s="648"/>
      <c r="CX12" s="648"/>
      <c r="CY12" s="649"/>
      <c r="CZ12" s="703">
        <v>1.4</v>
      </c>
      <c r="DA12" s="703"/>
      <c r="DB12" s="703"/>
      <c r="DC12" s="703"/>
      <c r="DD12" s="635">
        <v>1930</v>
      </c>
      <c r="DE12" s="648"/>
      <c r="DF12" s="648"/>
      <c r="DG12" s="648"/>
      <c r="DH12" s="648"/>
      <c r="DI12" s="648"/>
      <c r="DJ12" s="648"/>
      <c r="DK12" s="648"/>
      <c r="DL12" s="648"/>
      <c r="DM12" s="648"/>
      <c r="DN12" s="648"/>
      <c r="DO12" s="648"/>
      <c r="DP12" s="649"/>
      <c r="DQ12" s="635">
        <v>72876</v>
      </c>
      <c r="DR12" s="648"/>
      <c r="DS12" s="648"/>
      <c r="DT12" s="648"/>
      <c r="DU12" s="648"/>
      <c r="DV12" s="648"/>
      <c r="DW12" s="648"/>
      <c r="DX12" s="648"/>
      <c r="DY12" s="648"/>
      <c r="DZ12" s="648"/>
      <c r="EA12" s="648"/>
      <c r="EB12" s="648"/>
      <c r="EC12" s="684"/>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120</v>
      </c>
      <c r="S13" s="648"/>
      <c r="T13" s="648"/>
      <c r="U13" s="648"/>
      <c r="V13" s="648"/>
      <c r="W13" s="648"/>
      <c r="X13" s="648"/>
      <c r="Y13" s="649"/>
      <c r="Z13" s="703" t="s">
        <v>120</v>
      </c>
      <c r="AA13" s="703"/>
      <c r="AB13" s="703"/>
      <c r="AC13" s="703"/>
      <c r="AD13" s="704" t="s">
        <v>120</v>
      </c>
      <c r="AE13" s="704"/>
      <c r="AF13" s="704"/>
      <c r="AG13" s="704"/>
      <c r="AH13" s="704"/>
      <c r="AI13" s="704"/>
      <c r="AJ13" s="704"/>
      <c r="AK13" s="704"/>
      <c r="AL13" s="650" t="s">
        <v>120</v>
      </c>
      <c r="AM13" s="651"/>
      <c r="AN13" s="651"/>
      <c r="AO13" s="705"/>
      <c r="AP13" s="644" t="s">
        <v>248</v>
      </c>
      <c r="AQ13" s="645"/>
      <c r="AR13" s="645"/>
      <c r="AS13" s="645"/>
      <c r="AT13" s="645"/>
      <c r="AU13" s="645"/>
      <c r="AV13" s="645"/>
      <c r="AW13" s="645"/>
      <c r="AX13" s="645"/>
      <c r="AY13" s="645"/>
      <c r="AZ13" s="645"/>
      <c r="BA13" s="645"/>
      <c r="BB13" s="645"/>
      <c r="BC13" s="645"/>
      <c r="BD13" s="645"/>
      <c r="BE13" s="645"/>
      <c r="BF13" s="646"/>
      <c r="BG13" s="647">
        <v>413166</v>
      </c>
      <c r="BH13" s="648"/>
      <c r="BI13" s="648"/>
      <c r="BJ13" s="648"/>
      <c r="BK13" s="648"/>
      <c r="BL13" s="648"/>
      <c r="BM13" s="648"/>
      <c r="BN13" s="649"/>
      <c r="BO13" s="703">
        <v>56</v>
      </c>
      <c r="BP13" s="703"/>
      <c r="BQ13" s="703"/>
      <c r="BR13" s="703"/>
      <c r="BS13" s="635" t="s">
        <v>228</v>
      </c>
      <c r="BT13" s="648"/>
      <c r="BU13" s="648"/>
      <c r="BV13" s="648"/>
      <c r="BW13" s="648"/>
      <c r="BX13" s="648"/>
      <c r="BY13" s="648"/>
      <c r="BZ13" s="648"/>
      <c r="CA13" s="648"/>
      <c r="CB13" s="684"/>
      <c r="CD13" s="685" t="s">
        <v>249</v>
      </c>
      <c r="CE13" s="682"/>
      <c r="CF13" s="682"/>
      <c r="CG13" s="682"/>
      <c r="CH13" s="682"/>
      <c r="CI13" s="682"/>
      <c r="CJ13" s="682"/>
      <c r="CK13" s="682"/>
      <c r="CL13" s="682"/>
      <c r="CM13" s="682"/>
      <c r="CN13" s="682"/>
      <c r="CO13" s="682"/>
      <c r="CP13" s="682"/>
      <c r="CQ13" s="683"/>
      <c r="CR13" s="647">
        <v>681754</v>
      </c>
      <c r="CS13" s="648"/>
      <c r="CT13" s="648"/>
      <c r="CU13" s="648"/>
      <c r="CV13" s="648"/>
      <c r="CW13" s="648"/>
      <c r="CX13" s="648"/>
      <c r="CY13" s="649"/>
      <c r="CZ13" s="703">
        <v>11.1</v>
      </c>
      <c r="DA13" s="703"/>
      <c r="DB13" s="703"/>
      <c r="DC13" s="703"/>
      <c r="DD13" s="635">
        <v>222530</v>
      </c>
      <c r="DE13" s="648"/>
      <c r="DF13" s="648"/>
      <c r="DG13" s="648"/>
      <c r="DH13" s="648"/>
      <c r="DI13" s="648"/>
      <c r="DJ13" s="648"/>
      <c r="DK13" s="648"/>
      <c r="DL13" s="648"/>
      <c r="DM13" s="648"/>
      <c r="DN13" s="648"/>
      <c r="DO13" s="648"/>
      <c r="DP13" s="649"/>
      <c r="DQ13" s="635">
        <v>426961</v>
      </c>
      <c r="DR13" s="648"/>
      <c r="DS13" s="648"/>
      <c r="DT13" s="648"/>
      <c r="DU13" s="648"/>
      <c r="DV13" s="648"/>
      <c r="DW13" s="648"/>
      <c r="DX13" s="648"/>
      <c r="DY13" s="648"/>
      <c r="DZ13" s="648"/>
      <c r="EA13" s="648"/>
      <c r="EB13" s="648"/>
      <c r="EC13" s="684"/>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120</v>
      </c>
      <c r="S14" s="648"/>
      <c r="T14" s="648"/>
      <c r="U14" s="648"/>
      <c r="V14" s="648"/>
      <c r="W14" s="648"/>
      <c r="X14" s="648"/>
      <c r="Y14" s="649"/>
      <c r="Z14" s="703" t="s">
        <v>120</v>
      </c>
      <c r="AA14" s="703"/>
      <c r="AB14" s="703"/>
      <c r="AC14" s="703"/>
      <c r="AD14" s="704" t="s">
        <v>120</v>
      </c>
      <c r="AE14" s="704"/>
      <c r="AF14" s="704"/>
      <c r="AG14" s="704"/>
      <c r="AH14" s="704"/>
      <c r="AI14" s="704"/>
      <c r="AJ14" s="704"/>
      <c r="AK14" s="704"/>
      <c r="AL14" s="650" t="s">
        <v>120</v>
      </c>
      <c r="AM14" s="651"/>
      <c r="AN14" s="651"/>
      <c r="AO14" s="705"/>
      <c r="AP14" s="644" t="s">
        <v>251</v>
      </c>
      <c r="AQ14" s="645"/>
      <c r="AR14" s="645"/>
      <c r="AS14" s="645"/>
      <c r="AT14" s="645"/>
      <c r="AU14" s="645"/>
      <c r="AV14" s="645"/>
      <c r="AW14" s="645"/>
      <c r="AX14" s="645"/>
      <c r="AY14" s="645"/>
      <c r="AZ14" s="645"/>
      <c r="BA14" s="645"/>
      <c r="BB14" s="645"/>
      <c r="BC14" s="645"/>
      <c r="BD14" s="645"/>
      <c r="BE14" s="645"/>
      <c r="BF14" s="646"/>
      <c r="BG14" s="647">
        <v>16302</v>
      </c>
      <c r="BH14" s="648"/>
      <c r="BI14" s="648"/>
      <c r="BJ14" s="648"/>
      <c r="BK14" s="648"/>
      <c r="BL14" s="648"/>
      <c r="BM14" s="648"/>
      <c r="BN14" s="649"/>
      <c r="BO14" s="703">
        <v>2.2000000000000002</v>
      </c>
      <c r="BP14" s="703"/>
      <c r="BQ14" s="703"/>
      <c r="BR14" s="703"/>
      <c r="BS14" s="635" t="s">
        <v>120</v>
      </c>
      <c r="BT14" s="648"/>
      <c r="BU14" s="648"/>
      <c r="BV14" s="648"/>
      <c r="BW14" s="648"/>
      <c r="BX14" s="648"/>
      <c r="BY14" s="648"/>
      <c r="BZ14" s="648"/>
      <c r="CA14" s="648"/>
      <c r="CB14" s="684"/>
      <c r="CD14" s="685" t="s">
        <v>252</v>
      </c>
      <c r="CE14" s="682"/>
      <c r="CF14" s="682"/>
      <c r="CG14" s="682"/>
      <c r="CH14" s="682"/>
      <c r="CI14" s="682"/>
      <c r="CJ14" s="682"/>
      <c r="CK14" s="682"/>
      <c r="CL14" s="682"/>
      <c r="CM14" s="682"/>
      <c r="CN14" s="682"/>
      <c r="CO14" s="682"/>
      <c r="CP14" s="682"/>
      <c r="CQ14" s="683"/>
      <c r="CR14" s="647">
        <v>588078</v>
      </c>
      <c r="CS14" s="648"/>
      <c r="CT14" s="648"/>
      <c r="CU14" s="648"/>
      <c r="CV14" s="648"/>
      <c r="CW14" s="648"/>
      <c r="CX14" s="648"/>
      <c r="CY14" s="649"/>
      <c r="CZ14" s="703">
        <v>9.6</v>
      </c>
      <c r="DA14" s="703"/>
      <c r="DB14" s="703"/>
      <c r="DC14" s="703"/>
      <c r="DD14" s="635">
        <v>296159</v>
      </c>
      <c r="DE14" s="648"/>
      <c r="DF14" s="648"/>
      <c r="DG14" s="648"/>
      <c r="DH14" s="648"/>
      <c r="DI14" s="648"/>
      <c r="DJ14" s="648"/>
      <c r="DK14" s="648"/>
      <c r="DL14" s="648"/>
      <c r="DM14" s="648"/>
      <c r="DN14" s="648"/>
      <c r="DO14" s="648"/>
      <c r="DP14" s="649"/>
      <c r="DQ14" s="635">
        <v>276978</v>
      </c>
      <c r="DR14" s="648"/>
      <c r="DS14" s="648"/>
      <c r="DT14" s="648"/>
      <c r="DU14" s="648"/>
      <c r="DV14" s="648"/>
      <c r="DW14" s="648"/>
      <c r="DX14" s="648"/>
      <c r="DY14" s="648"/>
      <c r="DZ14" s="648"/>
      <c r="EA14" s="648"/>
      <c r="EB14" s="648"/>
      <c r="EC14" s="684"/>
    </row>
    <row r="15" spans="2:143" ht="11.25" customHeight="1" x14ac:dyDescent="0.15">
      <c r="B15" s="644" t="s">
        <v>253</v>
      </c>
      <c r="C15" s="645"/>
      <c r="D15" s="645"/>
      <c r="E15" s="645"/>
      <c r="F15" s="645"/>
      <c r="G15" s="645"/>
      <c r="H15" s="645"/>
      <c r="I15" s="645"/>
      <c r="J15" s="645"/>
      <c r="K15" s="645"/>
      <c r="L15" s="645"/>
      <c r="M15" s="645"/>
      <c r="N15" s="645"/>
      <c r="O15" s="645"/>
      <c r="P15" s="645"/>
      <c r="Q15" s="646"/>
      <c r="R15" s="647">
        <v>9790</v>
      </c>
      <c r="S15" s="648"/>
      <c r="T15" s="648"/>
      <c r="U15" s="648"/>
      <c r="V15" s="648"/>
      <c r="W15" s="648"/>
      <c r="X15" s="648"/>
      <c r="Y15" s="649"/>
      <c r="Z15" s="703">
        <v>0.2</v>
      </c>
      <c r="AA15" s="703"/>
      <c r="AB15" s="703"/>
      <c r="AC15" s="703"/>
      <c r="AD15" s="704">
        <v>9790</v>
      </c>
      <c r="AE15" s="704"/>
      <c r="AF15" s="704"/>
      <c r="AG15" s="704"/>
      <c r="AH15" s="704"/>
      <c r="AI15" s="704"/>
      <c r="AJ15" s="704"/>
      <c r="AK15" s="704"/>
      <c r="AL15" s="650">
        <v>0.3</v>
      </c>
      <c r="AM15" s="651"/>
      <c r="AN15" s="651"/>
      <c r="AO15" s="705"/>
      <c r="AP15" s="644" t="s">
        <v>254</v>
      </c>
      <c r="AQ15" s="645"/>
      <c r="AR15" s="645"/>
      <c r="AS15" s="645"/>
      <c r="AT15" s="645"/>
      <c r="AU15" s="645"/>
      <c r="AV15" s="645"/>
      <c r="AW15" s="645"/>
      <c r="AX15" s="645"/>
      <c r="AY15" s="645"/>
      <c r="AZ15" s="645"/>
      <c r="BA15" s="645"/>
      <c r="BB15" s="645"/>
      <c r="BC15" s="645"/>
      <c r="BD15" s="645"/>
      <c r="BE15" s="645"/>
      <c r="BF15" s="646"/>
      <c r="BG15" s="647">
        <v>41603</v>
      </c>
      <c r="BH15" s="648"/>
      <c r="BI15" s="648"/>
      <c r="BJ15" s="648"/>
      <c r="BK15" s="648"/>
      <c r="BL15" s="648"/>
      <c r="BM15" s="648"/>
      <c r="BN15" s="649"/>
      <c r="BO15" s="703">
        <v>5.6</v>
      </c>
      <c r="BP15" s="703"/>
      <c r="BQ15" s="703"/>
      <c r="BR15" s="703"/>
      <c r="BS15" s="635" t="s">
        <v>228</v>
      </c>
      <c r="BT15" s="648"/>
      <c r="BU15" s="648"/>
      <c r="BV15" s="648"/>
      <c r="BW15" s="648"/>
      <c r="BX15" s="648"/>
      <c r="BY15" s="648"/>
      <c r="BZ15" s="648"/>
      <c r="CA15" s="648"/>
      <c r="CB15" s="684"/>
      <c r="CD15" s="685" t="s">
        <v>255</v>
      </c>
      <c r="CE15" s="682"/>
      <c r="CF15" s="682"/>
      <c r="CG15" s="682"/>
      <c r="CH15" s="682"/>
      <c r="CI15" s="682"/>
      <c r="CJ15" s="682"/>
      <c r="CK15" s="682"/>
      <c r="CL15" s="682"/>
      <c r="CM15" s="682"/>
      <c r="CN15" s="682"/>
      <c r="CO15" s="682"/>
      <c r="CP15" s="682"/>
      <c r="CQ15" s="683"/>
      <c r="CR15" s="647">
        <v>481529</v>
      </c>
      <c r="CS15" s="648"/>
      <c r="CT15" s="648"/>
      <c r="CU15" s="648"/>
      <c r="CV15" s="648"/>
      <c r="CW15" s="648"/>
      <c r="CX15" s="648"/>
      <c r="CY15" s="649"/>
      <c r="CZ15" s="703">
        <v>7.9</v>
      </c>
      <c r="DA15" s="703"/>
      <c r="DB15" s="703"/>
      <c r="DC15" s="703"/>
      <c r="DD15" s="635">
        <v>76993</v>
      </c>
      <c r="DE15" s="648"/>
      <c r="DF15" s="648"/>
      <c r="DG15" s="648"/>
      <c r="DH15" s="648"/>
      <c r="DI15" s="648"/>
      <c r="DJ15" s="648"/>
      <c r="DK15" s="648"/>
      <c r="DL15" s="648"/>
      <c r="DM15" s="648"/>
      <c r="DN15" s="648"/>
      <c r="DO15" s="648"/>
      <c r="DP15" s="649"/>
      <c r="DQ15" s="635">
        <v>430445</v>
      </c>
      <c r="DR15" s="648"/>
      <c r="DS15" s="648"/>
      <c r="DT15" s="648"/>
      <c r="DU15" s="648"/>
      <c r="DV15" s="648"/>
      <c r="DW15" s="648"/>
      <c r="DX15" s="648"/>
      <c r="DY15" s="648"/>
      <c r="DZ15" s="648"/>
      <c r="EA15" s="648"/>
      <c r="EB15" s="648"/>
      <c r="EC15" s="684"/>
    </row>
    <row r="16" spans="2:143" ht="11.25" customHeight="1" x14ac:dyDescent="0.15">
      <c r="B16" s="644" t="s">
        <v>256</v>
      </c>
      <c r="C16" s="645"/>
      <c r="D16" s="645"/>
      <c r="E16" s="645"/>
      <c r="F16" s="645"/>
      <c r="G16" s="645"/>
      <c r="H16" s="645"/>
      <c r="I16" s="645"/>
      <c r="J16" s="645"/>
      <c r="K16" s="645"/>
      <c r="L16" s="645"/>
      <c r="M16" s="645"/>
      <c r="N16" s="645"/>
      <c r="O16" s="645"/>
      <c r="P16" s="645"/>
      <c r="Q16" s="646"/>
      <c r="R16" s="647" t="s">
        <v>228</v>
      </c>
      <c r="S16" s="648"/>
      <c r="T16" s="648"/>
      <c r="U16" s="648"/>
      <c r="V16" s="648"/>
      <c r="W16" s="648"/>
      <c r="X16" s="648"/>
      <c r="Y16" s="649"/>
      <c r="Z16" s="703" t="s">
        <v>120</v>
      </c>
      <c r="AA16" s="703"/>
      <c r="AB16" s="703"/>
      <c r="AC16" s="703"/>
      <c r="AD16" s="704" t="s">
        <v>120</v>
      </c>
      <c r="AE16" s="704"/>
      <c r="AF16" s="704"/>
      <c r="AG16" s="704"/>
      <c r="AH16" s="704"/>
      <c r="AI16" s="704"/>
      <c r="AJ16" s="704"/>
      <c r="AK16" s="704"/>
      <c r="AL16" s="650" t="s">
        <v>228</v>
      </c>
      <c r="AM16" s="651"/>
      <c r="AN16" s="651"/>
      <c r="AO16" s="705"/>
      <c r="AP16" s="644" t="s">
        <v>257</v>
      </c>
      <c r="AQ16" s="645"/>
      <c r="AR16" s="645"/>
      <c r="AS16" s="645"/>
      <c r="AT16" s="645"/>
      <c r="AU16" s="645"/>
      <c r="AV16" s="645"/>
      <c r="AW16" s="645"/>
      <c r="AX16" s="645"/>
      <c r="AY16" s="645"/>
      <c r="AZ16" s="645"/>
      <c r="BA16" s="645"/>
      <c r="BB16" s="645"/>
      <c r="BC16" s="645"/>
      <c r="BD16" s="645"/>
      <c r="BE16" s="645"/>
      <c r="BF16" s="646"/>
      <c r="BG16" s="647" t="s">
        <v>120</v>
      </c>
      <c r="BH16" s="648"/>
      <c r="BI16" s="648"/>
      <c r="BJ16" s="648"/>
      <c r="BK16" s="648"/>
      <c r="BL16" s="648"/>
      <c r="BM16" s="648"/>
      <c r="BN16" s="649"/>
      <c r="BO16" s="703" t="s">
        <v>120</v>
      </c>
      <c r="BP16" s="703"/>
      <c r="BQ16" s="703"/>
      <c r="BR16" s="703"/>
      <c r="BS16" s="635" t="s">
        <v>120</v>
      </c>
      <c r="BT16" s="648"/>
      <c r="BU16" s="648"/>
      <c r="BV16" s="648"/>
      <c r="BW16" s="648"/>
      <c r="BX16" s="648"/>
      <c r="BY16" s="648"/>
      <c r="BZ16" s="648"/>
      <c r="CA16" s="648"/>
      <c r="CB16" s="684"/>
      <c r="CD16" s="685" t="s">
        <v>258</v>
      </c>
      <c r="CE16" s="682"/>
      <c r="CF16" s="682"/>
      <c r="CG16" s="682"/>
      <c r="CH16" s="682"/>
      <c r="CI16" s="682"/>
      <c r="CJ16" s="682"/>
      <c r="CK16" s="682"/>
      <c r="CL16" s="682"/>
      <c r="CM16" s="682"/>
      <c r="CN16" s="682"/>
      <c r="CO16" s="682"/>
      <c r="CP16" s="682"/>
      <c r="CQ16" s="683"/>
      <c r="CR16" s="647">
        <v>10</v>
      </c>
      <c r="CS16" s="648"/>
      <c r="CT16" s="648"/>
      <c r="CU16" s="648"/>
      <c r="CV16" s="648"/>
      <c r="CW16" s="648"/>
      <c r="CX16" s="648"/>
      <c r="CY16" s="649"/>
      <c r="CZ16" s="703">
        <v>0</v>
      </c>
      <c r="DA16" s="703"/>
      <c r="DB16" s="703"/>
      <c r="DC16" s="703"/>
      <c r="DD16" s="635" t="s">
        <v>228</v>
      </c>
      <c r="DE16" s="648"/>
      <c r="DF16" s="648"/>
      <c r="DG16" s="648"/>
      <c r="DH16" s="648"/>
      <c r="DI16" s="648"/>
      <c r="DJ16" s="648"/>
      <c r="DK16" s="648"/>
      <c r="DL16" s="648"/>
      <c r="DM16" s="648"/>
      <c r="DN16" s="648"/>
      <c r="DO16" s="648"/>
      <c r="DP16" s="649"/>
      <c r="DQ16" s="635">
        <v>10</v>
      </c>
      <c r="DR16" s="648"/>
      <c r="DS16" s="648"/>
      <c r="DT16" s="648"/>
      <c r="DU16" s="648"/>
      <c r="DV16" s="648"/>
      <c r="DW16" s="648"/>
      <c r="DX16" s="648"/>
      <c r="DY16" s="648"/>
      <c r="DZ16" s="648"/>
      <c r="EA16" s="648"/>
      <c r="EB16" s="648"/>
      <c r="EC16" s="684"/>
    </row>
    <row r="17" spans="2:133" ht="11.25" customHeight="1" x14ac:dyDescent="0.15">
      <c r="B17" s="644" t="s">
        <v>259</v>
      </c>
      <c r="C17" s="645"/>
      <c r="D17" s="645"/>
      <c r="E17" s="645"/>
      <c r="F17" s="645"/>
      <c r="G17" s="645"/>
      <c r="H17" s="645"/>
      <c r="I17" s="645"/>
      <c r="J17" s="645"/>
      <c r="K17" s="645"/>
      <c r="L17" s="645"/>
      <c r="M17" s="645"/>
      <c r="N17" s="645"/>
      <c r="O17" s="645"/>
      <c r="P17" s="645"/>
      <c r="Q17" s="646"/>
      <c r="R17" s="647">
        <v>329</v>
      </c>
      <c r="S17" s="648"/>
      <c r="T17" s="648"/>
      <c r="U17" s="648"/>
      <c r="V17" s="648"/>
      <c r="W17" s="648"/>
      <c r="X17" s="648"/>
      <c r="Y17" s="649"/>
      <c r="Z17" s="703">
        <v>0</v>
      </c>
      <c r="AA17" s="703"/>
      <c r="AB17" s="703"/>
      <c r="AC17" s="703"/>
      <c r="AD17" s="704">
        <v>329</v>
      </c>
      <c r="AE17" s="704"/>
      <c r="AF17" s="704"/>
      <c r="AG17" s="704"/>
      <c r="AH17" s="704"/>
      <c r="AI17" s="704"/>
      <c r="AJ17" s="704"/>
      <c r="AK17" s="704"/>
      <c r="AL17" s="650">
        <v>0</v>
      </c>
      <c r="AM17" s="651"/>
      <c r="AN17" s="651"/>
      <c r="AO17" s="705"/>
      <c r="AP17" s="644" t="s">
        <v>260</v>
      </c>
      <c r="AQ17" s="645"/>
      <c r="AR17" s="645"/>
      <c r="AS17" s="645"/>
      <c r="AT17" s="645"/>
      <c r="AU17" s="645"/>
      <c r="AV17" s="645"/>
      <c r="AW17" s="645"/>
      <c r="AX17" s="645"/>
      <c r="AY17" s="645"/>
      <c r="AZ17" s="645"/>
      <c r="BA17" s="645"/>
      <c r="BB17" s="645"/>
      <c r="BC17" s="645"/>
      <c r="BD17" s="645"/>
      <c r="BE17" s="645"/>
      <c r="BF17" s="646"/>
      <c r="BG17" s="647" t="s">
        <v>120</v>
      </c>
      <c r="BH17" s="648"/>
      <c r="BI17" s="648"/>
      <c r="BJ17" s="648"/>
      <c r="BK17" s="648"/>
      <c r="BL17" s="648"/>
      <c r="BM17" s="648"/>
      <c r="BN17" s="649"/>
      <c r="BO17" s="703" t="s">
        <v>120</v>
      </c>
      <c r="BP17" s="703"/>
      <c r="BQ17" s="703"/>
      <c r="BR17" s="703"/>
      <c r="BS17" s="635" t="s">
        <v>120</v>
      </c>
      <c r="BT17" s="648"/>
      <c r="BU17" s="648"/>
      <c r="BV17" s="648"/>
      <c r="BW17" s="648"/>
      <c r="BX17" s="648"/>
      <c r="BY17" s="648"/>
      <c r="BZ17" s="648"/>
      <c r="CA17" s="648"/>
      <c r="CB17" s="684"/>
      <c r="CD17" s="685" t="s">
        <v>261</v>
      </c>
      <c r="CE17" s="682"/>
      <c r="CF17" s="682"/>
      <c r="CG17" s="682"/>
      <c r="CH17" s="682"/>
      <c r="CI17" s="682"/>
      <c r="CJ17" s="682"/>
      <c r="CK17" s="682"/>
      <c r="CL17" s="682"/>
      <c r="CM17" s="682"/>
      <c r="CN17" s="682"/>
      <c r="CO17" s="682"/>
      <c r="CP17" s="682"/>
      <c r="CQ17" s="683"/>
      <c r="CR17" s="647">
        <v>877986</v>
      </c>
      <c r="CS17" s="648"/>
      <c r="CT17" s="648"/>
      <c r="CU17" s="648"/>
      <c r="CV17" s="648"/>
      <c r="CW17" s="648"/>
      <c r="CX17" s="648"/>
      <c r="CY17" s="649"/>
      <c r="CZ17" s="703">
        <v>14.3</v>
      </c>
      <c r="DA17" s="703"/>
      <c r="DB17" s="703"/>
      <c r="DC17" s="703"/>
      <c r="DD17" s="635" t="s">
        <v>228</v>
      </c>
      <c r="DE17" s="648"/>
      <c r="DF17" s="648"/>
      <c r="DG17" s="648"/>
      <c r="DH17" s="648"/>
      <c r="DI17" s="648"/>
      <c r="DJ17" s="648"/>
      <c r="DK17" s="648"/>
      <c r="DL17" s="648"/>
      <c r="DM17" s="648"/>
      <c r="DN17" s="648"/>
      <c r="DO17" s="648"/>
      <c r="DP17" s="649"/>
      <c r="DQ17" s="635">
        <v>846241</v>
      </c>
      <c r="DR17" s="648"/>
      <c r="DS17" s="648"/>
      <c r="DT17" s="648"/>
      <c r="DU17" s="648"/>
      <c r="DV17" s="648"/>
      <c r="DW17" s="648"/>
      <c r="DX17" s="648"/>
      <c r="DY17" s="648"/>
      <c r="DZ17" s="648"/>
      <c r="EA17" s="648"/>
      <c r="EB17" s="648"/>
      <c r="EC17" s="684"/>
    </row>
    <row r="18" spans="2:133" ht="11.25" customHeight="1" x14ac:dyDescent="0.15">
      <c r="B18" s="644" t="s">
        <v>262</v>
      </c>
      <c r="C18" s="645"/>
      <c r="D18" s="645"/>
      <c r="E18" s="645"/>
      <c r="F18" s="645"/>
      <c r="G18" s="645"/>
      <c r="H18" s="645"/>
      <c r="I18" s="645"/>
      <c r="J18" s="645"/>
      <c r="K18" s="645"/>
      <c r="L18" s="645"/>
      <c r="M18" s="645"/>
      <c r="N18" s="645"/>
      <c r="O18" s="645"/>
      <c r="P18" s="645"/>
      <c r="Q18" s="646"/>
      <c r="R18" s="647">
        <v>3269097</v>
      </c>
      <c r="S18" s="648"/>
      <c r="T18" s="648"/>
      <c r="U18" s="648"/>
      <c r="V18" s="648"/>
      <c r="W18" s="648"/>
      <c r="X18" s="648"/>
      <c r="Y18" s="649"/>
      <c r="Z18" s="703">
        <v>52.6</v>
      </c>
      <c r="AA18" s="703"/>
      <c r="AB18" s="703"/>
      <c r="AC18" s="703"/>
      <c r="AD18" s="704">
        <v>2818012</v>
      </c>
      <c r="AE18" s="704"/>
      <c r="AF18" s="704"/>
      <c r="AG18" s="704"/>
      <c r="AH18" s="704"/>
      <c r="AI18" s="704"/>
      <c r="AJ18" s="704"/>
      <c r="AK18" s="704"/>
      <c r="AL18" s="650">
        <v>76</v>
      </c>
      <c r="AM18" s="651"/>
      <c r="AN18" s="651"/>
      <c r="AO18" s="705"/>
      <c r="AP18" s="644" t="s">
        <v>263</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703" t="s">
        <v>228</v>
      </c>
      <c r="BP18" s="703"/>
      <c r="BQ18" s="703"/>
      <c r="BR18" s="703"/>
      <c r="BS18" s="635" t="s">
        <v>120</v>
      </c>
      <c r="BT18" s="648"/>
      <c r="BU18" s="648"/>
      <c r="BV18" s="648"/>
      <c r="BW18" s="648"/>
      <c r="BX18" s="648"/>
      <c r="BY18" s="648"/>
      <c r="BZ18" s="648"/>
      <c r="CA18" s="648"/>
      <c r="CB18" s="684"/>
      <c r="CD18" s="685" t="s">
        <v>264</v>
      </c>
      <c r="CE18" s="682"/>
      <c r="CF18" s="682"/>
      <c r="CG18" s="682"/>
      <c r="CH18" s="682"/>
      <c r="CI18" s="682"/>
      <c r="CJ18" s="682"/>
      <c r="CK18" s="682"/>
      <c r="CL18" s="682"/>
      <c r="CM18" s="682"/>
      <c r="CN18" s="682"/>
      <c r="CO18" s="682"/>
      <c r="CP18" s="682"/>
      <c r="CQ18" s="683"/>
      <c r="CR18" s="647" t="s">
        <v>228</v>
      </c>
      <c r="CS18" s="648"/>
      <c r="CT18" s="648"/>
      <c r="CU18" s="648"/>
      <c r="CV18" s="648"/>
      <c r="CW18" s="648"/>
      <c r="CX18" s="648"/>
      <c r="CY18" s="649"/>
      <c r="CZ18" s="703" t="s">
        <v>120</v>
      </c>
      <c r="DA18" s="703"/>
      <c r="DB18" s="703"/>
      <c r="DC18" s="703"/>
      <c r="DD18" s="635" t="s">
        <v>120</v>
      </c>
      <c r="DE18" s="648"/>
      <c r="DF18" s="648"/>
      <c r="DG18" s="648"/>
      <c r="DH18" s="648"/>
      <c r="DI18" s="648"/>
      <c r="DJ18" s="648"/>
      <c r="DK18" s="648"/>
      <c r="DL18" s="648"/>
      <c r="DM18" s="648"/>
      <c r="DN18" s="648"/>
      <c r="DO18" s="648"/>
      <c r="DP18" s="649"/>
      <c r="DQ18" s="635" t="s">
        <v>228</v>
      </c>
      <c r="DR18" s="648"/>
      <c r="DS18" s="648"/>
      <c r="DT18" s="648"/>
      <c r="DU18" s="648"/>
      <c r="DV18" s="648"/>
      <c r="DW18" s="648"/>
      <c r="DX18" s="648"/>
      <c r="DY18" s="648"/>
      <c r="DZ18" s="648"/>
      <c r="EA18" s="648"/>
      <c r="EB18" s="648"/>
      <c r="EC18" s="684"/>
    </row>
    <row r="19" spans="2:133" ht="11.25" customHeight="1" x14ac:dyDescent="0.15">
      <c r="B19" s="644" t="s">
        <v>265</v>
      </c>
      <c r="C19" s="645"/>
      <c r="D19" s="645"/>
      <c r="E19" s="645"/>
      <c r="F19" s="645"/>
      <c r="G19" s="645"/>
      <c r="H19" s="645"/>
      <c r="I19" s="645"/>
      <c r="J19" s="645"/>
      <c r="K19" s="645"/>
      <c r="L19" s="645"/>
      <c r="M19" s="645"/>
      <c r="N19" s="645"/>
      <c r="O19" s="645"/>
      <c r="P19" s="645"/>
      <c r="Q19" s="646"/>
      <c r="R19" s="647">
        <v>2818012</v>
      </c>
      <c r="S19" s="648"/>
      <c r="T19" s="648"/>
      <c r="U19" s="648"/>
      <c r="V19" s="648"/>
      <c r="W19" s="648"/>
      <c r="X19" s="648"/>
      <c r="Y19" s="649"/>
      <c r="Z19" s="703">
        <v>45.4</v>
      </c>
      <c r="AA19" s="703"/>
      <c r="AB19" s="703"/>
      <c r="AC19" s="703"/>
      <c r="AD19" s="704">
        <v>2818012</v>
      </c>
      <c r="AE19" s="704"/>
      <c r="AF19" s="704"/>
      <c r="AG19" s="704"/>
      <c r="AH19" s="704"/>
      <c r="AI19" s="704"/>
      <c r="AJ19" s="704"/>
      <c r="AK19" s="704"/>
      <c r="AL19" s="650">
        <v>76</v>
      </c>
      <c r="AM19" s="651"/>
      <c r="AN19" s="651"/>
      <c r="AO19" s="705"/>
      <c r="AP19" s="644" t="s">
        <v>266</v>
      </c>
      <c r="AQ19" s="645"/>
      <c r="AR19" s="645"/>
      <c r="AS19" s="645"/>
      <c r="AT19" s="645"/>
      <c r="AU19" s="645"/>
      <c r="AV19" s="645"/>
      <c r="AW19" s="645"/>
      <c r="AX19" s="645"/>
      <c r="AY19" s="645"/>
      <c r="AZ19" s="645"/>
      <c r="BA19" s="645"/>
      <c r="BB19" s="645"/>
      <c r="BC19" s="645"/>
      <c r="BD19" s="645"/>
      <c r="BE19" s="645"/>
      <c r="BF19" s="646"/>
      <c r="BG19" s="647">
        <v>668</v>
      </c>
      <c r="BH19" s="648"/>
      <c r="BI19" s="648"/>
      <c r="BJ19" s="648"/>
      <c r="BK19" s="648"/>
      <c r="BL19" s="648"/>
      <c r="BM19" s="648"/>
      <c r="BN19" s="649"/>
      <c r="BO19" s="703">
        <v>0.1</v>
      </c>
      <c r="BP19" s="703"/>
      <c r="BQ19" s="703"/>
      <c r="BR19" s="703"/>
      <c r="BS19" s="635" t="s">
        <v>228</v>
      </c>
      <c r="BT19" s="648"/>
      <c r="BU19" s="648"/>
      <c r="BV19" s="648"/>
      <c r="BW19" s="648"/>
      <c r="BX19" s="648"/>
      <c r="BY19" s="648"/>
      <c r="BZ19" s="648"/>
      <c r="CA19" s="648"/>
      <c r="CB19" s="684"/>
      <c r="CD19" s="685" t="s">
        <v>267</v>
      </c>
      <c r="CE19" s="682"/>
      <c r="CF19" s="682"/>
      <c r="CG19" s="682"/>
      <c r="CH19" s="682"/>
      <c r="CI19" s="682"/>
      <c r="CJ19" s="682"/>
      <c r="CK19" s="682"/>
      <c r="CL19" s="682"/>
      <c r="CM19" s="682"/>
      <c r="CN19" s="682"/>
      <c r="CO19" s="682"/>
      <c r="CP19" s="682"/>
      <c r="CQ19" s="683"/>
      <c r="CR19" s="647" t="s">
        <v>228</v>
      </c>
      <c r="CS19" s="648"/>
      <c r="CT19" s="648"/>
      <c r="CU19" s="648"/>
      <c r="CV19" s="648"/>
      <c r="CW19" s="648"/>
      <c r="CX19" s="648"/>
      <c r="CY19" s="649"/>
      <c r="CZ19" s="703" t="s">
        <v>120</v>
      </c>
      <c r="DA19" s="703"/>
      <c r="DB19" s="703"/>
      <c r="DC19" s="703"/>
      <c r="DD19" s="635" t="s">
        <v>228</v>
      </c>
      <c r="DE19" s="648"/>
      <c r="DF19" s="648"/>
      <c r="DG19" s="648"/>
      <c r="DH19" s="648"/>
      <c r="DI19" s="648"/>
      <c r="DJ19" s="648"/>
      <c r="DK19" s="648"/>
      <c r="DL19" s="648"/>
      <c r="DM19" s="648"/>
      <c r="DN19" s="648"/>
      <c r="DO19" s="648"/>
      <c r="DP19" s="649"/>
      <c r="DQ19" s="635" t="s">
        <v>120</v>
      </c>
      <c r="DR19" s="648"/>
      <c r="DS19" s="648"/>
      <c r="DT19" s="648"/>
      <c r="DU19" s="648"/>
      <c r="DV19" s="648"/>
      <c r="DW19" s="648"/>
      <c r="DX19" s="648"/>
      <c r="DY19" s="648"/>
      <c r="DZ19" s="648"/>
      <c r="EA19" s="648"/>
      <c r="EB19" s="648"/>
      <c r="EC19" s="684"/>
    </row>
    <row r="20" spans="2:133" ht="11.25" customHeight="1" x14ac:dyDescent="0.15">
      <c r="B20" s="644" t="s">
        <v>268</v>
      </c>
      <c r="C20" s="645"/>
      <c r="D20" s="645"/>
      <c r="E20" s="645"/>
      <c r="F20" s="645"/>
      <c r="G20" s="645"/>
      <c r="H20" s="645"/>
      <c r="I20" s="645"/>
      <c r="J20" s="645"/>
      <c r="K20" s="645"/>
      <c r="L20" s="645"/>
      <c r="M20" s="645"/>
      <c r="N20" s="645"/>
      <c r="O20" s="645"/>
      <c r="P20" s="645"/>
      <c r="Q20" s="646"/>
      <c r="R20" s="647">
        <v>451085</v>
      </c>
      <c r="S20" s="648"/>
      <c r="T20" s="648"/>
      <c r="U20" s="648"/>
      <c r="V20" s="648"/>
      <c r="W20" s="648"/>
      <c r="X20" s="648"/>
      <c r="Y20" s="649"/>
      <c r="Z20" s="703">
        <v>7.3</v>
      </c>
      <c r="AA20" s="703"/>
      <c r="AB20" s="703"/>
      <c r="AC20" s="703"/>
      <c r="AD20" s="704" t="s">
        <v>228</v>
      </c>
      <c r="AE20" s="704"/>
      <c r="AF20" s="704"/>
      <c r="AG20" s="704"/>
      <c r="AH20" s="704"/>
      <c r="AI20" s="704"/>
      <c r="AJ20" s="704"/>
      <c r="AK20" s="704"/>
      <c r="AL20" s="650" t="s">
        <v>228</v>
      </c>
      <c r="AM20" s="651"/>
      <c r="AN20" s="651"/>
      <c r="AO20" s="705"/>
      <c r="AP20" s="644" t="s">
        <v>269</v>
      </c>
      <c r="AQ20" s="645"/>
      <c r="AR20" s="645"/>
      <c r="AS20" s="645"/>
      <c r="AT20" s="645"/>
      <c r="AU20" s="645"/>
      <c r="AV20" s="645"/>
      <c r="AW20" s="645"/>
      <c r="AX20" s="645"/>
      <c r="AY20" s="645"/>
      <c r="AZ20" s="645"/>
      <c r="BA20" s="645"/>
      <c r="BB20" s="645"/>
      <c r="BC20" s="645"/>
      <c r="BD20" s="645"/>
      <c r="BE20" s="645"/>
      <c r="BF20" s="646"/>
      <c r="BG20" s="647">
        <v>668</v>
      </c>
      <c r="BH20" s="648"/>
      <c r="BI20" s="648"/>
      <c r="BJ20" s="648"/>
      <c r="BK20" s="648"/>
      <c r="BL20" s="648"/>
      <c r="BM20" s="648"/>
      <c r="BN20" s="649"/>
      <c r="BO20" s="703">
        <v>0.1</v>
      </c>
      <c r="BP20" s="703"/>
      <c r="BQ20" s="703"/>
      <c r="BR20" s="703"/>
      <c r="BS20" s="635" t="s">
        <v>120</v>
      </c>
      <c r="BT20" s="648"/>
      <c r="BU20" s="648"/>
      <c r="BV20" s="648"/>
      <c r="BW20" s="648"/>
      <c r="BX20" s="648"/>
      <c r="BY20" s="648"/>
      <c r="BZ20" s="648"/>
      <c r="CA20" s="648"/>
      <c r="CB20" s="684"/>
      <c r="CD20" s="685" t="s">
        <v>270</v>
      </c>
      <c r="CE20" s="682"/>
      <c r="CF20" s="682"/>
      <c r="CG20" s="682"/>
      <c r="CH20" s="682"/>
      <c r="CI20" s="682"/>
      <c r="CJ20" s="682"/>
      <c r="CK20" s="682"/>
      <c r="CL20" s="682"/>
      <c r="CM20" s="682"/>
      <c r="CN20" s="682"/>
      <c r="CO20" s="682"/>
      <c r="CP20" s="682"/>
      <c r="CQ20" s="683"/>
      <c r="CR20" s="647">
        <v>6127061</v>
      </c>
      <c r="CS20" s="648"/>
      <c r="CT20" s="648"/>
      <c r="CU20" s="648"/>
      <c r="CV20" s="648"/>
      <c r="CW20" s="648"/>
      <c r="CX20" s="648"/>
      <c r="CY20" s="649"/>
      <c r="CZ20" s="703">
        <v>100</v>
      </c>
      <c r="DA20" s="703"/>
      <c r="DB20" s="703"/>
      <c r="DC20" s="703"/>
      <c r="DD20" s="635">
        <v>675319</v>
      </c>
      <c r="DE20" s="648"/>
      <c r="DF20" s="648"/>
      <c r="DG20" s="648"/>
      <c r="DH20" s="648"/>
      <c r="DI20" s="648"/>
      <c r="DJ20" s="648"/>
      <c r="DK20" s="648"/>
      <c r="DL20" s="648"/>
      <c r="DM20" s="648"/>
      <c r="DN20" s="648"/>
      <c r="DO20" s="648"/>
      <c r="DP20" s="649"/>
      <c r="DQ20" s="635">
        <v>4640727</v>
      </c>
      <c r="DR20" s="648"/>
      <c r="DS20" s="648"/>
      <c r="DT20" s="648"/>
      <c r="DU20" s="648"/>
      <c r="DV20" s="648"/>
      <c r="DW20" s="648"/>
      <c r="DX20" s="648"/>
      <c r="DY20" s="648"/>
      <c r="DZ20" s="648"/>
      <c r="EA20" s="648"/>
      <c r="EB20" s="648"/>
      <c r="EC20" s="684"/>
    </row>
    <row r="21" spans="2:133" ht="11.25" customHeight="1" x14ac:dyDescent="0.15">
      <c r="B21" s="644" t="s">
        <v>271</v>
      </c>
      <c r="C21" s="645"/>
      <c r="D21" s="645"/>
      <c r="E21" s="645"/>
      <c r="F21" s="645"/>
      <c r="G21" s="645"/>
      <c r="H21" s="645"/>
      <c r="I21" s="645"/>
      <c r="J21" s="645"/>
      <c r="K21" s="645"/>
      <c r="L21" s="645"/>
      <c r="M21" s="645"/>
      <c r="N21" s="645"/>
      <c r="O21" s="645"/>
      <c r="P21" s="645"/>
      <c r="Q21" s="646"/>
      <c r="R21" s="647" t="s">
        <v>228</v>
      </c>
      <c r="S21" s="648"/>
      <c r="T21" s="648"/>
      <c r="U21" s="648"/>
      <c r="V21" s="648"/>
      <c r="W21" s="648"/>
      <c r="X21" s="648"/>
      <c r="Y21" s="649"/>
      <c r="Z21" s="703" t="s">
        <v>228</v>
      </c>
      <c r="AA21" s="703"/>
      <c r="AB21" s="703"/>
      <c r="AC21" s="703"/>
      <c r="AD21" s="704" t="s">
        <v>228</v>
      </c>
      <c r="AE21" s="704"/>
      <c r="AF21" s="704"/>
      <c r="AG21" s="704"/>
      <c r="AH21" s="704"/>
      <c r="AI21" s="704"/>
      <c r="AJ21" s="704"/>
      <c r="AK21" s="704"/>
      <c r="AL21" s="650" t="s">
        <v>120</v>
      </c>
      <c r="AM21" s="651"/>
      <c r="AN21" s="651"/>
      <c r="AO21" s="705"/>
      <c r="AP21" s="749" t="s">
        <v>272</v>
      </c>
      <c r="AQ21" s="756"/>
      <c r="AR21" s="756"/>
      <c r="AS21" s="756"/>
      <c r="AT21" s="756"/>
      <c r="AU21" s="756"/>
      <c r="AV21" s="756"/>
      <c r="AW21" s="756"/>
      <c r="AX21" s="756"/>
      <c r="AY21" s="756"/>
      <c r="AZ21" s="756"/>
      <c r="BA21" s="756"/>
      <c r="BB21" s="756"/>
      <c r="BC21" s="756"/>
      <c r="BD21" s="756"/>
      <c r="BE21" s="756"/>
      <c r="BF21" s="751"/>
      <c r="BG21" s="647">
        <v>668</v>
      </c>
      <c r="BH21" s="648"/>
      <c r="BI21" s="648"/>
      <c r="BJ21" s="648"/>
      <c r="BK21" s="648"/>
      <c r="BL21" s="648"/>
      <c r="BM21" s="648"/>
      <c r="BN21" s="649"/>
      <c r="BO21" s="703">
        <v>0.1</v>
      </c>
      <c r="BP21" s="703"/>
      <c r="BQ21" s="703"/>
      <c r="BR21" s="703"/>
      <c r="BS21" s="635" t="s">
        <v>120</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273</v>
      </c>
      <c r="C22" s="645"/>
      <c r="D22" s="645"/>
      <c r="E22" s="645"/>
      <c r="F22" s="645"/>
      <c r="G22" s="645"/>
      <c r="H22" s="645"/>
      <c r="I22" s="645"/>
      <c r="J22" s="645"/>
      <c r="K22" s="645"/>
      <c r="L22" s="645"/>
      <c r="M22" s="645"/>
      <c r="N22" s="645"/>
      <c r="O22" s="645"/>
      <c r="P22" s="645"/>
      <c r="Q22" s="646"/>
      <c r="R22" s="647">
        <v>4158550</v>
      </c>
      <c r="S22" s="648"/>
      <c r="T22" s="648"/>
      <c r="U22" s="648"/>
      <c r="V22" s="648"/>
      <c r="W22" s="648"/>
      <c r="X22" s="648"/>
      <c r="Y22" s="649"/>
      <c r="Z22" s="703">
        <v>67</v>
      </c>
      <c r="AA22" s="703"/>
      <c r="AB22" s="703"/>
      <c r="AC22" s="703"/>
      <c r="AD22" s="704">
        <v>3707465</v>
      </c>
      <c r="AE22" s="704"/>
      <c r="AF22" s="704"/>
      <c r="AG22" s="704"/>
      <c r="AH22" s="704"/>
      <c r="AI22" s="704"/>
      <c r="AJ22" s="704"/>
      <c r="AK22" s="704"/>
      <c r="AL22" s="650">
        <v>99.9</v>
      </c>
      <c r="AM22" s="651"/>
      <c r="AN22" s="651"/>
      <c r="AO22" s="705"/>
      <c r="AP22" s="749" t="s">
        <v>274</v>
      </c>
      <c r="AQ22" s="756"/>
      <c r="AR22" s="756"/>
      <c r="AS22" s="756"/>
      <c r="AT22" s="756"/>
      <c r="AU22" s="756"/>
      <c r="AV22" s="756"/>
      <c r="AW22" s="756"/>
      <c r="AX22" s="756"/>
      <c r="AY22" s="756"/>
      <c r="AZ22" s="756"/>
      <c r="BA22" s="756"/>
      <c r="BB22" s="756"/>
      <c r="BC22" s="756"/>
      <c r="BD22" s="756"/>
      <c r="BE22" s="756"/>
      <c r="BF22" s="751"/>
      <c r="BG22" s="647" t="s">
        <v>228</v>
      </c>
      <c r="BH22" s="648"/>
      <c r="BI22" s="648"/>
      <c r="BJ22" s="648"/>
      <c r="BK22" s="648"/>
      <c r="BL22" s="648"/>
      <c r="BM22" s="648"/>
      <c r="BN22" s="649"/>
      <c r="BO22" s="703" t="s">
        <v>120</v>
      </c>
      <c r="BP22" s="703"/>
      <c r="BQ22" s="703"/>
      <c r="BR22" s="703"/>
      <c r="BS22" s="635" t="s">
        <v>120</v>
      </c>
      <c r="BT22" s="648"/>
      <c r="BU22" s="648"/>
      <c r="BV22" s="648"/>
      <c r="BW22" s="648"/>
      <c r="BX22" s="648"/>
      <c r="BY22" s="648"/>
      <c r="BZ22" s="648"/>
      <c r="CA22" s="648"/>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276</v>
      </c>
      <c r="C23" s="645"/>
      <c r="D23" s="645"/>
      <c r="E23" s="645"/>
      <c r="F23" s="645"/>
      <c r="G23" s="645"/>
      <c r="H23" s="645"/>
      <c r="I23" s="645"/>
      <c r="J23" s="645"/>
      <c r="K23" s="645"/>
      <c r="L23" s="645"/>
      <c r="M23" s="645"/>
      <c r="N23" s="645"/>
      <c r="O23" s="645"/>
      <c r="P23" s="645"/>
      <c r="Q23" s="646"/>
      <c r="R23" s="647">
        <v>597</v>
      </c>
      <c r="S23" s="648"/>
      <c r="T23" s="648"/>
      <c r="U23" s="648"/>
      <c r="V23" s="648"/>
      <c r="W23" s="648"/>
      <c r="X23" s="648"/>
      <c r="Y23" s="649"/>
      <c r="Z23" s="703">
        <v>0</v>
      </c>
      <c r="AA23" s="703"/>
      <c r="AB23" s="703"/>
      <c r="AC23" s="703"/>
      <c r="AD23" s="704">
        <v>597</v>
      </c>
      <c r="AE23" s="704"/>
      <c r="AF23" s="704"/>
      <c r="AG23" s="704"/>
      <c r="AH23" s="704"/>
      <c r="AI23" s="704"/>
      <c r="AJ23" s="704"/>
      <c r="AK23" s="704"/>
      <c r="AL23" s="650">
        <v>0</v>
      </c>
      <c r="AM23" s="651"/>
      <c r="AN23" s="651"/>
      <c r="AO23" s="705"/>
      <c r="AP23" s="749" t="s">
        <v>277</v>
      </c>
      <c r="AQ23" s="756"/>
      <c r="AR23" s="756"/>
      <c r="AS23" s="756"/>
      <c r="AT23" s="756"/>
      <c r="AU23" s="756"/>
      <c r="AV23" s="756"/>
      <c r="AW23" s="756"/>
      <c r="AX23" s="756"/>
      <c r="AY23" s="756"/>
      <c r="AZ23" s="756"/>
      <c r="BA23" s="756"/>
      <c r="BB23" s="756"/>
      <c r="BC23" s="756"/>
      <c r="BD23" s="756"/>
      <c r="BE23" s="756"/>
      <c r="BF23" s="751"/>
      <c r="BG23" s="647" t="s">
        <v>120</v>
      </c>
      <c r="BH23" s="648"/>
      <c r="BI23" s="648"/>
      <c r="BJ23" s="648"/>
      <c r="BK23" s="648"/>
      <c r="BL23" s="648"/>
      <c r="BM23" s="648"/>
      <c r="BN23" s="649"/>
      <c r="BO23" s="703" t="s">
        <v>120</v>
      </c>
      <c r="BP23" s="703"/>
      <c r="BQ23" s="703"/>
      <c r="BR23" s="703"/>
      <c r="BS23" s="635" t="s">
        <v>120</v>
      </c>
      <c r="BT23" s="648"/>
      <c r="BU23" s="648"/>
      <c r="BV23" s="648"/>
      <c r="BW23" s="648"/>
      <c r="BX23" s="648"/>
      <c r="BY23" s="648"/>
      <c r="BZ23" s="648"/>
      <c r="CA23" s="648"/>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44" t="s">
        <v>283</v>
      </c>
      <c r="C24" s="645"/>
      <c r="D24" s="645"/>
      <c r="E24" s="645"/>
      <c r="F24" s="645"/>
      <c r="G24" s="645"/>
      <c r="H24" s="645"/>
      <c r="I24" s="645"/>
      <c r="J24" s="645"/>
      <c r="K24" s="645"/>
      <c r="L24" s="645"/>
      <c r="M24" s="645"/>
      <c r="N24" s="645"/>
      <c r="O24" s="645"/>
      <c r="P24" s="645"/>
      <c r="Q24" s="646"/>
      <c r="R24" s="647">
        <v>20655</v>
      </c>
      <c r="S24" s="648"/>
      <c r="T24" s="648"/>
      <c r="U24" s="648"/>
      <c r="V24" s="648"/>
      <c r="W24" s="648"/>
      <c r="X24" s="648"/>
      <c r="Y24" s="649"/>
      <c r="Z24" s="703">
        <v>0.3</v>
      </c>
      <c r="AA24" s="703"/>
      <c r="AB24" s="703"/>
      <c r="AC24" s="703"/>
      <c r="AD24" s="704" t="s">
        <v>228</v>
      </c>
      <c r="AE24" s="704"/>
      <c r="AF24" s="704"/>
      <c r="AG24" s="704"/>
      <c r="AH24" s="704"/>
      <c r="AI24" s="704"/>
      <c r="AJ24" s="704"/>
      <c r="AK24" s="704"/>
      <c r="AL24" s="650" t="s">
        <v>228</v>
      </c>
      <c r="AM24" s="651"/>
      <c r="AN24" s="651"/>
      <c r="AO24" s="705"/>
      <c r="AP24" s="749" t="s">
        <v>284</v>
      </c>
      <c r="AQ24" s="756"/>
      <c r="AR24" s="756"/>
      <c r="AS24" s="756"/>
      <c r="AT24" s="756"/>
      <c r="AU24" s="756"/>
      <c r="AV24" s="756"/>
      <c r="AW24" s="756"/>
      <c r="AX24" s="756"/>
      <c r="AY24" s="756"/>
      <c r="AZ24" s="756"/>
      <c r="BA24" s="756"/>
      <c r="BB24" s="756"/>
      <c r="BC24" s="756"/>
      <c r="BD24" s="756"/>
      <c r="BE24" s="756"/>
      <c r="BF24" s="751"/>
      <c r="BG24" s="647" t="s">
        <v>120</v>
      </c>
      <c r="BH24" s="648"/>
      <c r="BI24" s="648"/>
      <c r="BJ24" s="648"/>
      <c r="BK24" s="648"/>
      <c r="BL24" s="648"/>
      <c r="BM24" s="648"/>
      <c r="BN24" s="649"/>
      <c r="BO24" s="703" t="s">
        <v>228</v>
      </c>
      <c r="BP24" s="703"/>
      <c r="BQ24" s="703"/>
      <c r="BR24" s="703"/>
      <c r="BS24" s="635" t="s">
        <v>120</v>
      </c>
      <c r="BT24" s="648"/>
      <c r="BU24" s="648"/>
      <c r="BV24" s="648"/>
      <c r="BW24" s="648"/>
      <c r="BX24" s="648"/>
      <c r="BY24" s="648"/>
      <c r="BZ24" s="648"/>
      <c r="CA24" s="648"/>
      <c r="CB24" s="684"/>
      <c r="CD24" s="712" t="s">
        <v>285</v>
      </c>
      <c r="CE24" s="713"/>
      <c r="CF24" s="713"/>
      <c r="CG24" s="713"/>
      <c r="CH24" s="713"/>
      <c r="CI24" s="713"/>
      <c r="CJ24" s="713"/>
      <c r="CK24" s="713"/>
      <c r="CL24" s="713"/>
      <c r="CM24" s="713"/>
      <c r="CN24" s="713"/>
      <c r="CO24" s="713"/>
      <c r="CP24" s="713"/>
      <c r="CQ24" s="714"/>
      <c r="CR24" s="706">
        <v>2065398</v>
      </c>
      <c r="CS24" s="707"/>
      <c r="CT24" s="707"/>
      <c r="CU24" s="707"/>
      <c r="CV24" s="707"/>
      <c r="CW24" s="707"/>
      <c r="CX24" s="707"/>
      <c r="CY24" s="753"/>
      <c r="CZ24" s="754">
        <v>33.700000000000003</v>
      </c>
      <c r="DA24" s="723"/>
      <c r="DB24" s="723"/>
      <c r="DC24" s="757"/>
      <c r="DD24" s="752">
        <v>1781269</v>
      </c>
      <c r="DE24" s="707"/>
      <c r="DF24" s="707"/>
      <c r="DG24" s="707"/>
      <c r="DH24" s="707"/>
      <c r="DI24" s="707"/>
      <c r="DJ24" s="707"/>
      <c r="DK24" s="753"/>
      <c r="DL24" s="752">
        <v>1772052</v>
      </c>
      <c r="DM24" s="707"/>
      <c r="DN24" s="707"/>
      <c r="DO24" s="707"/>
      <c r="DP24" s="707"/>
      <c r="DQ24" s="707"/>
      <c r="DR24" s="707"/>
      <c r="DS24" s="707"/>
      <c r="DT24" s="707"/>
      <c r="DU24" s="707"/>
      <c r="DV24" s="753"/>
      <c r="DW24" s="754">
        <v>46.1</v>
      </c>
      <c r="DX24" s="723"/>
      <c r="DY24" s="723"/>
      <c r="DZ24" s="723"/>
      <c r="EA24" s="723"/>
      <c r="EB24" s="723"/>
      <c r="EC24" s="755"/>
    </row>
    <row r="25" spans="2:133" ht="11.25" customHeight="1" x14ac:dyDescent="0.15">
      <c r="B25" s="644" t="s">
        <v>286</v>
      </c>
      <c r="C25" s="645"/>
      <c r="D25" s="645"/>
      <c r="E25" s="645"/>
      <c r="F25" s="645"/>
      <c r="G25" s="645"/>
      <c r="H25" s="645"/>
      <c r="I25" s="645"/>
      <c r="J25" s="645"/>
      <c r="K25" s="645"/>
      <c r="L25" s="645"/>
      <c r="M25" s="645"/>
      <c r="N25" s="645"/>
      <c r="O25" s="645"/>
      <c r="P25" s="645"/>
      <c r="Q25" s="646"/>
      <c r="R25" s="647">
        <v>59155</v>
      </c>
      <c r="S25" s="648"/>
      <c r="T25" s="648"/>
      <c r="U25" s="648"/>
      <c r="V25" s="648"/>
      <c r="W25" s="648"/>
      <c r="X25" s="648"/>
      <c r="Y25" s="649"/>
      <c r="Z25" s="703">
        <v>1</v>
      </c>
      <c r="AA25" s="703"/>
      <c r="AB25" s="703"/>
      <c r="AC25" s="703"/>
      <c r="AD25" s="704" t="s">
        <v>228</v>
      </c>
      <c r="AE25" s="704"/>
      <c r="AF25" s="704"/>
      <c r="AG25" s="704"/>
      <c r="AH25" s="704"/>
      <c r="AI25" s="704"/>
      <c r="AJ25" s="704"/>
      <c r="AK25" s="704"/>
      <c r="AL25" s="650" t="s">
        <v>120</v>
      </c>
      <c r="AM25" s="651"/>
      <c r="AN25" s="651"/>
      <c r="AO25" s="705"/>
      <c r="AP25" s="749" t="s">
        <v>287</v>
      </c>
      <c r="AQ25" s="756"/>
      <c r="AR25" s="756"/>
      <c r="AS25" s="756"/>
      <c r="AT25" s="756"/>
      <c r="AU25" s="756"/>
      <c r="AV25" s="756"/>
      <c r="AW25" s="756"/>
      <c r="AX25" s="756"/>
      <c r="AY25" s="756"/>
      <c r="AZ25" s="756"/>
      <c r="BA25" s="756"/>
      <c r="BB25" s="756"/>
      <c r="BC25" s="756"/>
      <c r="BD25" s="756"/>
      <c r="BE25" s="756"/>
      <c r="BF25" s="751"/>
      <c r="BG25" s="647" t="s">
        <v>228</v>
      </c>
      <c r="BH25" s="648"/>
      <c r="BI25" s="648"/>
      <c r="BJ25" s="648"/>
      <c r="BK25" s="648"/>
      <c r="BL25" s="648"/>
      <c r="BM25" s="648"/>
      <c r="BN25" s="649"/>
      <c r="BO25" s="703" t="s">
        <v>228</v>
      </c>
      <c r="BP25" s="703"/>
      <c r="BQ25" s="703"/>
      <c r="BR25" s="703"/>
      <c r="BS25" s="635" t="s">
        <v>120</v>
      </c>
      <c r="BT25" s="648"/>
      <c r="BU25" s="648"/>
      <c r="BV25" s="648"/>
      <c r="BW25" s="648"/>
      <c r="BX25" s="648"/>
      <c r="BY25" s="648"/>
      <c r="BZ25" s="648"/>
      <c r="CA25" s="648"/>
      <c r="CB25" s="684"/>
      <c r="CD25" s="685" t="s">
        <v>288</v>
      </c>
      <c r="CE25" s="682"/>
      <c r="CF25" s="682"/>
      <c r="CG25" s="682"/>
      <c r="CH25" s="682"/>
      <c r="CI25" s="682"/>
      <c r="CJ25" s="682"/>
      <c r="CK25" s="682"/>
      <c r="CL25" s="682"/>
      <c r="CM25" s="682"/>
      <c r="CN25" s="682"/>
      <c r="CO25" s="682"/>
      <c r="CP25" s="682"/>
      <c r="CQ25" s="683"/>
      <c r="CR25" s="647">
        <v>858934</v>
      </c>
      <c r="CS25" s="636"/>
      <c r="CT25" s="636"/>
      <c r="CU25" s="636"/>
      <c r="CV25" s="636"/>
      <c r="CW25" s="636"/>
      <c r="CX25" s="636"/>
      <c r="CY25" s="637"/>
      <c r="CZ25" s="650">
        <v>14</v>
      </c>
      <c r="DA25" s="675"/>
      <c r="DB25" s="675"/>
      <c r="DC25" s="676"/>
      <c r="DD25" s="635">
        <v>849087</v>
      </c>
      <c r="DE25" s="636"/>
      <c r="DF25" s="636"/>
      <c r="DG25" s="636"/>
      <c r="DH25" s="636"/>
      <c r="DI25" s="636"/>
      <c r="DJ25" s="636"/>
      <c r="DK25" s="637"/>
      <c r="DL25" s="635">
        <v>848979</v>
      </c>
      <c r="DM25" s="636"/>
      <c r="DN25" s="636"/>
      <c r="DO25" s="636"/>
      <c r="DP25" s="636"/>
      <c r="DQ25" s="636"/>
      <c r="DR25" s="636"/>
      <c r="DS25" s="636"/>
      <c r="DT25" s="636"/>
      <c r="DU25" s="636"/>
      <c r="DV25" s="637"/>
      <c r="DW25" s="650">
        <v>22.1</v>
      </c>
      <c r="DX25" s="675"/>
      <c r="DY25" s="675"/>
      <c r="DZ25" s="675"/>
      <c r="EA25" s="675"/>
      <c r="EB25" s="675"/>
      <c r="EC25" s="677"/>
    </row>
    <row r="26" spans="2:133" ht="11.25" customHeight="1" x14ac:dyDescent="0.15">
      <c r="B26" s="644" t="s">
        <v>289</v>
      </c>
      <c r="C26" s="645"/>
      <c r="D26" s="645"/>
      <c r="E26" s="645"/>
      <c r="F26" s="645"/>
      <c r="G26" s="645"/>
      <c r="H26" s="645"/>
      <c r="I26" s="645"/>
      <c r="J26" s="645"/>
      <c r="K26" s="645"/>
      <c r="L26" s="645"/>
      <c r="M26" s="645"/>
      <c r="N26" s="645"/>
      <c r="O26" s="645"/>
      <c r="P26" s="645"/>
      <c r="Q26" s="646"/>
      <c r="R26" s="647">
        <v>24403</v>
      </c>
      <c r="S26" s="648"/>
      <c r="T26" s="648"/>
      <c r="U26" s="648"/>
      <c r="V26" s="648"/>
      <c r="W26" s="648"/>
      <c r="X26" s="648"/>
      <c r="Y26" s="649"/>
      <c r="Z26" s="703">
        <v>0.4</v>
      </c>
      <c r="AA26" s="703"/>
      <c r="AB26" s="703"/>
      <c r="AC26" s="703"/>
      <c r="AD26" s="704" t="s">
        <v>120</v>
      </c>
      <c r="AE26" s="704"/>
      <c r="AF26" s="704"/>
      <c r="AG26" s="704"/>
      <c r="AH26" s="704"/>
      <c r="AI26" s="704"/>
      <c r="AJ26" s="704"/>
      <c r="AK26" s="704"/>
      <c r="AL26" s="650" t="s">
        <v>228</v>
      </c>
      <c r="AM26" s="651"/>
      <c r="AN26" s="651"/>
      <c r="AO26" s="705"/>
      <c r="AP26" s="749" t="s">
        <v>290</v>
      </c>
      <c r="AQ26" s="750"/>
      <c r="AR26" s="750"/>
      <c r="AS26" s="750"/>
      <c r="AT26" s="750"/>
      <c r="AU26" s="750"/>
      <c r="AV26" s="750"/>
      <c r="AW26" s="750"/>
      <c r="AX26" s="750"/>
      <c r="AY26" s="750"/>
      <c r="AZ26" s="750"/>
      <c r="BA26" s="750"/>
      <c r="BB26" s="750"/>
      <c r="BC26" s="750"/>
      <c r="BD26" s="750"/>
      <c r="BE26" s="750"/>
      <c r="BF26" s="751"/>
      <c r="BG26" s="647" t="s">
        <v>228</v>
      </c>
      <c r="BH26" s="648"/>
      <c r="BI26" s="648"/>
      <c r="BJ26" s="648"/>
      <c r="BK26" s="648"/>
      <c r="BL26" s="648"/>
      <c r="BM26" s="648"/>
      <c r="BN26" s="649"/>
      <c r="BO26" s="703" t="s">
        <v>120</v>
      </c>
      <c r="BP26" s="703"/>
      <c r="BQ26" s="703"/>
      <c r="BR26" s="703"/>
      <c r="BS26" s="635" t="s">
        <v>228</v>
      </c>
      <c r="BT26" s="648"/>
      <c r="BU26" s="648"/>
      <c r="BV26" s="648"/>
      <c r="BW26" s="648"/>
      <c r="BX26" s="648"/>
      <c r="BY26" s="648"/>
      <c r="BZ26" s="648"/>
      <c r="CA26" s="648"/>
      <c r="CB26" s="684"/>
      <c r="CD26" s="685" t="s">
        <v>291</v>
      </c>
      <c r="CE26" s="682"/>
      <c r="CF26" s="682"/>
      <c r="CG26" s="682"/>
      <c r="CH26" s="682"/>
      <c r="CI26" s="682"/>
      <c r="CJ26" s="682"/>
      <c r="CK26" s="682"/>
      <c r="CL26" s="682"/>
      <c r="CM26" s="682"/>
      <c r="CN26" s="682"/>
      <c r="CO26" s="682"/>
      <c r="CP26" s="682"/>
      <c r="CQ26" s="683"/>
      <c r="CR26" s="647">
        <v>526657</v>
      </c>
      <c r="CS26" s="648"/>
      <c r="CT26" s="648"/>
      <c r="CU26" s="648"/>
      <c r="CV26" s="648"/>
      <c r="CW26" s="648"/>
      <c r="CX26" s="648"/>
      <c r="CY26" s="649"/>
      <c r="CZ26" s="650">
        <v>8.6</v>
      </c>
      <c r="DA26" s="675"/>
      <c r="DB26" s="675"/>
      <c r="DC26" s="676"/>
      <c r="DD26" s="635">
        <v>520719</v>
      </c>
      <c r="DE26" s="648"/>
      <c r="DF26" s="648"/>
      <c r="DG26" s="648"/>
      <c r="DH26" s="648"/>
      <c r="DI26" s="648"/>
      <c r="DJ26" s="648"/>
      <c r="DK26" s="649"/>
      <c r="DL26" s="635" t="s">
        <v>120</v>
      </c>
      <c r="DM26" s="648"/>
      <c r="DN26" s="648"/>
      <c r="DO26" s="648"/>
      <c r="DP26" s="648"/>
      <c r="DQ26" s="648"/>
      <c r="DR26" s="648"/>
      <c r="DS26" s="648"/>
      <c r="DT26" s="648"/>
      <c r="DU26" s="648"/>
      <c r="DV26" s="649"/>
      <c r="DW26" s="650" t="s">
        <v>228</v>
      </c>
      <c r="DX26" s="675"/>
      <c r="DY26" s="675"/>
      <c r="DZ26" s="675"/>
      <c r="EA26" s="675"/>
      <c r="EB26" s="675"/>
      <c r="EC26" s="677"/>
    </row>
    <row r="27" spans="2:133" ht="11.25" customHeight="1" x14ac:dyDescent="0.15">
      <c r="B27" s="644" t="s">
        <v>292</v>
      </c>
      <c r="C27" s="645"/>
      <c r="D27" s="645"/>
      <c r="E27" s="645"/>
      <c r="F27" s="645"/>
      <c r="G27" s="645"/>
      <c r="H27" s="645"/>
      <c r="I27" s="645"/>
      <c r="J27" s="645"/>
      <c r="K27" s="645"/>
      <c r="L27" s="645"/>
      <c r="M27" s="645"/>
      <c r="N27" s="645"/>
      <c r="O27" s="645"/>
      <c r="P27" s="645"/>
      <c r="Q27" s="646"/>
      <c r="R27" s="647">
        <v>403781</v>
      </c>
      <c r="S27" s="648"/>
      <c r="T27" s="648"/>
      <c r="U27" s="648"/>
      <c r="V27" s="648"/>
      <c r="W27" s="648"/>
      <c r="X27" s="648"/>
      <c r="Y27" s="649"/>
      <c r="Z27" s="703">
        <v>6.5</v>
      </c>
      <c r="AA27" s="703"/>
      <c r="AB27" s="703"/>
      <c r="AC27" s="703"/>
      <c r="AD27" s="704" t="s">
        <v>120</v>
      </c>
      <c r="AE27" s="704"/>
      <c r="AF27" s="704"/>
      <c r="AG27" s="704"/>
      <c r="AH27" s="704"/>
      <c r="AI27" s="704"/>
      <c r="AJ27" s="704"/>
      <c r="AK27" s="704"/>
      <c r="AL27" s="650" t="s">
        <v>120</v>
      </c>
      <c r="AM27" s="651"/>
      <c r="AN27" s="651"/>
      <c r="AO27" s="705"/>
      <c r="AP27" s="644" t="s">
        <v>293</v>
      </c>
      <c r="AQ27" s="645"/>
      <c r="AR27" s="645"/>
      <c r="AS27" s="645"/>
      <c r="AT27" s="645"/>
      <c r="AU27" s="645"/>
      <c r="AV27" s="645"/>
      <c r="AW27" s="645"/>
      <c r="AX27" s="645"/>
      <c r="AY27" s="645"/>
      <c r="AZ27" s="645"/>
      <c r="BA27" s="645"/>
      <c r="BB27" s="645"/>
      <c r="BC27" s="645"/>
      <c r="BD27" s="645"/>
      <c r="BE27" s="645"/>
      <c r="BF27" s="646"/>
      <c r="BG27" s="647">
        <v>737898</v>
      </c>
      <c r="BH27" s="648"/>
      <c r="BI27" s="648"/>
      <c r="BJ27" s="648"/>
      <c r="BK27" s="648"/>
      <c r="BL27" s="648"/>
      <c r="BM27" s="648"/>
      <c r="BN27" s="649"/>
      <c r="BO27" s="703">
        <v>100</v>
      </c>
      <c r="BP27" s="703"/>
      <c r="BQ27" s="703"/>
      <c r="BR27" s="703"/>
      <c r="BS27" s="635">
        <v>6005</v>
      </c>
      <c r="BT27" s="648"/>
      <c r="BU27" s="648"/>
      <c r="BV27" s="648"/>
      <c r="BW27" s="648"/>
      <c r="BX27" s="648"/>
      <c r="BY27" s="648"/>
      <c r="BZ27" s="648"/>
      <c r="CA27" s="648"/>
      <c r="CB27" s="684"/>
      <c r="CD27" s="685" t="s">
        <v>294</v>
      </c>
      <c r="CE27" s="682"/>
      <c r="CF27" s="682"/>
      <c r="CG27" s="682"/>
      <c r="CH27" s="682"/>
      <c r="CI27" s="682"/>
      <c r="CJ27" s="682"/>
      <c r="CK27" s="682"/>
      <c r="CL27" s="682"/>
      <c r="CM27" s="682"/>
      <c r="CN27" s="682"/>
      <c r="CO27" s="682"/>
      <c r="CP27" s="682"/>
      <c r="CQ27" s="683"/>
      <c r="CR27" s="647">
        <v>328478</v>
      </c>
      <c r="CS27" s="636"/>
      <c r="CT27" s="636"/>
      <c r="CU27" s="636"/>
      <c r="CV27" s="636"/>
      <c r="CW27" s="636"/>
      <c r="CX27" s="636"/>
      <c r="CY27" s="637"/>
      <c r="CZ27" s="650">
        <v>5.4</v>
      </c>
      <c r="DA27" s="675"/>
      <c r="DB27" s="675"/>
      <c r="DC27" s="676"/>
      <c r="DD27" s="635">
        <v>85941</v>
      </c>
      <c r="DE27" s="636"/>
      <c r="DF27" s="636"/>
      <c r="DG27" s="636"/>
      <c r="DH27" s="636"/>
      <c r="DI27" s="636"/>
      <c r="DJ27" s="636"/>
      <c r="DK27" s="637"/>
      <c r="DL27" s="635">
        <v>76832</v>
      </c>
      <c r="DM27" s="636"/>
      <c r="DN27" s="636"/>
      <c r="DO27" s="636"/>
      <c r="DP27" s="636"/>
      <c r="DQ27" s="636"/>
      <c r="DR27" s="636"/>
      <c r="DS27" s="636"/>
      <c r="DT27" s="636"/>
      <c r="DU27" s="636"/>
      <c r="DV27" s="637"/>
      <c r="DW27" s="650">
        <v>2</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7" t="s">
        <v>120</v>
      </c>
      <c r="S28" s="648"/>
      <c r="T28" s="648"/>
      <c r="U28" s="648"/>
      <c r="V28" s="648"/>
      <c r="W28" s="648"/>
      <c r="X28" s="648"/>
      <c r="Y28" s="649"/>
      <c r="Z28" s="703" t="s">
        <v>228</v>
      </c>
      <c r="AA28" s="703"/>
      <c r="AB28" s="703"/>
      <c r="AC28" s="703"/>
      <c r="AD28" s="704" t="s">
        <v>120</v>
      </c>
      <c r="AE28" s="704"/>
      <c r="AF28" s="704"/>
      <c r="AG28" s="704"/>
      <c r="AH28" s="704"/>
      <c r="AI28" s="704"/>
      <c r="AJ28" s="704"/>
      <c r="AK28" s="704"/>
      <c r="AL28" s="650" t="s">
        <v>228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7">
        <v>877986</v>
      </c>
      <c r="CS28" s="648"/>
      <c r="CT28" s="648"/>
      <c r="CU28" s="648"/>
      <c r="CV28" s="648"/>
      <c r="CW28" s="648"/>
      <c r="CX28" s="648"/>
      <c r="CY28" s="649"/>
      <c r="CZ28" s="650">
        <v>14.3</v>
      </c>
      <c r="DA28" s="675"/>
      <c r="DB28" s="675"/>
      <c r="DC28" s="676"/>
      <c r="DD28" s="635">
        <v>846241</v>
      </c>
      <c r="DE28" s="648"/>
      <c r="DF28" s="648"/>
      <c r="DG28" s="648"/>
      <c r="DH28" s="648"/>
      <c r="DI28" s="648"/>
      <c r="DJ28" s="648"/>
      <c r="DK28" s="649"/>
      <c r="DL28" s="635">
        <v>846241</v>
      </c>
      <c r="DM28" s="648"/>
      <c r="DN28" s="648"/>
      <c r="DO28" s="648"/>
      <c r="DP28" s="648"/>
      <c r="DQ28" s="648"/>
      <c r="DR28" s="648"/>
      <c r="DS28" s="648"/>
      <c r="DT28" s="648"/>
      <c r="DU28" s="648"/>
      <c r="DV28" s="649"/>
      <c r="DW28" s="650">
        <v>22</v>
      </c>
      <c r="DX28" s="675"/>
      <c r="DY28" s="675"/>
      <c r="DZ28" s="675"/>
      <c r="EA28" s="675"/>
      <c r="EB28" s="675"/>
      <c r="EC28" s="677"/>
    </row>
    <row r="29" spans="2:133" ht="11.25" customHeight="1" x14ac:dyDescent="0.15">
      <c r="B29" s="644" t="s">
        <v>297</v>
      </c>
      <c r="C29" s="645"/>
      <c r="D29" s="645"/>
      <c r="E29" s="645"/>
      <c r="F29" s="645"/>
      <c r="G29" s="645"/>
      <c r="H29" s="645"/>
      <c r="I29" s="645"/>
      <c r="J29" s="645"/>
      <c r="K29" s="645"/>
      <c r="L29" s="645"/>
      <c r="M29" s="645"/>
      <c r="N29" s="645"/>
      <c r="O29" s="645"/>
      <c r="P29" s="645"/>
      <c r="Q29" s="646"/>
      <c r="R29" s="647">
        <v>228549</v>
      </c>
      <c r="S29" s="648"/>
      <c r="T29" s="648"/>
      <c r="U29" s="648"/>
      <c r="V29" s="648"/>
      <c r="W29" s="648"/>
      <c r="X29" s="648"/>
      <c r="Y29" s="649"/>
      <c r="Z29" s="703">
        <v>3.7</v>
      </c>
      <c r="AA29" s="703"/>
      <c r="AB29" s="703"/>
      <c r="AC29" s="703"/>
      <c r="AD29" s="704" t="s">
        <v>228</v>
      </c>
      <c r="AE29" s="704"/>
      <c r="AF29" s="704"/>
      <c r="AG29" s="704"/>
      <c r="AH29" s="704"/>
      <c r="AI29" s="704"/>
      <c r="AJ29" s="704"/>
      <c r="AK29" s="704"/>
      <c r="AL29" s="650" t="s">
        <v>120</v>
      </c>
      <c r="AM29" s="651"/>
      <c r="AN29" s="651"/>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7">
        <v>877964</v>
      </c>
      <c r="CS29" s="636"/>
      <c r="CT29" s="636"/>
      <c r="CU29" s="636"/>
      <c r="CV29" s="636"/>
      <c r="CW29" s="636"/>
      <c r="CX29" s="636"/>
      <c r="CY29" s="637"/>
      <c r="CZ29" s="650">
        <v>14.3</v>
      </c>
      <c r="DA29" s="675"/>
      <c r="DB29" s="675"/>
      <c r="DC29" s="676"/>
      <c r="DD29" s="635">
        <v>846219</v>
      </c>
      <c r="DE29" s="636"/>
      <c r="DF29" s="636"/>
      <c r="DG29" s="636"/>
      <c r="DH29" s="636"/>
      <c r="DI29" s="636"/>
      <c r="DJ29" s="636"/>
      <c r="DK29" s="637"/>
      <c r="DL29" s="635">
        <v>846219</v>
      </c>
      <c r="DM29" s="636"/>
      <c r="DN29" s="636"/>
      <c r="DO29" s="636"/>
      <c r="DP29" s="636"/>
      <c r="DQ29" s="636"/>
      <c r="DR29" s="636"/>
      <c r="DS29" s="636"/>
      <c r="DT29" s="636"/>
      <c r="DU29" s="636"/>
      <c r="DV29" s="637"/>
      <c r="DW29" s="650">
        <v>22</v>
      </c>
      <c r="DX29" s="675"/>
      <c r="DY29" s="675"/>
      <c r="DZ29" s="675"/>
      <c r="EA29" s="675"/>
      <c r="EB29" s="675"/>
      <c r="EC29" s="677"/>
    </row>
    <row r="30" spans="2:133" ht="11.25" customHeight="1" x14ac:dyDescent="0.15">
      <c r="B30" s="644" t="s">
        <v>301</v>
      </c>
      <c r="C30" s="645"/>
      <c r="D30" s="645"/>
      <c r="E30" s="645"/>
      <c r="F30" s="645"/>
      <c r="G30" s="645"/>
      <c r="H30" s="645"/>
      <c r="I30" s="645"/>
      <c r="J30" s="645"/>
      <c r="K30" s="645"/>
      <c r="L30" s="645"/>
      <c r="M30" s="645"/>
      <c r="N30" s="645"/>
      <c r="O30" s="645"/>
      <c r="P30" s="645"/>
      <c r="Q30" s="646"/>
      <c r="R30" s="647">
        <v>93955</v>
      </c>
      <c r="S30" s="648"/>
      <c r="T30" s="648"/>
      <c r="U30" s="648"/>
      <c r="V30" s="648"/>
      <c r="W30" s="648"/>
      <c r="X30" s="648"/>
      <c r="Y30" s="649"/>
      <c r="Z30" s="703">
        <v>1.5</v>
      </c>
      <c r="AA30" s="703"/>
      <c r="AB30" s="703"/>
      <c r="AC30" s="703"/>
      <c r="AD30" s="704" t="s">
        <v>228</v>
      </c>
      <c r="AE30" s="704"/>
      <c r="AF30" s="704"/>
      <c r="AG30" s="704"/>
      <c r="AH30" s="704"/>
      <c r="AI30" s="704"/>
      <c r="AJ30" s="704"/>
      <c r="AK30" s="704"/>
      <c r="AL30" s="650" t="s">
        <v>120</v>
      </c>
      <c r="AM30" s="651"/>
      <c r="AN30" s="651"/>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99.2</v>
      </c>
      <c r="BH30" s="722"/>
      <c r="BI30" s="722"/>
      <c r="BJ30" s="722"/>
      <c r="BK30" s="722"/>
      <c r="BL30" s="722"/>
      <c r="BM30" s="723">
        <v>98.6</v>
      </c>
      <c r="BN30" s="722"/>
      <c r="BO30" s="722"/>
      <c r="BP30" s="722"/>
      <c r="BQ30" s="724"/>
      <c r="BR30" s="721">
        <v>99.6</v>
      </c>
      <c r="BS30" s="722"/>
      <c r="BT30" s="722"/>
      <c r="BU30" s="722"/>
      <c r="BV30" s="722"/>
      <c r="BW30" s="722"/>
      <c r="BX30" s="723">
        <v>98.6</v>
      </c>
      <c r="BY30" s="722"/>
      <c r="BZ30" s="722"/>
      <c r="CA30" s="722"/>
      <c r="CB30" s="724"/>
      <c r="CD30" s="727"/>
      <c r="CE30" s="728"/>
      <c r="CF30" s="685" t="s">
        <v>304</v>
      </c>
      <c r="CG30" s="682"/>
      <c r="CH30" s="682"/>
      <c r="CI30" s="682"/>
      <c r="CJ30" s="682"/>
      <c r="CK30" s="682"/>
      <c r="CL30" s="682"/>
      <c r="CM30" s="682"/>
      <c r="CN30" s="682"/>
      <c r="CO30" s="682"/>
      <c r="CP30" s="682"/>
      <c r="CQ30" s="683"/>
      <c r="CR30" s="647">
        <v>811664</v>
      </c>
      <c r="CS30" s="648"/>
      <c r="CT30" s="648"/>
      <c r="CU30" s="648"/>
      <c r="CV30" s="648"/>
      <c r="CW30" s="648"/>
      <c r="CX30" s="648"/>
      <c r="CY30" s="649"/>
      <c r="CZ30" s="650">
        <v>13.2</v>
      </c>
      <c r="DA30" s="675"/>
      <c r="DB30" s="675"/>
      <c r="DC30" s="676"/>
      <c r="DD30" s="635">
        <v>779919</v>
      </c>
      <c r="DE30" s="648"/>
      <c r="DF30" s="648"/>
      <c r="DG30" s="648"/>
      <c r="DH30" s="648"/>
      <c r="DI30" s="648"/>
      <c r="DJ30" s="648"/>
      <c r="DK30" s="649"/>
      <c r="DL30" s="635">
        <v>779919</v>
      </c>
      <c r="DM30" s="648"/>
      <c r="DN30" s="648"/>
      <c r="DO30" s="648"/>
      <c r="DP30" s="648"/>
      <c r="DQ30" s="648"/>
      <c r="DR30" s="648"/>
      <c r="DS30" s="648"/>
      <c r="DT30" s="648"/>
      <c r="DU30" s="648"/>
      <c r="DV30" s="649"/>
      <c r="DW30" s="650">
        <v>20.3</v>
      </c>
      <c r="DX30" s="675"/>
      <c r="DY30" s="675"/>
      <c r="DZ30" s="675"/>
      <c r="EA30" s="675"/>
      <c r="EB30" s="675"/>
      <c r="EC30" s="677"/>
    </row>
    <row r="31" spans="2:133" ht="11.25" customHeight="1" x14ac:dyDescent="0.15">
      <c r="B31" s="644" t="s">
        <v>305</v>
      </c>
      <c r="C31" s="645"/>
      <c r="D31" s="645"/>
      <c r="E31" s="645"/>
      <c r="F31" s="645"/>
      <c r="G31" s="645"/>
      <c r="H31" s="645"/>
      <c r="I31" s="645"/>
      <c r="J31" s="645"/>
      <c r="K31" s="645"/>
      <c r="L31" s="645"/>
      <c r="M31" s="645"/>
      <c r="N31" s="645"/>
      <c r="O31" s="645"/>
      <c r="P31" s="645"/>
      <c r="Q31" s="646"/>
      <c r="R31" s="647">
        <v>27870</v>
      </c>
      <c r="S31" s="648"/>
      <c r="T31" s="648"/>
      <c r="U31" s="648"/>
      <c r="V31" s="648"/>
      <c r="W31" s="648"/>
      <c r="X31" s="648"/>
      <c r="Y31" s="649"/>
      <c r="Z31" s="703">
        <v>0.4</v>
      </c>
      <c r="AA31" s="703"/>
      <c r="AB31" s="703"/>
      <c r="AC31" s="703"/>
      <c r="AD31" s="704" t="s">
        <v>120</v>
      </c>
      <c r="AE31" s="704"/>
      <c r="AF31" s="704"/>
      <c r="AG31" s="704"/>
      <c r="AH31" s="704"/>
      <c r="AI31" s="704"/>
      <c r="AJ31" s="704"/>
      <c r="AK31" s="704"/>
      <c r="AL31" s="650" t="s">
        <v>120</v>
      </c>
      <c r="AM31" s="651"/>
      <c r="AN31" s="651"/>
      <c r="AO31" s="705"/>
      <c r="AP31" s="733"/>
      <c r="AQ31" s="734"/>
      <c r="AR31" s="734"/>
      <c r="AS31" s="734"/>
      <c r="AT31" s="738"/>
      <c r="AU31" s="209" t="s">
        <v>306</v>
      </c>
      <c r="AV31" s="209"/>
      <c r="AW31" s="209"/>
      <c r="AX31" s="644" t="s">
        <v>307</v>
      </c>
      <c r="AY31" s="645"/>
      <c r="AZ31" s="645"/>
      <c r="BA31" s="645"/>
      <c r="BB31" s="645"/>
      <c r="BC31" s="645"/>
      <c r="BD31" s="645"/>
      <c r="BE31" s="645"/>
      <c r="BF31" s="646"/>
      <c r="BG31" s="719">
        <v>98</v>
      </c>
      <c r="BH31" s="636"/>
      <c r="BI31" s="636"/>
      <c r="BJ31" s="636"/>
      <c r="BK31" s="636"/>
      <c r="BL31" s="636"/>
      <c r="BM31" s="651">
        <v>97.5</v>
      </c>
      <c r="BN31" s="720"/>
      <c r="BO31" s="720"/>
      <c r="BP31" s="720"/>
      <c r="BQ31" s="681"/>
      <c r="BR31" s="719">
        <v>99.6</v>
      </c>
      <c r="BS31" s="636"/>
      <c r="BT31" s="636"/>
      <c r="BU31" s="636"/>
      <c r="BV31" s="636"/>
      <c r="BW31" s="636"/>
      <c r="BX31" s="651">
        <v>98.9</v>
      </c>
      <c r="BY31" s="720"/>
      <c r="BZ31" s="720"/>
      <c r="CA31" s="720"/>
      <c r="CB31" s="681"/>
      <c r="CD31" s="727"/>
      <c r="CE31" s="728"/>
      <c r="CF31" s="685" t="s">
        <v>308</v>
      </c>
      <c r="CG31" s="682"/>
      <c r="CH31" s="682"/>
      <c r="CI31" s="682"/>
      <c r="CJ31" s="682"/>
      <c r="CK31" s="682"/>
      <c r="CL31" s="682"/>
      <c r="CM31" s="682"/>
      <c r="CN31" s="682"/>
      <c r="CO31" s="682"/>
      <c r="CP31" s="682"/>
      <c r="CQ31" s="683"/>
      <c r="CR31" s="647">
        <v>66300</v>
      </c>
      <c r="CS31" s="636"/>
      <c r="CT31" s="636"/>
      <c r="CU31" s="636"/>
      <c r="CV31" s="636"/>
      <c r="CW31" s="636"/>
      <c r="CX31" s="636"/>
      <c r="CY31" s="637"/>
      <c r="CZ31" s="650">
        <v>1.1000000000000001</v>
      </c>
      <c r="DA31" s="675"/>
      <c r="DB31" s="675"/>
      <c r="DC31" s="676"/>
      <c r="DD31" s="635">
        <v>66300</v>
      </c>
      <c r="DE31" s="636"/>
      <c r="DF31" s="636"/>
      <c r="DG31" s="636"/>
      <c r="DH31" s="636"/>
      <c r="DI31" s="636"/>
      <c r="DJ31" s="636"/>
      <c r="DK31" s="637"/>
      <c r="DL31" s="635">
        <v>66300</v>
      </c>
      <c r="DM31" s="636"/>
      <c r="DN31" s="636"/>
      <c r="DO31" s="636"/>
      <c r="DP31" s="636"/>
      <c r="DQ31" s="636"/>
      <c r="DR31" s="636"/>
      <c r="DS31" s="636"/>
      <c r="DT31" s="636"/>
      <c r="DU31" s="636"/>
      <c r="DV31" s="637"/>
      <c r="DW31" s="650">
        <v>1.7</v>
      </c>
      <c r="DX31" s="675"/>
      <c r="DY31" s="675"/>
      <c r="DZ31" s="675"/>
      <c r="EA31" s="675"/>
      <c r="EB31" s="675"/>
      <c r="EC31" s="677"/>
    </row>
    <row r="32" spans="2:133" ht="11.25" customHeight="1" x14ac:dyDescent="0.15">
      <c r="B32" s="644" t="s">
        <v>309</v>
      </c>
      <c r="C32" s="645"/>
      <c r="D32" s="645"/>
      <c r="E32" s="645"/>
      <c r="F32" s="645"/>
      <c r="G32" s="645"/>
      <c r="H32" s="645"/>
      <c r="I32" s="645"/>
      <c r="J32" s="645"/>
      <c r="K32" s="645"/>
      <c r="L32" s="645"/>
      <c r="M32" s="645"/>
      <c r="N32" s="645"/>
      <c r="O32" s="645"/>
      <c r="P32" s="645"/>
      <c r="Q32" s="646"/>
      <c r="R32" s="647">
        <v>348973</v>
      </c>
      <c r="S32" s="648"/>
      <c r="T32" s="648"/>
      <c r="U32" s="648"/>
      <c r="V32" s="648"/>
      <c r="W32" s="648"/>
      <c r="X32" s="648"/>
      <c r="Y32" s="649"/>
      <c r="Z32" s="703">
        <v>5.6</v>
      </c>
      <c r="AA32" s="703"/>
      <c r="AB32" s="703"/>
      <c r="AC32" s="703"/>
      <c r="AD32" s="704" t="s">
        <v>228</v>
      </c>
      <c r="AE32" s="704"/>
      <c r="AF32" s="704"/>
      <c r="AG32" s="704"/>
      <c r="AH32" s="704"/>
      <c r="AI32" s="704"/>
      <c r="AJ32" s="704"/>
      <c r="AK32" s="704"/>
      <c r="AL32" s="650" t="s">
        <v>120</v>
      </c>
      <c r="AM32" s="651"/>
      <c r="AN32" s="651"/>
      <c r="AO32" s="705"/>
      <c r="AP32" s="735"/>
      <c r="AQ32" s="736"/>
      <c r="AR32" s="736"/>
      <c r="AS32" s="736"/>
      <c r="AT32" s="739"/>
      <c r="AU32" s="211"/>
      <c r="AV32" s="211"/>
      <c r="AW32" s="211"/>
      <c r="AX32" s="653" t="s">
        <v>310</v>
      </c>
      <c r="AY32" s="654"/>
      <c r="AZ32" s="654"/>
      <c r="BA32" s="654"/>
      <c r="BB32" s="654"/>
      <c r="BC32" s="654"/>
      <c r="BD32" s="654"/>
      <c r="BE32" s="654"/>
      <c r="BF32" s="655"/>
      <c r="BG32" s="718">
        <v>99.8</v>
      </c>
      <c r="BH32" s="657"/>
      <c r="BI32" s="657"/>
      <c r="BJ32" s="657"/>
      <c r="BK32" s="657"/>
      <c r="BL32" s="657"/>
      <c r="BM32" s="701">
        <v>99.1</v>
      </c>
      <c r="BN32" s="657"/>
      <c r="BO32" s="657"/>
      <c r="BP32" s="657"/>
      <c r="BQ32" s="694"/>
      <c r="BR32" s="718">
        <v>99.5</v>
      </c>
      <c r="BS32" s="657"/>
      <c r="BT32" s="657"/>
      <c r="BU32" s="657"/>
      <c r="BV32" s="657"/>
      <c r="BW32" s="657"/>
      <c r="BX32" s="701">
        <v>97.9</v>
      </c>
      <c r="BY32" s="657"/>
      <c r="BZ32" s="657"/>
      <c r="CA32" s="657"/>
      <c r="CB32" s="694"/>
      <c r="CD32" s="729"/>
      <c r="CE32" s="730"/>
      <c r="CF32" s="685" t="s">
        <v>311</v>
      </c>
      <c r="CG32" s="682"/>
      <c r="CH32" s="682"/>
      <c r="CI32" s="682"/>
      <c r="CJ32" s="682"/>
      <c r="CK32" s="682"/>
      <c r="CL32" s="682"/>
      <c r="CM32" s="682"/>
      <c r="CN32" s="682"/>
      <c r="CO32" s="682"/>
      <c r="CP32" s="682"/>
      <c r="CQ32" s="683"/>
      <c r="CR32" s="647">
        <v>22</v>
      </c>
      <c r="CS32" s="648"/>
      <c r="CT32" s="648"/>
      <c r="CU32" s="648"/>
      <c r="CV32" s="648"/>
      <c r="CW32" s="648"/>
      <c r="CX32" s="648"/>
      <c r="CY32" s="649"/>
      <c r="CZ32" s="650">
        <v>0</v>
      </c>
      <c r="DA32" s="675"/>
      <c r="DB32" s="675"/>
      <c r="DC32" s="676"/>
      <c r="DD32" s="635">
        <v>22</v>
      </c>
      <c r="DE32" s="648"/>
      <c r="DF32" s="648"/>
      <c r="DG32" s="648"/>
      <c r="DH32" s="648"/>
      <c r="DI32" s="648"/>
      <c r="DJ32" s="648"/>
      <c r="DK32" s="649"/>
      <c r="DL32" s="635">
        <v>22</v>
      </c>
      <c r="DM32" s="648"/>
      <c r="DN32" s="648"/>
      <c r="DO32" s="648"/>
      <c r="DP32" s="648"/>
      <c r="DQ32" s="648"/>
      <c r="DR32" s="648"/>
      <c r="DS32" s="648"/>
      <c r="DT32" s="648"/>
      <c r="DU32" s="648"/>
      <c r="DV32" s="649"/>
      <c r="DW32" s="650">
        <v>0</v>
      </c>
      <c r="DX32" s="675"/>
      <c r="DY32" s="675"/>
      <c r="DZ32" s="675"/>
      <c r="EA32" s="675"/>
      <c r="EB32" s="675"/>
      <c r="EC32" s="677"/>
    </row>
    <row r="33" spans="2:133" ht="11.25" customHeight="1" x14ac:dyDescent="0.15">
      <c r="B33" s="644" t="s">
        <v>312</v>
      </c>
      <c r="C33" s="645"/>
      <c r="D33" s="645"/>
      <c r="E33" s="645"/>
      <c r="F33" s="645"/>
      <c r="G33" s="645"/>
      <c r="H33" s="645"/>
      <c r="I33" s="645"/>
      <c r="J33" s="645"/>
      <c r="K33" s="645"/>
      <c r="L33" s="645"/>
      <c r="M33" s="645"/>
      <c r="N33" s="645"/>
      <c r="O33" s="645"/>
      <c r="P33" s="645"/>
      <c r="Q33" s="646"/>
      <c r="R33" s="647">
        <v>62113</v>
      </c>
      <c r="S33" s="648"/>
      <c r="T33" s="648"/>
      <c r="U33" s="648"/>
      <c r="V33" s="648"/>
      <c r="W33" s="648"/>
      <c r="X33" s="648"/>
      <c r="Y33" s="649"/>
      <c r="Z33" s="703">
        <v>1</v>
      </c>
      <c r="AA33" s="703"/>
      <c r="AB33" s="703"/>
      <c r="AC33" s="703"/>
      <c r="AD33" s="704" t="s">
        <v>228</v>
      </c>
      <c r="AE33" s="704"/>
      <c r="AF33" s="704"/>
      <c r="AG33" s="704"/>
      <c r="AH33" s="704"/>
      <c r="AI33" s="704"/>
      <c r="AJ33" s="704"/>
      <c r="AK33" s="704"/>
      <c r="AL33" s="650" t="s">
        <v>228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7">
        <v>3386334</v>
      </c>
      <c r="CS33" s="636"/>
      <c r="CT33" s="636"/>
      <c r="CU33" s="636"/>
      <c r="CV33" s="636"/>
      <c r="CW33" s="636"/>
      <c r="CX33" s="636"/>
      <c r="CY33" s="637"/>
      <c r="CZ33" s="650">
        <v>55.3</v>
      </c>
      <c r="DA33" s="675"/>
      <c r="DB33" s="675"/>
      <c r="DC33" s="676"/>
      <c r="DD33" s="635">
        <v>2727082</v>
      </c>
      <c r="DE33" s="636"/>
      <c r="DF33" s="636"/>
      <c r="DG33" s="636"/>
      <c r="DH33" s="636"/>
      <c r="DI33" s="636"/>
      <c r="DJ33" s="636"/>
      <c r="DK33" s="637"/>
      <c r="DL33" s="635">
        <v>1936030</v>
      </c>
      <c r="DM33" s="636"/>
      <c r="DN33" s="636"/>
      <c r="DO33" s="636"/>
      <c r="DP33" s="636"/>
      <c r="DQ33" s="636"/>
      <c r="DR33" s="636"/>
      <c r="DS33" s="636"/>
      <c r="DT33" s="636"/>
      <c r="DU33" s="636"/>
      <c r="DV33" s="637"/>
      <c r="DW33" s="650">
        <v>50.3</v>
      </c>
      <c r="DX33" s="675"/>
      <c r="DY33" s="675"/>
      <c r="DZ33" s="675"/>
      <c r="EA33" s="675"/>
      <c r="EB33" s="675"/>
      <c r="EC33" s="677"/>
    </row>
    <row r="34" spans="2:133" ht="11.25" customHeight="1" x14ac:dyDescent="0.15">
      <c r="B34" s="644" t="s">
        <v>314</v>
      </c>
      <c r="C34" s="645"/>
      <c r="D34" s="645"/>
      <c r="E34" s="645"/>
      <c r="F34" s="645"/>
      <c r="G34" s="645"/>
      <c r="H34" s="645"/>
      <c r="I34" s="645"/>
      <c r="J34" s="645"/>
      <c r="K34" s="645"/>
      <c r="L34" s="645"/>
      <c r="M34" s="645"/>
      <c r="N34" s="645"/>
      <c r="O34" s="645"/>
      <c r="P34" s="645"/>
      <c r="Q34" s="646"/>
      <c r="R34" s="647">
        <v>94529</v>
      </c>
      <c r="S34" s="648"/>
      <c r="T34" s="648"/>
      <c r="U34" s="648"/>
      <c r="V34" s="648"/>
      <c r="W34" s="648"/>
      <c r="X34" s="648"/>
      <c r="Y34" s="649"/>
      <c r="Z34" s="703">
        <v>1.5</v>
      </c>
      <c r="AA34" s="703"/>
      <c r="AB34" s="703"/>
      <c r="AC34" s="703"/>
      <c r="AD34" s="704">
        <v>1454</v>
      </c>
      <c r="AE34" s="704"/>
      <c r="AF34" s="704"/>
      <c r="AG34" s="704"/>
      <c r="AH34" s="704"/>
      <c r="AI34" s="704"/>
      <c r="AJ34" s="704"/>
      <c r="AK34" s="704"/>
      <c r="AL34" s="650">
        <v>0</v>
      </c>
      <c r="AM34" s="651"/>
      <c r="AN34" s="651"/>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7">
        <v>936969</v>
      </c>
      <c r="CS34" s="648"/>
      <c r="CT34" s="648"/>
      <c r="CU34" s="648"/>
      <c r="CV34" s="648"/>
      <c r="CW34" s="648"/>
      <c r="CX34" s="648"/>
      <c r="CY34" s="649"/>
      <c r="CZ34" s="650">
        <v>15.3</v>
      </c>
      <c r="DA34" s="675"/>
      <c r="DB34" s="675"/>
      <c r="DC34" s="676"/>
      <c r="DD34" s="635">
        <v>812398</v>
      </c>
      <c r="DE34" s="648"/>
      <c r="DF34" s="648"/>
      <c r="DG34" s="648"/>
      <c r="DH34" s="648"/>
      <c r="DI34" s="648"/>
      <c r="DJ34" s="648"/>
      <c r="DK34" s="649"/>
      <c r="DL34" s="635">
        <v>754445</v>
      </c>
      <c r="DM34" s="648"/>
      <c r="DN34" s="648"/>
      <c r="DO34" s="648"/>
      <c r="DP34" s="648"/>
      <c r="DQ34" s="648"/>
      <c r="DR34" s="648"/>
      <c r="DS34" s="648"/>
      <c r="DT34" s="648"/>
      <c r="DU34" s="648"/>
      <c r="DV34" s="649"/>
      <c r="DW34" s="650">
        <v>19.600000000000001</v>
      </c>
      <c r="DX34" s="675"/>
      <c r="DY34" s="675"/>
      <c r="DZ34" s="675"/>
      <c r="EA34" s="675"/>
      <c r="EB34" s="675"/>
      <c r="EC34" s="677"/>
    </row>
    <row r="35" spans="2:133" ht="11.25" customHeight="1" x14ac:dyDescent="0.15">
      <c r="B35" s="644" t="s">
        <v>318</v>
      </c>
      <c r="C35" s="645"/>
      <c r="D35" s="645"/>
      <c r="E35" s="645"/>
      <c r="F35" s="645"/>
      <c r="G35" s="645"/>
      <c r="H35" s="645"/>
      <c r="I35" s="645"/>
      <c r="J35" s="645"/>
      <c r="K35" s="645"/>
      <c r="L35" s="645"/>
      <c r="M35" s="645"/>
      <c r="N35" s="645"/>
      <c r="O35" s="645"/>
      <c r="P35" s="645"/>
      <c r="Q35" s="646"/>
      <c r="R35" s="647">
        <v>688100</v>
      </c>
      <c r="S35" s="648"/>
      <c r="T35" s="648"/>
      <c r="U35" s="648"/>
      <c r="V35" s="648"/>
      <c r="W35" s="648"/>
      <c r="X35" s="648"/>
      <c r="Y35" s="649"/>
      <c r="Z35" s="703">
        <v>11.1</v>
      </c>
      <c r="AA35" s="703"/>
      <c r="AB35" s="703"/>
      <c r="AC35" s="703"/>
      <c r="AD35" s="704" t="s">
        <v>228</v>
      </c>
      <c r="AE35" s="704"/>
      <c r="AF35" s="704"/>
      <c r="AG35" s="704"/>
      <c r="AH35" s="704"/>
      <c r="AI35" s="704"/>
      <c r="AJ35" s="704"/>
      <c r="AK35" s="704"/>
      <c r="AL35" s="650" t="s">
        <v>120</v>
      </c>
      <c r="AM35" s="651"/>
      <c r="AN35" s="651"/>
      <c r="AO35" s="705"/>
      <c r="AP35" s="214"/>
      <c r="AQ35" s="709" t="s">
        <v>319</v>
      </c>
      <c r="AR35" s="710"/>
      <c r="AS35" s="710"/>
      <c r="AT35" s="710"/>
      <c r="AU35" s="710"/>
      <c r="AV35" s="710"/>
      <c r="AW35" s="710"/>
      <c r="AX35" s="710"/>
      <c r="AY35" s="711"/>
      <c r="AZ35" s="706">
        <v>1025045</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95779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7">
        <v>307086</v>
      </c>
      <c r="CS35" s="636"/>
      <c r="CT35" s="636"/>
      <c r="CU35" s="636"/>
      <c r="CV35" s="636"/>
      <c r="CW35" s="636"/>
      <c r="CX35" s="636"/>
      <c r="CY35" s="637"/>
      <c r="CZ35" s="650">
        <v>5</v>
      </c>
      <c r="DA35" s="675"/>
      <c r="DB35" s="675"/>
      <c r="DC35" s="676"/>
      <c r="DD35" s="635">
        <v>253958</v>
      </c>
      <c r="DE35" s="636"/>
      <c r="DF35" s="636"/>
      <c r="DG35" s="636"/>
      <c r="DH35" s="636"/>
      <c r="DI35" s="636"/>
      <c r="DJ35" s="636"/>
      <c r="DK35" s="637"/>
      <c r="DL35" s="635">
        <v>189579</v>
      </c>
      <c r="DM35" s="636"/>
      <c r="DN35" s="636"/>
      <c r="DO35" s="636"/>
      <c r="DP35" s="636"/>
      <c r="DQ35" s="636"/>
      <c r="DR35" s="636"/>
      <c r="DS35" s="636"/>
      <c r="DT35" s="636"/>
      <c r="DU35" s="636"/>
      <c r="DV35" s="637"/>
      <c r="DW35" s="650">
        <v>4.9000000000000004</v>
      </c>
      <c r="DX35" s="675"/>
      <c r="DY35" s="675"/>
      <c r="DZ35" s="675"/>
      <c r="EA35" s="675"/>
      <c r="EB35" s="675"/>
      <c r="EC35" s="677"/>
    </row>
    <row r="36" spans="2:133" ht="11.25" customHeight="1" x14ac:dyDescent="0.15">
      <c r="B36" s="644" t="s">
        <v>322</v>
      </c>
      <c r="C36" s="645"/>
      <c r="D36" s="645"/>
      <c r="E36" s="645"/>
      <c r="F36" s="645"/>
      <c r="G36" s="645"/>
      <c r="H36" s="645"/>
      <c r="I36" s="645"/>
      <c r="J36" s="645"/>
      <c r="K36" s="645"/>
      <c r="L36" s="645"/>
      <c r="M36" s="645"/>
      <c r="N36" s="645"/>
      <c r="O36" s="645"/>
      <c r="P36" s="645"/>
      <c r="Q36" s="646"/>
      <c r="R36" s="647" t="s">
        <v>228</v>
      </c>
      <c r="S36" s="648"/>
      <c r="T36" s="648"/>
      <c r="U36" s="648"/>
      <c r="V36" s="648"/>
      <c r="W36" s="648"/>
      <c r="X36" s="648"/>
      <c r="Y36" s="649"/>
      <c r="Z36" s="703" t="s">
        <v>228</v>
      </c>
      <c r="AA36" s="703"/>
      <c r="AB36" s="703"/>
      <c r="AC36" s="703"/>
      <c r="AD36" s="704" t="s">
        <v>120</v>
      </c>
      <c r="AE36" s="704"/>
      <c r="AF36" s="704"/>
      <c r="AG36" s="704"/>
      <c r="AH36" s="704"/>
      <c r="AI36" s="704"/>
      <c r="AJ36" s="704"/>
      <c r="AK36" s="704"/>
      <c r="AL36" s="650" t="s">
        <v>228</v>
      </c>
      <c r="AM36" s="651"/>
      <c r="AN36" s="651"/>
      <c r="AO36" s="705"/>
      <c r="AQ36" s="678" t="s">
        <v>323</v>
      </c>
      <c r="AR36" s="679"/>
      <c r="AS36" s="679"/>
      <c r="AT36" s="679"/>
      <c r="AU36" s="679"/>
      <c r="AV36" s="679"/>
      <c r="AW36" s="679"/>
      <c r="AX36" s="679"/>
      <c r="AY36" s="680"/>
      <c r="AZ36" s="647">
        <v>345579</v>
      </c>
      <c r="BA36" s="648"/>
      <c r="BB36" s="648"/>
      <c r="BC36" s="648"/>
      <c r="BD36" s="636"/>
      <c r="BE36" s="636"/>
      <c r="BF36" s="681"/>
      <c r="BG36" s="685" t="s">
        <v>324</v>
      </c>
      <c r="BH36" s="682"/>
      <c r="BI36" s="682"/>
      <c r="BJ36" s="682"/>
      <c r="BK36" s="682"/>
      <c r="BL36" s="682"/>
      <c r="BM36" s="682"/>
      <c r="BN36" s="682"/>
      <c r="BO36" s="682"/>
      <c r="BP36" s="682"/>
      <c r="BQ36" s="682"/>
      <c r="BR36" s="682"/>
      <c r="BS36" s="682"/>
      <c r="BT36" s="682"/>
      <c r="BU36" s="683"/>
      <c r="BV36" s="647">
        <v>79213</v>
      </c>
      <c r="BW36" s="648"/>
      <c r="BX36" s="648"/>
      <c r="BY36" s="648"/>
      <c r="BZ36" s="648"/>
      <c r="CA36" s="648"/>
      <c r="CB36" s="684"/>
      <c r="CD36" s="685" t="s">
        <v>325</v>
      </c>
      <c r="CE36" s="682"/>
      <c r="CF36" s="682"/>
      <c r="CG36" s="682"/>
      <c r="CH36" s="682"/>
      <c r="CI36" s="682"/>
      <c r="CJ36" s="682"/>
      <c r="CK36" s="682"/>
      <c r="CL36" s="682"/>
      <c r="CM36" s="682"/>
      <c r="CN36" s="682"/>
      <c r="CO36" s="682"/>
      <c r="CP36" s="682"/>
      <c r="CQ36" s="683"/>
      <c r="CR36" s="647">
        <v>968730</v>
      </c>
      <c r="CS36" s="648"/>
      <c r="CT36" s="648"/>
      <c r="CU36" s="648"/>
      <c r="CV36" s="648"/>
      <c r="CW36" s="648"/>
      <c r="CX36" s="648"/>
      <c r="CY36" s="649"/>
      <c r="CZ36" s="650">
        <v>15.8</v>
      </c>
      <c r="DA36" s="675"/>
      <c r="DB36" s="675"/>
      <c r="DC36" s="676"/>
      <c r="DD36" s="635">
        <v>797311</v>
      </c>
      <c r="DE36" s="648"/>
      <c r="DF36" s="648"/>
      <c r="DG36" s="648"/>
      <c r="DH36" s="648"/>
      <c r="DI36" s="648"/>
      <c r="DJ36" s="648"/>
      <c r="DK36" s="649"/>
      <c r="DL36" s="635">
        <v>569831</v>
      </c>
      <c r="DM36" s="648"/>
      <c r="DN36" s="648"/>
      <c r="DO36" s="648"/>
      <c r="DP36" s="648"/>
      <c r="DQ36" s="648"/>
      <c r="DR36" s="648"/>
      <c r="DS36" s="648"/>
      <c r="DT36" s="648"/>
      <c r="DU36" s="648"/>
      <c r="DV36" s="649"/>
      <c r="DW36" s="650">
        <v>14.8</v>
      </c>
      <c r="DX36" s="675"/>
      <c r="DY36" s="675"/>
      <c r="DZ36" s="675"/>
      <c r="EA36" s="675"/>
      <c r="EB36" s="675"/>
      <c r="EC36" s="677"/>
    </row>
    <row r="37" spans="2:133" ht="11.25" customHeight="1" x14ac:dyDescent="0.15">
      <c r="B37" s="644" t="s">
        <v>326</v>
      </c>
      <c r="C37" s="645"/>
      <c r="D37" s="645"/>
      <c r="E37" s="645"/>
      <c r="F37" s="645"/>
      <c r="G37" s="645"/>
      <c r="H37" s="645"/>
      <c r="I37" s="645"/>
      <c r="J37" s="645"/>
      <c r="K37" s="645"/>
      <c r="L37" s="645"/>
      <c r="M37" s="645"/>
      <c r="N37" s="645"/>
      <c r="O37" s="645"/>
      <c r="P37" s="645"/>
      <c r="Q37" s="646"/>
      <c r="R37" s="647">
        <v>137400</v>
      </c>
      <c r="S37" s="648"/>
      <c r="T37" s="648"/>
      <c r="U37" s="648"/>
      <c r="V37" s="648"/>
      <c r="W37" s="648"/>
      <c r="X37" s="648"/>
      <c r="Y37" s="649"/>
      <c r="Z37" s="703">
        <v>2.2000000000000002</v>
      </c>
      <c r="AA37" s="703"/>
      <c r="AB37" s="703"/>
      <c r="AC37" s="703"/>
      <c r="AD37" s="704" t="s">
        <v>228</v>
      </c>
      <c r="AE37" s="704"/>
      <c r="AF37" s="704"/>
      <c r="AG37" s="704"/>
      <c r="AH37" s="704"/>
      <c r="AI37" s="704"/>
      <c r="AJ37" s="704"/>
      <c r="AK37" s="704"/>
      <c r="AL37" s="650" t="s">
        <v>120</v>
      </c>
      <c r="AM37" s="651"/>
      <c r="AN37" s="651"/>
      <c r="AO37" s="705"/>
      <c r="AQ37" s="678" t="s">
        <v>327</v>
      </c>
      <c r="AR37" s="679"/>
      <c r="AS37" s="679"/>
      <c r="AT37" s="679"/>
      <c r="AU37" s="679"/>
      <c r="AV37" s="679"/>
      <c r="AW37" s="679"/>
      <c r="AX37" s="679"/>
      <c r="AY37" s="680"/>
      <c r="AZ37" s="647">
        <v>138440</v>
      </c>
      <c r="BA37" s="648"/>
      <c r="BB37" s="648"/>
      <c r="BC37" s="648"/>
      <c r="BD37" s="636"/>
      <c r="BE37" s="636"/>
      <c r="BF37" s="681"/>
      <c r="BG37" s="685" t="s">
        <v>328</v>
      </c>
      <c r="BH37" s="682"/>
      <c r="BI37" s="682"/>
      <c r="BJ37" s="682"/>
      <c r="BK37" s="682"/>
      <c r="BL37" s="682"/>
      <c r="BM37" s="682"/>
      <c r="BN37" s="682"/>
      <c r="BO37" s="682"/>
      <c r="BP37" s="682"/>
      <c r="BQ37" s="682"/>
      <c r="BR37" s="682"/>
      <c r="BS37" s="682"/>
      <c r="BT37" s="682"/>
      <c r="BU37" s="683"/>
      <c r="BV37" s="647">
        <v>1190</v>
      </c>
      <c r="BW37" s="648"/>
      <c r="BX37" s="648"/>
      <c r="BY37" s="648"/>
      <c r="BZ37" s="648"/>
      <c r="CA37" s="648"/>
      <c r="CB37" s="684"/>
      <c r="CD37" s="685" t="s">
        <v>329</v>
      </c>
      <c r="CE37" s="682"/>
      <c r="CF37" s="682"/>
      <c r="CG37" s="682"/>
      <c r="CH37" s="682"/>
      <c r="CI37" s="682"/>
      <c r="CJ37" s="682"/>
      <c r="CK37" s="682"/>
      <c r="CL37" s="682"/>
      <c r="CM37" s="682"/>
      <c r="CN37" s="682"/>
      <c r="CO37" s="682"/>
      <c r="CP37" s="682"/>
      <c r="CQ37" s="683"/>
      <c r="CR37" s="647">
        <v>338652</v>
      </c>
      <c r="CS37" s="636"/>
      <c r="CT37" s="636"/>
      <c r="CU37" s="636"/>
      <c r="CV37" s="636"/>
      <c r="CW37" s="636"/>
      <c r="CX37" s="636"/>
      <c r="CY37" s="637"/>
      <c r="CZ37" s="650">
        <v>5.5</v>
      </c>
      <c r="DA37" s="675"/>
      <c r="DB37" s="675"/>
      <c r="DC37" s="676"/>
      <c r="DD37" s="635">
        <v>312552</v>
      </c>
      <c r="DE37" s="636"/>
      <c r="DF37" s="636"/>
      <c r="DG37" s="636"/>
      <c r="DH37" s="636"/>
      <c r="DI37" s="636"/>
      <c r="DJ37" s="636"/>
      <c r="DK37" s="637"/>
      <c r="DL37" s="635">
        <v>298589</v>
      </c>
      <c r="DM37" s="636"/>
      <c r="DN37" s="636"/>
      <c r="DO37" s="636"/>
      <c r="DP37" s="636"/>
      <c r="DQ37" s="636"/>
      <c r="DR37" s="636"/>
      <c r="DS37" s="636"/>
      <c r="DT37" s="636"/>
      <c r="DU37" s="636"/>
      <c r="DV37" s="637"/>
      <c r="DW37" s="650">
        <v>7.8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6211230</v>
      </c>
      <c r="S38" s="693"/>
      <c r="T38" s="693"/>
      <c r="U38" s="693"/>
      <c r="V38" s="693"/>
      <c r="W38" s="693"/>
      <c r="X38" s="693"/>
      <c r="Y38" s="698"/>
      <c r="Z38" s="699">
        <v>100</v>
      </c>
      <c r="AA38" s="699"/>
      <c r="AB38" s="699"/>
      <c r="AC38" s="699"/>
      <c r="AD38" s="700">
        <v>3709516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7">
        <v>58972</v>
      </c>
      <c r="BA38" s="648"/>
      <c r="BB38" s="648"/>
      <c r="BC38" s="648"/>
      <c r="BD38" s="636"/>
      <c r="BE38" s="636"/>
      <c r="BF38" s="681"/>
      <c r="BG38" s="685" t="s">
        <v>332</v>
      </c>
      <c r="BH38" s="682"/>
      <c r="BI38" s="682"/>
      <c r="BJ38" s="682"/>
      <c r="BK38" s="682"/>
      <c r="BL38" s="682"/>
      <c r="BM38" s="682"/>
      <c r="BN38" s="682"/>
      <c r="BO38" s="682"/>
      <c r="BP38" s="682"/>
      <c r="BQ38" s="682"/>
      <c r="BR38" s="682"/>
      <c r="BS38" s="682"/>
      <c r="BT38" s="682"/>
      <c r="BU38" s="683"/>
      <c r="BV38" s="647">
        <v>2001</v>
      </c>
      <c r="BW38" s="648"/>
      <c r="BX38" s="648"/>
      <c r="BY38" s="648"/>
      <c r="BZ38" s="648"/>
      <c r="CA38" s="648"/>
      <c r="CB38" s="684"/>
      <c r="CD38" s="685" t="s">
        <v>333</v>
      </c>
      <c r="CE38" s="682"/>
      <c r="CF38" s="682"/>
      <c r="CG38" s="682"/>
      <c r="CH38" s="682"/>
      <c r="CI38" s="682"/>
      <c r="CJ38" s="682"/>
      <c r="CK38" s="682"/>
      <c r="CL38" s="682"/>
      <c r="CM38" s="682"/>
      <c r="CN38" s="682"/>
      <c r="CO38" s="682"/>
      <c r="CP38" s="682"/>
      <c r="CQ38" s="683"/>
      <c r="CR38" s="647">
        <v>620494</v>
      </c>
      <c r="CS38" s="648"/>
      <c r="CT38" s="648"/>
      <c r="CU38" s="648"/>
      <c r="CV38" s="648"/>
      <c r="CW38" s="648"/>
      <c r="CX38" s="648"/>
      <c r="CY38" s="649"/>
      <c r="CZ38" s="650">
        <v>10.1</v>
      </c>
      <c r="DA38" s="675"/>
      <c r="DB38" s="675"/>
      <c r="DC38" s="676"/>
      <c r="DD38" s="635">
        <v>541537</v>
      </c>
      <c r="DE38" s="648"/>
      <c r="DF38" s="648"/>
      <c r="DG38" s="648"/>
      <c r="DH38" s="648"/>
      <c r="DI38" s="648"/>
      <c r="DJ38" s="648"/>
      <c r="DK38" s="649"/>
      <c r="DL38" s="635">
        <v>422175</v>
      </c>
      <c r="DM38" s="648"/>
      <c r="DN38" s="648"/>
      <c r="DO38" s="648"/>
      <c r="DP38" s="648"/>
      <c r="DQ38" s="648"/>
      <c r="DR38" s="648"/>
      <c r="DS38" s="648"/>
      <c r="DT38" s="648"/>
      <c r="DU38" s="648"/>
      <c r="DV38" s="649"/>
      <c r="DW38" s="650">
        <v>11</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7" t="s">
        <v>120</v>
      </c>
      <c r="BA39" s="648"/>
      <c r="BB39" s="648"/>
      <c r="BC39" s="648"/>
      <c r="BD39" s="636"/>
      <c r="BE39" s="636"/>
      <c r="BF39" s="681"/>
      <c r="BG39" s="686" t="s">
        <v>335</v>
      </c>
      <c r="BH39" s="687"/>
      <c r="BI39" s="687"/>
      <c r="BJ39" s="687"/>
      <c r="BK39" s="687"/>
      <c r="BL39" s="215"/>
      <c r="BM39" s="682" t="s">
        <v>336</v>
      </c>
      <c r="BN39" s="682"/>
      <c r="BO39" s="682"/>
      <c r="BP39" s="682"/>
      <c r="BQ39" s="682"/>
      <c r="BR39" s="682"/>
      <c r="BS39" s="682"/>
      <c r="BT39" s="682"/>
      <c r="BU39" s="683"/>
      <c r="BV39" s="647">
        <v>114</v>
      </c>
      <c r="BW39" s="648"/>
      <c r="BX39" s="648"/>
      <c r="BY39" s="648"/>
      <c r="BZ39" s="648"/>
      <c r="CA39" s="648"/>
      <c r="CB39" s="684"/>
      <c r="CD39" s="685" t="s">
        <v>337</v>
      </c>
      <c r="CE39" s="682"/>
      <c r="CF39" s="682"/>
      <c r="CG39" s="682"/>
      <c r="CH39" s="682"/>
      <c r="CI39" s="682"/>
      <c r="CJ39" s="682"/>
      <c r="CK39" s="682"/>
      <c r="CL39" s="682"/>
      <c r="CM39" s="682"/>
      <c r="CN39" s="682"/>
      <c r="CO39" s="682"/>
      <c r="CP39" s="682"/>
      <c r="CQ39" s="683"/>
      <c r="CR39" s="647">
        <v>498702</v>
      </c>
      <c r="CS39" s="636"/>
      <c r="CT39" s="636"/>
      <c r="CU39" s="636"/>
      <c r="CV39" s="636"/>
      <c r="CW39" s="636"/>
      <c r="CX39" s="636"/>
      <c r="CY39" s="637"/>
      <c r="CZ39" s="650">
        <v>8.1</v>
      </c>
      <c r="DA39" s="675"/>
      <c r="DB39" s="675"/>
      <c r="DC39" s="676"/>
      <c r="DD39" s="635">
        <v>286160</v>
      </c>
      <c r="DE39" s="636"/>
      <c r="DF39" s="636"/>
      <c r="DG39" s="636"/>
      <c r="DH39" s="636"/>
      <c r="DI39" s="636"/>
      <c r="DJ39" s="636"/>
      <c r="DK39" s="637"/>
      <c r="DL39" s="635" t="s">
        <v>120</v>
      </c>
      <c r="DM39" s="636"/>
      <c r="DN39" s="636"/>
      <c r="DO39" s="636"/>
      <c r="DP39" s="636"/>
      <c r="DQ39" s="636"/>
      <c r="DR39" s="636"/>
      <c r="DS39" s="636"/>
      <c r="DT39" s="636"/>
      <c r="DU39" s="636"/>
      <c r="DV39" s="637"/>
      <c r="DW39" s="650" t="s">
        <v>120</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7">
        <v>141741</v>
      </c>
      <c r="BA40" s="648"/>
      <c r="BB40" s="648"/>
      <c r="BC40" s="648"/>
      <c r="BD40" s="636"/>
      <c r="BE40" s="636"/>
      <c r="BF40" s="681"/>
      <c r="BG40" s="686"/>
      <c r="BH40" s="687"/>
      <c r="BI40" s="687"/>
      <c r="BJ40" s="687"/>
      <c r="BK40" s="687"/>
      <c r="BL40" s="215"/>
      <c r="BM40" s="682" t="s">
        <v>339</v>
      </c>
      <c r="BN40" s="682"/>
      <c r="BO40" s="682"/>
      <c r="BP40" s="682"/>
      <c r="BQ40" s="682"/>
      <c r="BR40" s="682"/>
      <c r="BS40" s="682"/>
      <c r="BT40" s="682"/>
      <c r="BU40" s="683"/>
      <c r="BV40" s="647">
        <v>116</v>
      </c>
      <c r="BW40" s="648"/>
      <c r="BX40" s="648"/>
      <c r="BY40" s="648"/>
      <c r="BZ40" s="648"/>
      <c r="CA40" s="648"/>
      <c r="CB40" s="684"/>
      <c r="CD40" s="685" t="s">
        <v>340</v>
      </c>
      <c r="CE40" s="682"/>
      <c r="CF40" s="682"/>
      <c r="CG40" s="682"/>
      <c r="CH40" s="682"/>
      <c r="CI40" s="682"/>
      <c r="CJ40" s="682"/>
      <c r="CK40" s="682"/>
      <c r="CL40" s="682"/>
      <c r="CM40" s="682"/>
      <c r="CN40" s="682"/>
      <c r="CO40" s="682"/>
      <c r="CP40" s="682"/>
      <c r="CQ40" s="683"/>
      <c r="CR40" s="647">
        <v>54353</v>
      </c>
      <c r="CS40" s="648"/>
      <c r="CT40" s="648"/>
      <c r="CU40" s="648"/>
      <c r="CV40" s="648"/>
      <c r="CW40" s="648"/>
      <c r="CX40" s="648"/>
      <c r="CY40" s="649"/>
      <c r="CZ40" s="650">
        <v>0.9</v>
      </c>
      <c r="DA40" s="675"/>
      <c r="DB40" s="675"/>
      <c r="DC40" s="676"/>
      <c r="DD40" s="635">
        <v>35718</v>
      </c>
      <c r="DE40" s="648"/>
      <c r="DF40" s="648"/>
      <c r="DG40" s="648"/>
      <c r="DH40" s="648"/>
      <c r="DI40" s="648"/>
      <c r="DJ40" s="648"/>
      <c r="DK40" s="649"/>
      <c r="DL40" s="635" t="s">
        <v>120</v>
      </c>
      <c r="DM40" s="648"/>
      <c r="DN40" s="648"/>
      <c r="DO40" s="648"/>
      <c r="DP40" s="648"/>
      <c r="DQ40" s="648"/>
      <c r="DR40" s="648"/>
      <c r="DS40" s="648"/>
      <c r="DT40" s="648"/>
      <c r="DU40" s="648"/>
      <c r="DV40" s="649"/>
      <c r="DW40" s="650" t="s">
        <v>120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340313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7" t="s">
        <v>120</v>
      </c>
      <c r="CS41" s="636"/>
      <c r="CT41" s="636"/>
      <c r="CU41" s="636"/>
      <c r="CV41" s="636"/>
      <c r="CW41" s="636"/>
      <c r="CX41" s="636"/>
      <c r="CY41" s="637"/>
      <c r="CZ41" s="650" t="s">
        <v>120</v>
      </c>
      <c r="DA41" s="675"/>
      <c r="DB41" s="675"/>
      <c r="DC41" s="676"/>
      <c r="DD41" s="635" t="s">
        <v>120</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345</v>
      </c>
      <c r="CE42" s="645"/>
      <c r="CF42" s="645"/>
      <c r="CG42" s="645"/>
      <c r="CH42" s="645"/>
      <c r="CI42" s="645"/>
      <c r="CJ42" s="645"/>
      <c r="CK42" s="645"/>
      <c r="CL42" s="645"/>
      <c r="CM42" s="645"/>
      <c r="CN42" s="645"/>
      <c r="CO42" s="645"/>
      <c r="CP42" s="645"/>
      <c r="CQ42" s="646"/>
      <c r="CR42" s="647">
        <v>675329</v>
      </c>
      <c r="CS42" s="648"/>
      <c r="CT42" s="648"/>
      <c r="CU42" s="648"/>
      <c r="CV42" s="648"/>
      <c r="CW42" s="648"/>
      <c r="CX42" s="648"/>
      <c r="CY42" s="649"/>
      <c r="CZ42" s="650">
        <v>11</v>
      </c>
      <c r="DA42" s="651"/>
      <c r="DB42" s="651"/>
      <c r="DC42" s="652"/>
      <c r="DD42" s="635">
        <v>132376</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347</v>
      </c>
      <c r="CE43" s="645"/>
      <c r="CF43" s="645"/>
      <c r="CG43" s="645"/>
      <c r="CH43" s="645"/>
      <c r="CI43" s="645"/>
      <c r="CJ43" s="645"/>
      <c r="CK43" s="645"/>
      <c r="CL43" s="645"/>
      <c r="CM43" s="645"/>
      <c r="CN43" s="645"/>
      <c r="CO43" s="645"/>
      <c r="CP43" s="645"/>
      <c r="CQ43" s="646"/>
      <c r="CR43" s="647">
        <v>18105</v>
      </c>
      <c r="CS43" s="636"/>
      <c r="CT43" s="636"/>
      <c r="CU43" s="636"/>
      <c r="CV43" s="636"/>
      <c r="CW43" s="636"/>
      <c r="CX43" s="636"/>
      <c r="CY43" s="637"/>
      <c r="CZ43" s="650">
        <v>0.3</v>
      </c>
      <c r="DA43" s="675"/>
      <c r="DB43" s="675"/>
      <c r="DC43" s="676"/>
      <c r="DD43" s="635">
        <v>18105</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348</v>
      </c>
      <c r="CD44" s="669" t="s">
        <v>300</v>
      </c>
      <c r="CE44" s="670"/>
      <c r="CF44" s="644" t="s">
        <v>349</v>
      </c>
      <c r="CG44" s="645"/>
      <c r="CH44" s="645"/>
      <c r="CI44" s="645"/>
      <c r="CJ44" s="645"/>
      <c r="CK44" s="645"/>
      <c r="CL44" s="645"/>
      <c r="CM44" s="645"/>
      <c r="CN44" s="645"/>
      <c r="CO44" s="645"/>
      <c r="CP44" s="645"/>
      <c r="CQ44" s="646"/>
      <c r="CR44" s="647">
        <v>675319</v>
      </c>
      <c r="CS44" s="648"/>
      <c r="CT44" s="648"/>
      <c r="CU44" s="648"/>
      <c r="CV44" s="648"/>
      <c r="CW44" s="648"/>
      <c r="CX44" s="648"/>
      <c r="CY44" s="649"/>
      <c r="CZ44" s="650">
        <v>11</v>
      </c>
      <c r="DA44" s="651"/>
      <c r="DB44" s="651"/>
      <c r="DC44" s="652"/>
      <c r="DD44" s="635">
        <v>132366</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350</v>
      </c>
      <c r="CG45" s="645"/>
      <c r="CH45" s="645"/>
      <c r="CI45" s="645"/>
      <c r="CJ45" s="645"/>
      <c r="CK45" s="645"/>
      <c r="CL45" s="645"/>
      <c r="CM45" s="645"/>
      <c r="CN45" s="645"/>
      <c r="CO45" s="645"/>
      <c r="CP45" s="645"/>
      <c r="CQ45" s="646"/>
      <c r="CR45" s="647">
        <v>182900</v>
      </c>
      <c r="CS45" s="636"/>
      <c r="CT45" s="636"/>
      <c r="CU45" s="636"/>
      <c r="CV45" s="636"/>
      <c r="CW45" s="636"/>
      <c r="CX45" s="636"/>
      <c r="CY45" s="637"/>
      <c r="CZ45" s="650">
        <v>3</v>
      </c>
      <c r="DA45" s="675"/>
      <c r="DB45" s="675"/>
      <c r="DC45" s="676"/>
      <c r="DD45" s="635">
        <v>11054</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351</v>
      </c>
      <c r="CG46" s="645"/>
      <c r="CH46" s="645"/>
      <c r="CI46" s="645"/>
      <c r="CJ46" s="645"/>
      <c r="CK46" s="645"/>
      <c r="CL46" s="645"/>
      <c r="CM46" s="645"/>
      <c r="CN46" s="645"/>
      <c r="CO46" s="645"/>
      <c r="CP46" s="645"/>
      <c r="CQ46" s="646"/>
      <c r="CR46" s="647">
        <v>445988</v>
      </c>
      <c r="CS46" s="648"/>
      <c r="CT46" s="648"/>
      <c r="CU46" s="648"/>
      <c r="CV46" s="648"/>
      <c r="CW46" s="648"/>
      <c r="CX46" s="648"/>
      <c r="CY46" s="649"/>
      <c r="CZ46" s="650">
        <v>7.3</v>
      </c>
      <c r="DA46" s="651"/>
      <c r="DB46" s="651"/>
      <c r="DC46" s="652"/>
      <c r="DD46" s="635">
        <v>117130</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352</v>
      </c>
      <c r="CG47" s="645"/>
      <c r="CH47" s="645"/>
      <c r="CI47" s="645"/>
      <c r="CJ47" s="645"/>
      <c r="CK47" s="645"/>
      <c r="CL47" s="645"/>
      <c r="CM47" s="645"/>
      <c r="CN47" s="645"/>
      <c r="CO47" s="645"/>
      <c r="CP47" s="645"/>
      <c r="CQ47" s="646"/>
      <c r="CR47" s="647">
        <v>10</v>
      </c>
      <c r="CS47" s="636"/>
      <c r="CT47" s="636"/>
      <c r="CU47" s="636"/>
      <c r="CV47" s="636"/>
      <c r="CW47" s="636"/>
      <c r="CX47" s="636"/>
      <c r="CY47" s="637"/>
      <c r="CZ47" s="650">
        <v>0</v>
      </c>
      <c r="DA47" s="675"/>
      <c r="DB47" s="675"/>
      <c r="DC47" s="676"/>
      <c r="DD47" s="635">
        <v>10</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353</v>
      </c>
      <c r="CG48" s="645"/>
      <c r="CH48" s="645"/>
      <c r="CI48" s="645"/>
      <c r="CJ48" s="645"/>
      <c r="CK48" s="645"/>
      <c r="CL48" s="645"/>
      <c r="CM48" s="645"/>
      <c r="CN48" s="645"/>
      <c r="CO48" s="645"/>
      <c r="CP48" s="645"/>
      <c r="CQ48" s="646"/>
      <c r="CR48" s="647" t="s">
        <v>120</v>
      </c>
      <c r="CS48" s="648"/>
      <c r="CT48" s="648"/>
      <c r="CU48" s="648"/>
      <c r="CV48" s="648"/>
      <c r="CW48" s="648"/>
      <c r="CX48" s="648"/>
      <c r="CY48" s="649"/>
      <c r="CZ48" s="650" t="s">
        <v>120</v>
      </c>
      <c r="DA48" s="651"/>
      <c r="DB48" s="651"/>
      <c r="DC48" s="652"/>
      <c r="DD48" s="635" t="s">
        <v>120</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354</v>
      </c>
      <c r="CE49" s="654"/>
      <c r="CF49" s="654"/>
      <c r="CG49" s="654"/>
      <c r="CH49" s="654"/>
      <c r="CI49" s="654"/>
      <c r="CJ49" s="654"/>
      <c r="CK49" s="654"/>
      <c r="CL49" s="654"/>
      <c r="CM49" s="654"/>
      <c r="CN49" s="654"/>
      <c r="CO49" s="654"/>
      <c r="CP49" s="654"/>
      <c r="CQ49" s="655"/>
      <c r="CR49" s="656">
        <v>6127061</v>
      </c>
      <c r="CS49" s="657"/>
      <c r="CT49" s="657"/>
      <c r="CU49" s="657"/>
      <c r="CV49" s="657"/>
      <c r="CW49" s="657"/>
      <c r="CX49" s="657"/>
      <c r="CY49" s="658"/>
      <c r="CZ49" s="659">
        <v>100</v>
      </c>
      <c r="DA49" s="660"/>
      <c r="DB49" s="660"/>
      <c r="DC49" s="661"/>
      <c r="DD49" s="662">
        <v>4640727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4vsxhsxlhVujOVsbUxDpwhmX3iOLjDHYIY/NCiNGu7xlvBsH0di1dDD8Q+jklc0N/JcgufCtjhPFrCGOlM7mJQ==" saltValue="PHcuekbnZLt4hwHOwo15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6211</v>
      </c>
      <c r="R7" s="1174"/>
      <c r="S7" s="1174"/>
      <c r="T7" s="1174"/>
      <c r="U7" s="1174"/>
      <c r="V7" s="1174">
        <v>6127</v>
      </c>
      <c r="W7" s="1174"/>
      <c r="X7" s="1174"/>
      <c r="Y7" s="1174"/>
      <c r="Z7" s="1174"/>
      <c r="AA7" s="1174">
        <v>84</v>
      </c>
      <c r="AB7" s="1174"/>
      <c r="AC7" s="1174"/>
      <c r="AD7" s="1174"/>
      <c r="AE7" s="1175"/>
      <c r="AF7" s="1176">
        <v>84</v>
      </c>
      <c r="AG7" s="1177"/>
      <c r="AH7" s="1177"/>
      <c r="AI7" s="1177"/>
      <c r="AJ7" s="1178"/>
      <c r="AK7" s="1160">
        <v>1</v>
      </c>
      <c r="AL7" s="1161"/>
      <c r="AM7" s="1161"/>
      <c r="AN7" s="1161"/>
      <c r="AO7" s="1161"/>
      <c r="AP7" s="1161">
        <v>7897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582</v>
      </c>
      <c r="BS7" s="1164" t="s">
        <v>579</v>
      </c>
      <c r="BT7" s="1165"/>
      <c r="BU7" s="1165"/>
      <c r="BV7" s="1165"/>
      <c r="BW7" s="1165"/>
      <c r="BX7" s="1165"/>
      <c r="BY7" s="1165"/>
      <c r="BZ7" s="1165"/>
      <c r="CA7" s="1165"/>
      <c r="CB7" s="1165"/>
      <c r="CC7" s="1165"/>
      <c r="CD7" s="1165"/>
      <c r="CE7" s="1165"/>
      <c r="CF7" s="1165"/>
      <c r="CG7" s="1166"/>
      <c r="CH7" s="1157">
        <v>0</v>
      </c>
      <c r="CI7" s="1158"/>
      <c r="CJ7" s="1158"/>
      <c r="CK7" s="1158"/>
      <c r="CL7" s="1159"/>
      <c r="CM7" s="1157">
        <v>198</v>
      </c>
      <c r="CN7" s="1158"/>
      <c r="CO7" s="1158"/>
      <c r="CP7" s="1158"/>
      <c r="CQ7" s="1159"/>
      <c r="CR7" s="1157">
        <v>5</v>
      </c>
      <c r="CS7" s="1158"/>
      <c r="CT7" s="1158"/>
      <c r="CU7" s="1158"/>
      <c r="CV7" s="1159"/>
      <c r="CW7" s="1157" t="s">
        <v>511</v>
      </c>
      <c r="CX7" s="1158"/>
      <c r="CY7" s="1158"/>
      <c r="CZ7" s="1158"/>
      <c r="DA7" s="1159"/>
      <c r="DB7" s="1157" t="s">
        <v>511</v>
      </c>
      <c r="DC7" s="1158"/>
      <c r="DD7" s="1158"/>
      <c r="DE7" s="1158"/>
      <c r="DF7" s="1159"/>
      <c r="DG7" s="1157" t="s">
        <v>511</v>
      </c>
      <c r="DH7" s="1158"/>
      <c r="DI7" s="1158"/>
      <c r="DJ7" s="1158"/>
      <c r="DK7" s="1159"/>
      <c r="DL7" s="1157" t="s">
        <v>511</v>
      </c>
      <c r="DM7" s="1158"/>
      <c r="DN7" s="1158"/>
      <c r="DO7" s="1158"/>
      <c r="DP7" s="1159"/>
      <c r="DQ7" s="1157" t="s">
        <v>511</v>
      </c>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580</v>
      </c>
      <c r="BT8" s="1084"/>
      <c r="BU8" s="1084"/>
      <c r="BV8" s="1084"/>
      <c r="BW8" s="1084"/>
      <c r="BX8" s="1084"/>
      <c r="BY8" s="1084"/>
      <c r="BZ8" s="1084"/>
      <c r="CA8" s="1084"/>
      <c r="CB8" s="1084"/>
      <c r="CC8" s="1084"/>
      <c r="CD8" s="1084"/>
      <c r="CE8" s="1084"/>
      <c r="CF8" s="1084"/>
      <c r="CG8" s="1085"/>
      <c r="CH8" s="1058">
        <v>-6</v>
      </c>
      <c r="CI8" s="1059"/>
      <c r="CJ8" s="1059"/>
      <c r="CK8" s="1059"/>
      <c r="CL8" s="1060"/>
      <c r="CM8" s="1058">
        <v>119</v>
      </c>
      <c r="CN8" s="1059"/>
      <c r="CO8" s="1059"/>
      <c r="CP8" s="1059"/>
      <c r="CQ8" s="1060"/>
      <c r="CR8" s="1058">
        <v>10</v>
      </c>
      <c r="CS8" s="1059"/>
      <c r="CT8" s="1059"/>
      <c r="CU8" s="1059"/>
      <c r="CV8" s="1060"/>
      <c r="CW8" s="1058">
        <v>1</v>
      </c>
      <c r="CX8" s="1059"/>
      <c r="CY8" s="1059"/>
      <c r="CZ8" s="1059"/>
      <c r="DA8" s="1060"/>
      <c r="DB8" s="1058" t="s">
        <v>511</v>
      </c>
      <c r="DC8" s="1059"/>
      <c r="DD8" s="1059"/>
      <c r="DE8" s="1059"/>
      <c r="DF8" s="1060"/>
      <c r="DG8" s="1058" t="s">
        <v>511</v>
      </c>
      <c r="DH8" s="1059"/>
      <c r="DI8" s="1059"/>
      <c r="DJ8" s="1059"/>
      <c r="DK8" s="1060"/>
      <c r="DL8" s="1058" t="s">
        <v>511</v>
      </c>
      <c r="DM8" s="1059"/>
      <c r="DN8" s="1059"/>
      <c r="DO8" s="1059"/>
      <c r="DP8" s="1060"/>
      <c r="DQ8" s="1058" t="s">
        <v>511</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581</v>
      </c>
      <c r="BT9" s="1084"/>
      <c r="BU9" s="1084"/>
      <c r="BV9" s="1084"/>
      <c r="BW9" s="1084"/>
      <c r="BX9" s="1084"/>
      <c r="BY9" s="1084"/>
      <c r="BZ9" s="1084"/>
      <c r="CA9" s="1084"/>
      <c r="CB9" s="1084"/>
      <c r="CC9" s="1084"/>
      <c r="CD9" s="1084"/>
      <c r="CE9" s="1084"/>
      <c r="CF9" s="1084"/>
      <c r="CG9" s="1085"/>
      <c r="CH9" s="1058">
        <v>54</v>
      </c>
      <c r="CI9" s="1059"/>
      <c r="CJ9" s="1059"/>
      <c r="CK9" s="1059"/>
      <c r="CL9" s="1060"/>
      <c r="CM9" s="1058">
        <v>229</v>
      </c>
      <c r="CN9" s="1059"/>
      <c r="CO9" s="1059"/>
      <c r="CP9" s="1059"/>
      <c r="CQ9" s="1060"/>
      <c r="CR9" s="1058">
        <v>50</v>
      </c>
      <c r="CS9" s="1059"/>
      <c r="CT9" s="1059"/>
      <c r="CU9" s="1059"/>
      <c r="CV9" s="1060"/>
      <c r="CW9" s="1058" t="s">
        <v>511</v>
      </c>
      <c r="CX9" s="1059"/>
      <c r="CY9" s="1059"/>
      <c r="CZ9" s="1059"/>
      <c r="DA9" s="1060"/>
      <c r="DB9" s="1058" t="s">
        <v>511</v>
      </c>
      <c r="DC9" s="1059"/>
      <c r="DD9" s="1059"/>
      <c r="DE9" s="1059"/>
      <c r="DF9" s="1060"/>
      <c r="DG9" s="1058" t="s">
        <v>511</v>
      </c>
      <c r="DH9" s="1059"/>
      <c r="DI9" s="1059"/>
      <c r="DJ9" s="1059"/>
      <c r="DK9" s="1060"/>
      <c r="DL9" s="1058" t="s">
        <v>511</v>
      </c>
      <c r="DM9" s="1059"/>
      <c r="DN9" s="1059"/>
      <c r="DO9" s="1059"/>
      <c r="DP9" s="1060"/>
      <c r="DQ9" s="1058" t="s">
        <v>511</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378</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6211</v>
      </c>
      <c r="R23" s="1138"/>
      <c r="S23" s="1138"/>
      <c r="T23" s="1138"/>
      <c r="U23" s="1138"/>
      <c r="V23" s="1138">
        <v>6127</v>
      </c>
      <c r="W23" s="1138"/>
      <c r="X23" s="1138"/>
      <c r="Y23" s="1138"/>
      <c r="Z23" s="1138"/>
      <c r="AA23" s="1138">
        <v>84</v>
      </c>
      <c r="AB23" s="1138"/>
      <c r="AC23" s="1138"/>
      <c r="AD23" s="1138"/>
      <c r="AE23" s="1139"/>
      <c r="AF23" s="1140">
        <v>84</v>
      </c>
      <c r="AG23" s="1138"/>
      <c r="AH23" s="1138"/>
      <c r="AI23" s="1138"/>
      <c r="AJ23" s="1141"/>
      <c r="AK23" s="1142"/>
      <c r="AL23" s="1143"/>
      <c r="AM23" s="1143"/>
      <c r="AN23" s="1143"/>
      <c r="AO23" s="1143"/>
      <c r="AP23" s="1138">
        <v>7897</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1262</v>
      </c>
      <c r="R28" s="1123"/>
      <c r="S28" s="1123"/>
      <c r="T28" s="1123"/>
      <c r="U28" s="1123"/>
      <c r="V28" s="1123">
        <v>1166</v>
      </c>
      <c r="W28" s="1123"/>
      <c r="X28" s="1123"/>
      <c r="Y28" s="1123"/>
      <c r="Z28" s="1123"/>
      <c r="AA28" s="1123">
        <v>96</v>
      </c>
      <c r="AB28" s="1123"/>
      <c r="AC28" s="1123"/>
      <c r="AD28" s="1123"/>
      <c r="AE28" s="1124"/>
      <c r="AF28" s="1125">
        <v>96</v>
      </c>
      <c r="AG28" s="1123"/>
      <c r="AH28" s="1123"/>
      <c r="AI28" s="1123"/>
      <c r="AJ28" s="1126"/>
      <c r="AK28" s="1127">
        <v>142</v>
      </c>
      <c r="AL28" s="1115"/>
      <c r="AM28" s="1115"/>
      <c r="AN28" s="1115"/>
      <c r="AO28" s="1115"/>
      <c r="AP28" s="1115" t="s">
        <v>511</v>
      </c>
      <c r="AQ28" s="1115"/>
      <c r="AR28" s="1115"/>
      <c r="AS28" s="1115"/>
      <c r="AT28" s="1115"/>
      <c r="AU28" s="1115" t="s">
        <v>511</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393</v>
      </c>
      <c r="C29" s="1101"/>
      <c r="D29" s="1101"/>
      <c r="E29" s="1101"/>
      <c r="F29" s="1101"/>
      <c r="G29" s="1101"/>
      <c r="H29" s="1101"/>
      <c r="I29" s="1101"/>
      <c r="J29" s="1101"/>
      <c r="K29" s="1101"/>
      <c r="L29" s="1101"/>
      <c r="M29" s="1101"/>
      <c r="N29" s="1101"/>
      <c r="O29" s="1101"/>
      <c r="P29" s="1102"/>
      <c r="Q29" s="1112">
        <v>1233</v>
      </c>
      <c r="R29" s="1113"/>
      <c r="S29" s="1113"/>
      <c r="T29" s="1113"/>
      <c r="U29" s="1113"/>
      <c r="V29" s="1113">
        <v>1200</v>
      </c>
      <c r="W29" s="1113"/>
      <c r="X29" s="1113"/>
      <c r="Y29" s="1113"/>
      <c r="Z29" s="1113"/>
      <c r="AA29" s="1113">
        <v>33</v>
      </c>
      <c r="AB29" s="1113"/>
      <c r="AC29" s="1113"/>
      <c r="AD29" s="1113"/>
      <c r="AE29" s="1114"/>
      <c r="AF29" s="1106">
        <v>33</v>
      </c>
      <c r="AG29" s="1107"/>
      <c r="AH29" s="1107"/>
      <c r="AI29" s="1107"/>
      <c r="AJ29" s="1108"/>
      <c r="AK29" s="1049">
        <v>200</v>
      </c>
      <c r="AL29" s="1040"/>
      <c r="AM29" s="1040"/>
      <c r="AN29" s="1040"/>
      <c r="AO29" s="1040"/>
      <c r="AP29" s="1040" t="s">
        <v>511</v>
      </c>
      <c r="AQ29" s="1040"/>
      <c r="AR29" s="1040"/>
      <c r="AS29" s="1040"/>
      <c r="AT29" s="1040"/>
      <c r="AU29" s="1040" t="s">
        <v>511</v>
      </c>
      <c r="AV29" s="1040"/>
      <c r="AW29" s="1040"/>
      <c r="AX29" s="1040"/>
      <c r="AY29" s="1040"/>
      <c r="AZ29" s="1111" t="s">
        <v>511</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394</v>
      </c>
      <c r="C30" s="1101"/>
      <c r="D30" s="1101"/>
      <c r="E30" s="1101"/>
      <c r="F30" s="1101"/>
      <c r="G30" s="1101"/>
      <c r="H30" s="1101"/>
      <c r="I30" s="1101"/>
      <c r="J30" s="1101"/>
      <c r="K30" s="1101"/>
      <c r="L30" s="1101"/>
      <c r="M30" s="1101"/>
      <c r="N30" s="1101"/>
      <c r="O30" s="1101"/>
      <c r="P30" s="1102"/>
      <c r="Q30" s="1112">
        <v>95</v>
      </c>
      <c r="R30" s="1113"/>
      <c r="S30" s="1113"/>
      <c r="T30" s="1113"/>
      <c r="U30" s="1113"/>
      <c r="V30" s="1113">
        <v>95</v>
      </c>
      <c r="W30" s="1113"/>
      <c r="X30" s="1113"/>
      <c r="Y30" s="1113"/>
      <c r="Z30" s="1113"/>
      <c r="AA30" s="1113">
        <v>0</v>
      </c>
      <c r="AB30" s="1113"/>
      <c r="AC30" s="1113"/>
      <c r="AD30" s="1113"/>
      <c r="AE30" s="1114"/>
      <c r="AF30" s="1106">
        <v>0</v>
      </c>
      <c r="AG30" s="1107"/>
      <c r="AH30" s="1107"/>
      <c r="AI30" s="1107"/>
      <c r="AJ30" s="1108"/>
      <c r="AK30" s="1049">
        <v>38</v>
      </c>
      <c r="AL30" s="1040"/>
      <c r="AM30" s="1040"/>
      <c r="AN30" s="1040"/>
      <c r="AO30" s="1040"/>
      <c r="AP30" s="1040" t="s">
        <v>511</v>
      </c>
      <c r="AQ30" s="1040"/>
      <c r="AR30" s="1040"/>
      <c r="AS30" s="1040"/>
      <c r="AT30" s="1040"/>
      <c r="AU30" s="1040" t="s">
        <v>511</v>
      </c>
      <c r="AV30" s="1040"/>
      <c r="AW30" s="1040"/>
      <c r="AX30" s="1040"/>
      <c r="AY30" s="1040"/>
      <c r="AZ30" s="1111" t="s">
        <v>511</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395</v>
      </c>
      <c r="C31" s="1101"/>
      <c r="D31" s="1101"/>
      <c r="E31" s="1101"/>
      <c r="F31" s="1101"/>
      <c r="G31" s="1101"/>
      <c r="H31" s="1101"/>
      <c r="I31" s="1101"/>
      <c r="J31" s="1101"/>
      <c r="K31" s="1101"/>
      <c r="L31" s="1101"/>
      <c r="M31" s="1101"/>
      <c r="N31" s="1101"/>
      <c r="O31" s="1101"/>
      <c r="P31" s="1102"/>
      <c r="Q31" s="1112">
        <v>248</v>
      </c>
      <c r="R31" s="1113"/>
      <c r="S31" s="1113"/>
      <c r="T31" s="1113"/>
      <c r="U31" s="1113"/>
      <c r="V31" s="1113">
        <v>248</v>
      </c>
      <c r="W31" s="1113"/>
      <c r="X31" s="1113"/>
      <c r="Y31" s="1113"/>
      <c r="Z31" s="1113"/>
      <c r="AA31" s="1113">
        <v>0</v>
      </c>
      <c r="AB31" s="1113"/>
      <c r="AC31" s="1113"/>
      <c r="AD31" s="1113"/>
      <c r="AE31" s="1114"/>
      <c r="AF31" s="1106">
        <v>81</v>
      </c>
      <c r="AG31" s="1107"/>
      <c r="AH31" s="1107"/>
      <c r="AI31" s="1107"/>
      <c r="AJ31" s="1108"/>
      <c r="AK31" s="1049">
        <v>59</v>
      </c>
      <c r="AL31" s="1040"/>
      <c r="AM31" s="1040"/>
      <c r="AN31" s="1040"/>
      <c r="AO31" s="1040"/>
      <c r="AP31" s="1040">
        <v>1836</v>
      </c>
      <c r="AQ31" s="1040"/>
      <c r="AR31" s="1040"/>
      <c r="AS31" s="1040"/>
      <c r="AT31" s="1040"/>
      <c r="AU31" s="1040">
        <v>595</v>
      </c>
      <c r="AV31" s="1040"/>
      <c r="AW31" s="1040"/>
      <c r="AX31" s="1040"/>
      <c r="AY31" s="1040"/>
      <c r="AZ31" s="1111" t="s">
        <v>511</v>
      </c>
      <c r="BA31" s="1111"/>
      <c r="BB31" s="1111"/>
      <c r="BC31" s="1111"/>
      <c r="BD31" s="1111"/>
      <c r="BE31" s="1095" t="s">
        <v>571</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396</v>
      </c>
      <c r="C32" s="1101"/>
      <c r="D32" s="1101"/>
      <c r="E32" s="1101"/>
      <c r="F32" s="1101"/>
      <c r="G32" s="1101"/>
      <c r="H32" s="1101"/>
      <c r="I32" s="1101"/>
      <c r="J32" s="1101"/>
      <c r="K32" s="1101"/>
      <c r="L32" s="1101"/>
      <c r="M32" s="1101"/>
      <c r="N32" s="1101"/>
      <c r="O32" s="1101"/>
      <c r="P32" s="1102"/>
      <c r="Q32" s="1112">
        <v>1110</v>
      </c>
      <c r="R32" s="1113"/>
      <c r="S32" s="1113"/>
      <c r="T32" s="1113"/>
      <c r="U32" s="1113"/>
      <c r="V32" s="1113">
        <v>1089</v>
      </c>
      <c r="W32" s="1113"/>
      <c r="X32" s="1113"/>
      <c r="Y32" s="1113"/>
      <c r="Z32" s="1113"/>
      <c r="AA32" s="1113">
        <v>21</v>
      </c>
      <c r="AB32" s="1113"/>
      <c r="AC32" s="1113"/>
      <c r="AD32" s="1113"/>
      <c r="AE32" s="1114"/>
      <c r="AF32" s="1106">
        <v>314</v>
      </c>
      <c r="AG32" s="1107"/>
      <c r="AH32" s="1107"/>
      <c r="AI32" s="1107"/>
      <c r="AJ32" s="1108"/>
      <c r="AK32" s="1049">
        <v>346</v>
      </c>
      <c r="AL32" s="1040"/>
      <c r="AM32" s="1040"/>
      <c r="AN32" s="1040"/>
      <c r="AO32" s="1040"/>
      <c r="AP32" s="1040">
        <v>263</v>
      </c>
      <c r="AQ32" s="1040"/>
      <c r="AR32" s="1040"/>
      <c r="AS32" s="1040"/>
      <c r="AT32" s="1040"/>
      <c r="AU32" s="1040">
        <v>118</v>
      </c>
      <c r="AV32" s="1040"/>
      <c r="AW32" s="1040"/>
      <c r="AX32" s="1040"/>
      <c r="AY32" s="1040"/>
      <c r="AZ32" s="1111" t="s">
        <v>511</v>
      </c>
      <c r="BA32" s="1111"/>
      <c r="BB32" s="1111"/>
      <c r="BC32" s="1111"/>
      <c r="BD32" s="1111"/>
      <c r="BE32" s="1095" t="s">
        <v>571</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397</v>
      </c>
      <c r="C33" s="1101"/>
      <c r="D33" s="1101"/>
      <c r="E33" s="1101"/>
      <c r="F33" s="1101"/>
      <c r="G33" s="1101"/>
      <c r="H33" s="1101"/>
      <c r="I33" s="1101"/>
      <c r="J33" s="1101"/>
      <c r="K33" s="1101"/>
      <c r="L33" s="1101"/>
      <c r="M33" s="1101"/>
      <c r="N33" s="1101"/>
      <c r="O33" s="1101"/>
      <c r="P33" s="1102"/>
      <c r="Q33" s="1112">
        <v>278</v>
      </c>
      <c r="R33" s="1113"/>
      <c r="S33" s="1113"/>
      <c r="T33" s="1113"/>
      <c r="U33" s="1113"/>
      <c r="V33" s="1113">
        <v>277</v>
      </c>
      <c r="W33" s="1113"/>
      <c r="X33" s="1113"/>
      <c r="Y33" s="1113"/>
      <c r="Z33" s="1113"/>
      <c r="AA33" s="1113">
        <v>0</v>
      </c>
      <c r="AB33" s="1113"/>
      <c r="AC33" s="1113"/>
      <c r="AD33" s="1113"/>
      <c r="AE33" s="1114"/>
      <c r="AF33" s="1106">
        <v>1</v>
      </c>
      <c r="AG33" s="1107"/>
      <c r="AH33" s="1107"/>
      <c r="AI33" s="1107"/>
      <c r="AJ33" s="1108"/>
      <c r="AK33" s="1049">
        <v>138</v>
      </c>
      <c r="AL33" s="1040"/>
      <c r="AM33" s="1040"/>
      <c r="AN33" s="1040"/>
      <c r="AO33" s="1040"/>
      <c r="AP33" s="1040">
        <v>2258</v>
      </c>
      <c r="AQ33" s="1040"/>
      <c r="AR33" s="1040"/>
      <c r="AS33" s="1040"/>
      <c r="AT33" s="1040"/>
      <c r="AU33" s="1040">
        <v>2258</v>
      </c>
      <c r="AV33" s="1040"/>
      <c r="AW33" s="1040"/>
      <c r="AX33" s="1040"/>
      <c r="AY33" s="1040"/>
      <c r="AZ33" s="1111" t="s">
        <v>511</v>
      </c>
      <c r="BA33" s="1111"/>
      <c r="BB33" s="1111"/>
      <c r="BC33" s="1111"/>
      <c r="BD33" s="1111"/>
      <c r="BE33" s="1095" t="s">
        <v>572</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525</v>
      </c>
      <c r="AG63" s="1028"/>
      <c r="AH63" s="1028"/>
      <c r="AI63" s="1028"/>
      <c r="AJ63" s="1093"/>
      <c r="AK63" s="1094"/>
      <c r="AL63" s="1032"/>
      <c r="AM63" s="1032"/>
      <c r="AN63" s="1032"/>
      <c r="AO63" s="1032"/>
      <c r="AP63" s="1028">
        <v>4357</v>
      </c>
      <c r="AQ63" s="1028"/>
      <c r="AR63" s="1028"/>
      <c r="AS63" s="1028"/>
      <c r="AT63" s="1028"/>
      <c r="AU63" s="1028">
        <v>2971</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5556</v>
      </c>
      <c r="R68" s="1051"/>
      <c r="S68" s="1051"/>
      <c r="T68" s="1051"/>
      <c r="U68" s="1051"/>
      <c r="V68" s="1051">
        <v>5377</v>
      </c>
      <c r="W68" s="1051"/>
      <c r="X68" s="1051"/>
      <c r="Y68" s="1051"/>
      <c r="Z68" s="1051"/>
      <c r="AA68" s="1051">
        <v>179</v>
      </c>
      <c r="AB68" s="1051"/>
      <c r="AC68" s="1051"/>
      <c r="AD68" s="1051"/>
      <c r="AE68" s="1051"/>
      <c r="AF68" s="1051">
        <v>162</v>
      </c>
      <c r="AG68" s="1051"/>
      <c r="AH68" s="1051"/>
      <c r="AI68" s="1051"/>
      <c r="AJ68" s="1051"/>
      <c r="AK68" s="1051" t="s">
        <v>511</v>
      </c>
      <c r="AL68" s="1051"/>
      <c r="AM68" s="1051"/>
      <c r="AN68" s="1051"/>
      <c r="AO68" s="1051"/>
      <c r="AP68" s="1051">
        <v>2158</v>
      </c>
      <c r="AQ68" s="1051"/>
      <c r="AR68" s="1051"/>
      <c r="AS68" s="1051"/>
      <c r="AT68" s="1051"/>
      <c r="AU68" s="1051">
        <v>146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887</v>
      </c>
      <c r="R69" s="1040"/>
      <c r="S69" s="1040"/>
      <c r="T69" s="1040"/>
      <c r="U69" s="1040"/>
      <c r="V69" s="1040">
        <v>861</v>
      </c>
      <c r="W69" s="1040"/>
      <c r="X69" s="1040"/>
      <c r="Y69" s="1040"/>
      <c r="Z69" s="1040"/>
      <c r="AA69" s="1040">
        <v>26</v>
      </c>
      <c r="AB69" s="1040"/>
      <c r="AC69" s="1040"/>
      <c r="AD69" s="1040"/>
      <c r="AE69" s="1040"/>
      <c r="AF69" s="1040">
        <v>26</v>
      </c>
      <c r="AG69" s="1040"/>
      <c r="AH69" s="1040"/>
      <c r="AI69" s="1040"/>
      <c r="AJ69" s="1040"/>
      <c r="AK69" s="1040">
        <v>20</v>
      </c>
      <c r="AL69" s="1040"/>
      <c r="AM69" s="1040"/>
      <c r="AN69" s="1040"/>
      <c r="AO69" s="1040"/>
      <c r="AP69" s="1040" t="s">
        <v>511</v>
      </c>
      <c r="AQ69" s="1040"/>
      <c r="AR69" s="1040"/>
      <c r="AS69" s="1040"/>
      <c r="AT69" s="1040"/>
      <c r="AU69" s="1040" t="s">
        <v>511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511</v>
      </c>
      <c r="AQ70" s="1040"/>
      <c r="AR70" s="1040"/>
      <c r="AS70" s="1040"/>
      <c r="AT70" s="1040"/>
      <c r="AU70" s="1040" t="s">
        <v>511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166934</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511</v>
      </c>
      <c r="AQ71" s="1040"/>
      <c r="AR71" s="1040"/>
      <c r="AS71" s="1040"/>
      <c r="AT71" s="1040"/>
      <c r="AU71" s="1040" t="s">
        <v>511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12076</v>
      </c>
      <c r="R72" s="1040"/>
      <c r="S72" s="1040"/>
      <c r="T72" s="1040"/>
      <c r="U72" s="1040"/>
      <c r="V72" s="1040">
        <v>9088</v>
      </c>
      <c r="W72" s="1040"/>
      <c r="X72" s="1040"/>
      <c r="Y72" s="1040"/>
      <c r="Z72" s="1040"/>
      <c r="AA72" s="1040">
        <v>2988</v>
      </c>
      <c r="AB72" s="1040"/>
      <c r="AC72" s="1040"/>
      <c r="AD72" s="1040"/>
      <c r="AE72" s="1040"/>
      <c r="AF72" s="1040">
        <v>2988</v>
      </c>
      <c r="AG72" s="1040"/>
      <c r="AH72" s="1040"/>
      <c r="AI72" s="1040"/>
      <c r="AJ72" s="1040"/>
      <c r="AK72" s="1040" t="s">
        <v>511</v>
      </c>
      <c r="AL72" s="1040"/>
      <c r="AM72" s="1040"/>
      <c r="AN72" s="1040"/>
      <c r="AO72" s="1040"/>
      <c r="AP72" s="1040" t="s">
        <v>511</v>
      </c>
      <c r="AQ72" s="1040"/>
      <c r="AR72" s="1040"/>
      <c r="AS72" s="1040"/>
      <c r="AT72" s="1040"/>
      <c r="AU72" s="1040" t="s">
        <v>511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176</v>
      </c>
      <c r="R73" s="1040"/>
      <c r="S73" s="1040"/>
      <c r="T73" s="1040"/>
      <c r="U73" s="1040"/>
      <c r="V73" s="1040">
        <v>173</v>
      </c>
      <c r="W73" s="1040"/>
      <c r="X73" s="1040"/>
      <c r="Y73" s="1040"/>
      <c r="Z73" s="1040"/>
      <c r="AA73" s="1040">
        <v>3</v>
      </c>
      <c r="AB73" s="1040"/>
      <c r="AC73" s="1040"/>
      <c r="AD73" s="1040"/>
      <c r="AE73" s="1040"/>
      <c r="AF73" s="1040">
        <v>3</v>
      </c>
      <c r="AG73" s="1040"/>
      <c r="AH73" s="1040"/>
      <c r="AI73" s="1040"/>
      <c r="AJ73" s="1040"/>
      <c r="AK73" s="1040">
        <v>7</v>
      </c>
      <c r="AL73" s="1040"/>
      <c r="AM73" s="1040"/>
      <c r="AN73" s="1040"/>
      <c r="AO73" s="1040"/>
      <c r="AP73" s="1040" t="s">
        <v>511</v>
      </c>
      <c r="AQ73" s="1040"/>
      <c r="AR73" s="1040"/>
      <c r="AS73" s="1040"/>
      <c r="AT73" s="1040"/>
      <c r="AU73" s="1040" t="s">
        <v>511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7769</v>
      </c>
      <c r="AG88" s="1028"/>
      <c r="AH88" s="1028"/>
      <c r="AI88" s="1028"/>
      <c r="AJ88" s="1028"/>
      <c r="AK88" s="1032"/>
      <c r="AL88" s="1032"/>
      <c r="AM88" s="1032"/>
      <c r="AN88" s="1032"/>
      <c r="AO88" s="1032"/>
      <c r="AP88" s="1028">
        <v>2158</v>
      </c>
      <c r="AQ88" s="1028"/>
      <c r="AR88" s="1028"/>
      <c r="AS88" s="1028"/>
      <c r="AT88" s="1028"/>
      <c r="AU88" s="1028">
        <v>146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65</v>
      </c>
      <c r="CS102" s="1020"/>
      <c r="CT102" s="1020"/>
      <c r="CU102" s="1020"/>
      <c r="CV102" s="1021"/>
      <c r="CW102" s="1019">
        <v>1</v>
      </c>
      <c r="CX102" s="1020"/>
      <c r="CY102" s="1020"/>
      <c r="CZ102" s="1020"/>
      <c r="DA102" s="1021"/>
      <c r="DB102" s="1019" t="s">
        <v>511</v>
      </c>
      <c r="DC102" s="1020"/>
      <c r="DD102" s="1020"/>
      <c r="DE102" s="1020"/>
      <c r="DF102" s="1021"/>
      <c r="DG102" s="1019" t="s">
        <v>511</v>
      </c>
      <c r="DH102" s="1020"/>
      <c r="DI102" s="1020"/>
      <c r="DJ102" s="1020"/>
      <c r="DK102" s="1021"/>
      <c r="DL102" s="1019" t="s">
        <v>511</v>
      </c>
      <c r="DM102" s="1020"/>
      <c r="DN102" s="1020"/>
      <c r="DO102" s="1020"/>
      <c r="DP102" s="1021"/>
      <c r="DQ102" s="1019" t="s">
        <v>511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888726</v>
      </c>
      <c r="AB110" s="956"/>
      <c r="AC110" s="956"/>
      <c r="AD110" s="956"/>
      <c r="AE110" s="957"/>
      <c r="AF110" s="958">
        <v>852223</v>
      </c>
      <c r="AG110" s="956"/>
      <c r="AH110" s="956"/>
      <c r="AI110" s="956"/>
      <c r="AJ110" s="957"/>
      <c r="AK110" s="958">
        <v>877964</v>
      </c>
      <c r="AL110" s="956"/>
      <c r="AM110" s="956"/>
      <c r="AN110" s="956"/>
      <c r="AO110" s="957"/>
      <c r="AP110" s="959">
        <v>28.5</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8103432</v>
      </c>
      <c r="BR110" s="903"/>
      <c r="BS110" s="903"/>
      <c r="BT110" s="903"/>
      <c r="BU110" s="903"/>
      <c r="BV110" s="903">
        <v>8020217</v>
      </c>
      <c r="BW110" s="903"/>
      <c r="BX110" s="903"/>
      <c r="BY110" s="903"/>
      <c r="BZ110" s="903"/>
      <c r="CA110" s="903">
        <v>7896653</v>
      </c>
      <c r="CB110" s="903"/>
      <c r="CC110" s="903"/>
      <c r="CD110" s="903"/>
      <c r="CE110" s="903"/>
      <c r="CF110" s="927">
        <v>256.10000000000002</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400</v>
      </c>
      <c r="DM110" s="903"/>
      <c r="DN110" s="903"/>
      <c r="DO110" s="903"/>
      <c r="DP110" s="903"/>
      <c r="DQ110" s="903" t="s">
        <v>427</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400</v>
      </c>
      <c r="AG111" s="984"/>
      <c r="AH111" s="984"/>
      <c r="AI111" s="984"/>
      <c r="AJ111" s="985"/>
      <c r="AK111" s="986" t="s">
        <v>426</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54594</v>
      </c>
      <c r="BR111" s="875"/>
      <c r="BS111" s="875"/>
      <c r="BT111" s="875"/>
      <c r="BU111" s="875"/>
      <c r="BV111" s="875">
        <v>33575</v>
      </c>
      <c r="BW111" s="875"/>
      <c r="BX111" s="875"/>
      <c r="BY111" s="875"/>
      <c r="BZ111" s="875"/>
      <c r="CA111" s="875">
        <v>12544</v>
      </c>
      <c r="CB111" s="875"/>
      <c r="CC111" s="875"/>
      <c r="CD111" s="875"/>
      <c r="CE111" s="875"/>
      <c r="CF111" s="936">
        <v>0.4</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428</v>
      </c>
      <c r="DM111" s="875"/>
      <c r="DN111" s="875"/>
      <c r="DO111" s="875"/>
      <c r="DP111" s="875"/>
      <c r="DQ111" s="875" t="s">
        <v>433</v>
      </c>
      <c r="DR111" s="875"/>
      <c r="DS111" s="875"/>
      <c r="DT111" s="875"/>
      <c r="DU111" s="875"/>
      <c r="DV111" s="852" t="s">
        <v>430</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400</v>
      </c>
      <c r="AG112" s="838"/>
      <c r="AH112" s="838"/>
      <c r="AI112" s="838"/>
      <c r="AJ112" s="839"/>
      <c r="AK112" s="840" t="s">
        <v>433</v>
      </c>
      <c r="AL112" s="838"/>
      <c r="AM112" s="838"/>
      <c r="AN112" s="838"/>
      <c r="AO112" s="839"/>
      <c r="AP112" s="885" t="s">
        <v>381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3266969</v>
      </c>
      <c r="BR112" s="875"/>
      <c r="BS112" s="875"/>
      <c r="BT112" s="875"/>
      <c r="BU112" s="875"/>
      <c r="BV112" s="875">
        <v>3164851</v>
      </c>
      <c r="BW112" s="875"/>
      <c r="BX112" s="875"/>
      <c r="BY112" s="875"/>
      <c r="BZ112" s="875"/>
      <c r="CA112" s="875">
        <v>2970744</v>
      </c>
      <c r="CB112" s="875"/>
      <c r="CC112" s="875"/>
      <c r="CD112" s="875"/>
      <c r="CE112" s="875"/>
      <c r="CF112" s="936">
        <v>96.4</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426</v>
      </c>
      <c r="DM112" s="875"/>
      <c r="DN112" s="875"/>
      <c r="DO112" s="875"/>
      <c r="DP112" s="875"/>
      <c r="DQ112" s="875" t="s">
        <v>426</v>
      </c>
      <c r="DR112" s="875"/>
      <c r="DS112" s="875"/>
      <c r="DT112" s="875"/>
      <c r="DU112" s="875"/>
      <c r="DV112" s="852" t="s">
        <v>430</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191381</v>
      </c>
      <c r="AB113" s="984"/>
      <c r="AC113" s="984"/>
      <c r="AD113" s="984"/>
      <c r="AE113" s="985"/>
      <c r="AF113" s="986">
        <v>173494</v>
      </c>
      <c r="AG113" s="984"/>
      <c r="AH113" s="984"/>
      <c r="AI113" s="984"/>
      <c r="AJ113" s="985"/>
      <c r="AK113" s="986">
        <v>187413</v>
      </c>
      <c r="AL113" s="984"/>
      <c r="AM113" s="984"/>
      <c r="AN113" s="984"/>
      <c r="AO113" s="985"/>
      <c r="AP113" s="987">
        <v>6.1</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172099</v>
      </c>
      <c r="BR113" s="875"/>
      <c r="BS113" s="875"/>
      <c r="BT113" s="875"/>
      <c r="BU113" s="875"/>
      <c r="BV113" s="875">
        <v>158965</v>
      </c>
      <c r="BW113" s="875"/>
      <c r="BX113" s="875"/>
      <c r="BY113" s="875"/>
      <c r="BZ113" s="875"/>
      <c r="CA113" s="875">
        <v>145772</v>
      </c>
      <c r="CB113" s="875"/>
      <c r="CC113" s="875"/>
      <c r="CD113" s="875"/>
      <c r="CE113" s="875"/>
      <c r="CF113" s="936">
        <v>4.7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430</v>
      </c>
      <c r="DR113" s="838"/>
      <c r="DS113" s="838"/>
      <c r="DT113" s="838"/>
      <c r="DU113" s="839"/>
      <c r="DV113" s="885" t="s">
        <v>400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10187</v>
      </c>
      <c r="AB114" s="838"/>
      <c r="AC114" s="838"/>
      <c r="AD114" s="838"/>
      <c r="AE114" s="839"/>
      <c r="AF114" s="840">
        <v>14527</v>
      </c>
      <c r="AG114" s="838"/>
      <c r="AH114" s="838"/>
      <c r="AI114" s="838"/>
      <c r="AJ114" s="839"/>
      <c r="AK114" s="840">
        <v>17179</v>
      </c>
      <c r="AL114" s="838"/>
      <c r="AM114" s="838"/>
      <c r="AN114" s="838"/>
      <c r="AO114" s="839"/>
      <c r="AP114" s="885">
        <v>0.6</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1188777</v>
      </c>
      <c r="BR114" s="875"/>
      <c r="BS114" s="875"/>
      <c r="BT114" s="875"/>
      <c r="BU114" s="875"/>
      <c r="BV114" s="875">
        <v>1087035</v>
      </c>
      <c r="BW114" s="875"/>
      <c r="BX114" s="875"/>
      <c r="BY114" s="875"/>
      <c r="BZ114" s="875"/>
      <c r="CA114" s="875">
        <v>1018803</v>
      </c>
      <c r="CB114" s="875"/>
      <c r="CC114" s="875"/>
      <c r="CD114" s="875"/>
      <c r="CE114" s="875"/>
      <c r="CF114" s="936">
        <v>33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16972</v>
      </c>
      <c r="DH114" s="838"/>
      <c r="DI114" s="838"/>
      <c r="DJ114" s="838"/>
      <c r="DK114" s="839"/>
      <c r="DL114" s="840">
        <v>8492</v>
      </c>
      <c r="DM114" s="838"/>
      <c r="DN114" s="838"/>
      <c r="DO114" s="838"/>
      <c r="DP114" s="839"/>
      <c r="DQ114" s="840" t="s">
        <v>433</v>
      </c>
      <c r="DR114" s="838"/>
      <c r="DS114" s="838"/>
      <c r="DT114" s="838"/>
      <c r="DU114" s="839"/>
      <c r="DV114" s="885" t="s">
        <v>430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21346</v>
      </c>
      <c r="AB115" s="984"/>
      <c r="AC115" s="984"/>
      <c r="AD115" s="984"/>
      <c r="AE115" s="985"/>
      <c r="AF115" s="986">
        <v>21075</v>
      </c>
      <c r="AG115" s="984"/>
      <c r="AH115" s="984"/>
      <c r="AI115" s="984"/>
      <c r="AJ115" s="985"/>
      <c r="AK115" s="986">
        <v>21044</v>
      </c>
      <c r="AL115" s="984"/>
      <c r="AM115" s="984"/>
      <c r="AN115" s="984"/>
      <c r="AO115" s="985"/>
      <c r="AP115" s="987">
        <v>0.7</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430</v>
      </c>
      <c r="BW115" s="875"/>
      <c r="BX115" s="875"/>
      <c r="BY115" s="875"/>
      <c r="BZ115" s="875"/>
      <c r="CA115" s="875" t="s">
        <v>446</v>
      </c>
      <c r="CB115" s="875"/>
      <c r="CC115" s="875"/>
      <c r="CD115" s="875"/>
      <c r="CE115" s="875"/>
      <c r="CF115" s="936" t="s">
        <v>426</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37622</v>
      </c>
      <c r="DH115" s="838"/>
      <c r="DI115" s="838"/>
      <c r="DJ115" s="838"/>
      <c r="DK115" s="839"/>
      <c r="DL115" s="840">
        <v>25083</v>
      </c>
      <c r="DM115" s="838"/>
      <c r="DN115" s="838"/>
      <c r="DO115" s="838"/>
      <c r="DP115" s="839"/>
      <c r="DQ115" s="840">
        <v>12544</v>
      </c>
      <c r="DR115" s="838"/>
      <c r="DS115" s="838"/>
      <c r="DT115" s="838"/>
      <c r="DU115" s="839"/>
      <c r="DV115" s="885">
        <v>0.4</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12</v>
      </c>
      <c r="AB116" s="838"/>
      <c r="AC116" s="838"/>
      <c r="AD116" s="838"/>
      <c r="AE116" s="839"/>
      <c r="AF116" s="840">
        <v>48</v>
      </c>
      <c r="AG116" s="838"/>
      <c r="AH116" s="838"/>
      <c r="AI116" s="838"/>
      <c r="AJ116" s="839"/>
      <c r="AK116" s="840">
        <v>15</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426</v>
      </c>
      <c r="DM116" s="838"/>
      <c r="DN116" s="838"/>
      <c r="DO116" s="838"/>
      <c r="DP116" s="839"/>
      <c r="DQ116" s="840" t="s">
        <v>433</v>
      </c>
      <c r="DR116" s="838"/>
      <c r="DS116" s="838"/>
      <c r="DT116" s="838"/>
      <c r="DU116" s="839"/>
      <c r="DV116" s="885" t="s">
        <v>426</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1111652</v>
      </c>
      <c r="AB117" s="970"/>
      <c r="AC117" s="970"/>
      <c r="AD117" s="970"/>
      <c r="AE117" s="971"/>
      <c r="AF117" s="972">
        <v>1061367</v>
      </c>
      <c r="AG117" s="970"/>
      <c r="AH117" s="970"/>
      <c r="AI117" s="970"/>
      <c r="AJ117" s="971"/>
      <c r="AK117" s="972">
        <v>1103615</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426</v>
      </c>
      <c r="BW117" s="875"/>
      <c r="BX117" s="875"/>
      <c r="BY117" s="875"/>
      <c r="BZ117" s="875"/>
      <c r="CA117" s="875" t="s">
        <v>426</v>
      </c>
      <c r="CB117" s="875"/>
      <c r="CC117" s="875"/>
      <c r="CD117" s="875"/>
      <c r="CE117" s="875"/>
      <c r="CF117" s="936" t="s">
        <v>426</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400</v>
      </c>
      <c r="DM117" s="838"/>
      <c r="DN117" s="838"/>
      <c r="DO117" s="838"/>
      <c r="DP117" s="839"/>
      <c r="DQ117" s="840" t="s">
        <v>446</v>
      </c>
      <c r="DR117" s="838"/>
      <c r="DS117" s="838"/>
      <c r="DT117" s="838"/>
      <c r="DU117" s="839"/>
      <c r="DV117" s="885" t="s">
        <v>430</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430</v>
      </c>
      <c r="BW118" s="906"/>
      <c r="BX118" s="906"/>
      <c r="BY118" s="906"/>
      <c r="BZ118" s="906"/>
      <c r="CA118" s="906" t="s">
        <v>426</v>
      </c>
      <c r="CB118" s="906"/>
      <c r="CC118" s="906"/>
      <c r="CD118" s="906"/>
      <c r="CE118" s="906"/>
      <c r="CF118" s="936" t="s">
        <v>426</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400</v>
      </c>
      <c r="DM118" s="838"/>
      <c r="DN118" s="838"/>
      <c r="DO118" s="838"/>
      <c r="DP118" s="839"/>
      <c r="DQ118" s="840" t="s">
        <v>426</v>
      </c>
      <c r="DR118" s="838"/>
      <c r="DS118" s="838"/>
      <c r="DT118" s="838"/>
      <c r="DU118" s="839"/>
      <c r="DV118" s="885" t="s">
        <v>426</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446</v>
      </c>
      <c r="AG119" s="956"/>
      <c r="AH119" s="956"/>
      <c r="AI119" s="956"/>
      <c r="AJ119" s="957"/>
      <c r="AK119" s="958" t="s">
        <v>426</v>
      </c>
      <c r="AL119" s="956"/>
      <c r="AM119" s="956"/>
      <c r="AN119" s="956"/>
      <c r="AO119" s="957"/>
      <c r="AP119" s="959" t="s">
        <v>426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456</v>
      </c>
      <c r="BP119" s="939"/>
      <c r="BQ119" s="943">
        <v>12785871</v>
      </c>
      <c r="BR119" s="906"/>
      <c r="BS119" s="906"/>
      <c r="BT119" s="906"/>
      <c r="BU119" s="906"/>
      <c r="BV119" s="906">
        <v>12464643</v>
      </c>
      <c r="BW119" s="906"/>
      <c r="BX119" s="906"/>
      <c r="BY119" s="906"/>
      <c r="BZ119" s="906"/>
      <c r="CA119" s="906">
        <v>12044516</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458</v>
      </c>
      <c r="DH119" s="821"/>
      <c r="DI119" s="821"/>
      <c r="DJ119" s="821"/>
      <c r="DK119" s="822"/>
      <c r="DL119" s="823" t="s">
        <v>458</v>
      </c>
      <c r="DM119" s="821"/>
      <c r="DN119" s="821"/>
      <c r="DO119" s="821"/>
      <c r="DP119" s="822"/>
      <c r="DQ119" s="823" t="s">
        <v>400</v>
      </c>
      <c r="DR119" s="821"/>
      <c r="DS119" s="821"/>
      <c r="DT119" s="821"/>
      <c r="DU119" s="822"/>
      <c r="DV119" s="909" t="s">
        <v>426</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458</v>
      </c>
      <c r="AG120" s="838"/>
      <c r="AH120" s="838"/>
      <c r="AI120" s="838"/>
      <c r="AJ120" s="839"/>
      <c r="AK120" s="840" t="s">
        <v>458</v>
      </c>
      <c r="AL120" s="838"/>
      <c r="AM120" s="838"/>
      <c r="AN120" s="838"/>
      <c r="AO120" s="839"/>
      <c r="AP120" s="885" t="s">
        <v>458</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1958560</v>
      </c>
      <c r="BR120" s="903"/>
      <c r="BS120" s="903"/>
      <c r="BT120" s="903"/>
      <c r="BU120" s="903"/>
      <c r="BV120" s="903">
        <v>2163024</v>
      </c>
      <c r="BW120" s="903"/>
      <c r="BX120" s="903"/>
      <c r="BY120" s="903"/>
      <c r="BZ120" s="903"/>
      <c r="CA120" s="903">
        <v>2168390</v>
      </c>
      <c r="CB120" s="903"/>
      <c r="CC120" s="903"/>
      <c r="CD120" s="903"/>
      <c r="CE120" s="903"/>
      <c r="CF120" s="927">
        <v>70.3</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2309052</v>
      </c>
      <c r="DH120" s="903"/>
      <c r="DI120" s="903"/>
      <c r="DJ120" s="903"/>
      <c r="DK120" s="903"/>
      <c r="DL120" s="903">
        <v>2294968</v>
      </c>
      <c r="DM120" s="903"/>
      <c r="DN120" s="903"/>
      <c r="DO120" s="903"/>
      <c r="DP120" s="903"/>
      <c r="DQ120" s="903">
        <v>2258110</v>
      </c>
      <c r="DR120" s="903"/>
      <c r="DS120" s="903"/>
      <c r="DT120" s="903"/>
      <c r="DU120" s="903"/>
      <c r="DV120" s="904">
        <v>73.2</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446</v>
      </c>
      <c r="AG121" s="838"/>
      <c r="AH121" s="838"/>
      <c r="AI121" s="838"/>
      <c r="AJ121" s="839"/>
      <c r="AK121" s="840" t="s">
        <v>458</v>
      </c>
      <c r="AL121" s="838"/>
      <c r="AM121" s="838"/>
      <c r="AN121" s="838"/>
      <c r="AO121" s="839"/>
      <c r="AP121" s="885" t="s">
        <v>458</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378391</v>
      </c>
      <c r="BR121" s="875"/>
      <c r="BS121" s="875"/>
      <c r="BT121" s="875"/>
      <c r="BU121" s="875"/>
      <c r="BV121" s="875">
        <v>389029</v>
      </c>
      <c r="BW121" s="875"/>
      <c r="BX121" s="875"/>
      <c r="BY121" s="875"/>
      <c r="BZ121" s="875"/>
      <c r="CA121" s="875">
        <v>378177</v>
      </c>
      <c r="CB121" s="875"/>
      <c r="CC121" s="875"/>
      <c r="CD121" s="875"/>
      <c r="CE121" s="875"/>
      <c r="CF121" s="936">
        <v>12.3</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792880</v>
      </c>
      <c r="DH121" s="875"/>
      <c r="DI121" s="875"/>
      <c r="DJ121" s="875"/>
      <c r="DK121" s="875"/>
      <c r="DL121" s="875">
        <v>730738</v>
      </c>
      <c r="DM121" s="875"/>
      <c r="DN121" s="875"/>
      <c r="DO121" s="875"/>
      <c r="DP121" s="875"/>
      <c r="DQ121" s="875">
        <v>594875</v>
      </c>
      <c r="DR121" s="875"/>
      <c r="DS121" s="875"/>
      <c r="DT121" s="875"/>
      <c r="DU121" s="875"/>
      <c r="DV121" s="852">
        <v>19.3</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8467</v>
      </c>
      <c r="AB122" s="838"/>
      <c r="AC122" s="838"/>
      <c r="AD122" s="838"/>
      <c r="AE122" s="839"/>
      <c r="AF122" s="840">
        <v>8479</v>
      </c>
      <c r="AG122" s="838"/>
      <c r="AH122" s="838"/>
      <c r="AI122" s="838"/>
      <c r="AJ122" s="839"/>
      <c r="AK122" s="840">
        <v>8492</v>
      </c>
      <c r="AL122" s="838"/>
      <c r="AM122" s="838"/>
      <c r="AN122" s="838"/>
      <c r="AO122" s="839"/>
      <c r="AP122" s="885">
        <v>0.3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7091199</v>
      </c>
      <c r="BR122" s="906"/>
      <c r="BS122" s="906"/>
      <c r="BT122" s="906"/>
      <c r="BU122" s="906"/>
      <c r="BV122" s="906">
        <v>7027273</v>
      </c>
      <c r="BW122" s="906"/>
      <c r="BX122" s="906"/>
      <c r="BY122" s="906"/>
      <c r="BZ122" s="906"/>
      <c r="CA122" s="906">
        <v>6998486</v>
      </c>
      <c r="CB122" s="906"/>
      <c r="CC122" s="906"/>
      <c r="CD122" s="906"/>
      <c r="CE122" s="906"/>
      <c r="CF122" s="907">
        <v>227</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165037</v>
      </c>
      <c r="DH122" s="875"/>
      <c r="DI122" s="875"/>
      <c r="DJ122" s="875"/>
      <c r="DK122" s="875"/>
      <c r="DL122" s="875">
        <v>139145</v>
      </c>
      <c r="DM122" s="875"/>
      <c r="DN122" s="875"/>
      <c r="DO122" s="875"/>
      <c r="DP122" s="875"/>
      <c r="DQ122" s="875">
        <v>117759</v>
      </c>
      <c r="DR122" s="875"/>
      <c r="DS122" s="875"/>
      <c r="DT122" s="875"/>
      <c r="DU122" s="875"/>
      <c r="DV122" s="852">
        <v>3.8</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458</v>
      </c>
      <c r="AB123" s="838"/>
      <c r="AC123" s="838"/>
      <c r="AD123" s="838"/>
      <c r="AE123" s="839"/>
      <c r="AF123" s="840" t="s">
        <v>458</v>
      </c>
      <c r="AG123" s="838"/>
      <c r="AH123" s="838"/>
      <c r="AI123" s="838"/>
      <c r="AJ123" s="839"/>
      <c r="AK123" s="840" t="s">
        <v>400</v>
      </c>
      <c r="AL123" s="838"/>
      <c r="AM123" s="838"/>
      <c r="AN123" s="838"/>
      <c r="AO123" s="839"/>
      <c r="AP123" s="885" t="s">
        <v>400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468</v>
      </c>
      <c r="BP123" s="939"/>
      <c r="BQ123" s="893">
        <v>9428150</v>
      </c>
      <c r="BR123" s="894"/>
      <c r="BS123" s="894"/>
      <c r="BT123" s="894"/>
      <c r="BU123" s="894"/>
      <c r="BV123" s="894">
        <v>9579326</v>
      </c>
      <c r="BW123" s="894"/>
      <c r="BX123" s="894"/>
      <c r="BY123" s="894"/>
      <c r="BZ123" s="894"/>
      <c r="CA123" s="894">
        <v>9545053</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446</v>
      </c>
      <c r="DH123" s="838"/>
      <c r="DI123" s="838"/>
      <c r="DJ123" s="838"/>
      <c r="DK123" s="839"/>
      <c r="DL123" s="840" t="s">
        <v>446</v>
      </c>
      <c r="DM123" s="838"/>
      <c r="DN123" s="838"/>
      <c r="DO123" s="838"/>
      <c r="DP123" s="839"/>
      <c r="DQ123" s="840" t="s">
        <v>446</v>
      </c>
      <c r="DR123" s="838"/>
      <c r="DS123" s="838"/>
      <c r="DT123" s="838"/>
      <c r="DU123" s="839"/>
      <c r="DV123" s="885" t="s">
        <v>446</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446</v>
      </c>
      <c r="AB124" s="838"/>
      <c r="AC124" s="838"/>
      <c r="AD124" s="838"/>
      <c r="AE124" s="839"/>
      <c r="AF124" s="840" t="s">
        <v>446</v>
      </c>
      <c r="AG124" s="838"/>
      <c r="AH124" s="838"/>
      <c r="AI124" s="838"/>
      <c r="AJ124" s="839"/>
      <c r="AK124" s="840" t="s">
        <v>446</v>
      </c>
      <c r="AL124" s="838"/>
      <c r="AM124" s="838"/>
      <c r="AN124" s="838"/>
      <c r="AO124" s="839"/>
      <c r="AP124" s="885" t="s">
        <v>446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101</v>
      </c>
      <c r="BR124" s="892"/>
      <c r="BS124" s="892"/>
      <c r="BT124" s="892"/>
      <c r="BU124" s="892"/>
      <c r="BV124" s="892">
        <v>91.2</v>
      </c>
      <c r="BW124" s="892"/>
      <c r="BX124" s="892"/>
      <c r="BY124" s="892"/>
      <c r="BZ124" s="892"/>
      <c r="CA124" s="892">
        <v>81</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472</v>
      </c>
      <c r="DH124" s="821"/>
      <c r="DI124" s="821"/>
      <c r="DJ124" s="821"/>
      <c r="DK124" s="822"/>
      <c r="DL124" s="823" t="s">
        <v>120</v>
      </c>
      <c r="DM124" s="821"/>
      <c r="DN124" s="821"/>
      <c r="DO124" s="821"/>
      <c r="DP124" s="822"/>
      <c r="DQ124" s="823" t="s">
        <v>428</v>
      </c>
      <c r="DR124" s="821"/>
      <c r="DS124" s="821"/>
      <c r="DT124" s="821"/>
      <c r="DU124" s="822"/>
      <c r="DV124" s="909" t="s">
        <v>427</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472</v>
      </c>
      <c r="AB125" s="838"/>
      <c r="AC125" s="838"/>
      <c r="AD125" s="838"/>
      <c r="AE125" s="839"/>
      <c r="AF125" s="840" t="s">
        <v>428</v>
      </c>
      <c r="AG125" s="838"/>
      <c r="AH125" s="838"/>
      <c r="AI125" s="838"/>
      <c r="AJ125" s="839"/>
      <c r="AK125" s="840" t="s">
        <v>473</v>
      </c>
      <c r="AL125" s="838"/>
      <c r="AM125" s="838"/>
      <c r="AN125" s="838"/>
      <c r="AO125" s="839"/>
      <c r="AP125" s="885" t="s">
        <v>474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472</v>
      </c>
      <c r="DH125" s="903"/>
      <c r="DI125" s="903"/>
      <c r="DJ125" s="903"/>
      <c r="DK125" s="903"/>
      <c r="DL125" s="903" t="s">
        <v>472</v>
      </c>
      <c r="DM125" s="903"/>
      <c r="DN125" s="903"/>
      <c r="DO125" s="903"/>
      <c r="DP125" s="903"/>
      <c r="DQ125" s="903" t="s">
        <v>428</v>
      </c>
      <c r="DR125" s="903"/>
      <c r="DS125" s="903"/>
      <c r="DT125" s="903"/>
      <c r="DU125" s="903"/>
      <c r="DV125" s="904" t="s">
        <v>477</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12564</v>
      </c>
      <c r="AB126" s="838"/>
      <c r="AC126" s="838"/>
      <c r="AD126" s="838"/>
      <c r="AE126" s="839"/>
      <c r="AF126" s="840">
        <v>12558</v>
      </c>
      <c r="AG126" s="838"/>
      <c r="AH126" s="838"/>
      <c r="AI126" s="838"/>
      <c r="AJ126" s="839"/>
      <c r="AK126" s="840">
        <v>12552</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474</v>
      </c>
      <c r="DH126" s="875"/>
      <c r="DI126" s="875"/>
      <c r="DJ126" s="875"/>
      <c r="DK126" s="875"/>
      <c r="DL126" s="875" t="s">
        <v>474</v>
      </c>
      <c r="DM126" s="875"/>
      <c r="DN126" s="875"/>
      <c r="DO126" s="875"/>
      <c r="DP126" s="875"/>
      <c r="DQ126" s="875" t="s">
        <v>477</v>
      </c>
      <c r="DR126" s="875"/>
      <c r="DS126" s="875"/>
      <c r="DT126" s="875"/>
      <c r="DU126" s="875"/>
      <c r="DV126" s="852" t="s">
        <v>472</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315</v>
      </c>
      <c r="AB127" s="838"/>
      <c r="AC127" s="838"/>
      <c r="AD127" s="838"/>
      <c r="AE127" s="839"/>
      <c r="AF127" s="840">
        <v>38</v>
      </c>
      <c r="AG127" s="838"/>
      <c r="AH127" s="838"/>
      <c r="AI127" s="838"/>
      <c r="AJ127" s="839"/>
      <c r="AK127" s="840" t="s">
        <v>427</v>
      </c>
      <c r="AL127" s="838"/>
      <c r="AM127" s="838"/>
      <c r="AN127" s="838"/>
      <c r="AO127" s="839"/>
      <c r="AP127" s="885" t="s">
        <v>473</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473</v>
      </c>
      <c r="DH127" s="875"/>
      <c r="DI127" s="875"/>
      <c r="DJ127" s="875"/>
      <c r="DK127" s="875"/>
      <c r="DL127" s="875" t="s">
        <v>473</v>
      </c>
      <c r="DM127" s="875"/>
      <c r="DN127" s="875"/>
      <c r="DO127" s="875"/>
      <c r="DP127" s="875"/>
      <c r="DQ127" s="875" t="s">
        <v>473</v>
      </c>
      <c r="DR127" s="875"/>
      <c r="DS127" s="875"/>
      <c r="DT127" s="875"/>
      <c r="DU127" s="875"/>
      <c r="DV127" s="852" t="s">
        <v>473</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31071</v>
      </c>
      <c r="AB128" s="859"/>
      <c r="AC128" s="859"/>
      <c r="AD128" s="859"/>
      <c r="AE128" s="860"/>
      <c r="AF128" s="861">
        <v>31196</v>
      </c>
      <c r="AG128" s="859"/>
      <c r="AH128" s="859"/>
      <c r="AI128" s="859"/>
      <c r="AJ128" s="860"/>
      <c r="AK128" s="861">
        <v>31745</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477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473</v>
      </c>
      <c r="DM128" s="849"/>
      <c r="DN128" s="849"/>
      <c r="DO128" s="849"/>
      <c r="DP128" s="849"/>
      <c r="DQ128" s="849" t="s">
        <v>446</v>
      </c>
      <c r="DR128" s="849"/>
      <c r="DS128" s="849"/>
      <c r="DT128" s="849"/>
      <c r="DU128" s="849"/>
      <c r="DV128" s="850" t="s">
        <v>473</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4048776</v>
      </c>
      <c r="AB129" s="838"/>
      <c r="AC129" s="838"/>
      <c r="AD129" s="838"/>
      <c r="AE129" s="839"/>
      <c r="AF129" s="840">
        <v>3876838</v>
      </c>
      <c r="AG129" s="838"/>
      <c r="AH129" s="838"/>
      <c r="AI129" s="838"/>
      <c r="AJ129" s="839"/>
      <c r="AK129" s="840">
        <v>3803357</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477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726953</v>
      </c>
      <c r="AB130" s="838"/>
      <c r="AC130" s="838"/>
      <c r="AD130" s="838"/>
      <c r="AE130" s="839"/>
      <c r="AF130" s="840">
        <v>715022</v>
      </c>
      <c r="AG130" s="838"/>
      <c r="AH130" s="838"/>
      <c r="AI130" s="838"/>
      <c r="AJ130" s="839"/>
      <c r="AK130" s="840">
        <v>720345</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3321823</v>
      </c>
      <c r="AB131" s="821"/>
      <c r="AC131" s="821"/>
      <c r="AD131" s="821"/>
      <c r="AE131" s="822"/>
      <c r="AF131" s="823">
        <v>3161816</v>
      </c>
      <c r="AG131" s="821"/>
      <c r="AH131" s="821"/>
      <c r="AI131" s="821"/>
      <c r="AJ131" s="822"/>
      <c r="AK131" s="823">
        <v>3083012</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10.64560032</v>
      </c>
      <c r="AB132" s="801"/>
      <c r="AC132" s="801"/>
      <c r="AD132" s="801"/>
      <c r="AE132" s="802"/>
      <c r="AF132" s="803">
        <v>9.9673415530000007</v>
      </c>
      <c r="AG132" s="801"/>
      <c r="AH132" s="801"/>
      <c r="AI132" s="801"/>
      <c r="AJ132" s="802"/>
      <c r="AK132" s="803">
        <v>11.40199908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14.1</v>
      </c>
      <c r="AB133" s="780"/>
      <c r="AC133" s="780"/>
      <c r="AD133" s="780"/>
      <c r="AE133" s="781"/>
      <c r="AF133" s="779">
        <v>12.3</v>
      </c>
      <c r="AG133" s="780"/>
      <c r="AH133" s="780"/>
      <c r="AI133" s="780"/>
      <c r="AJ133" s="781"/>
      <c r="AK133" s="779">
        <v>10.6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xvM2/8mgM1J3Z/PamDiICxfPZKbbi/tv7LAl8UpOwV1LJUGjan5BsUaBdgKxHhF+7YHwc06OJbsUx/pEmWFFQ==" saltValue="JDq6CoM4kHEYzA9bbodc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r6qpQNa/uNlm7HkyXRKnpvMDqaZgDRyqIY34JSSYDnwbGP4Fpkt90pc7u68OXXiQhmbSXTIFIHXMn48Kv1DRQ==" saltValue="/xzPLUznxSJe75KNX29J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E7ViSwPFvgDWbdmXUKadal3/zi14wziJFqkKYtrBZbha8bvFw5irCgoKRH6fevnc7cnq1kX7ICauJ30Jb/mPw==" saltValue="7WxLGof9nT+YKrMQm3KI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858934</v>
      </c>
      <c r="AP9" s="292">
        <v>136447</v>
      </c>
      <c r="AQ9" s="293">
        <v>135358</v>
      </c>
      <c r="AR9" s="294">
        <v>0.8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93767</v>
      </c>
      <c r="AP10" s="295">
        <v>14895</v>
      </c>
      <c r="AQ10" s="296">
        <v>16285</v>
      </c>
      <c r="AR10" s="297">
        <v>-8.5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252255</v>
      </c>
      <c r="AP11" s="295">
        <v>40072</v>
      </c>
      <c r="AQ11" s="296">
        <v>23139</v>
      </c>
      <c r="AR11" s="297">
        <v>73.2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3507</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t="s">
        <v>511</v>
      </c>
      <c r="AP14" s="295" t="s">
        <v>511</v>
      </c>
      <c r="AQ14" s="296">
        <v>6299</v>
      </c>
      <c r="AR14" s="297" t="s">
        <v>511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18105</v>
      </c>
      <c r="AP15" s="295">
        <v>2876</v>
      </c>
      <c r="AQ15" s="296">
        <v>3566</v>
      </c>
      <c r="AR15" s="297">
        <v>-19.3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-117013</v>
      </c>
      <c r="AP16" s="295">
        <v>-18588</v>
      </c>
      <c r="AQ16" s="296">
        <v>-14081</v>
      </c>
      <c r="AR16" s="297">
        <v>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1106048</v>
      </c>
      <c r="AP17" s="295">
        <v>175703</v>
      </c>
      <c r="AQ17" s="296">
        <v>174073</v>
      </c>
      <c r="AR17" s="297">
        <v>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14.93</v>
      </c>
      <c r="AP21" s="308">
        <v>15.56</v>
      </c>
      <c r="AQ21" s="309">
        <v>-0.63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96.5</v>
      </c>
      <c r="AP22" s="313">
        <v>96</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877964</v>
      </c>
      <c r="AP32" s="322">
        <v>139470</v>
      </c>
      <c r="AQ32" s="323">
        <v>106722</v>
      </c>
      <c r="AR32" s="324">
        <v>30.7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v>147</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287</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187413</v>
      </c>
      <c r="AP35" s="322">
        <v>29772</v>
      </c>
      <c r="AQ35" s="323">
        <v>22428</v>
      </c>
      <c r="AR35" s="324">
        <v>32.700000000000003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17179</v>
      </c>
      <c r="AP36" s="322">
        <v>2729</v>
      </c>
      <c r="AQ36" s="323">
        <v>4327</v>
      </c>
      <c r="AR36" s="324">
        <v>-36.9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21044</v>
      </c>
      <c r="AP37" s="322">
        <v>3343</v>
      </c>
      <c r="AQ37" s="323">
        <v>1437</v>
      </c>
      <c r="AR37" s="324">
        <v>132.6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15</v>
      </c>
      <c r="AP38" s="325">
        <v>2</v>
      </c>
      <c r="AQ38" s="326">
        <v>25</v>
      </c>
      <c r="AR38" s="314">
        <v>-92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-31745</v>
      </c>
      <c r="AP39" s="322">
        <v>-5043</v>
      </c>
      <c r="AQ39" s="323">
        <v>-4811</v>
      </c>
      <c r="AR39" s="324">
        <v>4.8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-720345</v>
      </c>
      <c r="AP40" s="322">
        <v>-114431</v>
      </c>
      <c r="AQ40" s="323">
        <v>-91754</v>
      </c>
      <c r="AR40" s="324">
        <v>24.7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351525</v>
      </c>
      <c r="AP41" s="322">
        <v>55842</v>
      </c>
      <c r="AQ41" s="323">
        <v>38807</v>
      </c>
      <c r="AR41" s="324">
        <v>43.9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877923</v>
      </c>
      <c r="AN51" s="344">
        <v>125203</v>
      </c>
      <c r="AO51" s="345">
        <v>75.8</v>
      </c>
      <c r="AP51" s="346">
        <v>174587</v>
      </c>
      <c r="AQ51" s="347">
        <v>19.100000000000001</v>
      </c>
      <c r="AR51" s="348">
        <v>56.7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500463</v>
      </c>
      <c r="AN52" s="352">
        <v>71372</v>
      </c>
      <c r="AO52" s="353">
        <v>126.2</v>
      </c>
      <c r="AP52" s="354">
        <v>79695</v>
      </c>
      <c r="AQ52" s="355">
        <v>17</v>
      </c>
      <c r="AR52" s="356">
        <v>109.2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528207</v>
      </c>
      <c r="AN53" s="344">
        <v>77144</v>
      </c>
      <c r="AO53" s="345">
        <v>-38.4</v>
      </c>
      <c r="AP53" s="346">
        <v>175675</v>
      </c>
      <c r="AQ53" s="347">
        <v>0.6</v>
      </c>
      <c r="AR53" s="348">
        <v>-39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217589</v>
      </c>
      <c r="AN54" s="352">
        <v>31779</v>
      </c>
      <c r="AO54" s="353">
        <v>-55.5</v>
      </c>
      <c r="AP54" s="354">
        <v>87698</v>
      </c>
      <c r="AQ54" s="355">
        <v>10</v>
      </c>
      <c r="AR54" s="356">
        <v>-65.5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627640</v>
      </c>
      <c r="AN55" s="344">
        <v>94425</v>
      </c>
      <c r="AO55" s="345">
        <v>22.4</v>
      </c>
      <c r="AP55" s="346">
        <v>162193</v>
      </c>
      <c r="AQ55" s="347">
        <v>-7.7</v>
      </c>
      <c r="AR55" s="348">
        <v>30.1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137318</v>
      </c>
      <c r="AN56" s="352">
        <v>20659</v>
      </c>
      <c r="AO56" s="353">
        <v>-35</v>
      </c>
      <c r="AP56" s="354">
        <v>79985</v>
      </c>
      <c r="AQ56" s="355">
        <v>-8.8000000000000007</v>
      </c>
      <c r="AR56" s="356">
        <v>-26.2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789654</v>
      </c>
      <c r="AN57" s="344">
        <v>122408</v>
      </c>
      <c r="AO57" s="345">
        <v>29.6</v>
      </c>
      <c r="AP57" s="346">
        <v>168868</v>
      </c>
      <c r="AQ57" s="347">
        <v>4.0999999999999996</v>
      </c>
      <c r="AR57" s="348">
        <v>25.5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462425</v>
      </c>
      <c r="AN58" s="352">
        <v>71683</v>
      </c>
      <c r="AO58" s="353">
        <v>247</v>
      </c>
      <c r="AP58" s="354">
        <v>79360</v>
      </c>
      <c r="AQ58" s="355">
        <v>-0.8</v>
      </c>
      <c r="AR58" s="356">
        <v>247.8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675319</v>
      </c>
      <c r="AN59" s="344">
        <v>107279</v>
      </c>
      <c r="AO59" s="345">
        <v>-12.4</v>
      </c>
      <c r="AP59" s="346">
        <v>202870</v>
      </c>
      <c r="AQ59" s="347">
        <v>20.100000000000001</v>
      </c>
      <c r="AR59" s="348">
        <v>-32.5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445988</v>
      </c>
      <c r="AN60" s="352">
        <v>70848</v>
      </c>
      <c r="AO60" s="353">
        <v>-1.2</v>
      </c>
      <c r="AP60" s="354">
        <v>79735</v>
      </c>
      <c r="AQ60" s="355">
        <v>0.5</v>
      </c>
      <c r="AR60" s="356">
        <v>-1.7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699749</v>
      </c>
      <c r="AN61" s="359">
        <v>105292</v>
      </c>
      <c r="AO61" s="360">
        <v>15.4</v>
      </c>
      <c r="AP61" s="361">
        <v>176839</v>
      </c>
      <c r="AQ61" s="362">
        <v>7.2</v>
      </c>
      <c r="AR61" s="348">
        <v>8.1999999999999993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352757</v>
      </c>
      <c r="AN62" s="352">
        <v>53268</v>
      </c>
      <c r="AO62" s="353">
        <v>56.3</v>
      </c>
      <c r="AP62" s="354">
        <v>81295</v>
      </c>
      <c r="AQ62" s="355">
        <v>3.6</v>
      </c>
      <c r="AR62" s="356">
        <v>52.7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KgIcsD8VGyy47DmOnlHzOcdb8xTkhxhdP8W1vfzdJB9WynkoIC46dmICFy7xzD2TwCP3+Bym+EfU/6frWp3gw==" saltValue="HKR4bLnIZBjkr8Hi5ksH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h4lcBrvdBDMcgFuTVDhBPHAihXpw28/XLM0lhQmFryoOQwhezWezJPZwDT0Q3lWmeU2RKzoI95/ojKjAyOuXg==" saltValue="8OT/KIBKoQtjPzRGY9D+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8Qs8SxUCSWhXBMD/9nEFWs9BcySvUEi8mY/UK4AFMN3dtWzfEdamkpi7/pgE46huZjS4jgWILMQPKmbWocI3g==" saltValue="FMaWA/cMB82sg7q1bIxM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30.44</v>
      </c>
      <c r="G47" s="12">
        <v>31.76</v>
      </c>
      <c r="H47" s="12">
        <v>34.630000000000003</v>
      </c>
      <c r="I47" s="12">
        <v>37.31</v>
      </c>
      <c r="J47" s="13">
        <v>37.299999999999997</v>
      </c>
    </row>
    <row r="48" spans="2:10" ht="57.75" customHeight="1" x14ac:dyDescent="0.15">
      <c r="B48" s="14"/>
      <c r="C48" s="1214" t="s">
        <v>4</v>
      </c>
      <c r="D48" s="1214"/>
      <c r="E48" s="1215"/>
      <c r="F48" s="15">
        <v>3.37</v>
      </c>
      <c r="G48" s="16">
        <v>4.26</v>
      </c>
      <c r="H48" s="16">
        <v>4.2300000000000004</v>
      </c>
      <c r="I48" s="16">
        <v>4.04</v>
      </c>
      <c r="J48" s="17">
        <v>2.21</v>
      </c>
    </row>
    <row r="49" spans="2:10" ht="57.75" customHeight="1" thickBot="1" x14ac:dyDescent="0.2">
      <c r="B49" s="18"/>
      <c r="C49" s="1216" t="s">
        <v>5</v>
      </c>
      <c r="D49" s="1216"/>
      <c r="E49" s="1217"/>
      <c r="F49" s="19">
        <v>2.08</v>
      </c>
      <c r="G49" s="20">
        <v>0.82</v>
      </c>
      <c r="H49" s="20">
        <v>1.1000000000000001</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kjjCfMSQsM2vb3mMZ01ZqfFt9M7O8bXrSnNPRmsicpS0Ji1Rul1O/SQXRdxZuNtOWrWsD/oQGb8YDHM+neezg==" saltValue="wf1dCJWcQubJqiLBr6DB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2019-02-14T01:17:22Z</dcterms:created>
  <dcterms:modified xsi:type="dcterms:W3CDTF">2019-10-30T07:13:23Z</dcterms:modified>
  <cp:category/>
</cp:coreProperties>
</file>