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200_財政\1410財政状況資料集（H22～）\R1→R2（H30財政状況資料集）\02_令和２年10月末公表\04_確認後＝HP掲載\HP公表用_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C35" i="10"/>
  <c r="C34" i="10"/>
  <c r="U34" i="10" l="1"/>
  <c r="U35" i="10" s="1"/>
  <c r="U36" i="10" s="1"/>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5" i="10" l="1"/>
  <c r="AM36" i="10" s="1"/>
  <c r="BE34" i="10"/>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<sst xmlns="http://schemas.openxmlformats.org/spreadsheetml/2006/main" count="1121" uniqueCount="607">
  <si>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</si>
  <si>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</si>
  <si>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</si>
  <si>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</si>
  <si>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</si>
  <si>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</si>
  <si>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</si>
  <si>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</si>
  <si>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</si>
  <si>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</si>
  <si>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</si>
  <si>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</si>
  <si>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</si>
  <si>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</si>
  <si>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</si>
  <si>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</si>
  <si>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</si>
  <si>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</si>
  <si>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</si>
  <si>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</si>
  <si>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</si>
  <si>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</si>
  <si>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</si>
  <si>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</si>
  <si>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</si>
  <si>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</si>
  <si>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</si>
  <si>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</si>
  <si>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</si>
  <si>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</si>
  <si>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</si>
  <si>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</si>
  <si>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</si>
  <si>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</si>
  <si>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</si>
  <si>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</si>
  <si>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</si>
  <si>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</si>
  <si>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</si>
  <si>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</si>
  <si>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</si>
  <si>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</si>
  <si>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</si>
  <si>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</si>
  <si>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</si>
  <si>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</si>
  <si>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</si>
  <si>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</si>
  <si>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</si>
  <si>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</si>
  <si>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</si>
  <si>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</si>
  <si>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</si>
  <si>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</si>
  <si>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</si>
  <si>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</si>
  <si>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</si>
  <si>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</si>
  <si>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</si>
  <si>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</si>
  <si>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</si>
  <si>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</si>
  <si>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</si>
  <si>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</si>
  <si>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</si>
  <si>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</si>
  <si>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</si>
  <si>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</si>
  <si>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</si>
  <si>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</si>
  <si>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</si>
  <si>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</si>
  <si>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</si>
  <si>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</si>
  <si>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</si>
  <si>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</si>
  <si>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</si>
  <si>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</si>
  <si>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</si>
  <si>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</si>
  <si>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</si>
  <si>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</si>
  <si>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</si>
  <si>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</si>
  <si>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</si>
  <si>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</si>
  <si>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</si>
  <si>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</si>
  <si>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</si>
  <si>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</si>
  <si>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</si>
  <si>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</si>
  <si>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</si>
  <si>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</si>
  <si>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</si>
  <si>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</si>
  <si>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</si>
  <si>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板柳町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</si>
  <si>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</si>
  <si>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</si>
  <si>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</si>
  <si>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</si>
  <si>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</si>
  <si>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</si>
  <si>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</si>
  <si>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</si>
  <si>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</si>
  <si>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</si>
  <si>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</si>
  <si>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</si>
  <si>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</si>
  <si>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</si>
  <si>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</si>
  <si>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</si>
  <si>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</si>
  <si>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</si>
  <si>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</si>
  <si>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</si>
  <si>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</si>
  <si>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</si>
  <si>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</si>
  <si>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</si>
  <si>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</si>
  <si>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</si>
  <si>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</si>
  <si>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</si>
  <si>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</si>
  <si>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</si>
  <si>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</si>
  <si>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</si>
  <si>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</si>
  <si>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</si>
  <si>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</si>
  <si>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</si>
  <si>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</si>
  <si>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</si>
  <si>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</si>
  <si>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</si>
  <si>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</si>
  <si>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</si>
  <si>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</si>
  <si>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</si>
  <si>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</si>
  <si>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</si>
  <si>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</si>
  <si>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</si>
  <si>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</si>
  <si>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</si>
  <si>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</si>
  <si>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</si>
  <si>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</si>
  <si>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</si>
  <si>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</si>
  <si>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</si>
  <si>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</si>
  <si>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</si>
  <si>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</si>
  <si>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</si>
  <si>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</si>
  <si>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</si>
  <si>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</si>
  <si>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</si>
  <si>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</si>
  <si>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</si>
  <si>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</si>
  <si>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</si>
  <si>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</si>
  <si>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</si>
  <si>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</si>
  <si>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</si>
  <si>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</si>
  <si>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</si>
  <si>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</si>
  <si>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</si>
  <si>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</si>
  <si>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</si>
  <si>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</si>
  <si>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</si>
  <si>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</si>
  <si>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</si>
  <si>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</si>
  <si>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</si>
  <si>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</si>
  <si>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</si>
  <si>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</si>
  <si>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</si>
  <si>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</si>
  <si>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</si>
  <si>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</si>
  <si>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</si>
  <si>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</si>
  <si>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</si>
  <si>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</si>
  <si>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</si>
  <si>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</si>
  <si>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</si>
  <si>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</si>
  <si>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</si>
  <si>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</si>
  <si>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</si>
  <si>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</si>
  <si>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</si>
  <si>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</si>
  <si>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</si>
  <si>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</si>
  <si>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</si>
  <si>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</si>
  <si>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</si>
  <si>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</si>
  <si>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</si>
  <si>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</si>
  <si>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</si>
  <si>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</si>
  <si>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青森県板柳町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</si>
  <si>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</si>
  <si>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</si>
  <si>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</si>
  <si>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</si>
  <si>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</si>
  <si>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</si>
  <si>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</si>
  <si>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</si>
  <si>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</si>
  <si>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</si>
  <si>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</si>
  <si>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</si>
  <si>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</si>
  <si>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</si>
  <si>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</si>
  <si>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</si>
  <si>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</si>
  <si>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</si>
  <si>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</si>
  <si>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</si>
  <si>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</si>
  <si>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</si>
  <si>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</si>
  <si>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</si>
  <si>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</si>
  <si>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</si>
  <si>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</si>
  <si>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</si>
  <si>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</si>
  <si>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</si>
  <si>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</si>
  <si>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</si>
  <si>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</si>
  <si>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</si>
  <si>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</si>
  <si>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</si>
  <si>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</si>
  <si>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</si>
  <si>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</si>
  <si>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</si>
  <si>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</si>
  <si>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</si>
  <si>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</si>
  <si>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</si>
  <si>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</si>
  <si>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</si>
  <si>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</si>
  <si>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</si>
  <si>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</si>
  <si>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</si>
  <si>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</si>
  <si>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</si>
  <si>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</si>
  <si>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</si>
  <si>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</si>
  <si>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</si>
  <si>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</si>
  <si>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</si>
  <si>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</si>
  <si>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</si>
  <si>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</si>
  <si>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</si>
  <si>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</si>
  <si>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</si>
  <si>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</si>
  <si>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</si>
  <si>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</si>
  <si>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</si>
  <si>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</si>
  <si>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</si>
  <si>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</si>
  <si>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</si>
  <si>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</si>
  <si>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</si>
  <si>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</si>
  <si>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</si>
  <si>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</si>
  <si>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</si>
  <si>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</si>
  <si>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</si>
  <si>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</si>
  <si>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</si>
  <si>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</si>
  <si>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</si>
  <si>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</si>
  <si>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</si>
  <si>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</si>
  <si>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</si>
  <si>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</si>
  <si>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</si>
  <si>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</si>
  <si>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</si>
  <si>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</si>
  <si>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</si>
  <si>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</si>
  <si>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</si>
  <si>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</si>
  <si>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</si>
  <si>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</si>
  <si>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</si>
  <si>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</si>
  <si>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</si>
  <si>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</si>
  <si>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</si>
  <si>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</si>
  <si>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</si>
  <si>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</si>
  <si>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</si>
  <si>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</si>
  <si>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</si>
  <si>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</si>
  <si>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</si>
  <si>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</si>
  <si>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</si>
  <si>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</si>
  <si>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</si>
  <si>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</si>
  <si>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</si>
  <si>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</si>
  <si>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</si>
  <si>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</si>
  <si>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</si>
  <si>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</si>
  <si>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</si>
  <si>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</si>
  <si>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</si>
  <si>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</si>
  <si>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</si>
  <si>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</si>
  <si>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</si>
  <si>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</si>
  <si>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</si>
  <si>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</si>
  <si>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</si>
  <si>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</si>
  <si>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</si>
  <si>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</si>
  <si>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</si>
  <si>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</si>
  <si>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</si>
  <si>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</si>
  <si>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</si>
  <si>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</si>
  <si>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</si>
  <si>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</si>
  <si>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</si>
  <si>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</si>
  <si>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</si>
  <si>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青森県板柳町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</si>
  <si>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</si>
  <si>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</si>
  <si>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</si>
  <si>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</si>
  <si>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</si>
  <si>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</si>
  <si>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</si>
  <si>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</si>
  <si>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</si>
  <si>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</si>
  <si>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</si>
  <si>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</si>
  <si>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</si>
  <si>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</si>
  <si>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</si>
  <si>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</si>
  <si>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</si>
  <si>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</si>
  <si>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</si>
  <si>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</si>
  <si>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</si>
  <si>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</si>
  <si>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</si>
  <si>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</si>
  <si>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</si>
  <si>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</si>
  <si>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</si>
  <si>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</si>
  <si>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</si>
  <si>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</si>
  <si>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</si>
  <si>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</si>
  <si>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</si>
  <si>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</si>
  <si>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</si>
  <si>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</si>
  <si>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</si>
  <si>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</si>
  <si>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板柳中央病院事業会計</t>
    <phoneticPr fontId="5"/>
  </si>
  <si>
    <t>法適用企業</t>
    <phoneticPr fontId="5"/>
  </si>
  <si>
    <t>公共下水道事業会計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</si>
  <si>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</si>
  <si>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</si>
  <si>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</si>
  <si>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</si>
  <si>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</si>
  <si>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</si>
  <si>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</si>
  <si>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</si>
  <si>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</si>
  <si>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</si>
  <si>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</si>
  <si>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</si>
  <si>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</si>
  <si>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</si>
  <si>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</si>
  <si>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</si>
  <si>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</si>
  <si>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</si>
  <si>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</si>
  <si>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</si>
  <si>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</si>
  <si>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</si>
  <si>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</si>
  <si>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</si>
  <si>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</si>
  <si>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</si>
  <si>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</si>
  <si>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</si>
  <si>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</si>
  <si>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</si>
  <si>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</si>
  <si>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</si>
  <si>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</si>
  <si>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</si>
  <si>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</si>
  <si>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</si>
  <si>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</si>
  <si>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</si>
  <si>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</si>
  <si>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</si>
  <si>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</si>
  <si>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</si>
  <si>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</si>
  <si>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</si>
  <si>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</si>
  <si>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</si>
  <si>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</si>
  <si>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</si>
  <si>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</si>
  <si>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</si>
  <si>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</si>
  <si>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</si>
  <si>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</si>
  <si>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</si>
  <si>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</si>
  <si>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</si>
  <si>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</si>
  <si>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</si>
  <si>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</si>
  <si>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</si>
  <si>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</si>
  <si>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</si>
  <si>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</si>
  <si>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</si>
  <si>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</si>
  <si>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</si>
  <si>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国民健康保険板柳中央病院事業会計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</si>
  <si>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</si>
  <si>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</si>
  <si>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</si>
  <si>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</si>
  <si>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</si>
  <si>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</si>
  <si>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</si>
  <si>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</si>
  <si>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</si>
  <si>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</si>
  <si>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</si>
  <si>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</si>
  <si>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</si>
  <si>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</si>
  <si>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</si>
  <si>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</si>
  <si>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</si>
  <si>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</si>
  <si>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</si>
  <si>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</si>
  <si>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</si>
  <si>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</si>
  <si>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</si>
  <si>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</si>
  <si>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</si>
  <si>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</si>
  <si>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</si>
  <si>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</si>
  <si>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</si>
  <si>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</si>
  <si>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</si>
  <si>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</si>
  <si>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</si>
  <si>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</si>
  <si>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</si>
  <si>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</si>
  <si>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</si>
  <si>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</si>
  <si>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</si>
  <si>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</si>
  <si>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</si>
  <si>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</si>
  <si>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</si>
  <si>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</si>
  <si>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</si>
  <si>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</si>
  <si>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</si>
  <si>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</si>
  <si>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</si>
  <si>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</si>
  <si>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</si>
  <si>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</si>
  <si>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</si>
  <si>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</si>
  <si>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</si>
  <si>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</si>
  <si>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</si>
  <si>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</si>
  <si>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</si>
  <si>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</si>
  <si>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</si>
  <si>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</si>
  <si>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</si>
  <si>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</si>
  <si>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</si>
  <si>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</si>
  <si>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</si>
  <si>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</si>
  <si>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</si>
  <si>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</si>
  <si>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</si>
  <si>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</si>
  <si>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</si>
  <si>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</si>
  <si>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</si>
  <si>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</si>
  <si>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</si>
  <si>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</si>
  <si>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</si>
  <si>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</si>
  <si>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</si>
  <si>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</si>
  <si>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</si>
  <si>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</si>
  <si>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</si>
  <si>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0.03</t>
  </si>
  <si>
    <t>▲ 0.92</t>
  </si>
  <si>
    <t>▲ 1.86</t>
  </si>
  <si>
    <t>▲ 1.68</t>
  </si>
  <si>
    <t>水道事業会計</t>
  </si>
  <si>
    <t>板柳中央病院事業会計</t>
  </si>
  <si>
    <t>一般会計</t>
  </si>
  <si>
    <t>国民健康保険事業特別会計</t>
  </si>
  <si>
    <t>介護保険特別会計</t>
  </si>
  <si>
    <t>公共下水道事業会計</t>
  </si>
  <si>
    <t>後期高齢者医療特別会計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</si>
  <si>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</si>
  <si>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</si>
  <si>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</si>
  <si>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</si>
  <si>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</si>
  <si>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</si>
  <si>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</si>
  <si>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</si>
  <si>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津軽広域水道企業団（津軽事業部）</t>
    <rPh sb="0" eb="2">
      <t>ツガル</t>
    </rPh>
    <rPh sb="2" eb="4">
      <t>コウイキ</t>
    </rPh>
    <rPh sb="4" eb="6">
      <t>スイドウ</t>
    </rPh>
    <rPh sb="6" eb="9">
      <t>キギョウダン</t>
    </rPh>
    <rPh sb="10" eb="12">
      <t>ツガル</t>
    </rPh>
    <rPh sb="12" eb="15">
      <t>ジギョウブ</t>
    </rPh>
    <phoneticPr fontId="24"/>
  </si>
  <si>
    <t>青森県市町村総合事務組合</t>
    <rPh sb="0" eb="3">
      <t>アオモリケン</t>
    </rPh>
    <rPh sb="3" eb="6">
      <t>シチョウソン</t>
    </rPh>
    <rPh sb="6" eb="8">
      <t>ソウゴウ</t>
    </rPh>
    <rPh sb="8" eb="10">
      <t>ジム</t>
    </rPh>
    <rPh sb="10" eb="12">
      <t>クミアイ</t>
    </rPh>
    <phoneticPr fontId="24"/>
  </si>
  <si>
    <t>津軽広域連合</t>
    <rPh sb="0" eb="2">
      <t>ツガル</t>
    </rPh>
    <rPh sb="2" eb="4">
      <t>コウイキ</t>
    </rPh>
    <rPh sb="4" eb="6">
      <t>レンゴウ</t>
    </rPh>
    <phoneticPr fontId="24"/>
  </si>
  <si>
    <t>西北五広域福祉事務組合</t>
    <rPh sb="0" eb="2">
      <t>セイホク</t>
    </rPh>
    <rPh sb="2" eb="3">
      <t>ゴ</t>
    </rPh>
    <rPh sb="3" eb="5">
      <t>コウイキ</t>
    </rPh>
    <rPh sb="5" eb="7">
      <t>フクシ</t>
    </rPh>
    <rPh sb="7" eb="9">
      <t>ジム</t>
    </rPh>
    <rPh sb="9" eb="11">
      <t>クミアイ</t>
    </rPh>
    <phoneticPr fontId="24"/>
  </si>
  <si>
    <t>弘前地区環境整備事務組合</t>
    <rPh sb="0" eb="2">
      <t>ヒロサキ</t>
    </rPh>
    <rPh sb="2" eb="4">
      <t>チク</t>
    </rPh>
    <rPh sb="4" eb="6">
      <t>カンキョウ</t>
    </rPh>
    <rPh sb="6" eb="8">
      <t>セイビ</t>
    </rPh>
    <rPh sb="8" eb="10">
      <t>ジム</t>
    </rPh>
    <rPh sb="10" eb="12">
      <t>クミアイ</t>
    </rPh>
    <phoneticPr fontId="24"/>
  </si>
  <si>
    <t>青森県市町村職員退職手当組合</t>
    <rPh sb="0" eb="3">
      <t>アオモリケン</t>
    </rPh>
    <rPh sb="3" eb="6">
      <t>シチョウソン</t>
    </rPh>
    <rPh sb="6" eb="8">
      <t>ショクイン</t>
    </rPh>
    <rPh sb="8" eb="10">
      <t>タイショク</t>
    </rPh>
    <rPh sb="10" eb="12">
      <t>テアテ</t>
    </rPh>
    <rPh sb="12" eb="14">
      <t>クミアイ</t>
    </rPh>
    <phoneticPr fontId="24"/>
  </si>
  <si>
    <t>青森県交通災害共済組合</t>
    <rPh sb="0" eb="3">
      <t>アオモリケン</t>
    </rPh>
    <rPh sb="3" eb="5">
      <t>コウツウ</t>
    </rPh>
    <rPh sb="5" eb="7">
      <t>サイガイ</t>
    </rPh>
    <rPh sb="7" eb="9">
      <t>キョウサイ</t>
    </rPh>
    <rPh sb="9" eb="11">
      <t>クミアイ</t>
    </rPh>
    <phoneticPr fontId="24"/>
  </si>
  <si>
    <t>青森県後期高齢者医療広域連合一般会計</t>
    <rPh sb="0" eb="3">
      <t>アオモリケン</t>
    </rPh>
    <rPh sb="3" eb="5">
      <t>コウキ</t>
    </rPh>
    <rPh sb="5" eb="7">
      <t>コウレイ</t>
    </rPh>
    <rPh sb="7" eb="8">
      <t>シャ</t>
    </rPh>
    <rPh sb="8" eb="10">
      <t>イリョウ</t>
    </rPh>
    <rPh sb="10" eb="12">
      <t>コウイキ</t>
    </rPh>
    <rPh sb="12" eb="14">
      <t>レンゴウ</t>
    </rPh>
    <rPh sb="14" eb="16">
      <t>イッパン</t>
    </rPh>
    <rPh sb="16" eb="18">
      <t>カイケイ</t>
    </rPh>
    <phoneticPr fontId="24"/>
  </si>
  <si>
    <t>青森県後期高齢者医療広域連合後期高齢者医療特別会計</t>
    <rPh sb="0" eb="3">
      <t>アオモリケン</t>
    </rPh>
    <rPh sb="3" eb="5">
      <t>コウキ</t>
    </rPh>
    <rPh sb="5" eb="7">
      <t>コウレイ</t>
    </rPh>
    <rPh sb="7" eb="8">
      <t>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4"/>
  </si>
  <si>
    <t>弘前地区消防事務組合</t>
    <rPh sb="0" eb="2">
      <t>ヒロサキ</t>
    </rPh>
    <rPh sb="2" eb="4">
      <t>チク</t>
    </rPh>
    <rPh sb="4" eb="6">
      <t>ショウボウ</t>
    </rPh>
    <rPh sb="6" eb="8">
      <t>ジム</t>
    </rPh>
    <rPh sb="8" eb="10">
      <t>クミアイ</t>
    </rPh>
    <phoneticPr fontId="2"/>
  </si>
  <si>
    <t>法適用企業</t>
  </si>
  <si>
    <t>○</t>
    <phoneticPr fontId="2"/>
  </si>
  <si>
    <t>公共施設等整備基金</t>
  </si>
  <si>
    <t>学校施設整備基金</t>
  </si>
  <si>
    <t>スポーツ振興基金</t>
  </si>
  <si>
    <t>人材育成基金</t>
  </si>
  <si>
    <t>福祉基金</t>
  </si>
  <si>
    <t>板柳町産業振興公社りんごワーク研究所</t>
    <phoneticPr fontId="2"/>
  </si>
  <si>
    <t>-</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</si>
  <si>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</si>
  <si>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</si>
  <si>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</si>
  <si>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</si>
  <si>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</si>
  <si>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</si>
  <si>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</si>
  <si>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</si>
  <si>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</si>
  <si>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</si>
  <si>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</si>
  <si>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地方債の新規発行を抑制してきた結果、将来負担比率が類似団体より低い。一方、有形固定資産減価償却率は類似団体よりも高く、主な要因としては、昭和３９年度に建設された図書館及び町民体育館が、いずれも耐用年数を超えていることが挙げられる。公共施設等総合管理計画に基づき、今後、老朽化対策に積極的に取り組んでいく。</t>
    <phoneticPr fontId="5"/>
  </si>
  <si>
    <t>　地方債の新規発行を抑制してきた結果、将来負担比率及び実質公債費比率は類似団体と比較して低い水準にある。しかし、平成３０年度から中学校改築事業が始まり、将来負担比率及び実質公債費比率が上昇していくことが考えら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</si>
</sst>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7" fillId="8" borderId="44" xfId="12" applyNumberFormat="1" applyFont="1" applyFill="1" applyBorder="1" applyAlignment="1" applyProtection="1">
      <alignment horizontal="right" vertical="center" shrinkToFit="1"/>
      <protection locked="0"/>
    </xf>
    <xf numFmtId="177" fontId="37" fillId="8" borderId="18" xfId="12" applyNumberFormat="1" applyFont="1" applyFill="1" applyBorder="1" applyAlignment="1" applyProtection="1">
      <alignment horizontal="right" vertical="center" shrinkToFit="1"/>
      <protection locked="0"/>
    </xf>
    <xf numFmtId="177" fontId="37"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7" fillId="0" borderId="98" xfId="15" applyNumberFormat="1" applyFont="1" applyBorder="1" applyAlignment="1" applyProtection="1">
      <alignment horizontal="right" vertical="center" shrinkToFit="1"/>
      <protection locked="0"/>
    </xf>
    <xf numFmtId="177" fontId="37" fillId="0" borderId="99" xfId="15" applyNumberFormat="1" applyFont="1" applyBorder="1" applyAlignment="1" applyProtection="1">
      <alignment horizontal="right" vertical="center" shrinkToFit="1"/>
      <protection locked="0"/>
    </xf>
    <xf numFmtId="177" fontId="37"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101693</c:v>
                </c:pt>
                <c:pt idx="1">
                  <c:v>93741</c:v>
                </c:pt>
                <c:pt idx="2">
                  <c:v>107537</c:v>
                </c:pt>
                <c:pt idx="3">
                  <c:v>113913</c:v>
                </c:pt>
                <c:pt idx="4">
                  <c:v>115050</c:v>
                </c:pt>
              </c:numCache>
            </c:numRef>
          </c:val>
          <c:smooth val="0"/>
          <c:extLst>
            <c:ext xmlns:c16="http://schemas.microsoft.com/office/drawing/2014/chart" uri="{C3380CC4-5D6E-409C-BE32-E72D297353CC}">
              <c16:uniqueId val="{00000000-A6C4-446C-9BD1-BE35F9F2BE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6213</c:v>
                </c:pt>
                <c:pt idx="1">
                  <c:v>12139</c:v>
                </c:pt>
                <c:pt idx="2">
                  <c:v>12152</c:v>
                </c:pt>
                <c:pt idx="3">
                  <c:v>29590</c:v>
                </c:pt>
                <c:pt idx="4">
                  <c:v>97324</c:v>
                </c:pt>
              </c:numCache>
            </c:numRef>
          </c:val>
          <c:smooth val="0"/>
          <c:extLst>
            <c:ext xmlns:c16="http://schemas.microsoft.com/office/drawing/2014/chart" uri="{C3380CC4-5D6E-409C-BE32-E72D297353CC}">
              <c16:uniqueId val="{00000001-A6C4-446C-9BD1-BE35F9F2BE14}"/>
            </c:ext>
          </c:extLst>
        </c:ser>
        <c:dLbls>
          <c:showLegendKey val="0"/>
          <c:showVal val="0"/>
          <c:showCatName val="0"/>
          <c:showSerName val="0"/>
          <c:showPercent val="0"/>
          <c:showBubbleSize val="0"/>
        </c:dLbls>
        <c:marker val="1"/>
        <c:smooth val="0"/>
        <c:axId val="366512664"/>
        <c:axId val="366516584"/>
      </c:lineChart>
      <c:catAx>
        <c:axId val="366512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6516584"/>
        <c:crosses val="autoZero"/>
        <c:auto val="1"/>
        <c:lblAlgn val="ctr"/>
        <c:lblOffset val="100"/>
        <c:tickLblSkip val="1"/>
        <c:tickMarkSkip val="1"/>
        <c:noMultiLvlLbl val="0"/>
      </c:catAx>
      <c:valAx>
        <c:axId val="36651658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6512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5.44</c:v>
                </c:pt>
                <c:pt idx="1">
                  <c:v>7.32</c:v>
                </c:pt>
                <c:pt idx="2">
                  <c:v>6.09</c:v>
                </c:pt>
                <c:pt idx="3">
                  <c:v>7.06</c:v>
                </c:pt>
                <c:pt idx="4">
                  <c:v>7.4</c:v>
                </c:pt>
              </c:numCache>
            </c:numRef>
          </c:val>
          <c:extLst>
            <c:ext xmlns:c16="http://schemas.microsoft.com/office/drawing/2014/chart" uri="{C3380CC4-5D6E-409C-BE32-E72D297353CC}">
              <c16:uniqueId val="{00000000-5E84-47C9-A68B-B288D6726F8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15.36</c:v>
                </c:pt>
                <c:pt idx="1">
                  <c:v>19.75</c:v>
                </c:pt>
                <c:pt idx="2">
                  <c:v>23.6</c:v>
                </c:pt>
                <c:pt idx="3">
                  <c:v>23.32</c:v>
                </c:pt>
                <c:pt idx="4">
                  <c:v>24.45</c:v>
                </c:pt>
              </c:numCache>
            </c:numRef>
          </c:val>
          <c:extLst>
            <c:ext xmlns:c16="http://schemas.microsoft.com/office/drawing/2014/chart" uri="{C3380CC4-5D6E-409C-BE32-E72D297353CC}">
              <c16:uniqueId val="{00000001-5E84-47C9-A68B-B288D6726F8C}"/>
            </c:ext>
          </c:extLst>
        </c:ser>
        <c:dLbls>
          <c:showLegendKey val="0"/>
          <c:showVal val="0"/>
          <c:showCatName val="0"/>
          <c:showSerName val="0"/>
          <c:showPercent val="0"/>
          <c:showBubbleSize val="0"/>
        </c:dLbls>
        <c:gapWidth val="250"/>
        <c:overlap val="100"/>
        <c:axId val="366515016"/>
        <c:axId val="366510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-0.03</c:v>
                </c:pt>
                <c:pt idx="1">
                  <c:v>5.89</c:v>
                </c:pt>
                <c:pt idx="2">
                  <c:v>-0.92</c:v>
                </c:pt>
                <c:pt idx="3">
                  <c:v>-1.86</c:v>
                </c:pt>
                <c:pt idx="4">
                  <c:v>-1.68</c:v>
                </c:pt>
              </c:numCache>
            </c:numRef>
          </c:val>
          <c:smooth val="0"/>
          <c:extLst>
            <c:ext xmlns:c16="http://schemas.microsoft.com/office/drawing/2014/chart" uri="{C3380CC4-5D6E-409C-BE32-E72D297353CC}">
              <c16:uniqueId val="{00000002-5E84-47C9-A68B-B288D6726F8C}"/>
            </c:ext>
          </c:extLst>
        </c:ser>
        <c:dLbls>
          <c:showLegendKey val="0"/>
          <c:showVal val="0"/>
          <c:showCatName val="0"/>
          <c:showSerName val="0"/>
          <c:showPercent val="0"/>
          <c:showBubbleSize val="0"/>
        </c:dLbls>
        <c:marker val="1"/>
        <c:smooth val="0"/>
        <c:axId val="366515016"/>
        <c:axId val="366510312"/>
      </c:lineChart>
      <c:catAx>
        <c:axId val="366515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6510312"/>
        <c:crosses val="autoZero"/>
        <c:auto val="1"/>
        <c:lblAlgn val="ctr"/>
        <c:lblOffset val="100"/>
        <c:tickLblSkip val="1"/>
        <c:tickMarkSkip val="1"/>
        <c:noMultiLvlLbl val="0"/>
      </c:catAx>
      <c:valAx>
        <c:axId val="366510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6515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E6F-4CEB-8E12-A2C8B9ECD83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E6F-4CEB-8E12-A2C8B9ECD83E}"/>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E6F-4CEB-8E12-A2C8B9ECD83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0.08</c:v>
                </c:pt>
                <c:pt idx="2">
                  <c:v>#N/A</c:v>
                </c:pt>
                <c:pt idx="3">
                  <c:v>0.06</c:v>
                </c:pt>
                <c:pt idx="4">
                  <c:v>#N/A</c:v>
                </c:pt>
                <c:pt idx="5">
                  <c:v>0.1</c:v>
                </c:pt>
                <c:pt idx="6">
                  <c:v>#N/A</c:v>
                </c:pt>
                <c:pt idx="7">
                  <c:v>0.1</c:v>
                </c:pt>
                <c:pt idx="8">
                  <c:v>#N/A</c:v>
                </c:pt>
                <c:pt idx="9">
                  <c:v>0.09</c:v>
                </c:pt>
              </c:numCache>
            </c:numRef>
          </c:val>
          <c:extLst>
            <c:ext xmlns:c16="http://schemas.microsoft.com/office/drawing/2014/chart" uri="{C3380CC4-5D6E-409C-BE32-E72D297353CC}">
              <c16:uniqueId val="{00000003-6E6F-4CEB-8E12-A2C8B9ECD83E}"/>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4.07</c:v>
                </c:pt>
                <c:pt idx="2">
                  <c:v>#N/A</c:v>
                </c:pt>
                <c:pt idx="3">
                  <c:v>3.6</c:v>
                </c:pt>
                <c:pt idx="4">
                  <c:v>#N/A</c:v>
                </c:pt>
                <c:pt idx="5">
                  <c:v>3.62</c:v>
                </c:pt>
                <c:pt idx="6">
                  <c:v>#N/A</c:v>
                </c:pt>
                <c:pt idx="7">
                  <c:v>3.5</c:v>
                </c:pt>
                <c:pt idx="8">
                  <c:v>#N/A</c:v>
                </c:pt>
                <c:pt idx="9">
                  <c:v>3.2</c:v>
                </c:pt>
              </c:numCache>
            </c:numRef>
          </c:val>
          <c:extLst>
            <c:ext xmlns:c16="http://schemas.microsoft.com/office/drawing/2014/chart" uri="{C3380CC4-5D6E-409C-BE32-E72D297353CC}">
              <c16:uniqueId val="{00000004-6E6F-4CEB-8E12-A2C8B9ECD83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c:v>
                </c:pt>
                <c:pt idx="2">
                  <c:v>#N/A</c:v>
                </c:pt>
                <c:pt idx="3">
                  <c:v>1.27</c:v>
                </c:pt>
                <c:pt idx="4">
                  <c:v>#N/A</c:v>
                </c:pt>
                <c:pt idx="5">
                  <c:v>2.2999999999999998</c:v>
                </c:pt>
                <c:pt idx="6">
                  <c:v>#N/A</c:v>
                </c:pt>
                <c:pt idx="7">
                  <c:v>3.19</c:v>
                </c:pt>
                <c:pt idx="8">
                  <c:v>#N/A</c:v>
                </c:pt>
                <c:pt idx="9">
                  <c:v>3.31</c:v>
                </c:pt>
              </c:numCache>
            </c:numRef>
          </c:val>
          <c:extLst>
            <c:ext xmlns:c16="http://schemas.microsoft.com/office/drawing/2014/chart" uri="{C3380CC4-5D6E-409C-BE32-E72D297353CC}">
              <c16:uniqueId val="{00000005-6E6F-4CEB-8E12-A2C8B9ECD83E}"/>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2.58</c:v>
                </c:pt>
                <c:pt idx="2">
                  <c:v>#N/A</c:v>
                </c:pt>
                <c:pt idx="3">
                  <c:v>2.2799999999999998</c:v>
                </c:pt>
                <c:pt idx="4">
                  <c:v>#N/A</c:v>
                </c:pt>
                <c:pt idx="5">
                  <c:v>2.84</c:v>
                </c:pt>
                <c:pt idx="6">
                  <c:v>#N/A</c:v>
                </c:pt>
                <c:pt idx="7">
                  <c:v>4.5599999999999996</c:v>
                </c:pt>
                <c:pt idx="8">
                  <c:v>#N/A</c:v>
                </c:pt>
                <c:pt idx="9">
                  <c:v>3.59</c:v>
                </c:pt>
              </c:numCache>
            </c:numRef>
          </c:val>
          <c:extLst>
            <c:ext xmlns:c16="http://schemas.microsoft.com/office/drawing/2014/chart" uri="{C3380CC4-5D6E-409C-BE32-E72D297353CC}">
              <c16:uniqueId val="{00000006-6E6F-4CEB-8E12-A2C8B9ECD83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5.44</c:v>
                </c:pt>
                <c:pt idx="2">
                  <c:v>#N/A</c:v>
                </c:pt>
                <c:pt idx="3">
                  <c:v>7.31</c:v>
                </c:pt>
                <c:pt idx="4">
                  <c:v>#N/A</c:v>
                </c:pt>
                <c:pt idx="5">
                  <c:v>6.08</c:v>
                </c:pt>
                <c:pt idx="6">
                  <c:v>#N/A</c:v>
                </c:pt>
                <c:pt idx="7">
                  <c:v>7.06</c:v>
                </c:pt>
                <c:pt idx="8">
                  <c:v>#N/A</c:v>
                </c:pt>
                <c:pt idx="9">
                  <c:v>7.39</c:v>
                </c:pt>
              </c:numCache>
            </c:numRef>
          </c:val>
          <c:extLst>
            <c:ext xmlns:c16="http://schemas.microsoft.com/office/drawing/2014/chart" uri="{C3380CC4-5D6E-409C-BE32-E72D297353CC}">
              <c16:uniqueId val="{00000007-6E6F-4CEB-8E12-A2C8B9ECD83E}"/>
            </c:ext>
          </c:extLst>
        </c:ser>
        <c:ser>
          <c:idx val="8"/>
          <c:order val="8"/>
          <c:tx>
            <c:strRef>
              <c:f>データシート!$A$35</c:f>
              <c:strCache>
                <c:ptCount val="1"/>
                <c:pt idx="0">
                  <c:v>板柳中央病院事業会計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2.78</c:v>
                </c:pt>
                <c:pt idx="2">
                  <c:v>#N/A</c:v>
                </c:pt>
                <c:pt idx="3">
                  <c:v>5.5</c:v>
                </c:pt>
                <c:pt idx="4">
                  <c:v>#N/A</c:v>
                </c:pt>
                <c:pt idx="5">
                  <c:v>7.76</c:v>
                </c:pt>
                <c:pt idx="6">
                  <c:v>#N/A</c:v>
                </c:pt>
                <c:pt idx="7">
                  <c:v>7.45</c:v>
                </c:pt>
                <c:pt idx="8">
                  <c:v>#N/A</c:v>
                </c:pt>
                <c:pt idx="9">
                  <c:v>9.39</c:v>
                </c:pt>
              </c:numCache>
            </c:numRef>
          </c:val>
          <c:extLst>
            <c:ext xmlns:c16="http://schemas.microsoft.com/office/drawing/2014/chart" uri="{C3380CC4-5D6E-409C-BE32-E72D297353CC}">
              <c16:uniqueId val="{00000008-6E6F-4CEB-8E12-A2C8B9ECD83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5.12</c:v>
                </c:pt>
                <c:pt idx="2">
                  <c:v>#N/A</c:v>
                </c:pt>
                <c:pt idx="3">
                  <c:v>5.71</c:v>
                </c:pt>
                <c:pt idx="4">
                  <c:v>#N/A</c:v>
                </c:pt>
                <c:pt idx="5">
                  <c:v>7.56</c:v>
                </c:pt>
                <c:pt idx="6">
                  <c:v>#N/A</c:v>
                </c:pt>
                <c:pt idx="7">
                  <c:v>9.34</c:v>
                </c:pt>
                <c:pt idx="8">
                  <c:v>#N/A</c:v>
                </c:pt>
                <c:pt idx="9">
                  <c:v>11.85</c:v>
                </c:pt>
              </c:numCache>
            </c:numRef>
          </c:val>
          <c:extLst>
            <c:ext xmlns:c16="http://schemas.microsoft.com/office/drawing/2014/chart" uri="{C3380CC4-5D6E-409C-BE32-E72D297353CC}">
              <c16:uniqueId val="{00000009-6E6F-4CEB-8E12-A2C8B9ECD83E}"/>
            </c:ext>
          </c:extLst>
        </c:ser>
        <c:dLbls>
          <c:showLegendKey val="0"/>
          <c:showVal val="0"/>
          <c:showCatName val="0"/>
          <c:showSerName val="0"/>
          <c:showPercent val="0"/>
          <c:showBubbleSize val="0"/>
        </c:dLbls>
        <c:gapWidth val="150"/>
        <c:overlap val="100"/>
        <c:axId val="366514624"/>
        <c:axId val="366515408"/>
      </c:barChart>
      <c:catAx>
        <c:axId val="36651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6515408"/>
        <c:crosses val="autoZero"/>
        <c:auto val="1"/>
        <c:lblAlgn val="ctr"/>
        <c:lblOffset val="100"/>
        <c:tickLblSkip val="1"/>
        <c:tickMarkSkip val="1"/>
        <c:noMultiLvlLbl val="0"/>
      </c:catAx>
      <c:valAx>
        <c:axId val="366515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6514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608</c:v>
                </c:pt>
                <c:pt idx="5">
                  <c:v>604</c:v>
                </c:pt>
                <c:pt idx="8">
                  <c:v>588</c:v>
                </c:pt>
                <c:pt idx="11">
                  <c:v>581</c:v>
                </c:pt>
                <c:pt idx="14">
                  <c:v>570</c:v>
                </c:pt>
              </c:numCache>
            </c:numRef>
          </c:val>
          <c:extLst>
            <c:ext xmlns:c16="http://schemas.microsoft.com/office/drawing/2014/chart" uri="{C3380CC4-5D6E-409C-BE32-E72D297353CC}">
              <c16:uniqueId val="{00000000-2AAB-4D49-A595-8C6FABBEA6D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AAB-4D49-A595-8C6FABBEA6D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12</c:v>
                </c:pt>
                <c:pt idx="3">
                  <c:v>12</c:v>
                </c:pt>
                <c:pt idx="6">
                  <c:v>9</c:v>
                </c:pt>
                <c:pt idx="9">
                  <c:v>6</c:v>
                </c:pt>
                <c:pt idx="12">
                  <c:v>6</c:v>
                </c:pt>
              </c:numCache>
            </c:numRef>
          </c:val>
          <c:extLst>
            <c:ext xmlns:c16="http://schemas.microsoft.com/office/drawing/2014/chart" uri="{C3380CC4-5D6E-409C-BE32-E72D297353CC}">
              <c16:uniqueId val="{00000002-2AAB-4D49-A595-8C6FABBEA6D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28</c:v>
                </c:pt>
                <c:pt idx="3">
                  <c:v>29</c:v>
                </c:pt>
                <c:pt idx="6">
                  <c:v>44</c:v>
                </c:pt>
                <c:pt idx="9">
                  <c:v>56</c:v>
                </c:pt>
                <c:pt idx="12">
                  <c:v>36</c:v>
                </c:pt>
              </c:numCache>
            </c:numRef>
          </c:val>
          <c:extLst>
            <c:ext xmlns:c16="http://schemas.microsoft.com/office/drawing/2014/chart" uri="{C3380CC4-5D6E-409C-BE32-E72D297353CC}">
              <c16:uniqueId val="{00000003-2AAB-4D49-A595-8C6FABBEA6D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432</c:v>
                </c:pt>
                <c:pt idx="3">
                  <c:v>421</c:v>
                </c:pt>
                <c:pt idx="6">
                  <c:v>386</c:v>
                </c:pt>
                <c:pt idx="9">
                  <c:v>389</c:v>
                </c:pt>
                <c:pt idx="12">
                  <c:v>390</c:v>
                </c:pt>
              </c:numCache>
            </c:numRef>
          </c:val>
          <c:extLst>
            <c:ext xmlns:c16="http://schemas.microsoft.com/office/drawing/2014/chart" uri="{C3380CC4-5D6E-409C-BE32-E72D297353CC}">
              <c16:uniqueId val="{00000004-2AAB-4D49-A595-8C6FABBEA6D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AAB-4D49-A595-8C6FABBEA6D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AAB-4D49-A595-8C6FABBEA6D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488</c:v>
                </c:pt>
                <c:pt idx="3">
                  <c:v>486</c:v>
                </c:pt>
                <c:pt idx="6">
                  <c:v>474</c:v>
                </c:pt>
                <c:pt idx="9">
                  <c:v>463</c:v>
                </c:pt>
                <c:pt idx="12">
                  <c:v>447</c:v>
                </c:pt>
              </c:numCache>
            </c:numRef>
          </c:val>
          <c:extLst>
            <c:ext xmlns:c16="http://schemas.microsoft.com/office/drawing/2014/chart" uri="{C3380CC4-5D6E-409C-BE32-E72D297353CC}">
              <c16:uniqueId val="{00000007-2AAB-4D49-A595-8C6FABBEA6D8}"/>
            </c:ext>
          </c:extLst>
        </c:ser>
        <c:dLbls>
          <c:showLegendKey val="0"/>
          <c:showVal val="0"/>
          <c:showCatName val="0"/>
          <c:showSerName val="0"/>
          <c:showPercent val="0"/>
          <c:showBubbleSize val="0"/>
        </c:dLbls>
        <c:gapWidth val="100"/>
        <c:overlap val="100"/>
        <c:axId val="463236664"/>
        <c:axId val="463239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352</c:v>
                </c:pt>
                <c:pt idx="2">
                  <c:v>#N/A</c:v>
                </c:pt>
                <c:pt idx="3">
                  <c:v>#N/A</c:v>
                </c:pt>
                <c:pt idx="4">
                  <c:v>344</c:v>
                </c:pt>
                <c:pt idx="5">
                  <c:v>#N/A</c:v>
                </c:pt>
                <c:pt idx="6">
                  <c:v>#N/A</c:v>
                </c:pt>
                <c:pt idx="7">
                  <c:v>325</c:v>
                </c:pt>
                <c:pt idx="8">
                  <c:v>#N/A</c:v>
                </c:pt>
                <c:pt idx="9">
                  <c:v>#N/A</c:v>
                </c:pt>
                <c:pt idx="10">
                  <c:v>333</c:v>
                </c:pt>
                <c:pt idx="11">
                  <c:v>#N/A</c:v>
                </c:pt>
                <c:pt idx="12">
                  <c:v>#N/A</c:v>
                </c:pt>
                <c:pt idx="13">
                  <c:v>309</c:v>
                </c:pt>
                <c:pt idx="14">
                  <c:v>#N/A</c:v>
                </c:pt>
              </c:numCache>
            </c:numRef>
          </c:val>
          <c:smooth val="0"/>
          <c:extLst>
            <c:ext xmlns:c16="http://schemas.microsoft.com/office/drawing/2014/chart" uri="{C3380CC4-5D6E-409C-BE32-E72D297353CC}">
              <c16:uniqueId val="{00000008-2AAB-4D49-A595-8C6FABBEA6D8}"/>
            </c:ext>
          </c:extLst>
        </c:ser>
        <c:dLbls>
          <c:showLegendKey val="0"/>
          <c:showVal val="0"/>
          <c:showCatName val="0"/>
          <c:showSerName val="0"/>
          <c:showPercent val="0"/>
          <c:showBubbleSize val="0"/>
        </c:dLbls>
        <c:marker val="1"/>
        <c:smooth val="0"/>
        <c:axId val="463236664"/>
        <c:axId val="463239800"/>
      </c:lineChart>
      <c:catAx>
        <c:axId val="463236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3239800"/>
        <c:crosses val="autoZero"/>
        <c:auto val="1"/>
        <c:lblAlgn val="ctr"/>
        <c:lblOffset val="100"/>
        <c:tickLblSkip val="1"/>
        <c:tickMarkSkip val="1"/>
        <c:noMultiLvlLbl val="0"/>
      </c:catAx>
      <c:valAx>
        <c:axId val="463239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236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7058</c:v>
                </c:pt>
                <c:pt idx="5">
                  <c:v>6911</c:v>
                </c:pt>
                <c:pt idx="8">
                  <c:v>6666</c:v>
                </c:pt>
                <c:pt idx="11">
                  <c:v>6455</c:v>
                </c:pt>
                <c:pt idx="14">
                  <c:v>6893</c:v>
                </c:pt>
              </c:numCache>
            </c:numRef>
          </c:val>
          <c:extLst>
            <c:ext xmlns:c16="http://schemas.microsoft.com/office/drawing/2014/chart" uri="{C3380CC4-5D6E-409C-BE32-E72D297353CC}">
              <c16:uniqueId val="{00000000-DAD5-4BBA-B30B-A8A3C674C51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157</c:v>
                </c:pt>
                <c:pt idx="5">
                  <c:v>136</c:v>
                </c:pt>
                <c:pt idx="8">
                  <c:v>114</c:v>
                </c:pt>
                <c:pt idx="11">
                  <c:v>89</c:v>
                </c:pt>
                <c:pt idx="14">
                  <c:v>68</c:v>
                </c:pt>
              </c:numCache>
            </c:numRef>
          </c:val>
          <c:extLst>
            <c:ext xmlns:c16="http://schemas.microsoft.com/office/drawing/2014/chart" uri="{C3380CC4-5D6E-409C-BE32-E72D297353CC}">
              <c16:uniqueId val="{00000001-DAD5-4BBA-B30B-A8A3C674C51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2331</c:v>
                </c:pt>
                <c:pt idx="5">
                  <c:v>2726</c:v>
                </c:pt>
                <c:pt idx="8">
                  <c:v>3049</c:v>
                </c:pt>
                <c:pt idx="11">
                  <c:v>3352</c:v>
                </c:pt>
                <c:pt idx="14">
                  <c:v>3722</c:v>
                </c:pt>
              </c:numCache>
            </c:numRef>
          </c:val>
          <c:extLst>
            <c:ext xmlns:c16="http://schemas.microsoft.com/office/drawing/2014/chart" uri="{C3380CC4-5D6E-409C-BE32-E72D297353CC}">
              <c16:uniqueId val="{00000002-DAD5-4BBA-B30B-A8A3C674C51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D5-4BBA-B30B-A8A3C674C51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D5-4BBA-B30B-A8A3C674C51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14</c:v>
                </c:pt>
                <c:pt idx="12">
                  <c:v>0</c:v>
                </c:pt>
              </c:numCache>
            </c:numRef>
          </c:val>
          <c:extLst>
            <c:ext xmlns:c16="http://schemas.microsoft.com/office/drawing/2014/chart" uri="{C3380CC4-5D6E-409C-BE32-E72D297353CC}">
              <c16:uniqueId val="{00000005-DAD5-4BBA-B30B-A8A3C674C51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1006</c:v>
                </c:pt>
                <c:pt idx="3">
                  <c:v>875</c:v>
                </c:pt>
                <c:pt idx="6">
                  <c:v>857</c:v>
                </c:pt>
                <c:pt idx="9">
                  <c:v>807</c:v>
                </c:pt>
                <c:pt idx="12">
                  <c:v>787</c:v>
                </c:pt>
              </c:numCache>
            </c:numRef>
          </c:val>
          <c:extLst>
            <c:ext xmlns:c16="http://schemas.microsoft.com/office/drawing/2014/chart" uri="{C3380CC4-5D6E-409C-BE32-E72D297353CC}">
              <c16:uniqueId val="{00000006-DAD5-4BBA-B30B-A8A3C674C51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228</c:v>
                </c:pt>
                <c:pt idx="3">
                  <c:v>309</c:v>
                </c:pt>
                <c:pt idx="6">
                  <c:v>266</c:v>
                </c:pt>
                <c:pt idx="9">
                  <c:v>230</c:v>
                </c:pt>
                <c:pt idx="12">
                  <c:v>195</c:v>
                </c:pt>
              </c:numCache>
            </c:numRef>
          </c:val>
          <c:extLst>
            <c:ext xmlns:c16="http://schemas.microsoft.com/office/drawing/2014/chart" uri="{C3380CC4-5D6E-409C-BE32-E72D297353CC}">
              <c16:uniqueId val="{00000007-DAD5-4BBA-B30B-A8A3C674C51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6389</c:v>
                </c:pt>
                <c:pt idx="3">
                  <c:v>5597</c:v>
                </c:pt>
                <c:pt idx="6">
                  <c:v>5232</c:v>
                </c:pt>
                <c:pt idx="9">
                  <c:v>5335</c:v>
                </c:pt>
                <c:pt idx="12">
                  <c:v>4826</c:v>
                </c:pt>
              </c:numCache>
            </c:numRef>
          </c:val>
          <c:extLst>
            <c:ext xmlns:c16="http://schemas.microsoft.com/office/drawing/2014/chart" uri="{C3380CC4-5D6E-409C-BE32-E72D297353CC}">
              <c16:uniqueId val="{00000008-DAD5-4BBA-B30B-A8A3C674C51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34</c:v>
                </c:pt>
                <c:pt idx="3">
                  <c:v>25</c:v>
                </c:pt>
                <c:pt idx="6">
                  <c:v>18</c:v>
                </c:pt>
                <c:pt idx="9">
                  <c:v>13</c:v>
                </c:pt>
                <c:pt idx="12">
                  <c:v>8</c:v>
                </c:pt>
              </c:numCache>
            </c:numRef>
          </c:val>
          <c:extLst>
            <c:ext xmlns:c16="http://schemas.microsoft.com/office/drawing/2014/chart" uri="{C3380CC4-5D6E-409C-BE32-E72D297353CC}">
              <c16:uniqueId val="{00000009-DAD5-4BBA-B30B-A8A3C674C51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4747</c:v>
                </c:pt>
                <c:pt idx="3">
                  <c:v>4544</c:v>
                </c:pt>
                <c:pt idx="6">
                  <c:v>4319</c:v>
                </c:pt>
                <c:pt idx="9">
                  <c:v>4195</c:v>
                </c:pt>
                <c:pt idx="12">
                  <c:v>4872</c:v>
                </c:pt>
              </c:numCache>
            </c:numRef>
          </c:val>
          <c:extLst>
            <c:ext xmlns:c16="http://schemas.microsoft.com/office/drawing/2014/chart" uri="{C3380CC4-5D6E-409C-BE32-E72D297353CC}">
              <c16:uniqueId val="{0000000A-DAD5-4BBA-B30B-A8A3C674C514}"/>
            </c:ext>
          </c:extLst>
        </c:ser>
        <c:dLbls>
          <c:showLegendKey val="0"/>
          <c:showVal val="0"/>
          <c:showCatName val="0"/>
          <c:showSerName val="0"/>
          <c:showPercent val="0"/>
          <c:showBubbleSize val="0"/>
        </c:dLbls>
        <c:gapWidth val="100"/>
        <c:overlap val="100"/>
        <c:axId val="463235880"/>
        <c:axId val="463240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2857</c:v>
                </c:pt>
                <c:pt idx="2">
                  <c:v>#N/A</c:v>
                </c:pt>
                <c:pt idx="3">
                  <c:v>#N/A</c:v>
                </c:pt>
                <c:pt idx="4">
                  <c:v>1575</c:v>
                </c:pt>
                <c:pt idx="5">
                  <c:v>#N/A</c:v>
                </c:pt>
                <c:pt idx="6">
                  <c:v>#N/A</c:v>
                </c:pt>
                <c:pt idx="7">
                  <c:v>863</c:v>
                </c:pt>
                <c:pt idx="8">
                  <c:v>#N/A</c:v>
                </c:pt>
                <c:pt idx="9">
                  <c:v>#N/A</c:v>
                </c:pt>
                <c:pt idx="10">
                  <c:v>698</c:v>
                </c:pt>
                <c:pt idx="11">
                  <c:v>#N/A</c:v>
                </c:pt>
                <c:pt idx="12">
                  <c:v>#N/A</c:v>
                </c:pt>
                <c:pt idx="13">
                  <c:v>6</c:v>
                </c:pt>
                <c:pt idx="14">
                  <c:v>#N/A</c:v>
                </c:pt>
              </c:numCache>
            </c:numRef>
          </c:val>
          <c:smooth val="0"/>
          <c:extLst>
            <c:ext xmlns:c16="http://schemas.microsoft.com/office/drawing/2014/chart" uri="{C3380CC4-5D6E-409C-BE32-E72D297353CC}">
              <c16:uniqueId val="{0000000B-DAD5-4BBA-B30B-A8A3C674C514}"/>
            </c:ext>
          </c:extLst>
        </c:ser>
        <c:dLbls>
          <c:showLegendKey val="0"/>
          <c:showVal val="0"/>
          <c:showCatName val="0"/>
          <c:showSerName val="0"/>
          <c:showPercent val="0"/>
          <c:showBubbleSize val="0"/>
        </c:dLbls>
        <c:marker val="1"/>
        <c:smooth val="0"/>
        <c:axId val="463235880"/>
        <c:axId val="463240584"/>
      </c:lineChart>
      <c:catAx>
        <c:axId val="463235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3240584"/>
        <c:crosses val="autoZero"/>
        <c:auto val="1"/>
        <c:lblAlgn val="ctr"/>
        <c:lblOffset val="100"/>
        <c:tickLblSkip val="1"/>
        <c:tickMarkSkip val="1"/>
        <c:noMultiLvlLbl val="0"/>
      </c:catAx>
      <c:valAx>
        <c:axId val="463240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235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933</c:v>
                </c:pt>
                <c:pt idx="1">
                  <c:v>921</c:v>
                </c:pt>
                <c:pt idx="2">
                  <c:v>948</c:v>
                </c:pt>
              </c:numCache>
            </c:numRef>
          </c:val>
          <c:extLst>
            <c:ext xmlns:c16="http://schemas.microsoft.com/office/drawing/2014/chart" uri="{C3380CC4-5D6E-409C-BE32-E72D297353CC}">
              <c16:uniqueId val="{00000000-D55A-408C-83A0-02CF4B59558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938</c:v>
                </c:pt>
                <c:pt idx="1">
                  <c:v>1108</c:v>
                </c:pt>
                <c:pt idx="2">
                  <c:v>1189</c:v>
                </c:pt>
              </c:numCache>
            </c:numRef>
          </c:val>
          <c:extLst>
            <c:ext xmlns:c16="http://schemas.microsoft.com/office/drawing/2014/chart" uri="{C3380CC4-5D6E-409C-BE32-E72D297353CC}">
              <c16:uniqueId val="{00000001-D55A-408C-83A0-02CF4B59558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970</c:v>
                </c:pt>
                <c:pt idx="1">
                  <c:v>1134</c:v>
                </c:pt>
                <c:pt idx="2">
                  <c:v>1233</c:v>
                </c:pt>
              </c:numCache>
            </c:numRef>
          </c:val>
          <c:extLst>
            <c:ext xmlns:c16="http://schemas.microsoft.com/office/drawing/2014/chart" uri="{C3380CC4-5D6E-409C-BE32-E72D297353CC}">
              <c16:uniqueId val="{00000002-D55A-408C-83A0-02CF4B595586}"/>
            </c:ext>
          </c:extLst>
        </c:ser>
        <c:dLbls>
          <c:showLegendKey val="0"/>
          <c:showVal val="0"/>
          <c:showCatName val="0"/>
          <c:showSerName val="0"/>
          <c:showPercent val="0"/>
          <c:showBubbleSize val="0"/>
        </c:dLbls>
        <c:gapWidth val="120"/>
        <c:overlap val="100"/>
        <c:axId val="463241368"/>
        <c:axId val="463241760"/>
      </c:barChart>
      <c:catAx>
        <c:axId val="463241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3241760"/>
        <c:crosses val="autoZero"/>
        <c:auto val="1"/>
        <c:lblAlgn val="ctr"/>
        <c:lblOffset val="100"/>
        <c:tickLblSkip val="1"/>
        <c:tickMarkSkip val="1"/>
        <c:noMultiLvlLbl val="0"/>
      </c:catAx>
      <c:valAx>
        <c:axId val="4632417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3241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{B2209FFA-7132-42B0-845D-3D20485724FF}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FB5-4011-97F3-7BF27257A9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{BF6D21FC-9C31-4151-93BA-DFF74FA849CD}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FB5-4011-97F3-7BF27257A9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{0B5143D4-0F30-4DD1-9FF5-26593B993983}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FB5-4011-97F3-7BF27257A9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{5E73C325-7884-4796-91D7-AA4C27B924FB}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FB5-4011-97F3-7BF27257A9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{EC591746-B0FA-4CC5-BE3D-54D139DD1D21}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FB5-4011-97F3-7BF27257A9E3}"/>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{76A7D54F-4FA6-4F6D-818F-A74FA8F0CFDE}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FB5-4011-97F3-7BF27257A9E3}"/>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{ED81F543-84AE-4AFC-B55C-B62CF00066F1}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FB5-4011-97F3-7BF27257A9E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{750D2BDD-68C2-4D45-82D2-A122B77FAEAF}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FB5-4011-97F3-7BF27257A9E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{E2C4F55C-8906-47A0-9919-4DA38DC34AC4}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FB5-4011-97F3-7BF27257A9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81.8</c:v>
                </c:pt>
                <c:pt idx="16">
                  <c:v>82.9</c:v>
                </c:pt>
              </c:numCache>
            </c:numRef>
          </c:xVal>
          <c:yVal>
            <c:numRef>
              <c:f>公会計指標分析・財政指標組合せ分析表!$BP$51:$DC$51</c:f>
              <c:numCache>
                <c:formatCode>#,##0.0;"▲ "#,##0.0</c:formatCode>
                <c:ptCount val="40"/>
                <c:pt idx="8">
                  <c:v>45</c:v>
                </c:pt>
                <c:pt idx="16">
                  <c:v>25.4</c:v>
                </c:pt>
              </c:numCache>
            </c:numRef>
          </c:yVal>
          <c:smooth val="0"/>
          <c:extLst>
            <c:ext xmlns:c16="http://schemas.microsoft.com/office/drawing/2014/chart" uri="{C3380CC4-5D6E-409C-BE32-E72D297353CC}">
              <c16:uniqueId val="{00000009-CFB5-4011-97F3-7BF27257A9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{CAB716BB-9B6B-4C28-A87D-E085906C7139}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FB5-4011-97F3-7BF27257A9E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{31BEF555-8E19-4C28-B5B0-48D895C59241}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FB5-4011-97F3-7BF27257A9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{4F69891F-509F-45EF-A05D-77CB69EFCDDB}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FB5-4011-97F3-7BF27257A9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{41CE1E11-A462-4C35-9761-04C9DAD4C4E3}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FB5-4011-97F3-7BF27257A9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{C9F6A7BA-184A-48A6-82B1-B8465A36C153}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FB5-4011-97F3-7BF27257A9E3}"/>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{2C5B2FED-77AC-4196-A857-FF1777FF2E17}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FB5-4011-97F3-7BF27257A9E3}"/>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{0F2DC2A2-245B-4FB6-8856-62E96FAE81D2}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FB5-4011-97F3-7BF27257A9E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{CE7D748A-74C3-4BFA-9244-471ACDF6EE53}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FB5-4011-97F3-7BF27257A9E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{685AE5CB-E14A-4ECE-A8F4-FD82803A290E}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FB5-4011-97F3-7BF27257A9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55.6</c:v>
                </c:pt>
                <c:pt idx="16">
                  <c:v>59.8</c:v>
                </c:pt>
              </c:numCache>
            </c:numRef>
          </c:xVal>
          <c:yVal>
            <c:numRef>
              <c:f>公会計指標分析・財政指標組合せ分析表!$BP$55:$DC$55</c:f>
              <c:numCache>
                <c:formatCode>#,##0.0;"▲ "#,##0.0</c:formatCode>
                <c:ptCount val="40"/>
                <c:pt idx="8">
                  <c:v>58.9</c:v>
                </c:pt>
                <c:pt idx="16">
                  <c:v>51.4</c:v>
                </c:pt>
              </c:numCache>
            </c:numRef>
          </c:yVal>
          <c:smooth val="0"/>
          <c:extLst>
            <c:ext xmlns:c16="http://schemas.microsoft.com/office/drawing/2014/chart" uri="{C3380CC4-5D6E-409C-BE32-E72D297353CC}">
              <c16:uniqueId val="{00000013-CFB5-4011-97F3-7BF27257A9E3}"/>
            </c:ext>
          </c:extLst>
        </c:ser>
        <c:dLbls>
          <c:showLegendKey val="0"/>
          <c:showVal val="1"/>
          <c:showCatName val="0"/>
          <c:showSerName val="0"/>
          <c:showPercent val="0"/>
          <c:showBubbleSize val="0"/>
        </c:dLbls>
        <c:axId val="463237448"/>
        <c:axId val="463234704"/>
      </c:scatterChart>
      <c:valAx>
        <c:axId val="463237448"/>
        <c:scaling>
          <c:orientation val="minMax"/>
          <c:max val="86"/>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3234704"/>
        <c:crosses val="autoZero"/>
        <c:crossBetween val="midCat"/>
      </c:valAx>
      <c:valAx>
        <c:axId val="463234704"/>
        <c:scaling>
          <c:orientation val="minMax"/>
          <c:max val="65"/>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32374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{17A49D34-126C-4B51-A493-A44EF5E17BF4}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BA8-4BEB-B4DA-6E395BA7E6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{C3115950-3F0D-428E-992A-86892E0B991A}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A8-4BEB-B4DA-6E395BA7E6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{6B29447A-BC0F-45B4-9118-23C2B220095C}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A8-4BEB-B4DA-6E395BA7E6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{7B67A37A-DB01-44EE-A6E9-E90A45ADB7E3}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A8-4BEB-B4DA-6E395BA7E6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{24DC94CD-3D34-4FE4-984C-17202BF242AB}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A8-4BEB-B4DA-6E395BA7E69F}"/>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{5F8A10A5-760B-4706-BCA1-107257C64C21}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BA8-4BEB-B4DA-6E395BA7E69F}"/>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{373FD663-BC35-4488-8B77-B32FF4317E95}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BA8-4BEB-B4DA-6E395BA7E69F}"/>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{A88DF903-8046-44A6-B124-42C4C935E020}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BA8-4BEB-B4DA-6E395BA7E69F}"/>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{147322C5-29FE-4B76-88FE-3028D5906041}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BA8-4BEB-B4DA-6E395BA7E6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10.8</c:v>
                </c:pt>
                <c:pt idx="16">
                  <c:v>9.9</c:v>
                </c:pt>
                <c:pt idx="24">
                  <c:v>9.6999999999999993</c:v>
                </c:pt>
                <c:pt idx="32">
                  <c:v>9.5</c:v>
                </c:pt>
              </c:numCache>
            </c:numRef>
          </c:xVal>
          <c:yVal>
            <c:numRef>
              <c:f>公会計指標分析・財政指標組合せ分析表!$BP$73:$DC$73</c:f>
              <c:numCache>
                <c:formatCode>#,##0.0;"▲ "#,##0.0</c:formatCode>
                <c:ptCount val="40"/>
                <c:pt idx="0">
                  <c:v>84.7</c:v>
                </c:pt>
                <c:pt idx="8">
                  <c:v>45</c:v>
                </c:pt>
                <c:pt idx="16">
                  <c:v>25.4</c:v>
                </c:pt>
                <c:pt idx="24">
                  <c:v>20.5</c:v>
                </c:pt>
                <c:pt idx="32">
                  <c:v>0.1</c:v>
                </c:pt>
              </c:numCache>
            </c:numRef>
          </c:yVal>
          <c:smooth val="0"/>
          <c:extLst>
            <c:ext xmlns:c16="http://schemas.microsoft.com/office/drawing/2014/chart" uri="{C3380CC4-5D6E-409C-BE32-E72D297353CC}">
              <c16:uniqueId val="{00000009-FBA8-4BEB-B4DA-6E395BA7E69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{C5B739FC-4258-4E25-932F-EA660F9CFA91}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BA8-4BEB-B4DA-6E395BA7E69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{3F886741-4239-46C7-8B42-E69FE9BF390D}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A8-4BEB-B4DA-6E395BA7E6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{CA899FC6-B2FD-497E-A5C6-AEF053AD0309}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A8-4BEB-B4DA-6E395BA7E6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{6C944772-F275-4EA3-8B87-C26B3AFCB4CF}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A8-4BEB-B4DA-6E395BA7E6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{070E670D-B405-47A6-8375-72D367849C1A}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A8-4BEB-B4DA-6E395BA7E69F}"/>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{A3CEAFB4-F863-42B9-8D5F-EC10AB3FE324}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BA8-4BEB-B4DA-6E395BA7E69F}"/>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{810F8C04-E93C-4EB6-9E41-1F4D57B95139}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BA8-4BEB-B4DA-6E395BA7E69F}"/>
                </c:ext>
              </c:extLst>
            </c:dLbl>
            <c:dLbl>
              <c:idx val="24"/>
              <c:layout>
                <c:manualLayout>
                  <c:x val="-4.5160355153971272E-2"/>
                  <c:y val="-4.9214436262035872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{A97AD7CF-A0BF-4FDC-B5BE-6E34A75D98B7}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BA8-4BEB-B4DA-6E395BA7E69F}"/>
                </c:ext>
              </c:extLst>
            </c:dLbl>
            <c:dLbl>
              <c:idx val="32"/>
              <c:layout>
                <c:manualLayout>
                  <c:x val="-1.8235628084250027E-2"/>
                  <c:y val="-7.5618857913552023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{670152CF-400E-4AB7-BEB8-24C5F1890890}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BA8-4BEB-B4DA-6E395BA7E6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10.8</c:v>
                </c:pt>
                <c:pt idx="16">
                  <c:v>10.199999999999999</c:v>
                </c:pt>
                <c:pt idx="24">
                  <c:v>9.9</c:v>
                </c:pt>
                <c:pt idx="32">
                  <c:v>9.9</c:v>
                </c:pt>
              </c:numCache>
            </c:numRef>
          </c:xVal>
          <c:yVal>
            <c:numRef>
              <c:f>公会計指標分析・財政指標組合せ分析表!$BP$77:$DC$77</c:f>
              <c:numCache>
                <c:formatCode>#,##0.0;"▲ "#,##0.0</c:formatCode>
                <c:ptCount val="40"/>
                <c:pt idx="0">
                  <c:v>49.7</c:v>
                </c:pt>
                <c:pt idx="8">
                  <c:v>58.9</c:v>
                </c:pt>
                <c:pt idx="16">
                  <c:v>51.4</c:v>
                </c:pt>
                <c:pt idx="24">
                  <c:v>46.8</c:v>
                </c:pt>
                <c:pt idx="32">
                  <c:v>48.4</c:v>
                </c:pt>
              </c:numCache>
            </c:numRef>
          </c:yVal>
          <c:smooth val="0"/>
          <c:extLst>
            <c:ext xmlns:c16="http://schemas.microsoft.com/office/drawing/2014/chart" uri="{C3380CC4-5D6E-409C-BE32-E72D297353CC}">
              <c16:uniqueId val="{00000013-FBA8-4BEB-B4DA-6E395BA7E69F}"/>
            </c:ext>
          </c:extLst>
        </c:ser>
        <c:dLbls>
          <c:showLegendKey val="0"/>
          <c:showVal val="1"/>
          <c:showCatName val="0"/>
          <c:showSerName val="0"/>
          <c:showPercent val="0"/>
          <c:showBubbleSize val="0"/>
        </c:dLbls>
        <c:axId val="463239016"/>
        <c:axId val="463240192"/>
      </c:scatterChart>
      <c:valAx>
        <c:axId val="463239016"/>
        <c:scaling>
          <c:orientation val="minMax"/>
          <c:max val="12.1"/>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3240192"/>
        <c:crosses val="autoZero"/>
        <c:crossBetween val="midCat"/>
      </c:valAx>
      <c:valAx>
        <c:axId val="463240192"/>
        <c:scaling>
          <c:orientation val="minMax"/>
          <c:max val="99"/>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323901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青森県板柳町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と公営企業債の元利償還金に対する繰入金は、年々減少傾向にある。これは、地方債の計画的発行及び抑制のためである。今後も一般会計及び償公営企業の償還計画を十分考慮し、実質公債費比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青森県板柳町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毎年、一般会計等に係る起債発行を必要最小限にしているため、地方債の現在高は年々減少し、将来負担額が減少している。それに対し適切な財源の確保及び歳出の精査に努めているため充当可能基金が年々増加している。今後も適正な事業実施に努め、将来負担比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青森県板柳町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や補正予算における財源不足額として「財政調整基金」から１億４千１百万円、「減債基金」から２億円、特定目的基金から５千１百万円を取り崩した一方、決算余剰金や地方交付税等の予算超過により「財政調整基金」に１億６千８百万円、「減債基金」に２億８千１百万円、「公共施設等整備基金」に１億５千万円の積み立てを行ったため、基金全体としては２億７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基金の使途の明確化を図るために、優先的に特定目的基金に積み立てていくことを予定している。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・公共施設等整備基金：町が行う公共施設その他の施設の整備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・学校施設整備基金：学校施設の整備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・スポーツ振興基金：世界で活躍するスポーツ選手の輩出をめざし、町のスポーツ振興に関する施策の推進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・公共施設等整備基金：決算余剰金や地方交付税等の予算超過分の一部を積み立てたことにより、１億３百万円の増加となった。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・スポーツ振興基金：町のスポーツ振興に関する施策に取り崩しを行ったため、４百万円の減少となった。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・公共施設等整備基金：更新時期を迎えている老朽化した施設等が多いことから、毎年度計画的に積み立てを行う予定である。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・学校施設整備基金：毎年度計画的に取り崩しを行い、将来的には公共施設等整備基金で対応していく予定である。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・スポーツ振興基金：毎年度取り崩しした分を積み立て、現状の金額を維持していくことを予定している。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社会保障関係経費の増大及び優先的に特定目的基金へ積み立てたことにより、２千７百万円の増加となった。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急激な歳入の減少及び突発的な歳出増加への備え等のため、現状の金額を維持していくことを予定している。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決算余剰金や地方交付税等の予算超過分の一部を積み立てたことにより、８千１百万円の増加となった。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令和１５年度に地方債償還のピークを迎えるため、毎年度計画的に積み立てを行う予定である。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青森県板柳町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13,735
13,718
41.88
7,126,186
6,820,554
286,876
3,876,990
4,871,917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築３０年を超える公共施設が建物面積全体の６割以上を占めるため、類似団体より高い水準にあるが、公共施設等総合管理計画に基づき、今後、老朽化対策に積極的に取り組んで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2268</xdr:rowOff>
    </xdr:to>
    <xdr:cxnSp macro="">
      <xdr:nvCxnSpPr>
        <xdr:cNvPr id="66" name="直線コネクタ 65"/>
        <xdr:cNvCxnSpPr/>
      </xdr:nvCxnSpPr>
      <xdr:spPr>
        <a:xfrm flipV="1">
          <a:off x="4760595" y="5286103"/>
          <a:ext cx="1270" cy="131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7" name="有形固定資産減価償却率最小値テキスト"/>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8" name="直線コネクタ 67"/>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69" name="有形固定資産減価償却率最大値テキスト"/>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0" name="直線コネクタ 69"/>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12989</xdr:rowOff>
    </xdr:from>
    <xdr:ext cx="405111" cy="259045"/>
    <xdr:sp macro="" textlink="">
      <xdr:nvSpPr>
        <xdr:cNvPr id="71" name="有形固定資産減価償却率平均値テキスト"/>
        <xdr:cNvSpPr txBox="1"/>
      </xdr:nvSpPr>
      <xdr:spPr>
        <a:xfrm>
          <a:off x="4813300" y="5756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34562</xdr:rowOff>
    </xdr:from>
    <xdr:to>
      <xdr:col>23</xdr:col>
      <xdr:colOff>136525</xdr:colOff>
      <xdr:row>29</xdr:row>
      <xdr:rowOff>136162</xdr:rowOff>
    </xdr:to>
    <xdr:sp macro="" textlink="">
      <xdr:nvSpPr>
        <xdr:cNvPr id="72" name="フローチャート: 判断 71"/>
        <xdr:cNvSpPr/>
      </xdr:nvSpPr>
      <xdr:spPr>
        <a:xfrm>
          <a:off x="47117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40731</xdr:rowOff>
    </xdr:from>
    <xdr:to>
      <xdr:col>19</xdr:col>
      <xdr:colOff>187325</xdr:colOff>
      <xdr:row>29</xdr:row>
      <xdr:rowOff>142331</xdr:rowOff>
    </xdr:to>
    <xdr:sp macro="" textlink="">
      <xdr:nvSpPr>
        <xdr:cNvPr id="73" name="フローチャート: 判断 72"/>
        <xdr:cNvSpPr/>
      </xdr:nvSpPr>
      <xdr:spPr>
        <a:xfrm>
          <a:off x="4000500" y="578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90079</xdr:rowOff>
    </xdr:from>
    <xdr:to>
      <xdr:col>15</xdr:col>
      <xdr:colOff>187325</xdr:colOff>
      <xdr:row>30</xdr:row>
      <xdr:rowOff>20229</xdr:rowOff>
    </xdr:to>
    <xdr:sp macro="" textlink="">
      <xdr:nvSpPr>
        <xdr:cNvPr id="74" name="フローチャート: 判断 73"/>
        <xdr:cNvSpPr/>
      </xdr:nvSpPr>
      <xdr:spPr>
        <a:xfrm>
          <a:off x="32385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48169</xdr:rowOff>
    </xdr:from>
    <xdr:to>
      <xdr:col>11</xdr:col>
      <xdr:colOff>187325</xdr:colOff>
      <xdr:row>30</xdr:row>
      <xdr:rowOff>149769</xdr:rowOff>
    </xdr:to>
    <xdr:sp macro="" textlink="">
      <xdr:nvSpPr>
        <xdr:cNvPr id="75" name="フローチャート: 判断 74"/>
        <xdr:cNvSpPr/>
      </xdr:nvSpPr>
      <xdr:spPr>
        <a:xfrm>
          <a:off x="2476500" y="596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25</xdr:row>
      <xdr:rowOff>63409</xdr:rowOff>
    </xdr:from>
    <xdr:to>
      <xdr:col>15</xdr:col>
      <xdr:colOff>187325</xdr:colOff>
      <xdr:row>25</xdr:row>
      <xdr:rowOff>165009</xdr:rowOff>
    </xdr:to>
    <xdr:sp macro="" textlink="">
      <xdr:nvSpPr>
        <xdr:cNvPr id="81" name="楕円 80"/>
        <xdr:cNvSpPr/>
      </xdr:nvSpPr>
      <xdr:spPr>
        <a:xfrm>
          <a:off x="3238500" y="512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25</xdr:row>
      <xdr:rowOff>97336</xdr:rowOff>
    </xdr:from>
    <xdr:to>
      <xdr:col>11</xdr:col>
      <xdr:colOff>187325</xdr:colOff>
      <xdr:row>26</xdr:row>
      <xdr:rowOff>27486</xdr:rowOff>
    </xdr:to>
    <xdr:sp macro="" textlink="">
      <xdr:nvSpPr>
        <xdr:cNvPr id="82" name="楕円 81"/>
        <xdr:cNvSpPr/>
      </xdr:nvSpPr>
      <xdr:spPr>
        <a:xfrm>
          <a:off x="2476500" y="515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25</xdr:row>
      <xdr:rowOff>114209</xdr:rowOff>
    </xdr:from>
    <xdr:to>
      <xdr:col>15</xdr:col>
      <xdr:colOff>136525</xdr:colOff>
      <xdr:row>25</xdr:row>
      <xdr:rowOff>148136</xdr:rowOff>
    </xdr:to>
    <xdr:cxnSp macro="">
      <xdr:nvCxnSpPr>
        <xdr:cNvPr id="83" name="直線コネクタ 82"/>
        <xdr:cNvCxnSpPr/>
      </xdr:nvCxnSpPr>
      <xdr:spPr>
        <a:xfrm flipV="1">
          <a:off x="2527300" y="5171984"/>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158858</xdr:rowOff>
    </xdr:from>
    <xdr:ext cx="405111" cy="259045"/>
    <xdr:sp macro="" textlink="">
      <xdr:nvSpPr>
        <xdr:cNvPr id="84" name="n_1aveValue有形固定資産減価償却率"/>
        <xdr:cNvSpPr txBox="1"/>
      </xdr:nvSpPr>
      <xdr:spPr>
        <a:xfrm>
          <a:off x="3836044" y="5559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11356</xdr:rowOff>
    </xdr:from>
    <xdr:ext cx="405111" cy="259045"/>
    <xdr:sp macro="" textlink="">
      <xdr:nvSpPr>
        <xdr:cNvPr id="85" name="n_2aveValue有形固定資産減価償却率"/>
        <xdr:cNvSpPr txBox="1"/>
      </xdr:nvSpPr>
      <xdr:spPr>
        <a:xfrm>
          <a:off x="3086744" y="5926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140896</xdr:rowOff>
    </xdr:from>
    <xdr:ext cx="405111" cy="259045"/>
    <xdr:sp macro="" textlink="">
      <xdr:nvSpPr>
        <xdr:cNvPr id="86" name="n_3aveValue有形固定資産減価償却率"/>
        <xdr:cNvSpPr txBox="1"/>
      </xdr:nvSpPr>
      <xdr:spPr>
        <a:xfrm>
          <a:off x="2324744" y="6055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10086</xdr:rowOff>
    </xdr:from>
    <xdr:ext cx="405111" cy="259045"/>
    <xdr:sp macro="" textlink="">
      <xdr:nvSpPr>
        <xdr:cNvPr id="87" name="n_2mainValue有形固定資産減価償却率"/>
        <xdr:cNvSpPr txBox="1"/>
      </xdr:nvSpPr>
      <xdr:spPr>
        <a:xfrm>
          <a:off x="3086744" y="4896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44013</xdr:rowOff>
    </xdr:from>
    <xdr:ext cx="405111" cy="259045"/>
    <xdr:sp macro="" textlink="">
      <xdr:nvSpPr>
        <xdr:cNvPr id="88" name="n_3mainValue有形固定資産減価償却率"/>
        <xdr:cNvSpPr txBox="1"/>
      </xdr:nvSpPr>
      <xdr:spPr>
        <a:xfrm>
          <a:off x="2324744" y="493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1" name="正方形/長方形 9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５年度から２９年度にかけて起債の新規発行抑制を行い地方債残高を７３０，０００千万円減少させたが、平成３０年度は中学校改築事業等に伴い、過疎対策事業債を借入し、その他補正予算債や臨財債などを借入したため、６７７，３０３千円の増加となり、類似団体より高い水準となった。</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7" name="テキスト ボックス 106"/>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9" name="テキスト ボックス 108"/>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1" name="テキスト ボックス 110"/>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3" name="テキスト ボックス 112"/>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5" name="テキスト ボックス 114"/>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55269</xdr:rowOff>
    </xdr:from>
    <xdr:to>
      <xdr:col>76</xdr:col>
      <xdr:colOff>21589</xdr:colOff>
      <xdr:row>34</xdr:row>
      <xdr:rowOff>36812</xdr:rowOff>
    </xdr:to>
    <xdr:cxnSp macro="">
      <xdr:nvCxnSpPr>
        <xdr:cNvPr id="119" name="直線コネクタ 118"/>
        <xdr:cNvCxnSpPr/>
      </xdr:nvCxnSpPr>
      <xdr:spPr>
        <a:xfrm flipV="1">
          <a:off x="14793595" y="5455944"/>
          <a:ext cx="1269" cy="118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40639</xdr:rowOff>
    </xdr:from>
    <xdr:ext cx="469744" cy="259045"/>
    <xdr:sp macro="" textlink="">
      <xdr:nvSpPr>
        <xdr:cNvPr id="120" name="債務償還比率最小値テキスト"/>
        <xdr:cNvSpPr txBox="1"/>
      </xdr:nvSpPr>
      <xdr:spPr>
        <a:xfrm>
          <a:off x="14846300" y="664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36812</xdr:rowOff>
    </xdr:from>
    <xdr:to>
      <xdr:col>76</xdr:col>
      <xdr:colOff>111125</xdr:colOff>
      <xdr:row>34</xdr:row>
      <xdr:rowOff>36812</xdr:rowOff>
    </xdr:to>
    <xdr:cxnSp macro="">
      <xdr:nvCxnSpPr>
        <xdr:cNvPr id="121" name="直線コネクタ 120"/>
        <xdr:cNvCxnSpPr/>
      </xdr:nvCxnSpPr>
      <xdr:spPr>
        <a:xfrm>
          <a:off x="14706600" y="663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1946</xdr:rowOff>
    </xdr:from>
    <xdr:ext cx="560923" cy="259045"/>
    <xdr:sp macro="" textlink="">
      <xdr:nvSpPr>
        <xdr:cNvPr id="122" name="債務償還比率最大値テキスト"/>
        <xdr:cNvSpPr txBox="1"/>
      </xdr:nvSpPr>
      <xdr:spPr>
        <a:xfrm>
          <a:off x="14846300" y="52311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55269</xdr:rowOff>
    </xdr:from>
    <xdr:to>
      <xdr:col>76</xdr:col>
      <xdr:colOff>111125</xdr:colOff>
      <xdr:row>27</xdr:row>
      <xdr:rowOff>55269</xdr:rowOff>
    </xdr:to>
    <xdr:cxnSp macro="">
      <xdr:nvCxnSpPr>
        <xdr:cNvPr id="123" name="直線コネクタ 122"/>
        <xdr:cNvCxnSpPr/>
      </xdr:nvCxnSpPr>
      <xdr:spPr>
        <a:xfrm>
          <a:off x="14706600" y="5455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11211</xdr:rowOff>
    </xdr:from>
    <xdr:ext cx="469744" cy="259045"/>
    <xdr:sp macro="" textlink="">
      <xdr:nvSpPr>
        <xdr:cNvPr id="124" name="債務償還比率平均値テキスト"/>
        <xdr:cNvSpPr txBox="1"/>
      </xdr:nvSpPr>
      <xdr:spPr>
        <a:xfrm>
          <a:off x="14846300" y="6097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32784</xdr:rowOff>
    </xdr:from>
    <xdr:to>
      <xdr:col>76</xdr:col>
      <xdr:colOff>73025</xdr:colOff>
      <xdr:row>31</xdr:row>
      <xdr:rowOff>134384</xdr:rowOff>
    </xdr:to>
    <xdr:sp macro="" textlink="">
      <xdr:nvSpPr>
        <xdr:cNvPr id="125" name="フローチャート: 判断 124"/>
        <xdr:cNvSpPr/>
      </xdr:nvSpPr>
      <xdr:spPr>
        <a:xfrm>
          <a:off x="14744700" y="611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41009</xdr:rowOff>
    </xdr:from>
    <xdr:to>
      <xdr:col>72</xdr:col>
      <xdr:colOff>123825</xdr:colOff>
      <xdr:row>31</xdr:row>
      <xdr:rowOff>142609</xdr:rowOff>
    </xdr:to>
    <xdr:sp macro="" textlink="">
      <xdr:nvSpPr>
        <xdr:cNvPr id="126" name="フローチャート: 判断 125"/>
        <xdr:cNvSpPr/>
      </xdr:nvSpPr>
      <xdr:spPr>
        <a:xfrm>
          <a:off x="14033500" y="612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170616</xdr:rowOff>
    </xdr:from>
    <xdr:to>
      <xdr:col>76</xdr:col>
      <xdr:colOff>73025</xdr:colOff>
      <xdr:row>31</xdr:row>
      <xdr:rowOff>100766</xdr:rowOff>
    </xdr:to>
    <xdr:sp macro="" textlink="">
      <xdr:nvSpPr>
        <xdr:cNvPr id="132" name="楕円 131"/>
        <xdr:cNvSpPr/>
      </xdr:nvSpPr>
      <xdr:spPr>
        <a:xfrm>
          <a:off x="14744700" y="608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22043</xdr:rowOff>
    </xdr:from>
    <xdr:ext cx="469744" cy="259045"/>
    <xdr:sp macro="" textlink="">
      <xdr:nvSpPr>
        <xdr:cNvPr id="133" name="債務償還比率該当値テキスト"/>
        <xdr:cNvSpPr txBox="1"/>
      </xdr:nvSpPr>
      <xdr:spPr>
        <a:xfrm>
          <a:off x="14846300" y="5937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8763</xdr:rowOff>
    </xdr:from>
    <xdr:to>
      <xdr:col>72</xdr:col>
      <xdr:colOff>123825</xdr:colOff>
      <xdr:row>32</xdr:row>
      <xdr:rowOff>110363</xdr:rowOff>
    </xdr:to>
    <xdr:sp macro="" textlink="">
      <xdr:nvSpPr>
        <xdr:cNvPr id="134" name="楕円 133"/>
        <xdr:cNvSpPr/>
      </xdr:nvSpPr>
      <xdr:spPr>
        <a:xfrm>
          <a:off x="140335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49966</xdr:rowOff>
    </xdr:from>
    <xdr:to>
      <xdr:col>76</xdr:col>
      <xdr:colOff>22225</xdr:colOff>
      <xdr:row>32</xdr:row>
      <xdr:rowOff>59563</xdr:rowOff>
    </xdr:to>
    <xdr:cxnSp macro="">
      <xdr:nvCxnSpPr>
        <xdr:cNvPr id="135" name="直線コネクタ 134"/>
        <xdr:cNvCxnSpPr/>
      </xdr:nvCxnSpPr>
      <xdr:spPr>
        <a:xfrm flipV="1">
          <a:off x="14084300" y="6136441"/>
          <a:ext cx="711200" cy="18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159136</xdr:rowOff>
    </xdr:from>
    <xdr:ext cx="469744" cy="259045"/>
    <xdr:sp macro="" textlink="">
      <xdr:nvSpPr>
        <xdr:cNvPr id="136" name="n_1aveValue債務償還比率"/>
        <xdr:cNvSpPr txBox="1"/>
      </xdr:nvSpPr>
      <xdr:spPr>
        <a:xfrm>
          <a:off x="13836727" y="590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101490</xdr:rowOff>
    </xdr:from>
    <xdr:ext cx="469744" cy="259045"/>
    <xdr:sp macro="" textlink="">
      <xdr:nvSpPr>
        <xdr:cNvPr id="137" name="n_1mainValue債務償還比率"/>
        <xdr:cNvSpPr txBox="1"/>
      </xdr:nvSpPr>
      <xdr:spPr>
        <a:xfrm>
          <a:off x="13836727" y="635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青森県板柳町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13,735
13,718
41.88
7,126,186
6,820,554
286,876
3,876,990
4,871,917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153924</xdr:rowOff>
    </xdr:from>
    <xdr:to>
      <xdr:col>24</xdr:col>
      <xdr:colOff>62865</xdr:colOff>
      <xdr:row>41</xdr:row>
      <xdr:rowOff>9906</xdr:rowOff>
    </xdr:to>
    <xdr:cxnSp macro="">
      <xdr:nvCxnSpPr>
        <xdr:cNvPr id="54" name="直線コネクタ 53"/>
        <xdr:cNvCxnSpPr/>
      </xdr:nvCxnSpPr>
      <xdr:spPr>
        <a:xfrm flipV="1">
          <a:off x="4634865" y="6154674"/>
          <a:ext cx="0" cy="88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13733</xdr:rowOff>
    </xdr:from>
    <xdr:ext cx="405111" cy="259045"/>
    <xdr:sp macro="" textlink="">
      <xdr:nvSpPr>
        <xdr:cNvPr id="55" name="【道路】&#10;有形固定資産減価償却率最小値テキスト"/>
        <xdr:cNvSpPr txBox="1"/>
      </xdr:nvSpPr>
      <xdr:spPr>
        <a:xfrm>
          <a:off x="4673600" y="704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9906</xdr:rowOff>
    </xdr:from>
    <xdr:to>
      <xdr:col>24</xdr:col>
      <xdr:colOff>152400</xdr:colOff>
      <xdr:row>41</xdr:row>
      <xdr:rowOff>9906</xdr:rowOff>
    </xdr:to>
    <xdr:cxnSp macro="">
      <xdr:nvCxnSpPr>
        <xdr:cNvPr id="56" name="直線コネクタ 55"/>
        <xdr:cNvCxnSpPr/>
      </xdr:nvCxnSpPr>
      <xdr:spPr>
        <a:xfrm>
          <a:off x="4546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100601</xdr:rowOff>
    </xdr:from>
    <xdr:ext cx="405111" cy="259045"/>
    <xdr:sp macro="" textlink="">
      <xdr:nvSpPr>
        <xdr:cNvPr id="57" name="【道路】&#10;有形固定資産減価償却率最大値テキスト"/>
        <xdr:cNvSpPr txBox="1"/>
      </xdr:nvSpPr>
      <xdr:spPr>
        <a:xfrm>
          <a:off x="4673600" y="5929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153924</xdr:rowOff>
    </xdr:from>
    <xdr:to>
      <xdr:col>24</xdr:col>
      <xdr:colOff>152400</xdr:colOff>
      <xdr:row>35</xdr:row>
      <xdr:rowOff>153924</xdr:rowOff>
    </xdr:to>
    <xdr:cxnSp macro="">
      <xdr:nvCxnSpPr>
        <xdr:cNvPr id="58" name="直線コネクタ 57"/>
        <xdr:cNvCxnSpPr/>
      </xdr:nvCxnSpPr>
      <xdr:spPr>
        <a:xfrm>
          <a:off x="4546600" y="615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63263</xdr:rowOff>
    </xdr:from>
    <xdr:ext cx="405111" cy="259045"/>
    <xdr:sp macro="" textlink="">
      <xdr:nvSpPr>
        <xdr:cNvPr id="59" name="【道路】&#10;有形固定資産減価償却率平均値テキスト"/>
        <xdr:cNvSpPr txBox="1"/>
      </xdr:nvSpPr>
      <xdr:spPr>
        <a:xfrm>
          <a:off x="4673600" y="6578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84836</xdr:rowOff>
    </xdr:from>
    <xdr:to>
      <xdr:col>24</xdr:col>
      <xdr:colOff>114300</xdr:colOff>
      <xdr:row>39</xdr:row>
      <xdr:rowOff>14986</xdr:rowOff>
    </xdr:to>
    <xdr:sp macro="" textlink="">
      <xdr:nvSpPr>
        <xdr:cNvPr id="60" name="フローチャート: 判断 59"/>
        <xdr:cNvSpPr/>
      </xdr:nvSpPr>
      <xdr:spPr>
        <a:xfrm>
          <a:off x="45847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96266</xdr:rowOff>
    </xdr:from>
    <xdr:to>
      <xdr:col>20</xdr:col>
      <xdr:colOff>38100</xdr:colOff>
      <xdr:row>39</xdr:row>
      <xdr:rowOff>26416</xdr:rowOff>
    </xdr:to>
    <xdr:sp macro="" textlink="">
      <xdr:nvSpPr>
        <xdr:cNvPr id="61" name="フローチャート: 判断 60"/>
        <xdr:cNvSpPr/>
      </xdr:nvSpPr>
      <xdr:spPr>
        <a:xfrm>
          <a:off x="3746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130556</xdr:rowOff>
    </xdr:from>
    <xdr:to>
      <xdr:col>15</xdr:col>
      <xdr:colOff>101600</xdr:colOff>
      <xdr:row>39</xdr:row>
      <xdr:rowOff>60706</xdr:rowOff>
    </xdr:to>
    <xdr:sp macro="" textlink="">
      <xdr:nvSpPr>
        <xdr:cNvPr id="62" name="フローチャート: 判断 61"/>
        <xdr:cNvSpPr/>
      </xdr:nvSpPr>
      <xdr:spPr>
        <a:xfrm>
          <a:off x="28575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61976</xdr:rowOff>
    </xdr:from>
    <xdr:to>
      <xdr:col>10</xdr:col>
      <xdr:colOff>165100</xdr:colOff>
      <xdr:row>39</xdr:row>
      <xdr:rowOff>163576</xdr:rowOff>
    </xdr:to>
    <xdr:sp macro="" textlink="">
      <xdr:nvSpPr>
        <xdr:cNvPr id="63" name="フローチャート: 判断 62"/>
        <xdr:cNvSpPr/>
      </xdr:nvSpPr>
      <xdr:spPr>
        <a:xfrm>
          <a:off x="1968500" y="67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114554</xdr:rowOff>
    </xdr:from>
    <xdr:to>
      <xdr:col>15</xdr:col>
      <xdr:colOff>101600</xdr:colOff>
      <xdr:row>34</xdr:row>
      <xdr:rowOff>44704</xdr:rowOff>
    </xdr:to>
    <xdr:sp macro="" textlink="">
      <xdr:nvSpPr>
        <xdr:cNvPr id="69" name="楕円 68"/>
        <xdr:cNvSpPr/>
      </xdr:nvSpPr>
      <xdr:spPr>
        <a:xfrm>
          <a:off x="2857500" y="577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33</xdr:row>
      <xdr:rowOff>112268</xdr:rowOff>
    </xdr:from>
    <xdr:to>
      <xdr:col>10</xdr:col>
      <xdr:colOff>165100</xdr:colOff>
      <xdr:row>34</xdr:row>
      <xdr:rowOff>42418</xdr:rowOff>
    </xdr:to>
    <xdr:sp macro="" textlink="">
      <xdr:nvSpPr>
        <xdr:cNvPr id="70" name="楕円 69"/>
        <xdr:cNvSpPr/>
      </xdr:nvSpPr>
      <xdr:spPr>
        <a:xfrm>
          <a:off x="1968500" y="57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163068</xdr:rowOff>
    </xdr:from>
    <xdr:to>
      <xdr:col>15</xdr:col>
      <xdr:colOff>50800</xdr:colOff>
      <xdr:row>33</xdr:row>
      <xdr:rowOff>165354</xdr:rowOff>
    </xdr:to>
    <xdr:cxnSp macro="">
      <xdr:nvCxnSpPr>
        <xdr:cNvPr id="71" name="直線コネクタ 70"/>
        <xdr:cNvCxnSpPr/>
      </xdr:nvCxnSpPr>
      <xdr:spPr>
        <a:xfrm>
          <a:off x="2019300" y="58209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42943</xdr:rowOff>
    </xdr:from>
    <xdr:ext cx="405111" cy="259045"/>
    <xdr:sp macro="" textlink="">
      <xdr:nvSpPr>
        <xdr:cNvPr id="72" name="n_1aveValue【道路】&#10;有形固定資産減価償却率"/>
        <xdr:cNvSpPr txBox="1"/>
      </xdr:nvSpPr>
      <xdr:spPr>
        <a:xfrm>
          <a:off x="35820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51833</xdr:rowOff>
    </xdr:from>
    <xdr:ext cx="405111" cy="259045"/>
    <xdr:sp macro="" textlink="">
      <xdr:nvSpPr>
        <xdr:cNvPr id="73" name="n_2aveValue【道路】&#10;有形固定資産減価償却率"/>
        <xdr:cNvSpPr txBox="1"/>
      </xdr:nvSpPr>
      <xdr:spPr>
        <a:xfrm>
          <a:off x="2705744" y="673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154703</xdr:rowOff>
    </xdr:from>
    <xdr:ext cx="405111" cy="259045"/>
    <xdr:sp macro="" textlink="">
      <xdr:nvSpPr>
        <xdr:cNvPr id="74" name="n_3aveValue【道路】&#10;有形固定資産減価償却率"/>
        <xdr:cNvSpPr txBox="1"/>
      </xdr:nvSpPr>
      <xdr:spPr>
        <a:xfrm>
          <a:off x="1816744" y="684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61231</xdr:rowOff>
    </xdr:from>
    <xdr:ext cx="405111" cy="259045"/>
    <xdr:sp macro="" textlink="">
      <xdr:nvSpPr>
        <xdr:cNvPr id="75" name="n_2mainValue【道路】&#10;有形固定資産減価償却率"/>
        <xdr:cNvSpPr txBox="1"/>
      </xdr:nvSpPr>
      <xdr:spPr>
        <a:xfrm>
          <a:off x="2705744" y="5547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58945</xdr:rowOff>
    </xdr:from>
    <xdr:ext cx="405111" cy="259045"/>
    <xdr:sp macro="" textlink="">
      <xdr:nvSpPr>
        <xdr:cNvPr id="76" name="n_3mainValue【道路】&#10;有形固定資産減価償却率"/>
        <xdr:cNvSpPr txBox="1"/>
      </xdr:nvSpPr>
      <xdr:spPr>
        <a:xfrm>
          <a:off x="1816744"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10097</xdr:rowOff>
    </xdr:from>
    <xdr:to>
      <xdr:col>54</xdr:col>
      <xdr:colOff>189865</xdr:colOff>
      <xdr:row>40</xdr:row>
      <xdr:rowOff>102089</xdr:rowOff>
    </xdr:to>
    <xdr:cxnSp macro="">
      <xdr:nvCxnSpPr>
        <xdr:cNvPr id="100" name="直線コネクタ 99"/>
        <xdr:cNvCxnSpPr/>
      </xdr:nvCxnSpPr>
      <xdr:spPr>
        <a:xfrm flipV="1">
          <a:off x="10476865" y="5667947"/>
          <a:ext cx="0" cy="129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105916</xdr:rowOff>
    </xdr:from>
    <xdr:ext cx="534377" cy="259045"/>
    <xdr:sp macro="" textlink="">
      <xdr:nvSpPr>
        <xdr:cNvPr id="101" name="【道路】&#10;一人当たり延長最小値テキスト"/>
        <xdr:cNvSpPr txBox="1"/>
      </xdr:nvSpPr>
      <xdr:spPr>
        <a:xfrm>
          <a:off x="10515600" y="696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102089</xdr:rowOff>
    </xdr:from>
    <xdr:to>
      <xdr:col>55</xdr:col>
      <xdr:colOff>88900</xdr:colOff>
      <xdr:row>40</xdr:row>
      <xdr:rowOff>102089</xdr:rowOff>
    </xdr:to>
    <xdr:cxnSp macro="">
      <xdr:nvCxnSpPr>
        <xdr:cNvPr id="102" name="直線コネクタ 101"/>
        <xdr:cNvCxnSpPr/>
      </xdr:nvCxnSpPr>
      <xdr:spPr>
        <a:xfrm>
          <a:off x="10388600" y="69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128224</xdr:rowOff>
    </xdr:from>
    <xdr:ext cx="534377" cy="259045"/>
    <xdr:sp macro="" textlink="">
      <xdr:nvSpPr>
        <xdr:cNvPr id="103" name="【道路】&#10;一人当たり延長最大値テキスト"/>
        <xdr:cNvSpPr txBox="1"/>
      </xdr:nvSpPr>
      <xdr:spPr>
        <a:xfrm>
          <a:off x="10515600" y="544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10097</xdr:rowOff>
    </xdr:from>
    <xdr:to>
      <xdr:col>55</xdr:col>
      <xdr:colOff>88900</xdr:colOff>
      <xdr:row>33</xdr:row>
      <xdr:rowOff>10097</xdr:rowOff>
    </xdr:to>
    <xdr:cxnSp macro="">
      <xdr:nvCxnSpPr>
        <xdr:cNvPr id="104" name="直線コネクタ 103"/>
        <xdr:cNvCxnSpPr/>
      </xdr:nvCxnSpPr>
      <xdr:spPr>
        <a:xfrm>
          <a:off x="10388600" y="566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109916</xdr:rowOff>
    </xdr:from>
    <xdr:ext cx="534377" cy="259045"/>
    <xdr:sp macro="" textlink="">
      <xdr:nvSpPr>
        <xdr:cNvPr id="105" name="【道路】&#10;一人当たり延長平均値テキスト"/>
        <xdr:cNvSpPr txBox="1"/>
      </xdr:nvSpPr>
      <xdr:spPr>
        <a:xfrm>
          <a:off x="10515600" y="6453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131489</xdr:rowOff>
    </xdr:from>
    <xdr:to>
      <xdr:col>55</xdr:col>
      <xdr:colOff>50800</xdr:colOff>
      <xdr:row>38</xdr:row>
      <xdr:rowOff>61640</xdr:rowOff>
    </xdr:to>
    <xdr:sp macro="" textlink="">
      <xdr:nvSpPr>
        <xdr:cNvPr id="106" name="フローチャート: 判断 105"/>
        <xdr:cNvSpPr/>
      </xdr:nvSpPr>
      <xdr:spPr>
        <a:xfrm>
          <a:off x="10426700" y="6475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150654</xdr:rowOff>
    </xdr:from>
    <xdr:to>
      <xdr:col>50</xdr:col>
      <xdr:colOff>165100</xdr:colOff>
      <xdr:row>38</xdr:row>
      <xdr:rowOff>80804</xdr:rowOff>
    </xdr:to>
    <xdr:sp macro="" textlink="">
      <xdr:nvSpPr>
        <xdr:cNvPr id="107" name="フローチャート: 判断 106"/>
        <xdr:cNvSpPr/>
      </xdr:nvSpPr>
      <xdr:spPr>
        <a:xfrm>
          <a:off x="9588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5188</xdr:rowOff>
    </xdr:from>
    <xdr:to>
      <xdr:col>46</xdr:col>
      <xdr:colOff>38100</xdr:colOff>
      <xdr:row>38</xdr:row>
      <xdr:rowOff>106788</xdr:rowOff>
    </xdr:to>
    <xdr:sp macro="" textlink="">
      <xdr:nvSpPr>
        <xdr:cNvPr id="108" name="フローチャート: 判断 107"/>
        <xdr:cNvSpPr/>
      </xdr:nvSpPr>
      <xdr:spPr>
        <a:xfrm>
          <a:off x="8699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87846</xdr:rowOff>
    </xdr:from>
    <xdr:to>
      <xdr:col>41</xdr:col>
      <xdr:colOff>101600</xdr:colOff>
      <xdr:row>38</xdr:row>
      <xdr:rowOff>17996</xdr:rowOff>
    </xdr:to>
    <xdr:sp macro="" textlink="">
      <xdr:nvSpPr>
        <xdr:cNvPr id="109" name="フローチャート: 判断 108"/>
        <xdr:cNvSpPr/>
      </xdr:nvSpPr>
      <xdr:spPr>
        <a:xfrm>
          <a:off x="7810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81693</xdr:rowOff>
    </xdr:from>
    <xdr:to>
      <xdr:col>46</xdr:col>
      <xdr:colOff>38100</xdr:colOff>
      <xdr:row>41</xdr:row>
      <xdr:rowOff>11843</xdr:rowOff>
    </xdr:to>
    <xdr:sp macro="" textlink="">
      <xdr:nvSpPr>
        <xdr:cNvPr id="115" name="楕円 114"/>
        <xdr:cNvSpPr/>
      </xdr:nvSpPr>
      <xdr:spPr>
        <a:xfrm>
          <a:off x="8699500" y="693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30258</xdr:rowOff>
    </xdr:from>
    <xdr:to>
      <xdr:col>41</xdr:col>
      <xdr:colOff>101600</xdr:colOff>
      <xdr:row>40</xdr:row>
      <xdr:rowOff>131858</xdr:rowOff>
    </xdr:to>
    <xdr:sp macro="" textlink="">
      <xdr:nvSpPr>
        <xdr:cNvPr id="116" name="楕円 115"/>
        <xdr:cNvSpPr/>
      </xdr:nvSpPr>
      <xdr:spPr>
        <a:xfrm>
          <a:off x="7810500" y="68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81058</xdr:rowOff>
    </xdr:from>
    <xdr:to>
      <xdr:col>45</xdr:col>
      <xdr:colOff>177800</xdr:colOff>
      <xdr:row>40</xdr:row>
      <xdr:rowOff>132493</xdr:rowOff>
    </xdr:to>
    <xdr:cxnSp macro="">
      <xdr:nvCxnSpPr>
        <xdr:cNvPr id="117" name="直線コネクタ 116"/>
        <xdr:cNvCxnSpPr/>
      </xdr:nvCxnSpPr>
      <xdr:spPr>
        <a:xfrm>
          <a:off x="7861300" y="6939058"/>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97331</xdr:rowOff>
    </xdr:from>
    <xdr:ext cx="534377" cy="259045"/>
    <xdr:sp macro="" textlink="">
      <xdr:nvSpPr>
        <xdr:cNvPr id="118" name="n_1aveValue【道路】&#10;一人当たり延長"/>
        <xdr:cNvSpPr txBox="1"/>
      </xdr:nvSpPr>
      <xdr:spPr>
        <a:xfrm>
          <a:off x="9359411" y="626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123315</xdr:rowOff>
    </xdr:from>
    <xdr:ext cx="534377" cy="259045"/>
    <xdr:sp macro="" textlink="">
      <xdr:nvSpPr>
        <xdr:cNvPr id="119" name="n_2aveValue【道路】&#10;一人当たり延長"/>
        <xdr:cNvSpPr txBox="1"/>
      </xdr:nvSpPr>
      <xdr:spPr>
        <a:xfrm>
          <a:off x="84831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34523</xdr:rowOff>
    </xdr:from>
    <xdr:ext cx="534377" cy="259045"/>
    <xdr:sp macro="" textlink="">
      <xdr:nvSpPr>
        <xdr:cNvPr id="120" name="n_3aveValue【道路】&#10;一人当たり延長"/>
        <xdr:cNvSpPr txBox="1"/>
      </xdr:nvSpPr>
      <xdr:spPr>
        <a:xfrm>
          <a:off x="7594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2970</xdr:rowOff>
    </xdr:from>
    <xdr:ext cx="534377" cy="259045"/>
    <xdr:sp macro="" textlink="">
      <xdr:nvSpPr>
        <xdr:cNvPr id="121" name="n_2mainValue【道路】&#10;一人当たり延長"/>
        <xdr:cNvSpPr txBox="1"/>
      </xdr:nvSpPr>
      <xdr:spPr>
        <a:xfrm>
          <a:off x="8483111" y="703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122985</xdr:rowOff>
    </xdr:from>
    <xdr:ext cx="534377" cy="259045"/>
    <xdr:sp macro="" textlink="">
      <xdr:nvSpPr>
        <xdr:cNvPr id="122" name="n_3mainValue【道路】&#10;一人当たり延長"/>
        <xdr:cNvSpPr txBox="1"/>
      </xdr:nvSpPr>
      <xdr:spPr>
        <a:xfrm>
          <a:off x="7594111" y="698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3" name="テキスト ボックス 13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5" name="テキスト ボックス 13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3" name="テキスト ボックス 14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169545</xdr:rowOff>
    </xdr:to>
    <xdr:cxnSp macro="">
      <xdr:nvCxnSpPr>
        <xdr:cNvPr id="147" name="直線コネクタ 146"/>
        <xdr:cNvCxnSpPr/>
      </xdr:nvCxnSpPr>
      <xdr:spPr>
        <a:xfrm flipV="1">
          <a:off x="4634865" y="9635490"/>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1922</xdr:rowOff>
    </xdr:from>
    <xdr:ext cx="405111" cy="259045"/>
    <xdr:sp macro="" textlink="">
      <xdr:nvSpPr>
        <xdr:cNvPr id="148" name="【橋りょう・トンネル】&#10;有形固定資産減価償却率最小値テキスト"/>
        <xdr:cNvSpPr txBox="1"/>
      </xdr:nvSpPr>
      <xdr:spPr>
        <a:xfrm>
          <a:off x="4673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169545</xdr:rowOff>
    </xdr:from>
    <xdr:to>
      <xdr:col>24</xdr:col>
      <xdr:colOff>152400</xdr:colOff>
      <xdr:row>63</xdr:row>
      <xdr:rowOff>169545</xdr:rowOff>
    </xdr:to>
    <xdr:cxnSp macro="">
      <xdr:nvCxnSpPr>
        <xdr:cNvPr id="149" name="直線コネクタ 148"/>
        <xdr:cNvCxnSpPr/>
      </xdr:nvCxnSpPr>
      <xdr:spPr>
        <a:xfrm>
          <a:off x="4546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50" name="【橋りょう・トンネル】&#10;有形固定資産減価償却率最大値テキスト"/>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51" name="直線コネクタ 150"/>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13352</xdr:rowOff>
    </xdr:from>
    <xdr:ext cx="405111" cy="259045"/>
    <xdr:sp macro="" textlink="">
      <xdr:nvSpPr>
        <xdr:cNvPr id="152" name="【橋りょう・トンネル】&#10;有形固定資産減価償却率平均値テキスト"/>
        <xdr:cNvSpPr txBox="1"/>
      </xdr:nvSpPr>
      <xdr:spPr>
        <a:xfrm>
          <a:off x="46736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53" name="フローチャート: 判断 152"/>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54" name="フローチャート: 判断 153"/>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46355</xdr:rowOff>
    </xdr:from>
    <xdr:to>
      <xdr:col>15</xdr:col>
      <xdr:colOff>101600</xdr:colOff>
      <xdr:row>60</xdr:row>
      <xdr:rowOff>147955</xdr:rowOff>
    </xdr:to>
    <xdr:sp macro="" textlink="">
      <xdr:nvSpPr>
        <xdr:cNvPr id="155" name="フローチャート: 判断 154"/>
        <xdr:cNvSpPr/>
      </xdr:nvSpPr>
      <xdr:spPr>
        <a:xfrm>
          <a:off x="2857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38735</xdr:rowOff>
    </xdr:from>
    <xdr:to>
      <xdr:col>10</xdr:col>
      <xdr:colOff>165100</xdr:colOff>
      <xdr:row>61</xdr:row>
      <xdr:rowOff>140335</xdr:rowOff>
    </xdr:to>
    <xdr:sp macro="" textlink="">
      <xdr:nvSpPr>
        <xdr:cNvPr id="156" name="フローチャート: 判断 155"/>
        <xdr:cNvSpPr/>
      </xdr:nvSpPr>
      <xdr:spPr>
        <a:xfrm>
          <a:off x="1968500" y="1049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158750</xdr:rowOff>
    </xdr:from>
    <xdr:to>
      <xdr:col>15</xdr:col>
      <xdr:colOff>101600</xdr:colOff>
      <xdr:row>59</xdr:row>
      <xdr:rowOff>88900</xdr:rowOff>
    </xdr:to>
    <xdr:sp macro="" textlink="">
      <xdr:nvSpPr>
        <xdr:cNvPr id="162" name="楕円 161"/>
        <xdr:cNvSpPr/>
      </xdr:nvSpPr>
      <xdr:spPr>
        <a:xfrm>
          <a:off x="2857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19685</xdr:rowOff>
    </xdr:from>
    <xdr:to>
      <xdr:col>10</xdr:col>
      <xdr:colOff>165100</xdr:colOff>
      <xdr:row>59</xdr:row>
      <xdr:rowOff>121285</xdr:rowOff>
    </xdr:to>
    <xdr:sp macro="" textlink="">
      <xdr:nvSpPr>
        <xdr:cNvPr id="163" name="楕円 162"/>
        <xdr:cNvSpPr/>
      </xdr:nvSpPr>
      <xdr:spPr>
        <a:xfrm>
          <a:off x="1968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38100</xdr:rowOff>
    </xdr:from>
    <xdr:to>
      <xdr:col>15</xdr:col>
      <xdr:colOff>50800</xdr:colOff>
      <xdr:row>59</xdr:row>
      <xdr:rowOff>70485</xdr:rowOff>
    </xdr:to>
    <xdr:cxnSp macro="">
      <xdr:nvCxnSpPr>
        <xdr:cNvPr id="164" name="直線コネクタ 163"/>
        <xdr:cNvCxnSpPr/>
      </xdr:nvCxnSpPr>
      <xdr:spPr>
        <a:xfrm flipV="1">
          <a:off x="2019300" y="101536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17797</xdr:rowOff>
    </xdr:from>
    <xdr:ext cx="405111" cy="259045"/>
    <xdr:sp macro="" textlink="">
      <xdr:nvSpPr>
        <xdr:cNvPr id="165" name="n_1aveValue【橋りょう・トンネル】&#10;有形固定資産減価償却率"/>
        <xdr:cNvSpPr txBox="1"/>
      </xdr:nvSpPr>
      <xdr:spPr>
        <a:xfrm>
          <a:off x="3582044"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139082</xdr:rowOff>
    </xdr:from>
    <xdr:ext cx="405111" cy="259045"/>
    <xdr:sp macro="" textlink="">
      <xdr:nvSpPr>
        <xdr:cNvPr id="166" name="n_2aveValue【橋りょう・トンネル】&#10;有形固定資産減価償却率"/>
        <xdr:cNvSpPr txBox="1"/>
      </xdr:nvSpPr>
      <xdr:spPr>
        <a:xfrm>
          <a:off x="2705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131462</xdr:rowOff>
    </xdr:from>
    <xdr:ext cx="405111" cy="259045"/>
    <xdr:sp macro="" textlink="">
      <xdr:nvSpPr>
        <xdr:cNvPr id="167" name="n_3aveValue【橋りょう・トンネル】&#10;有形固定資産減価償却率"/>
        <xdr:cNvSpPr txBox="1"/>
      </xdr:nvSpPr>
      <xdr:spPr>
        <a:xfrm>
          <a:off x="18167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105427</xdr:rowOff>
    </xdr:from>
    <xdr:ext cx="405111" cy="259045"/>
    <xdr:sp macro="" textlink="">
      <xdr:nvSpPr>
        <xdr:cNvPr id="168" name="n_2mainValue【橋りょう・トンネル】&#10;有形固定資産減価償却率"/>
        <xdr:cNvSpPr txBox="1"/>
      </xdr:nvSpPr>
      <xdr:spPr>
        <a:xfrm>
          <a:off x="2705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137812</xdr:rowOff>
    </xdr:from>
    <xdr:ext cx="405111" cy="259045"/>
    <xdr:sp macro="" textlink="">
      <xdr:nvSpPr>
        <xdr:cNvPr id="169" name="n_3mainValue【橋りょう・トンネル】&#10;有形固定資産減価償却率"/>
        <xdr:cNvSpPr txBox="1"/>
      </xdr:nvSpPr>
      <xdr:spPr>
        <a:xfrm>
          <a:off x="1816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0" name="直線コネクタ 17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1" name="テキスト ボックス 18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2" name="直線コネクタ 18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3" name="テキスト ボックス 18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4" name="直線コネクタ 18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5" name="テキスト ボックス 18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6" name="直線コネクタ 18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87" name="テキスト ボックス 18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8" name="直線コネクタ 18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9" name="テキスト ボックス 188"/>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0" name="直線コネクタ 18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1" name="テキスト ボックス 19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3" name="テキスト ボックス 19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24477</xdr:rowOff>
    </xdr:from>
    <xdr:to>
      <xdr:col>54</xdr:col>
      <xdr:colOff>189865</xdr:colOff>
      <xdr:row>64</xdr:row>
      <xdr:rowOff>97733</xdr:rowOff>
    </xdr:to>
    <xdr:cxnSp macro="">
      <xdr:nvCxnSpPr>
        <xdr:cNvPr id="195" name="直線コネクタ 194"/>
        <xdr:cNvCxnSpPr/>
      </xdr:nvCxnSpPr>
      <xdr:spPr>
        <a:xfrm flipV="1">
          <a:off x="10476865" y="9625677"/>
          <a:ext cx="0" cy="144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101560</xdr:rowOff>
    </xdr:from>
    <xdr:ext cx="534377" cy="259045"/>
    <xdr:sp macro="" textlink="">
      <xdr:nvSpPr>
        <xdr:cNvPr id="196" name="【橋りょう・トンネル】&#10;一人当たり有形固定資産（償却資産）額最小値テキスト"/>
        <xdr:cNvSpPr txBox="1"/>
      </xdr:nvSpPr>
      <xdr:spPr>
        <a:xfrm>
          <a:off x="10515600" y="110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97733</xdr:rowOff>
    </xdr:from>
    <xdr:to>
      <xdr:col>55</xdr:col>
      <xdr:colOff>88900</xdr:colOff>
      <xdr:row>64</xdr:row>
      <xdr:rowOff>97733</xdr:rowOff>
    </xdr:to>
    <xdr:cxnSp macro="">
      <xdr:nvCxnSpPr>
        <xdr:cNvPr id="197" name="直線コネクタ 196"/>
        <xdr:cNvCxnSpPr/>
      </xdr:nvCxnSpPr>
      <xdr:spPr>
        <a:xfrm>
          <a:off x="10388600" y="1107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142604</xdr:rowOff>
    </xdr:from>
    <xdr:ext cx="690189" cy="259045"/>
    <xdr:sp macro="" textlink="">
      <xdr:nvSpPr>
        <xdr:cNvPr id="198" name="【橋りょう・トンネル】&#10;一人当たり有形固定資産（償却資産）額最大値テキスト"/>
        <xdr:cNvSpPr txBox="1"/>
      </xdr:nvSpPr>
      <xdr:spPr>
        <a:xfrm>
          <a:off x="10515600" y="94009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24477</xdr:rowOff>
    </xdr:from>
    <xdr:to>
      <xdr:col>55</xdr:col>
      <xdr:colOff>88900</xdr:colOff>
      <xdr:row>56</xdr:row>
      <xdr:rowOff>24477</xdr:rowOff>
    </xdr:to>
    <xdr:cxnSp macro="">
      <xdr:nvCxnSpPr>
        <xdr:cNvPr id="199" name="直線コネクタ 198"/>
        <xdr:cNvCxnSpPr/>
      </xdr:nvCxnSpPr>
      <xdr:spPr>
        <a:xfrm>
          <a:off x="10388600" y="962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86189</xdr:rowOff>
    </xdr:from>
    <xdr:ext cx="599010" cy="259045"/>
    <xdr:sp macro="" textlink="">
      <xdr:nvSpPr>
        <xdr:cNvPr id="200" name="【橋りょう・トンネル】&#10;一人当たり有形固定資産（償却資産）額平均値テキスト"/>
        <xdr:cNvSpPr txBox="1"/>
      </xdr:nvSpPr>
      <xdr:spPr>
        <a:xfrm>
          <a:off x="10515600" y="105446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107762</xdr:rowOff>
    </xdr:from>
    <xdr:to>
      <xdr:col>55</xdr:col>
      <xdr:colOff>50800</xdr:colOff>
      <xdr:row>62</xdr:row>
      <xdr:rowOff>37912</xdr:rowOff>
    </xdr:to>
    <xdr:sp macro="" textlink="">
      <xdr:nvSpPr>
        <xdr:cNvPr id="201" name="フローチャート: 判断 200"/>
        <xdr:cNvSpPr/>
      </xdr:nvSpPr>
      <xdr:spPr>
        <a:xfrm>
          <a:off x="10426700" y="1056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165993</xdr:rowOff>
    </xdr:from>
    <xdr:to>
      <xdr:col>50</xdr:col>
      <xdr:colOff>165100</xdr:colOff>
      <xdr:row>62</xdr:row>
      <xdr:rowOff>96143</xdr:rowOff>
    </xdr:to>
    <xdr:sp macro="" textlink="">
      <xdr:nvSpPr>
        <xdr:cNvPr id="202" name="フローチャート: 判断 201"/>
        <xdr:cNvSpPr/>
      </xdr:nvSpPr>
      <xdr:spPr>
        <a:xfrm>
          <a:off x="9588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168054</xdr:rowOff>
    </xdr:from>
    <xdr:to>
      <xdr:col>46</xdr:col>
      <xdr:colOff>38100</xdr:colOff>
      <xdr:row>62</xdr:row>
      <xdr:rowOff>98204</xdr:rowOff>
    </xdr:to>
    <xdr:sp macro="" textlink="">
      <xdr:nvSpPr>
        <xdr:cNvPr id="203" name="フローチャート: 判断 202"/>
        <xdr:cNvSpPr/>
      </xdr:nvSpPr>
      <xdr:spPr>
        <a:xfrm>
          <a:off x="8699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153980</xdr:rowOff>
    </xdr:from>
    <xdr:to>
      <xdr:col>41</xdr:col>
      <xdr:colOff>101600</xdr:colOff>
      <xdr:row>60</xdr:row>
      <xdr:rowOff>84130</xdr:rowOff>
    </xdr:to>
    <xdr:sp macro="" textlink="">
      <xdr:nvSpPr>
        <xdr:cNvPr id="204" name="フローチャート: 判断 203"/>
        <xdr:cNvSpPr/>
      </xdr:nvSpPr>
      <xdr:spPr>
        <a:xfrm>
          <a:off x="7810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44028</xdr:rowOff>
    </xdr:from>
    <xdr:to>
      <xdr:col>46</xdr:col>
      <xdr:colOff>38100</xdr:colOff>
      <xdr:row>63</xdr:row>
      <xdr:rowOff>145628</xdr:rowOff>
    </xdr:to>
    <xdr:sp macro="" textlink="">
      <xdr:nvSpPr>
        <xdr:cNvPr id="210" name="楕円 209"/>
        <xdr:cNvSpPr/>
      </xdr:nvSpPr>
      <xdr:spPr>
        <a:xfrm>
          <a:off x="8699500" y="1084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47096</xdr:rowOff>
    </xdr:from>
    <xdr:to>
      <xdr:col>41</xdr:col>
      <xdr:colOff>101600</xdr:colOff>
      <xdr:row>63</xdr:row>
      <xdr:rowOff>148696</xdr:rowOff>
    </xdr:to>
    <xdr:sp macro="" textlink="">
      <xdr:nvSpPr>
        <xdr:cNvPr id="211" name="楕円 210"/>
        <xdr:cNvSpPr/>
      </xdr:nvSpPr>
      <xdr:spPr>
        <a:xfrm>
          <a:off x="7810500" y="1084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94828</xdr:rowOff>
    </xdr:from>
    <xdr:to>
      <xdr:col>45</xdr:col>
      <xdr:colOff>177800</xdr:colOff>
      <xdr:row>63</xdr:row>
      <xdr:rowOff>97896</xdr:rowOff>
    </xdr:to>
    <xdr:cxnSp macro="">
      <xdr:nvCxnSpPr>
        <xdr:cNvPr id="212" name="直線コネクタ 211"/>
        <xdr:cNvCxnSpPr/>
      </xdr:nvCxnSpPr>
      <xdr:spPr>
        <a:xfrm flipV="1">
          <a:off x="7861300" y="10896178"/>
          <a:ext cx="889000" cy="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112670</xdr:rowOff>
    </xdr:from>
    <xdr:ext cx="599010" cy="259045"/>
    <xdr:sp macro="" textlink="">
      <xdr:nvSpPr>
        <xdr:cNvPr id="213" name="n_1aveValue【橋りょう・トンネル】&#10;一人当たり有形固定資産（償却資産）額"/>
        <xdr:cNvSpPr txBox="1"/>
      </xdr:nvSpPr>
      <xdr:spPr>
        <a:xfrm>
          <a:off x="9327095" y="1039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114731</xdr:rowOff>
    </xdr:from>
    <xdr:ext cx="599010" cy="259045"/>
    <xdr:sp macro="" textlink="">
      <xdr:nvSpPr>
        <xdr:cNvPr id="214" name="n_2aveValue【橋りょう・トンネル】&#10;一人当たり有形固定資産（償却資産）額"/>
        <xdr:cNvSpPr txBox="1"/>
      </xdr:nvSpPr>
      <xdr:spPr>
        <a:xfrm>
          <a:off x="8450795" y="10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100657</xdr:rowOff>
    </xdr:from>
    <xdr:ext cx="599010" cy="259045"/>
    <xdr:sp macro="" textlink="">
      <xdr:nvSpPr>
        <xdr:cNvPr id="215" name="n_3aveValue【橋りょう・トンネル】&#10;一人当たり有形固定資産（償却資産）額"/>
        <xdr:cNvSpPr txBox="1"/>
      </xdr:nvSpPr>
      <xdr:spPr>
        <a:xfrm>
          <a:off x="7561795" y="100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136755</xdr:rowOff>
    </xdr:from>
    <xdr:ext cx="599010" cy="259045"/>
    <xdr:sp macro="" textlink="">
      <xdr:nvSpPr>
        <xdr:cNvPr id="216" name="n_2mainValue【橋りょう・トンネル】&#10;一人当たり有形固定資産（償却資産）額"/>
        <xdr:cNvSpPr txBox="1"/>
      </xdr:nvSpPr>
      <xdr:spPr>
        <a:xfrm>
          <a:off x="8450795" y="10938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139823</xdr:rowOff>
    </xdr:from>
    <xdr:ext cx="599010" cy="259045"/>
    <xdr:sp macro="" textlink="">
      <xdr:nvSpPr>
        <xdr:cNvPr id="217" name="n_3mainValue【橋りょう・トンネル】&#10;一人当たり有形固定資産（償却資産）額"/>
        <xdr:cNvSpPr txBox="1"/>
      </xdr:nvSpPr>
      <xdr:spPr>
        <a:xfrm>
          <a:off x="7561795" y="10941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8" name="直線コネクタ 22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9" name="テキスト ボックス 22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0" name="直線コネクタ 22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1" name="テキスト ボックス 23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2" name="直線コネクタ 23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3" name="テキスト ボックス 23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4" name="直線コネクタ 23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5" name="テキスト ボックス 23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6" name="直線コネクタ 23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7" name="テキスト ボックス 23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8" name="直線コネクタ 23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9" name="テキスト ボックス 23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86</xdr:row>
      <xdr:rowOff>21771</xdr:rowOff>
    </xdr:to>
    <xdr:cxnSp macro="">
      <xdr:nvCxnSpPr>
        <xdr:cNvPr id="243" name="直線コネクタ 242"/>
        <xdr:cNvCxnSpPr/>
      </xdr:nvCxnSpPr>
      <xdr:spPr>
        <a:xfrm flipV="1">
          <a:off x="4634865" y="13296900"/>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25598</xdr:rowOff>
    </xdr:from>
    <xdr:ext cx="340478" cy="259045"/>
    <xdr:sp macro="" textlink="">
      <xdr:nvSpPr>
        <xdr:cNvPr id="244" name="【公営住宅】&#10;有形固定資産減価償却率最小値テキスト"/>
        <xdr:cNvSpPr txBox="1"/>
      </xdr:nvSpPr>
      <xdr:spPr>
        <a:xfrm>
          <a:off x="46736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21771</xdr:rowOff>
    </xdr:from>
    <xdr:to>
      <xdr:col>24</xdr:col>
      <xdr:colOff>152400</xdr:colOff>
      <xdr:row>86</xdr:row>
      <xdr:rowOff>21771</xdr:rowOff>
    </xdr:to>
    <xdr:cxnSp macro="">
      <xdr:nvCxnSpPr>
        <xdr:cNvPr id="245" name="直線コネクタ 244"/>
        <xdr:cNvCxnSpPr/>
      </xdr:nvCxnSpPr>
      <xdr:spPr>
        <a:xfrm>
          <a:off x="4546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41927</xdr:rowOff>
    </xdr:from>
    <xdr:ext cx="405111" cy="259045"/>
    <xdr:sp macro="" textlink="">
      <xdr:nvSpPr>
        <xdr:cNvPr id="246" name="【公営住宅】&#10;有形固定資産減価償却率最大値テキスト"/>
        <xdr:cNvSpPr txBox="1"/>
      </xdr:nvSpPr>
      <xdr:spPr>
        <a:xfrm>
          <a:off x="46736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247" name="直線コネクタ 246"/>
        <xdr:cNvCxnSpPr/>
      </xdr:nvCxnSpPr>
      <xdr:spPr>
        <a:xfrm>
          <a:off x="4546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53901</xdr:rowOff>
    </xdr:from>
    <xdr:ext cx="405111" cy="259045"/>
    <xdr:sp macro="" textlink="">
      <xdr:nvSpPr>
        <xdr:cNvPr id="248" name="【公営住宅】&#10;有形固定資産減価償却率平均値テキスト"/>
        <xdr:cNvSpPr txBox="1"/>
      </xdr:nvSpPr>
      <xdr:spPr>
        <a:xfrm>
          <a:off x="4673600" y="13769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75474</xdr:rowOff>
    </xdr:from>
    <xdr:to>
      <xdr:col>24</xdr:col>
      <xdr:colOff>114300</xdr:colOff>
      <xdr:row>81</xdr:row>
      <xdr:rowOff>5624</xdr:rowOff>
    </xdr:to>
    <xdr:sp macro="" textlink="">
      <xdr:nvSpPr>
        <xdr:cNvPr id="249" name="フローチャート: 判断 248"/>
        <xdr:cNvSpPr/>
      </xdr:nvSpPr>
      <xdr:spPr>
        <a:xfrm>
          <a:off x="4584700" y="1379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85271</xdr:rowOff>
    </xdr:from>
    <xdr:to>
      <xdr:col>20</xdr:col>
      <xdr:colOff>38100</xdr:colOff>
      <xdr:row>81</xdr:row>
      <xdr:rowOff>15421</xdr:rowOff>
    </xdr:to>
    <xdr:sp macro="" textlink="">
      <xdr:nvSpPr>
        <xdr:cNvPr id="250" name="フローチャート: 判断 249"/>
        <xdr:cNvSpPr/>
      </xdr:nvSpPr>
      <xdr:spPr>
        <a:xfrm>
          <a:off x="37465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96701</xdr:rowOff>
    </xdr:from>
    <xdr:to>
      <xdr:col>15</xdr:col>
      <xdr:colOff>101600</xdr:colOff>
      <xdr:row>81</xdr:row>
      <xdr:rowOff>26851</xdr:rowOff>
    </xdr:to>
    <xdr:sp macro="" textlink="">
      <xdr:nvSpPr>
        <xdr:cNvPr id="251" name="フローチャート: 判断 250"/>
        <xdr:cNvSpPr/>
      </xdr:nvSpPr>
      <xdr:spPr>
        <a:xfrm>
          <a:off x="2857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62412</xdr:rowOff>
    </xdr:from>
    <xdr:to>
      <xdr:col>10</xdr:col>
      <xdr:colOff>165100</xdr:colOff>
      <xdr:row>80</xdr:row>
      <xdr:rowOff>164012</xdr:rowOff>
    </xdr:to>
    <xdr:sp macro="" textlink="">
      <xdr:nvSpPr>
        <xdr:cNvPr id="252" name="フローチャート: 判断 251"/>
        <xdr:cNvSpPr/>
      </xdr:nvSpPr>
      <xdr:spPr>
        <a:xfrm>
          <a:off x="19685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129358</xdr:rowOff>
    </xdr:from>
    <xdr:to>
      <xdr:col>15</xdr:col>
      <xdr:colOff>101600</xdr:colOff>
      <xdr:row>82</xdr:row>
      <xdr:rowOff>59508</xdr:rowOff>
    </xdr:to>
    <xdr:sp macro="" textlink="">
      <xdr:nvSpPr>
        <xdr:cNvPr id="258" name="楕円 257"/>
        <xdr:cNvSpPr/>
      </xdr:nvSpPr>
      <xdr:spPr>
        <a:xfrm>
          <a:off x="28575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163649</xdr:rowOff>
    </xdr:from>
    <xdr:to>
      <xdr:col>10</xdr:col>
      <xdr:colOff>165100</xdr:colOff>
      <xdr:row>82</xdr:row>
      <xdr:rowOff>93799</xdr:rowOff>
    </xdr:to>
    <xdr:sp macro="" textlink="">
      <xdr:nvSpPr>
        <xdr:cNvPr id="259" name="楕円 258"/>
        <xdr:cNvSpPr/>
      </xdr:nvSpPr>
      <xdr:spPr>
        <a:xfrm>
          <a:off x="1968500" y="140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8708</xdr:rowOff>
    </xdr:from>
    <xdr:to>
      <xdr:col>15</xdr:col>
      <xdr:colOff>50800</xdr:colOff>
      <xdr:row>82</xdr:row>
      <xdr:rowOff>42999</xdr:rowOff>
    </xdr:to>
    <xdr:cxnSp macro="">
      <xdr:nvCxnSpPr>
        <xdr:cNvPr id="260" name="直線コネクタ 259"/>
        <xdr:cNvCxnSpPr/>
      </xdr:nvCxnSpPr>
      <xdr:spPr>
        <a:xfrm flipV="1">
          <a:off x="2019300" y="1406760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31948</xdr:rowOff>
    </xdr:from>
    <xdr:ext cx="405111" cy="259045"/>
    <xdr:sp macro="" textlink="">
      <xdr:nvSpPr>
        <xdr:cNvPr id="261" name="n_1aveValue【公営住宅】&#10;有形固定資産減価償却率"/>
        <xdr:cNvSpPr txBox="1"/>
      </xdr:nvSpPr>
      <xdr:spPr>
        <a:xfrm>
          <a:off x="3582044" y="1357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43378</xdr:rowOff>
    </xdr:from>
    <xdr:ext cx="405111" cy="259045"/>
    <xdr:sp macro="" textlink="">
      <xdr:nvSpPr>
        <xdr:cNvPr id="262" name="n_2aveValue【公営住宅】&#10;有形固定資産減価償却率"/>
        <xdr:cNvSpPr txBox="1"/>
      </xdr:nvSpPr>
      <xdr:spPr>
        <a:xfrm>
          <a:off x="27057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9089</xdr:rowOff>
    </xdr:from>
    <xdr:ext cx="405111" cy="259045"/>
    <xdr:sp macro="" textlink="">
      <xdr:nvSpPr>
        <xdr:cNvPr id="263" name="n_3aveValue【公営住宅】&#10;有形固定資産減価償却率"/>
        <xdr:cNvSpPr txBox="1"/>
      </xdr:nvSpPr>
      <xdr:spPr>
        <a:xfrm>
          <a:off x="1816744" y="1355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50635</xdr:rowOff>
    </xdr:from>
    <xdr:ext cx="405111" cy="259045"/>
    <xdr:sp macro="" textlink="">
      <xdr:nvSpPr>
        <xdr:cNvPr id="264" name="n_2mainValue【公営住宅】&#10;有形固定資産減価償却率"/>
        <xdr:cNvSpPr txBox="1"/>
      </xdr:nvSpPr>
      <xdr:spPr>
        <a:xfrm>
          <a:off x="2705744" y="1410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84926</xdr:rowOff>
    </xdr:from>
    <xdr:ext cx="405111" cy="259045"/>
    <xdr:sp macro="" textlink="">
      <xdr:nvSpPr>
        <xdr:cNvPr id="265" name="n_3mainValue【公営住宅】&#10;有形固定資産減価償却率"/>
        <xdr:cNvSpPr txBox="1"/>
      </xdr:nvSpPr>
      <xdr:spPr>
        <a:xfrm>
          <a:off x="1816744" y="1414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112232</xdr:rowOff>
    </xdr:from>
    <xdr:to>
      <xdr:col>54</xdr:col>
      <xdr:colOff>189865</xdr:colOff>
      <xdr:row>86</xdr:row>
      <xdr:rowOff>106680</xdr:rowOff>
    </xdr:to>
    <xdr:cxnSp macro="">
      <xdr:nvCxnSpPr>
        <xdr:cNvPr id="291" name="直線コネクタ 290"/>
        <xdr:cNvCxnSpPr/>
      </xdr:nvCxnSpPr>
      <xdr:spPr>
        <a:xfrm flipV="1">
          <a:off x="10476865" y="13313882"/>
          <a:ext cx="0" cy="153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292" name="【公営住宅】&#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293" name="直線コネクタ 292"/>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58909</xdr:rowOff>
    </xdr:from>
    <xdr:ext cx="469744" cy="259045"/>
    <xdr:sp macro="" textlink="">
      <xdr:nvSpPr>
        <xdr:cNvPr id="294" name="【公営住宅】&#10;一人当たり面積最大値テキスト"/>
        <xdr:cNvSpPr txBox="1"/>
      </xdr:nvSpPr>
      <xdr:spPr>
        <a:xfrm>
          <a:off x="10515600" y="1308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112232</xdr:rowOff>
    </xdr:from>
    <xdr:to>
      <xdr:col>55</xdr:col>
      <xdr:colOff>88900</xdr:colOff>
      <xdr:row>77</xdr:row>
      <xdr:rowOff>112232</xdr:rowOff>
    </xdr:to>
    <xdr:cxnSp macro="">
      <xdr:nvCxnSpPr>
        <xdr:cNvPr id="295" name="直線コネクタ 294"/>
        <xdr:cNvCxnSpPr/>
      </xdr:nvCxnSpPr>
      <xdr:spPr>
        <a:xfrm>
          <a:off x="10388600" y="1331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76108</xdr:rowOff>
    </xdr:from>
    <xdr:ext cx="469744" cy="259045"/>
    <xdr:sp macro="" textlink="">
      <xdr:nvSpPr>
        <xdr:cNvPr id="296" name="【公営住宅】&#10;一人当たり面積平均値テキスト"/>
        <xdr:cNvSpPr txBox="1"/>
      </xdr:nvSpPr>
      <xdr:spPr>
        <a:xfrm>
          <a:off x="10515600" y="14306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97681</xdr:rowOff>
    </xdr:from>
    <xdr:to>
      <xdr:col>55</xdr:col>
      <xdr:colOff>50800</xdr:colOff>
      <xdr:row>84</xdr:row>
      <xdr:rowOff>27831</xdr:rowOff>
    </xdr:to>
    <xdr:sp macro="" textlink="">
      <xdr:nvSpPr>
        <xdr:cNvPr id="297" name="フローチャート: 判断 296"/>
        <xdr:cNvSpPr/>
      </xdr:nvSpPr>
      <xdr:spPr>
        <a:xfrm>
          <a:off x="10426700" y="1432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298" name="フローチャート: 判断 297"/>
        <xdr:cNvSpPr/>
      </xdr:nvSpPr>
      <xdr:spPr>
        <a:xfrm>
          <a:off x="9588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68290</xdr:rowOff>
    </xdr:from>
    <xdr:to>
      <xdr:col>46</xdr:col>
      <xdr:colOff>38100</xdr:colOff>
      <xdr:row>83</xdr:row>
      <xdr:rowOff>169890</xdr:rowOff>
    </xdr:to>
    <xdr:sp macro="" textlink="">
      <xdr:nvSpPr>
        <xdr:cNvPr id="299" name="フローチャート: 判断 298"/>
        <xdr:cNvSpPr/>
      </xdr:nvSpPr>
      <xdr:spPr>
        <a:xfrm>
          <a:off x="8699500" y="142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54901</xdr:rowOff>
    </xdr:from>
    <xdr:to>
      <xdr:col>41</xdr:col>
      <xdr:colOff>101600</xdr:colOff>
      <xdr:row>83</xdr:row>
      <xdr:rowOff>156501</xdr:rowOff>
    </xdr:to>
    <xdr:sp macro="" textlink="">
      <xdr:nvSpPr>
        <xdr:cNvPr id="300" name="フローチャート: 判断 299"/>
        <xdr:cNvSpPr/>
      </xdr:nvSpPr>
      <xdr:spPr>
        <a:xfrm>
          <a:off x="7810500" y="1428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141441</xdr:rowOff>
    </xdr:from>
    <xdr:to>
      <xdr:col>46</xdr:col>
      <xdr:colOff>38100</xdr:colOff>
      <xdr:row>85</xdr:row>
      <xdr:rowOff>71591</xdr:rowOff>
    </xdr:to>
    <xdr:sp macro="" textlink="">
      <xdr:nvSpPr>
        <xdr:cNvPr id="306" name="楕円 305"/>
        <xdr:cNvSpPr/>
      </xdr:nvSpPr>
      <xdr:spPr>
        <a:xfrm>
          <a:off x="8699500" y="1454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307" name="楕円 306"/>
        <xdr:cNvSpPr/>
      </xdr:nvSpPr>
      <xdr:spPr>
        <a:xfrm>
          <a:off x="7810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20791</xdr:rowOff>
    </xdr:from>
    <xdr:to>
      <xdr:col>45</xdr:col>
      <xdr:colOff>177800</xdr:colOff>
      <xdr:row>85</xdr:row>
      <xdr:rowOff>22098</xdr:rowOff>
    </xdr:to>
    <xdr:cxnSp macro="">
      <xdr:nvCxnSpPr>
        <xdr:cNvPr id="308" name="直線コネクタ 307"/>
        <xdr:cNvCxnSpPr/>
      </xdr:nvCxnSpPr>
      <xdr:spPr>
        <a:xfrm flipV="1">
          <a:off x="7861300" y="14594041"/>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4842</xdr:rowOff>
    </xdr:from>
    <xdr:ext cx="469744" cy="259045"/>
    <xdr:sp macro="" textlink="">
      <xdr:nvSpPr>
        <xdr:cNvPr id="309" name="n_1aveValue【公営住宅】&#10;一人当たり面積"/>
        <xdr:cNvSpPr txBox="1"/>
      </xdr:nvSpPr>
      <xdr:spPr>
        <a:xfrm>
          <a:off x="93917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14967</xdr:rowOff>
    </xdr:from>
    <xdr:ext cx="469744" cy="259045"/>
    <xdr:sp macro="" textlink="">
      <xdr:nvSpPr>
        <xdr:cNvPr id="310" name="n_2aveValue【公営住宅】&#10;一人当たり面積"/>
        <xdr:cNvSpPr txBox="1"/>
      </xdr:nvSpPr>
      <xdr:spPr>
        <a:xfrm>
          <a:off x="8515427" y="140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1578</xdr:rowOff>
    </xdr:from>
    <xdr:ext cx="469744" cy="259045"/>
    <xdr:sp macro="" textlink="">
      <xdr:nvSpPr>
        <xdr:cNvPr id="311" name="n_3aveValue【公営住宅】&#10;一人当たり面積"/>
        <xdr:cNvSpPr txBox="1"/>
      </xdr:nvSpPr>
      <xdr:spPr>
        <a:xfrm>
          <a:off x="7626427" y="1406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62718</xdr:rowOff>
    </xdr:from>
    <xdr:ext cx="469744" cy="259045"/>
    <xdr:sp macro="" textlink="">
      <xdr:nvSpPr>
        <xdr:cNvPr id="312" name="n_2mainValue【公営住宅】&#10;一人当たり面積"/>
        <xdr:cNvSpPr txBox="1"/>
      </xdr:nvSpPr>
      <xdr:spPr>
        <a:xfrm>
          <a:off x="8515427" y="1463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64025</xdr:rowOff>
    </xdr:from>
    <xdr:ext cx="469744" cy="259045"/>
    <xdr:sp macro="" textlink="">
      <xdr:nvSpPr>
        <xdr:cNvPr id="313" name="n_3mainValue【公営住宅】&#10;一人当たり面積"/>
        <xdr:cNvSpPr txBox="1"/>
      </xdr:nvSpPr>
      <xdr:spPr>
        <a:xfrm>
          <a:off x="7626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5" name="正方形/長方形 34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6" name="正方形/長方形 3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7" name="正方形/長方形 3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8" name="正方形/長方形 3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9" name="正方形/長方形 3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0" name="正方形/長方形 3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1" name="正方形/長方形 3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2" name="正方形/長方形 3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3" name="正方形/長方形 3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4" name="テキスト ボックス 3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5" name="直線コネクタ 3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56" name="テキスト ボックス 35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57" name="直線コネクタ 35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58" name="テキスト ボックス 35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59" name="直線コネクタ 35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60" name="テキスト ボックス 35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61" name="直線コネクタ 36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62" name="テキスト ボックス 36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63" name="直線コネクタ 36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64" name="テキスト ボックス 36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65" name="直線コネクタ 36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66" name="テキスト ボックス 36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67" name="直線コネクタ 36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68" name="テキスト ボックス 36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9" name="直線コネクタ 3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0" name="テキスト ボックス 3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64</xdr:row>
      <xdr:rowOff>68580</xdr:rowOff>
    </xdr:to>
    <xdr:cxnSp macro="">
      <xdr:nvCxnSpPr>
        <xdr:cNvPr id="372" name="直線コネクタ 371"/>
        <xdr:cNvCxnSpPr/>
      </xdr:nvCxnSpPr>
      <xdr:spPr>
        <a:xfrm flipV="1">
          <a:off x="16318864" y="9627326"/>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373"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374" name="直線コネクタ 373"/>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375"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376" name="直線コネクタ 375"/>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377" name="【学校施設】&#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378" name="フローチャート: 判断 377"/>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379" name="フローチャート: 判断 378"/>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380" name="フローチャート: 判断 379"/>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381" name="フローチャート: 判断 380"/>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2" name="テキスト ボックス 3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3" name="テキスト ボックス 3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4" name="テキスト ボックス 3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5" name="テキスト ボックス 3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6" name="テキスト ボックス 3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79828</xdr:rowOff>
    </xdr:from>
    <xdr:to>
      <xdr:col>76</xdr:col>
      <xdr:colOff>165100</xdr:colOff>
      <xdr:row>61</xdr:row>
      <xdr:rowOff>9978</xdr:rowOff>
    </xdr:to>
    <xdr:sp macro="" textlink="">
      <xdr:nvSpPr>
        <xdr:cNvPr id="387" name="楕円 386"/>
        <xdr:cNvSpPr/>
      </xdr:nvSpPr>
      <xdr:spPr>
        <a:xfrm>
          <a:off x="14541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151674</xdr:rowOff>
    </xdr:from>
    <xdr:to>
      <xdr:col>72</xdr:col>
      <xdr:colOff>38100</xdr:colOff>
      <xdr:row>61</xdr:row>
      <xdr:rowOff>81824</xdr:rowOff>
    </xdr:to>
    <xdr:sp macro="" textlink="">
      <xdr:nvSpPr>
        <xdr:cNvPr id="388" name="楕円 387"/>
        <xdr:cNvSpPr/>
      </xdr:nvSpPr>
      <xdr:spPr>
        <a:xfrm>
          <a:off x="13652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130628</xdr:rowOff>
    </xdr:from>
    <xdr:to>
      <xdr:col>76</xdr:col>
      <xdr:colOff>114300</xdr:colOff>
      <xdr:row>61</xdr:row>
      <xdr:rowOff>31024</xdr:rowOff>
    </xdr:to>
    <xdr:cxnSp macro="">
      <xdr:nvCxnSpPr>
        <xdr:cNvPr id="389" name="直線コネクタ 388"/>
        <xdr:cNvCxnSpPr/>
      </xdr:nvCxnSpPr>
      <xdr:spPr>
        <a:xfrm flipV="1">
          <a:off x="13703300" y="1041762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390" name="n_1aveValue【学校施設】&#10;有形固定資産減価償却率"/>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391" name="n_2aveValue【学校施設】&#10;有形固定資産減価償却率"/>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392" name="n_3aveValue【学校施設】&#10;有形固定資産減価償却率"/>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393" name="n_2mainValue【学校施設】&#10;有形固定資産減価償却率"/>
        <xdr:cNvSpPr txBox="1"/>
      </xdr:nvSpPr>
      <xdr:spPr>
        <a:xfrm>
          <a:off x="14389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72951</xdr:rowOff>
    </xdr:from>
    <xdr:ext cx="405111" cy="259045"/>
    <xdr:sp macro="" textlink="">
      <xdr:nvSpPr>
        <xdr:cNvPr id="394" name="n_3mainValue【学校施設】&#10;有形固定資産減価償却率"/>
        <xdr:cNvSpPr txBox="1"/>
      </xdr:nvSpPr>
      <xdr:spPr>
        <a:xfrm>
          <a:off x="13500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5" name="正方形/長方形 3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6" name="正方形/長方形 3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7" name="正方形/長方形 3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8" name="正方形/長方形 3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9" name="正方形/長方形 3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0" name="正方形/長方形 3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1" name="正方形/長方形 4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2" name="正方形/長方形 4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3" name="テキスト ボックス 4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4" name="直線コネクタ 4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05" name="直線コネクタ 40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06" name="テキスト ボックス 40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07" name="直線コネクタ 40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08" name="テキスト ボックス 40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09" name="直線コネクタ 40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10" name="テキスト ボックス 40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11" name="直線コネクタ 41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12" name="テキスト ボックス 41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13" name="直線コネクタ 41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14" name="テキスト ボックス 41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15" name="直線コネクタ 41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16" name="テキスト ボックス 41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7" name="直線コネクタ 4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18" name="テキスト ボックス 41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56660</xdr:rowOff>
    </xdr:from>
    <xdr:to>
      <xdr:col>116</xdr:col>
      <xdr:colOff>62864</xdr:colOff>
      <xdr:row>63</xdr:row>
      <xdr:rowOff>58130</xdr:rowOff>
    </xdr:to>
    <xdr:cxnSp macro="">
      <xdr:nvCxnSpPr>
        <xdr:cNvPr id="420" name="直線コネクタ 419"/>
        <xdr:cNvCxnSpPr/>
      </xdr:nvCxnSpPr>
      <xdr:spPr>
        <a:xfrm flipV="1">
          <a:off x="22160864" y="9657860"/>
          <a:ext cx="0" cy="120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61957</xdr:rowOff>
    </xdr:from>
    <xdr:ext cx="469744" cy="259045"/>
    <xdr:sp macro="" textlink="">
      <xdr:nvSpPr>
        <xdr:cNvPr id="421" name="【学校施設】&#10;一人当たり面積最小値テキスト"/>
        <xdr:cNvSpPr txBox="1"/>
      </xdr:nvSpPr>
      <xdr:spPr>
        <a:xfrm>
          <a:off x="22199600" y="1086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58130</xdr:rowOff>
    </xdr:from>
    <xdr:to>
      <xdr:col>116</xdr:col>
      <xdr:colOff>152400</xdr:colOff>
      <xdr:row>63</xdr:row>
      <xdr:rowOff>58130</xdr:rowOff>
    </xdr:to>
    <xdr:cxnSp macro="">
      <xdr:nvCxnSpPr>
        <xdr:cNvPr id="422" name="直線コネクタ 421"/>
        <xdr:cNvCxnSpPr/>
      </xdr:nvCxnSpPr>
      <xdr:spPr>
        <a:xfrm>
          <a:off x="22072600" y="1085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3337</xdr:rowOff>
    </xdr:from>
    <xdr:ext cx="469744" cy="259045"/>
    <xdr:sp macro="" textlink="">
      <xdr:nvSpPr>
        <xdr:cNvPr id="423" name="【学校施設】&#10;一人当たり面積最大値テキスト"/>
        <xdr:cNvSpPr txBox="1"/>
      </xdr:nvSpPr>
      <xdr:spPr>
        <a:xfrm>
          <a:off x="22199600" y="943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56660</xdr:rowOff>
    </xdr:from>
    <xdr:to>
      <xdr:col>116</xdr:col>
      <xdr:colOff>152400</xdr:colOff>
      <xdr:row>56</xdr:row>
      <xdr:rowOff>56660</xdr:rowOff>
    </xdr:to>
    <xdr:cxnSp macro="">
      <xdr:nvCxnSpPr>
        <xdr:cNvPr id="424" name="直線コネクタ 423"/>
        <xdr:cNvCxnSpPr/>
      </xdr:nvCxnSpPr>
      <xdr:spPr>
        <a:xfrm>
          <a:off x="22072600" y="965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120467</xdr:rowOff>
    </xdr:from>
    <xdr:ext cx="469744" cy="259045"/>
    <xdr:sp macro="" textlink="">
      <xdr:nvSpPr>
        <xdr:cNvPr id="425" name="【学校施設】&#10;一人当たり面積平均値テキスト"/>
        <xdr:cNvSpPr txBox="1"/>
      </xdr:nvSpPr>
      <xdr:spPr>
        <a:xfrm>
          <a:off x="22199600" y="10578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142040</xdr:rowOff>
    </xdr:from>
    <xdr:to>
      <xdr:col>116</xdr:col>
      <xdr:colOff>114300</xdr:colOff>
      <xdr:row>62</xdr:row>
      <xdr:rowOff>72190</xdr:rowOff>
    </xdr:to>
    <xdr:sp macro="" textlink="">
      <xdr:nvSpPr>
        <xdr:cNvPr id="426" name="フローチャート: 判断 425"/>
        <xdr:cNvSpPr/>
      </xdr:nvSpPr>
      <xdr:spPr>
        <a:xfrm>
          <a:off x="22110700" y="1060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118201</xdr:rowOff>
    </xdr:from>
    <xdr:to>
      <xdr:col>112</xdr:col>
      <xdr:colOff>38100</xdr:colOff>
      <xdr:row>62</xdr:row>
      <xdr:rowOff>48351</xdr:rowOff>
    </xdr:to>
    <xdr:sp macro="" textlink="">
      <xdr:nvSpPr>
        <xdr:cNvPr id="427" name="フローチャート: 判断 426"/>
        <xdr:cNvSpPr/>
      </xdr:nvSpPr>
      <xdr:spPr>
        <a:xfrm>
          <a:off x="21272500" y="1057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141060</xdr:rowOff>
    </xdr:from>
    <xdr:to>
      <xdr:col>107</xdr:col>
      <xdr:colOff>101600</xdr:colOff>
      <xdr:row>62</xdr:row>
      <xdr:rowOff>71210</xdr:rowOff>
    </xdr:to>
    <xdr:sp macro="" textlink="">
      <xdr:nvSpPr>
        <xdr:cNvPr id="428" name="フローチャート: 判断 427"/>
        <xdr:cNvSpPr/>
      </xdr:nvSpPr>
      <xdr:spPr>
        <a:xfrm>
          <a:off x="20383500" y="105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101546</xdr:rowOff>
    </xdr:from>
    <xdr:to>
      <xdr:col>102</xdr:col>
      <xdr:colOff>165100</xdr:colOff>
      <xdr:row>62</xdr:row>
      <xdr:rowOff>31696</xdr:rowOff>
    </xdr:to>
    <xdr:sp macro="" textlink="">
      <xdr:nvSpPr>
        <xdr:cNvPr id="429" name="フローチャート: 判断 428"/>
        <xdr:cNvSpPr/>
      </xdr:nvSpPr>
      <xdr:spPr>
        <a:xfrm>
          <a:off x="19494500" y="1055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65786</xdr:rowOff>
    </xdr:from>
    <xdr:to>
      <xdr:col>107</xdr:col>
      <xdr:colOff>101600</xdr:colOff>
      <xdr:row>62</xdr:row>
      <xdr:rowOff>167386</xdr:rowOff>
    </xdr:to>
    <xdr:sp macro="" textlink="">
      <xdr:nvSpPr>
        <xdr:cNvPr id="435" name="楕円 434"/>
        <xdr:cNvSpPr/>
      </xdr:nvSpPr>
      <xdr:spPr>
        <a:xfrm>
          <a:off x="20383500" y="106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70685</xdr:rowOff>
    </xdr:from>
    <xdr:to>
      <xdr:col>102</xdr:col>
      <xdr:colOff>165100</xdr:colOff>
      <xdr:row>63</xdr:row>
      <xdr:rowOff>835</xdr:rowOff>
    </xdr:to>
    <xdr:sp macro="" textlink="">
      <xdr:nvSpPr>
        <xdr:cNvPr id="436" name="楕円 435"/>
        <xdr:cNvSpPr/>
      </xdr:nvSpPr>
      <xdr:spPr>
        <a:xfrm>
          <a:off x="19494500" y="107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116586</xdr:rowOff>
    </xdr:from>
    <xdr:to>
      <xdr:col>107</xdr:col>
      <xdr:colOff>50800</xdr:colOff>
      <xdr:row>62</xdr:row>
      <xdr:rowOff>121485</xdr:rowOff>
    </xdr:to>
    <xdr:cxnSp macro="">
      <xdr:nvCxnSpPr>
        <xdr:cNvPr id="437" name="直線コネクタ 436"/>
        <xdr:cNvCxnSpPr/>
      </xdr:nvCxnSpPr>
      <xdr:spPr>
        <a:xfrm flipV="1">
          <a:off x="19545300" y="1074648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64878</xdr:rowOff>
    </xdr:from>
    <xdr:ext cx="469744" cy="259045"/>
    <xdr:sp macro="" textlink="">
      <xdr:nvSpPr>
        <xdr:cNvPr id="438" name="n_1aveValue【学校施設】&#10;一人当たり面積"/>
        <xdr:cNvSpPr txBox="1"/>
      </xdr:nvSpPr>
      <xdr:spPr>
        <a:xfrm>
          <a:off x="21075727" y="1035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87737</xdr:rowOff>
    </xdr:from>
    <xdr:ext cx="469744" cy="259045"/>
    <xdr:sp macro="" textlink="">
      <xdr:nvSpPr>
        <xdr:cNvPr id="439" name="n_2aveValue【学校施設】&#10;一人当たり面積"/>
        <xdr:cNvSpPr txBox="1"/>
      </xdr:nvSpPr>
      <xdr:spPr>
        <a:xfrm>
          <a:off x="20199427" y="1037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48223</xdr:rowOff>
    </xdr:from>
    <xdr:ext cx="469744" cy="259045"/>
    <xdr:sp macro="" textlink="">
      <xdr:nvSpPr>
        <xdr:cNvPr id="440" name="n_3aveValue【学校施設】&#10;一人当たり面積"/>
        <xdr:cNvSpPr txBox="1"/>
      </xdr:nvSpPr>
      <xdr:spPr>
        <a:xfrm>
          <a:off x="19310427" y="1033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158513</xdr:rowOff>
    </xdr:from>
    <xdr:ext cx="469744" cy="259045"/>
    <xdr:sp macro="" textlink="">
      <xdr:nvSpPr>
        <xdr:cNvPr id="441" name="n_2mainValue【学校施設】&#10;一人当たり面積"/>
        <xdr:cNvSpPr txBox="1"/>
      </xdr:nvSpPr>
      <xdr:spPr>
        <a:xfrm>
          <a:off x="2019942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163412</xdr:rowOff>
    </xdr:from>
    <xdr:ext cx="469744" cy="259045"/>
    <xdr:sp macro="" textlink="">
      <xdr:nvSpPr>
        <xdr:cNvPr id="442" name="n_3mainValue【学校施設】&#10;一人当たり面積"/>
        <xdr:cNvSpPr txBox="1"/>
      </xdr:nvSpPr>
      <xdr:spPr>
        <a:xfrm>
          <a:off x="19310427" y="107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3" name="正方形/長方形 4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4" name="正方形/長方形 4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5" name="正方形/長方形 4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6" name="正方形/長方形 4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7" name="正方形/長方形 4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8" name="正方形/長方形 4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9" name="正方形/長方形 4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0" name="正方形/長方形 44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51" name="正方形/長方形 4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2" name="正方形/長方形 4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3" name="正方形/長方形 4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4" name="正方形/長方形 4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5" name="正方形/長方形 4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6" name="正方形/長方形 4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7" name="正方形/長方形 4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8" name="正方形/長方形 45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59" name="正方形/長方形 4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0" name="正方形/長方形 4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1" name="正方形/長方形 4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2" name="正方形/長方形 4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3" name="正方形/長方形 4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4" name="正方形/長方形 4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5" name="正方形/長方形 4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6" name="正方形/長方形 4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7" name="テキスト ボックス 4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8" name="直線コネクタ 4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69" name="テキスト ボックス 46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70" name="直線コネクタ 46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71" name="テキスト ボックス 47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72" name="直線コネクタ 47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73" name="テキスト ボックス 47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74" name="直線コネクタ 47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75" name="テキスト ボックス 47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76" name="直線コネクタ 47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77" name="テキスト ボックス 47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78" name="直線コネクタ 47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79" name="テキスト ボックス 47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0" name="直線コネクタ 4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1" name="テキスト ボックス 4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80011</xdr:rowOff>
    </xdr:to>
    <xdr:cxnSp macro="">
      <xdr:nvCxnSpPr>
        <xdr:cNvPr id="483" name="直線コネクタ 482"/>
        <xdr:cNvCxnSpPr/>
      </xdr:nvCxnSpPr>
      <xdr:spPr>
        <a:xfrm flipV="1">
          <a:off x="16318864"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83838</xdr:rowOff>
    </xdr:from>
    <xdr:ext cx="405111" cy="259045"/>
    <xdr:sp macro="" textlink="">
      <xdr:nvSpPr>
        <xdr:cNvPr id="484" name="【公民館】&#10;有形固定資産減価償却率最小値テキスト"/>
        <xdr:cNvSpPr txBox="1"/>
      </xdr:nvSpPr>
      <xdr:spPr>
        <a:xfrm>
          <a:off x="16357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80011</xdr:rowOff>
    </xdr:from>
    <xdr:to>
      <xdr:col>86</xdr:col>
      <xdr:colOff>25400</xdr:colOff>
      <xdr:row>108</xdr:row>
      <xdr:rowOff>80011</xdr:rowOff>
    </xdr:to>
    <xdr:cxnSp macro="">
      <xdr:nvCxnSpPr>
        <xdr:cNvPr id="485" name="直線コネクタ 484"/>
        <xdr:cNvCxnSpPr/>
      </xdr:nvCxnSpPr>
      <xdr:spPr>
        <a:xfrm>
          <a:off x="16230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86"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87" name="直線コネクタ 48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140988</xdr:rowOff>
    </xdr:from>
    <xdr:ext cx="405111" cy="259045"/>
    <xdr:sp macro="" textlink="">
      <xdr:nvSpPr>
        <xdr:cNvPr id="488" name="【公民館】&#10;有形固定資産減価償却率平均値テキスト"/>
        <xdr:cNvSpPr txBox="1"/>
      </xdr:nvSpPr>
      <xdr:spPr>
        <a:xfrm>
          <a:off x="16357600" y="1780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162561</xdr:rowOff>
    </xdr:from>
    <xdr:to>
      <xdr:col>85</xdr:col>
      <xdr:colOff>177800</xdr:colOff>
      <xdr:row>104</xdr:row>
      <xdr:rowOff>92711</xdr:rowOff>
    </xdr:to>
    <xdr:sp macro="" textlink="">
      <xdr:nvSpPr>
        <xdr:cNvPr id="489" name="フローチャート: 判断 488"/>
        <xdr:cNvSpPr/>
      </xdr:nvSpPr>
      <xdr:spPr>
        <a:xfrm>
          <a:off x="162687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490" name="フローチャート: 判断 489"/>
        <xdr:cNvSpPr/>
      </xdr:nvSpPr>
      <xdr:spPr>
        <a:xfrm>
          <a:off x="15430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491" name="フローチャート: 判断 490"/>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636</xdr:rowOff>
    </xdr:from>
    <xdr:to>
      <xdr:col>72</xdr:col>
      <xdr:colOff>38100</xdr:colOff>
      <xdr:row>104</xdr:row>
      <xdr:rowOff>102236</xdr:rowOff>
    </xdr:to>
    <xdr:sp macro="" textlink="">
      <xdr:nvSpPr>
        <xdr:cNvPr id="492" name="フローチャート: 判断 491"/>
        <xdr:cNvSpPr/>
      </xdr:nvSpPr>
      <xdr:spPr>
        <a:xfrm>
          <a:off x="13652500" y="1783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3" name="テキスト ボックス 4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4" name="テキスト ボックス 4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5" name="テキスト ボックス 4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6" name="テキスト ボックス 4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7" name="テキスト ボックス 4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8255</xdr:rowOff>
    </xdr:from>
    <xdr:to>
      <xdr:col>76</xdr:col>
      <xdr:colOff>165100</xdr:colOff>
      <xdr:row>102</xdr:row>
      <xdr:rowOff>109855</xdr:rowOff>
    </xdr:to>
    <xdr:sp macro="" textlink="">
      <xdr:nvSpPr>
        <xdr:cNvPr id="498" name="楕円 497"/>
        <xdr:cNvSpPr/>
      </xdr:nvSpPr>
      <xdr:spPr>
        <a:xfrm>
          <a:off x="14541500" y="1749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40639</xdr:rowOff>
    </xdr:from>
    <xdr:to>
      <xdr:col>72</xdr:col>
      <xdr:colOff>38100</xdr:colOff>
      <xdr:row>102</xdr:row>
      <xdr:rowOff>142239</xdr:rowOff>
    </xdr:to>
    <xdr:sp macro="" textlink="">
      <xdr:nvSpPr>
        <xdr:cNvPr id="499" name="楕円 498"/>
        <xdr:cNvSpPr/>
      </xdr:nvSpPr>
      <xdr:spPr>
        <a:xfrm>
          <a:off x="13652500" y="17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59055</xdr:rowOff>
    </xdr:from>
    <xdr:to>
      <xdr:col>76</xdr:col>
      <xdr:colOff>114300</xdr:colOff>
      <xdr:row>102</xdr:row>
      <xdr:rowOff>91439</xdr:rowOff>
    </xdr:to>
    <xdr:cxnSp macro="">
      <xdr:nvCxnSpPr>
        <xdr:cNvPr id="500" name="直線コネクタ 499"/>
        <xdr:cNvCxnSpPr/>
      </xdr:nvCxnSpPr>
      <xdr:spPr>
        <a:xfrm flipV="1">
          <a:off x="13703300" y="1754695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78757</xdr:rowOff>
    </xdr:from>
    <xdr:ext cx="405111" cy="259045"/>
    <xdr:sp macro="" textlink="">
      <xdr:nvSpPr>
        <xdr:cNvPr id="501" name="n_1aveValue【公民館】&#10;有形固定資産減価償却率"/>
        <xdr:cNvSpPr txBox="1"/>
      </xdr:nvSpPr>
      <xdr:spPr>
        <a:xfrm>
          <a:off x="152660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95266</xdr:rowOff>
    </xdr:from>
    <xdr:ext cx="405111" cy="259045"/>
    <xdr:sp macro="" textlink="">
      <xdr:nvSpPr>
        <xdr:cNvPr id="502" name="n_2aveValue【公民館】&#10;有形固定資産減価償却率"/>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93363</xdr:rowOff>
    </xdr:from>
    <xdr:ext cx="405111" cy="259045"/>
    <xdr:sp macro="" textlink="">
      <xdr:nvSpPr>
        <xdr:cNvPr id="503" name="n_3aveValue【公民館】&#10;有形固定資産減価償却率"/>
        <xdr:cNvSpPr txBox="1"/>
      </xdr:nvSpPr>
      <xdr:spPr>
        <a:xfrm>
          <a:off x="13500744" y="1792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126382</xdr:rowOff>
    </xdr:from>
    <xdr:ext cx="405111" cy="259045"/>
    <xdr:sp macro="" textlink="">
      <xdr:nvSpPr>
        <xdr:cNvPr id="504" name="n_2mainValue【公民館】&#10;有形固定資産減価償却率"/>
        <xdr:cNvSpPr txBox="1"/>
      </xdr:nvSpPr>
      <xdr:spPr>
        <a:xfrm>
          <a:off x="14389744" y="1727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158766</xdr:rowOff>
    </xdr:from>
    <xdr:ext cx="405111" cy="259045"/>
    <xdr:sp macro="" textlink="">
      <xdr:nvSpPr>
        <xdr:cNvPr id="505" name="n_3mainValue【公民館】&#10;有形固定資産減価償却率"/>
        <xdr:cNvSpPr txBox="1"/>
      </xdr:nvSpPr>
      <xdr:spPr>
        <a:xfrm>
          <a:off x="13500744" y="1730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6" name="正方形/長方形 5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7" name="正方形/長方形 5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8" name="正方形/長方形 5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9" name="正方形/長方形 5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0" name="正方形/長方形 5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1" name="正方形/長方形 5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2" name="正方形/長方形 5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3" name="正方形/長方形 5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4" name="テキスト ボックス 5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5" name="直線コネクタ 5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16" name="直線コネクタ 51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17" name="テキスト ボックス 51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18" name="直線コネクタ 51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19" name="テキスト ボックス 51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20" name="直線コネクタ 51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21" name="テキスト ボックス 52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22" name="直線コネクタ 52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23" name="テキスト ボックス 52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4" name="直線コネクタ 5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5" name="テキスト ボックス 5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141579</xdr:rowOff>
    </xdr:from>
    <xdr:to>
      <xdr:col>116</xdr:col>
      <xdr:colOff>62864</xdr:colOff>
      <xdr:row>108</xdr:row>
      <xdr:rowOff>37795</xdr:rowOff>
    </xdr:to>
    <xdr:cxnSp macro="">
      <xdr:nvCxnSpPr>
        <xdr:cNvPr id="527" name="直線コネクタ 526"/>
        <xdr:cNvCxnSpPr/>
      </xdr:nvCxnSpPr>
      <xdr:spPr>
        <a:xfrm flipV="1">
          <a:off x="22160864" y="17115129"/>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41622</xdr:rowOff>
    </xdr:from>
    <xdr:ext cx="469744" cy="259045"/>
    <xdr:sp macro="" textlink="">
      <xdr:nvSpPr>
        <xdr:cNvPr id="528" name="【公民館】&#10;一人当たり面積最小値テキスト"/>
        <xdr:cNvSpPr txBox="1"/>
      </xdr:nvSpPr>
      <xdr:spPr>
        <a:xfrm>
          <a:off x="22199600" y="1855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37795</xdr:rowOff>
    </xdr:from>
    <xdr:to>
      <xdr:col>116</xdr:col>
      <xdr:colOff>152400</xdr:colOff>
      <xdr:row>108</xdr:row>
      <xdr:rowOff>37795</xdr:rowOff>
    </xdr:to>
    <xdr:cxnSp macro="">
      <xdr:nvCxnSpPr>
        <xdr:cNvPr id="529" name="直線コネクタ 528"/>
        <xdr:cNvCxnSpPr/>
      </xdr:nvCxnSpPr>
      <xdr:spPr>
        <a:xfrm>
          <a:off x="22072600" y="18554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88256</xdr:rowOff>
    </xdr:from>
    <xdr:ext cx="469744" cy="259045"/>
    <xdr:sp macro="" textlink="">
      <xdr:nvSpPr>
        <xdr:cNvPr id="530" name="【公民館】&#10;一人当たり面積最大値テキスト"/>
        <xdr:cNvSpPr txBox="1"/>
      </xdr:nvSpPr>
      <xdr:spPr>
        <a:xfrm>
          <a:off x="22199600" y="1689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141579</xdr:rowOff>
    </xdr:from>
    <xdr:to>
      <xdr:col>116</xdr:col>
      <xdr:colOff>152400</xdr:colOff>
      <xdr:row>99</xdr:row>
      <xdr:rowOff>141579</xdr:rowOff>
    </xdr:to>
    <xdr:cxnSp macro="">
      <xdr:nvCxnSpPr>
        <xdr:cNvPr id="531" name="直線コネクタ 530"/>
        <xdr:cNvCxnSpPr/>
      </xdr:nvCxnSpPr>
      <xdr:spPr>
        <a:xfrm>
          <a:off x="22072600" y="1711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532" name="【公民館】&#10;一人当たり面積平均値テキスト"/>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533" name="フローチャート: 判断 532"/>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71120</xdr:rowOff>
    </xdr:from>
    <xdr:to>
      <xdr:col>112</xdr:col>
      <xdr:colOff>38100</xdr:colOff>
      <xdr:row>107</xdr:row>
      <xdr:rowOff>1270</xdr:rowOff>
    </xdr:to>
    <xdr:sp macro="" textlink="">
      <xdr:nvSpPr>
        <xdr:cNvPr id="534" name="フローチャート: 判断 533"/>
        <xdr:cNvSpPr/>
      </xdr:nvSpPr>
      <xdr:spPr>
        <a:xfrm>
          <a:off x="212725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87579</xdr:rowOff>
    </xdr:from>
    <xdr:to>
      <xdr:col>107</xdr:col>
      <xdr:colOff>101600</xdr:colOff>
      <xdr:row>107</xdr:row>
      <xdr:rowOff>17729</xdr:rowOff>
    </xdr:to>
    <xdr:sp macro="" textlink="">
      <xdr:nvSpPr>
        <xdr:cNvPr id="535" name="フローチャート: 判断 534"/>
        <xdr:cNvSpPr/>
      </xdr:nvSpPr>
      <xdr:spPr>
        <a:xfrm>
          <a:off x="20383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67920</xdr:rowOff>
    </xdr:from>
    <xdr:to>
      <xdr:col>102</xdr:col>
      <xdr:colOff>165100</xdr:colOff>
      <xdr:row>105</xdr:row>
      <xdr:rowOff>169520</xdr:rowOff>
    </xdr:to>
    <xdr:sp macro="" textlink="">
      <xdr:nvSpPr>
        <xdr:cNvPr id="536" name="フローチャート: 判断 535"/>
        <xdr:cNvSpPr/>
      </xdr:nvSpPr>
      <xdr:spPr>
        <a:xfrm>
          <a:off x="19494500" y="180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7" name="テキスト ボックス 5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8" name="テキスト ボックス 5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9" name="テキスト ボックス 5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0" name="テキスト ボックス 5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1" name="テキスト ボックス 5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58776</xdr:rowOff>
    </xdr:from>
    <xdr:to>
      <xdr:col>107</xdr:col>
      <xdr:colOff>101600</xdr:colOff>
      <xdr:row>107</xdr:row>
      <xdr:rowOff>160376</xdr:rowOff>
    </xdr:to>
    <xdr:sp macro="" textlink="">
      <xdr:nvSpPr>
        <xdr:cNvPr id="542" name="楕円 541"/>
        <xdr:cNvSpPr/>
      </xdr:nvSpPr>
      <xdr:spPr>
        <a:xfrm>
          <a:off x="20383500" y="184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75234</xdr:rowOff>
    </xdr:from>
    <xdr:to>
      <xdr:col>102</xdr:col>
      <xdr:colOff>165100</xdr:colOff>
      <xdr:row>108</xdr:row>
      <xdr:rowOff>5384</xdr:rowOff>
    </xdr:to>
    <xdr:sp macro="" textlink="">
      <xdr:nvSpPr>
        <xdr:cNvPr id="543" name="楕円 542"/>
        <xdr:cNvSpPr/>
      </xdr:nvSpPr>
      <xdr:spPr>
        <a:xfrm>
          <a:off x="19494500" y="184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109576</xdr:rowOff>
    </xdr:from>
    <xdr:to>
      <xdr:col>107</xdr:col>
      <xdr:colOff>50800</xdr:colOff>
      <xdr:row>107</xdr:row>
      <xdr:rowOff>126034</xdr:rowOff>
    </xdr:to>
    <xdr:cxnSp macro="">
      <xdr:nvCxnSpPr>
        <xdr:cNvPr id="544" name="直線コネクタ 543"/>
        <xdr:cNvCxnSpPr/>
      </xdr:nvCxnSpPr>
      <xdr:spPr>
        <a:xfrm flipV="1">
          <a:off x="19545300" y="18454726"/>
          <a:ext cx="889000" cy="1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17797</xdr:rowOff>
    </xdr:from>
    <xdr:ext cx="469744" cy="259045"/>
    <xdr:sp macro="" textlink="">
      <xdr:nvSpPr>
        <xdr:cNvPr id="545" name="n_1aveValue【公民館】&#10;一人当たり面積"/>
        <xdr:cNvSpPr txBox="1"/>
      </xdr:nvSpPr>
      <xdr:spPr>
        <a:xfrm>
          <a:off x="21075727" y="180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34256</xdr:rowOff>
    </xdr:from>
    <xdr:ext cx="469744" cy="259045"/>
    <xdr:sp macro="" textlink="">
      <xdr:nvSpPr>
        <xdr:cNvPr id="546" name="n_2aveValue【公民館】&#10;一人当たり面積"/>
        <xdr:cNvSpPr txBox="1"/>
      </xdr:nvSpPr>
      <xdr:spPr>
        <a:xfrm>
          <a:off x="201994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14597</xdr:rowOff>
    </xdr:from>
    <xdr:ext cx="469744" cy="259045"/>
    <xdr:sp macro="" textlink="">
      <xdr:nvSpPr>
        <xdr:cNvPr id="547" name="n_3aveValue【公民館】&#10;一人当たり面積"/>
        <xdr:cNvSpPr txBox="1"/>
      </xdr:nvSpPr>
      <xdr:spPr>
        <a:xfrm>
          <a:off x="19310427" y="178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151503</xdr:rowOff>
    </xdr:from>
    <xdr:ext cx="469744" cy="259045"/>
    <xdr:sp macro="" textlink="">
      <xdr:nvSpPr>
        <xdr:cNvPr id="548" name="n_2mainValue【公民館】&#10;一人当たり面積"/>
        <xdr:cNvSpPr txBox="1"/>
      </xdr:nvSpPr>
      <xdr:spPr>
        <a:xfrm>
          <a:off x="20199427" y="1849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167961</xdr:rowOff>
    </xdr:from>
    <xdr:ext cx="469744" cy="259045"/>
    <xdr:sp macro="" textlink="">
      <xdr:nvSpPr>
        <xdr:cNvPr id="549" name="n_3mainValue【公民館】&#10;一人当たり面積"/>
        <xdr:cNvSpPr txBox="1"/>
      </xdr:nvSpPr>
      <xdr:spPr>
        <a:xfrm>
          <a:off x="19310427" y="1851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0" name="正方形/長方形 5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1" name="正方形/長方形 5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2" name="テキスト ボックス 5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道路、橋りょう、公民館であり、特に低くなっている施設は、公営住宅、学校施設である。Ｈ２８の橋りょうについては、有形固定資産減価償却率６７．０％となっており、有形固定資産減価償却率は高い方である。しかし、平成２４年度に長寿命化修繕計画を策定したころであり、平成２８年度には大規模の補修工事を行っている。また、道路については、随時、道路のひび割れを補修を行うなど、老朽化対策に取り組んでいくこととしている。</a:t>
          </a:r>
        </a:p>
        <a:p>
          <a:r>
            <a:rPr kumimoji="1" lang="ja-JP" altLang="en-US" sz="1300">
              <a:latin typeface="ＭＳ Ｐゴシック" panose="020B0600070205080204" pitchFamily="50" charset="-128"/>
              <a:ea typeface="ＭＳ Ｐゴシック" panose="020B0600070205080204" pitchFamily="50" charset="-128"/>
            </a:rPr>
            <a:t>　公民館においては、築３０年以上経過しているので、今後、公共施設等総合管理計画に基づき、老朽化対策に取り組んでいかなければならない。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青森県板柳町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13,735
13,718
41.88
7,126,186
6,820,554
286,876
3,876,990
4,871,917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48441</xdr:rowOff>
    </xdr:to>
    <xdr:cxnSp macro="">
      <xdr:nvCxnSpPr>
        <xdr:cNvPr id="57" name="直線コネクタ 56"/>
        <xdr:cNvCxnSpPr/>
      </xdr:nvCxnSpPr>
      <xdr:spPr>
        <a:xfrm flipV="1">
          <a:off x="4634865" y="5660572"/>
          <a:ext cx="0" cy="158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109963</xdr:rowOff>
    </xdr:from>
    <xdr:ext cx="405111" cy="259045"/>
    <xdr:sp macro="" textlink="">
      <xdr:nvSpPr>
        <xdr:cNvPr id="62" name="【図書館】&#10;有形固定資産減価償却率平均値テキスト"/>
        <xdr:cNvSpPr txBox="1"/>
      </xdr:nvSpPr>
      <xdr:spPr>
        <a:xfrm>
          <a:off x="4673600" y="6453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131536</xdr:rowOff>
    </xdr:from>
    <xdr:to>
      <xdr:col>24</xdr:col>
      <xdr:colOff>114300</xdr:colOff>
      <xdr:row>38</xdr:row>
      <xdr:rowOff>61686</xdr:rowOff>
    </xdr:to>
    <xdr:sp macro="" textlink="">
      <xdr:nvSpPr>
        <xdr:cNvPr id="63" name="フローチャート: 判断 62"/>
        <xdr:cNvSpPr/>
      </xdr:nvSpPr>
      <xdr:spPr>
        <a:xfrm>
          <a:off x="45847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138067</xdr:rowOff>
    </xdr:from>
    <xdr:to>
      <xdr:col>20</xdr:col>
      <xdr:colOff>38100</xdr:colOff>
      <xdr:row>38</xdr:row>
      <xdr:rowOff>68218</xdr:rowOff>
    </xdr:to>
    <xdr:sp macro="" textlink="">
      <xdr:nvSpPr>
        <xdr:cNvPr id="64" name="フローチャート: 判断 63"/>
        <xdr:cNvSpPr/>
      </xdr:nvSpPr>
      <xdr:spPr>
        <a:xfrm>
          <a:off x="3746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84744</xdr:rowOff>
    </xdr:from>
    <xdr:ext cx="405111" cy="259045"/>
    <xdr:sp macro="" textlink="">
      <xdr:nvSpPr>
        <xdr:cNvPr id="65" name="n_1aveValue【図書館】&#10;有形固定資産減価償却率"/>
        <xdr:cNvSpPr txBox="1"/>
      </xdr:nvSpPr>
      <xdr:spPr>
        <a:xfrm>
          <a:off x="3582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152763</xdr:rowOff>
    </xdr:from>
    <xdr:to>
      <xdr:col>15</xdr:col>
      <xdr:colOff>101600</xdr:colOff>
      <xdr:row>38</xdr:row>
      <xdr:rowOff>82913</xdr:rowOff>
    </xdr:to>
    <xdr:sp macro="" textlink="">
      <xdr:nvSpPr>
        <xdr:cNvPr id="66" name="フローチャート: 判断 65"/>
        <xdr:cNvSpPr/>
      </xdr:nvSpPr>
      <xdr:spPr>
        <a:xfrm>
          <a:off x="2857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74040</xdr:rowOff>
    </xdr:from>
    <xdr:ext cx="405111" cy="259045"/>
    <xdr:sp macro="" textlink="">
      <xdr:nvSpPr>
        <xdr:cNvPr id="67" name="n_2aveValue【図書館】&#10;有形固定資産減価償却率"/>
        <xdr:cNvSpPr txBox="1"/>
      </xdr:nvSpPr>
      <xdr:spPr>
        <a:xfrm>
          <a:off x="2705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7438</xdr:rowOff>
    </xdr:from>
    <xdr:to>
      <xdr:col>10</xdr:col>
      <xdr:colOff>165100</xdr:colOff>
      <xdr:row>38</xdr:row>
      <xdr:rowOff>109038</xdr:rowOff>
    </xdr:to>
    <xdr:sp macro="" textlink="">
      <xdr:nvSpPr>
        <xdr:cNvPr id="68" name="フローチャート: 判断 67"/>
        <xdr:cNvSpPr/>
      </xdr:nvSpPr>
      <xdr:spPr>
        <a:xfrm>
          <a:off x="1968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38</xdr:row>
      <xdr:rowOff>100165</xdr:rowOff>
    </xdr:from>
    <xdr:ext cx="405111" cy="259045"/>
    <xdr:sp macro="" textlink="">
      <xdr:nvSpPr>
        <xdr:cNvPr id="69" name="n_3aveValue【図書館】&#10;有形固定資産減価償却率"/>
        <xdr:cNvSpPr txBox="1"/>
      </xdr:nvSpPr>
      <xdr:spPr>
        <a:xfrm>
          <a:off x="1816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123372</xdr:rowOff>
    </xdr:from>
    <xdr:to>
      <xdr:col>15</xdr:col>
      <xdr:colOff>101600</xdr:colOff>
      <xdr:row>33</xdr:row>
      <xdr:rowOff>53522</xdr:rowOff>
    </xdr:to>
    <xdr:sp macro="" textlink="">
      <xdr:nvSpPr>
        <xdr:cNvPr id="75" name="楕円 74"/>
        <xdr:cNvSpPr/>
      </xdr:nvSpPr>
      <xdr:spPr>
        <a:xfrm>
          <a:off x="2857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32</xdr:row>
      <xdr:rowOff>123372</xdr:rowOff>
    </xdr:from>
    <xdr:to>
      <xdr:col>10</xdr:col>
      <xdr:colOff>165100</xdr:colOff>
      <xdr:row>33</xdr:row>
      <xdr:rowOff>53522</xdr:rowOff>
    </xdr:to>
    <xdr:sp macro="" textlink="">
      <xdr:nvSpPr>
        <xdr:cNvPr id="76" name="楕円 75"/>
        <xdr:cNvSpPr/>
      </xdr:nvSpPr>
      <xdr:spPr>
        <a:xfrm>
          <a:off x="1968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2722</xdr:rowOff>
    </xdr:from>
    <xdr:to>
      <xdr:col>15</xdr:col>
      <xdr:colOff>50800</xdr:colOff>
      <xdr:row>33</xdr:row>
      <xdr:rowOff>2722</xdr:rowOff>
    </xdr:to>
    <xdr:cxnSp macro="">
      <xdr:nvCxnSpPr>
        <xdr:cNvPr id="77" name="直線コネクタ 76"/>
        <xdr:cNvCxnSpPr/>
      </xdr:nvCxnSpPr>
      <xdr:spPr>
        <a:xfrm>
          <a:off x="2019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6427</xdr:colOff>
      <xdr:row>31</xdr:row>
      <xdr:rowOff>70049</xdr:rowOff>
    </xdr:from>
    <xdr:ext cx="469744" cy="259045"/>
    <xdr:sp macro="" textlink="">
      <xdr:nvSpPr>
        <xdr:cNvPr id="78" name="n_2mainValue【図書館】&#10;有形固定資産減価償却率"/>
        <xdr:cNvSpPr txBox="1"/>
      </xdr:nvSpPr>
      <xdr:spPr>
        <a:xfrm>
          <a:off x="2673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31</xdr:row>
      <xdr:rowOff>70049</xdr:rowOff>
    </xdr:from>
    <xdr:ext cx="469744" cy="259045"/>
    <xdr:sp macro="" textlink="">
      <xdr:nvSpPr>
        <xdr:cNvPr id="79" name="n_3mainValue【図書館】&#10;有形固定資産減価償却率"/>
        <xdr:cNvSpPr txBox="1"/>
      </xdr:nvSpPr>
      <xdr:spPr>
        <a:xfrm>
          <a:off x="1784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0" name="直線コネクタ 89"/>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1" name="テキスト ボックス 90"/>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4" name="直線コネクタ 93"/>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5" name="テキスト ボックス 94"/>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150495</xdr:rowOff>
    </xdr:from>
    <xdr:to>
      <xdr:col>54</xdr:col>
      <xdr:colOff>189865</xdr:colOff>
      <xdr:row>40</xdr:row>
      <xdr:rowOff>93345</xdr:rowOff>
    </xdr:to>
    <xdr:cxnSp macro="">
      <xdr:nvCxnSpPr>
        <xdr:cNvPr id="99" name="直線コネクタ 98"/>
        <xdr:cNvCxnSpPr/>
      </xdr:nvCxnSpPr>
      <xdr:spPr>
        <a:xfrm flipV="1">
          <a:off x="10476865" y="5808345"/>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97172</xdr:rowOff>
    </xdr:from>
    <xdr:ext cx="469744" cy="259045"/>
    <xdr:sp macro="" textlink="">
      <xdr:nvSpPr>
        <xdr:cNvPr id="100" name="【図書館】&#10;一人当たり面積最小値テキスト"/>
        <xdr:cNvSpPr txBox="1"/>
      </xdr:nvSpPr>
      <xdr:spPr>
        <a:xfrm>
          <a:off x="10515600" y="695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93345</xdr:rowOff>
    </xdr:from>
    <xdr:to>
      <xdr:col>55</xdr:col>
      <xdr:colOff>88900</xdr:colOff>
      <xdr:row>40</xdr:row>
      <xdr:rowOff>93345</xdr:rowOff>
    </xdr:to>
    <xdr:cxnSp macro="">
      <xdr:nvCxnSpPr>
        <xdr:cNvPr id="101" name="直線コネクタ 100"/>
        <xdr:cNvCxnSpPr/>
      </xdr:nvCxnSpPr>
      <xdr:spPr>
        <a:xfrm>
          <a:off x="10388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97172</xdr:rowOff>
    </xdr:from>
    <xdr:ext cx="469744" cy="259045"/>
    <xdr:sp macro="" textlink="">
      <xdr:nvSpPr>
        <xdr:cNvPr id="102" name="【図書館】&#10;一人当たり面積最大値テキスト"/>
        <xdr:cNvSpPr txBox="1"/>
      </xdr:nvSpPr>
      <xdr:spPr>
        <a:xfrm>
          <a:off x="10515600" y="55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150495</xdr:rowOff>
    </xdr:from>
    <xdr:to>
      <xdr:col>55</xdr:col>
      <xdr:colOff>88900</xdr:colOff>
      <xdr:row>33</xdr:row>
      <xdr:rowOff>150495</xdr:rowOff>
    </xdr:to>
    <xdr:cxnSp macro="">
      <xdr:nvCxnSpPr>
        <xdr:cNvPr id="103" name="直線コネクタ 102"/>
        <xdr:cNvCxnSpPr/>
      </xdr:nvCxnSpPr>
      <xdr:spPr>
        <a:xfrm>
          <a:off x="10388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89552</xdr:rowOff>
    </xdr:from>
    <xdr:ext cx="469744" cy="259045"/>
    <xdr:sp macro="" textlink="">
      <xdr:nvSpPr>
        <xdr:cNvPr id="104" name="【図書館】&#10;一人当たり面積平均値テキスト"/>
        <xdr:cNvSpPr txBox="1"/>
      </xdr:nvSpPr>
      <xdr:spPr>
        <a:xfrm>
          <a:off x="10515600" y="6433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111125</xdr:rowOff>
    </xdr:from>
    <xdr:to>
      <xdr:col>55</xdr:col>
      <xdr:colOff>50800</xdr:colOff>
      <xdr:row>38</xdr:row>
      <xdr:rowOff>41275</xdr:rowOff>
    </xdr:to>
    <xdr:sp macro="" textlink="">
      <xdr:nvSpPr>
        <xdr:cNvPr id="105" name="フローチャート: 判断 104"/>
        <xdr:cNvSpPr/>
      </xdr:nvSpPr>
      <xdr:spPr>
        <a:xfrm>
          <a:off x="10426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99695</xdr:rowOff>
    </xdr:from>
    <xdr:to>
      <xdr:col>50</xdr:col>
      <xdr:colOff>165100</xdr:colOff>
      <xdr:row>38</xdr:row>
      <xdr:rowOff>29845</xdr:rowOff>
    </xdr:to>
    <xdr:sp macro="" textlink="">
      <xdr:nvSpPr>
        <xdr:cNvPr id="106" name="フローチャート: 判断 105"/>
        <xdr:cNvSpPr/>
      </xdr:nvSpPr>
      <xdr:spPr>
        <a:xfrm>
          <a:off x="9588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46372</xdr:rowOff>
    </xdr:from>
    <xdr:ext cx="469744" cy="259045"/>
    <xdr:sp macro="" textlink="">
      <xdr:nvSpPr>
        <xdr:cNvPr id="107" name="n_1aveValue【図書館】&#10;一人当たり面積"/>
        <xdr:cNvSpPr txBox="1"/>
      </xdr:nvSpPr>
      <xdr:spPr>
        <a:xfrm>
          <a:off x="93917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76835</xdr:rowOff>
    </xdr:from>
    <xdr:to>
      <xdr:col>46</xdr:col>
      <xdr:colOff>38100</xdr:colOff>
      <xdr:row>38</xdr:row>
      <xdr:rowOff>6985</xdr:rowOff>
    </xdr:to>
    <xdr:sp macro="" textlink="">
      <xdr:nvSpPr>
        <xdr:cNvPr id="108" name="フローチャート: 判断 107"/>
        <xdr:cNvSpPr/>
      </xdr:nvSpPr>
      <xdr:spPr>
        <a:xfrm>
          <a:off x="869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23512</xdr:rowOff>
    </xdr:from>
    <xdr:ext cx="469744" cy="259045"/>
    <xdr:sp macro="" textlink="">
      <xdr:nvSpPr>
        <xdr:cNvPr id="109" name="n_2aveValue【図書館】&#10;一人当たり面積"/>
        <xdr:cNvSpPr txBox="1"/>
      </xdr:nvSpPr>
      <xdr:spPr>
        <a:xfrm>
          <a:off x="8515427" y="619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111125</xdr:rowOff>
    </xdr:from>
    <xdr:to>
      <xdr:col>41</xdr:col>
      <xdr:colOff>101600</xdr:colOff>
      <xdr:row>38</xdr:row>
      <xdr:rowOff>41275</xdr:rowOff>
    </xdr:to>
    <xdr:sp macro="" textlink="">
      <xdr:nvSpPr>
        <xdr:cNvPr id="110" name="フローチャート: 判断 109"/>
        <xdr:cNvSpPr/>
      </xdr:nvSpPr>
      <xdr:spPr>
        <a:xfrm>
          <a:off x="781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36</xdr:row>
      <xdr:rowOff>57802</xdr:rowOff>
    </xdr:from>
    <xdr:ext cx="469744" cy="259045"/>
    <xdr:sp macro="" textlink="">
      <xdr:nvSpPr>
        <xdr:cNvPr id="111" name="n_3aveValue【図書館】&#10;一人当たり面積"/>
        <xdr:cNvSpPr txBox="1"/>
      </xdr:nvSpPr>
      <xdr:spPr>
        <a:xfrm>
          <a:off x="7626427" y="623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25400</xdr:rowOff>
    </xdr:from>
    <xdr:to>
      <xdr:col>46</xdr:col>
      <xdr:colOff>38100</xdr:colOff>
      <xdr:row>40</xdr:row>
      <xdr:rowOff>127000</xdr:rowOff>
    </xdr:to>
    <xdr:sp macro="" textlink="">
      <xdr:nvSpPr>
        <xdr:cNvPr id="117" name="楕円 116"/>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31115</xdr:rowOff>
    </xdr:from>
    <xdr:to>
      <xdr:col>41</xdr:col>
      <xdr:colOff>101600</xdr:colOff>
      <xdr:row>40</xdr:row>
      <xdr:rowOff>132715</xdr:rowOff>
    </xdr:to>
    <xdr:sp macro="" textlink="">
      <xdr:nvSpPr>
        <xdr:cNvPr id="118" name="楕円 117"/>
        <xdr:cNvSpPr/>
      </xdr:nvSpPr>
      <xdr:spPr>
        <a:xfrm>
          <a:off x="7810500" y="68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76200</xdr:rowOff>
    </xdr:from>
    <xdr:to>
      <xdr:col>45</xdr:col>
      <xdr:colOff>177800</xdr:colOff>
      <xdr:row>40</xdr:row>
      <xdr:rowOff>81915</xdr:rowOff>
    </xdr:to>
    <xdr:cxnSp macro="">
      <xdr:nvCxnSpPr>
        <xdr:cNvPr id="119" name="直線コネクタ 118"/>
        <xdr:cNvCxnSpPr/>
      </xdr:nvCxnSpPr>
      <xdr:spPr>
        <a:xfrm flipV="1">
          <a:off x="7861300" y="69342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40</xdr:row>
      <xdr:rowOff>118127</xdr:rowOff>
    </xdr:from>
    <xdr:ext cx="469744" cy="259045"/>
    <xdr:sp macro="" textlink="">
      <xdr:nvSpPr>
        <xdr:cNvPr id="120" name="n_2mainValue【図書館】&#10;一人当たり面積"/>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123842</xdr:rowOff>
    </xdr:from>
    <xdr:ext cx="469744" cy="259045"/>
    <xdr:sp macro="" textlink="">
      <xdr:nvSpPr>
        <xdr:cNvPr id="121" name="n_3mainValue【図書館】&#10;一人当たり面積"/>
        <xdr:cNvSpPr txBox="1"/>
      </xdr:nvSpPr>
      <xdr:spPr>
        <a:xfrm>
          <a:off x="7626427" y="698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2" name="直線コネクタ 13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3" name="テキスト ボックス 13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4" name="直線コネクタ 13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5" name="テキスト ボックス 13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6" name="直線コネクタ 13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7" name="テキスト ボックス 13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8" name="直線コネクタ 13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9" name="テキスト ボックス 13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0" name="直線コネクタ 13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1" name="テキスト ボックス 14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2" name="直線コネクタ 14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3" name="テキスト ボックス 14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60416</xdr:rowOff>
    </xdr:from>
    <xdr:to>
      <xdr:col>24</xdr:col>
      <xdr:colOff>62865</xdr:colOff>
      <xdr:row>63</xdr:row>
      <xdr:rowOff>128996</xdr:rowOff>
    </xdr:to>
    <xdr:cxnSp macro="">
      <xdr:nvCxnSpPr>
        <xdr:cNvPr id="147" name="直線コネクタ 146"/>
        <xdr:cNvCxnSpPr/>
      </xdr:nvCxnSpPr>
      <xdr:spPr>
        <a:xfrm flipV="1">
          <a:off x="4634865" y="94901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132823</xdr:rowOff>
    </xdr:from>
    <xdr:ext cx="405111" cy="259045"/>
    <xdr:sp macro="" textlink="">
      <xdr:nvSpPr>
        <xdr:cNvPr id="148" name="【体育館・プール】&#10;有形固定資産減価償却率最小値テキスト"/>
        <xdr:cNvSpPr txBox="1"/>
      </xdr:nvSpPr>
      <xdr:spPr>
        <a:xfrm>
          <a:off x="46736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128996</xdr:rowOff>
    </xdr:from>
    <xdr:to>
      <xdr:col>24</xdr:col>
      <xdr:colOff>152400</xdr:colOff>
      <xdr:row>63</xdr:row>
      <xdr:rowOff>128996</xdr:rowOff>
    </xdr:to>
    <xdr:cxnSp macro="">
      <xdr:nvCxnSpPr>
        <xdr:cNvPr id="149" name="直線コネクタ 148"/>
        <xdr:cNvCxnSpPr/>
      </xdr:nvCxnSpPr>
      <xdr:spPr>
        <a:xfrm>
          <a:off x="4546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7093</xdr:rowOff>
    </xdr:from>
    <xdr:ext cx="405111" cy="259045"/>
    <xdr:sp macro="" textlink="">
      <xdr:nvSpPr>
        <xdr:cNvPr id="150" name="【体育館・プール】&#10;有形固定資産減価償却率最大値テキスト"/>
        <xdr:cNvSpPr txBox="1"/>
      </xdr:nvSpPr>
      <xdr:spPr>
        <a:xfrm>
          <a:off x="4673600" y="926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60416</xdr:rowOff>
    </xdr:from>
    <xdr:to>
      <xdr:col>24</xdr:col>
      <xdr:colOff>152400</xdr:colOff>
      <xdr:row>55</xdr:row>
      <xdr:rowOff>60416</xdr:rowOff>
    </xdr:to>
    <xdr:cxnSp macro="">
      <xdr:nvCxnSpPr>
        <xdr:cNvPr id="151" name="直線コネクタ 150"/>
        <xdr:cNvCxnSpPr/>
      </xdr:nvCxnSpPr>
      <xdr:spPr>
        <a:xfrm>
          <a:off x="4546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30497</xdr:rowOff>
    </xdr:from>
    <xdr:ext cx="405111" cy="259045"/>
    <xdr:sp macro="" textlink="">
      <xdr:nvSpPr>
        <xdr:cNvPr id="152" name="【体育館・プール】&#10;有形固定資産減価償却率平均値テキスト"/>
        <xdr:cNvSpPr txBox="1"/>
      </xdr:nvSpPr>
      <xdr:spPr>
        <a:xfrm>
          <a:off x="4673600" y="997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153" name="フローチャート: 判断 152"/>
        <xdr:cNvSpPr/>
      </xdr:nvSpPr>
      <xdr:spPr>
        <a:xfrm>
          <a:off x="45847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117384</xdr:rowOff>
    </xdr:from>
    <xdr:to>
      <xdr:col>20</xdr:col>
      <xdr:colOff>38100</xdr:colOff>
      <xdr:row>58</xdr:row>
      <xdr:rowOff>47534</xdr:rowOff>
    </xdr:to>
    <xdr:sp macro="" textlink="">
      <xdr:nvSpPr>
        <xdr:cNvPr id="154" name="フローチャート: 判断 153"/>
        <xdr:cNvSpPr/>
      </xdr:nvSpPr>
      <xdr:spPr>
        <a:xfrm>
          <a:off x="3746500" y="98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64061</xdr:rowOff>
    </xdr:from>
    <xdr:ext cx="405111" cy="259045"/>
    <xdr:sp macro="" textlink="">
      <xdr:nvSpPr>
        <xdr:cNvPr id="155" name="n_1aveValue【体育館・プール】&#10;有形固定資産減価償却率"/>
        <xdr:cNvSpPr txBox="1"/>
      </xdr:nvSpPr>
      <xdr:spPr>
        <a:xfrm>
          <a:off x="3582044" y="966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132080</xdr:rowOff>
    </xdr:from>
    <xdr:to>
      <xdr:col>15</xdr:col>
      <xdr:colOff>101600</xdr:colOff>
      <xdr:row>58</xdr:row>
      <xdr:rowOff>62230</xdr:rowOff>
    </xdr:to>
    <xdr:sp macro="" textlink="">
      <xdr:nvSpPr>
        <xdr:cNvPr id="156" name="フローチャート: 判断 155"/>
        <xdr:cNvSpPr/>
      </xdr:nvSpPr>
      <xdr:spPr>
        <a:xfrm>
          <a:off x="2857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53357</xdr:rowOff>
    </xdr:from>
    <xdr:ext cx="405111" cy="259045"/>
    <xdr:sp macro="" textlink="">
      <xdr:nvSpPr>
        <xdr:cNvPr id="157" name="n_2aveValue【体育館・プール】&#10;有形固定資産減価償却率"/>
        <xdr:cNvSpPr txBox="1"/>
      </xdr:nvSpPr>
      <xdr:spPr>
        <a:xfrm>
          <a:off x="2705744" y="999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47172</xdr:rowOff>
    </xdr:from>
    <xdr:to>
      <xdr:col>10</xdr:col>
      <xdr:colOff>165100</xdr:colOff>
      <xdr:row>58</xdr:row>
      <xdr:rowOff>148772</xdr:rowOff>
    </xdr:to>
    <xdr:sp macro="" textlink="">
      <xdr:nvSpPr>
        <xdr:cNvPr id="158" name="フローチャート: 判断 157"/>
        <xdr:cNvSpPr/>
      </xdr:nvSpPr>
      <xdr:spPr>
        <a:xfrm>
          <a:off x="1968500" y="999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139899</xdr:rowOff>
    </xdr:from>
    <xdr:ext cx="405111" cy="259045"/>
    <xdr:sp macro="" textlink="">
      <xdr:nvSpPr>
        <xdr:cNvPr id="159" name="n_3aveValue【体育館・プール】&#10;有形固定資産減価償却率"/>
        <xdr:cNvSpPr txBox="1"/>
      </xdr:nvSpPr>
      <xdr:spPr>
        <a:xfrm>
          <a:off x="1816744" y="1008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161472</xdr:rowOff>
    </xdr:from>
    <xdr:to>
      <xdr:col>15</xdr:col>
      <xdr:colOff>101600</xdr:colOff>
      <xdr:row>55</xdr:row>
      <xdr:rowOff>91622</xdr:rowOff>
    </xdr:to>
    <xdr:sp macro="" textlink="">
      <xdr:nvSpPr>
        <xdr:cNvPr id="165" name="楕円 164"/>
        <xdr:cNvSpPr/>
      </xdr:nvSpPr>
      <xdr:spPr>
        <a:xfrm>
          <a:off x="2857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54</xdr:row>
      <xdr:rowOff>161472</xdr:rowOff>
    </xdr:from>
    <xdr:to>
      <xdr:col>10</xdr:col>
      <xdr:colOff>165100</xdr:colOff>
      <xdr:row>55</xdr:row>
      <xdr:rowOff>91622</xdr:rowOff>
    </xdr:to>
    <xdr:sp macro="" textlink="">
      <xdr:nvSpPr>
        <xdr:cNvPr id="166" name="楕円 165"/>
        <xdr:cNvSpPr/>
      </xdr:nvSpPr>
      <xdr:spPr>
        <a:xfrm>
          <a:off x="1968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40822</xdr:rowOff>
    </xdr:from>
    <xdr:to>
      <xdr:col>15</xdr:col>
      <xdr:colOff>50800</xdr:colOff>
      <xdr:row>55</xdr:row>
      <xdr:rowOff>40822</xdr:rowOff>
    </xdr:to>
    <xdr:cxnSp macro="">
      <xdr:nvCxnSpPr>
        <xdr:cNvPr id="167" name="直線コネクタ 166"/>
        <xdr:cNvCxnSpPr/>
      </xdr:nvCxnSpPr>
      <xdr:spPr>
        <a:xfrm>
          <a:off x="2019300" y="947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6427</xdr:colOff>
      <xdr:row>53</xdr:row>
      <xdr:rowOff>108149</xdr:rowOff>
    </xdr:from>
    <xdr:ext cx="469744" cy="259045"/>
    <xdr:sp macro="" textlink="">
      <xdr:nvSpPr>
        <xdr:cNvPr id="168" name="n_2mainValue【体育館・プール】&#10;有形固定資産減価償却率"/>
        <xdr:cNvSpPr txBox="1"/>
      </xdr:nvSpPr>
      <xdr:spPr>
        <a:xfrm>
          <a:off x="26734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53</xdr:row>
      <xdr:rowOff>108149</xdr:rowOff>
    </xdr:from>
    <xdr:ext cx="469744" cy="259045"/>
    <xdr:sp macro="" textlink="">
      <xdr:nvSpPr>
        <xdr:cNvPr id="169" name="n_3mainValue【体育館・プール】&#10;有形固定資産減価償却率"/>
        <xdr:cNvSpPr txBox="1"/>
      </xdr:nvSpPr>
      <xdr:spPr>
        <a:xfrm>
          <a:off x="17844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0" name="直線コネクタ 17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1" name="テキスト ボックス 18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2" name="直線コネクタ 18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3" name="テキスト ボックス 18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4" name="直線コネクタ 18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5" name="テキスト ボックス 18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6" name="直線コネクタ 18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7" name="テキスト ボックス 18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8" name="直線コネクタ 18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9" name="テキスト ボックス 18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1" name="テキスト ボックス 19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117348</xdr:rowOff>
    </xdr:from>
    <xdr:to>
      <xdr:col>54</xdr:col>
      <xdr:colOff>189865</xdr:colOff>
      <xdr:row>64</xdr:row>
      <xdr:rowOff>73914</xdr:rowOff>
    </xdr:to>
    <xdr:cxnSp macro="">
      <xdr:nvCxnSpPr>
        <xdr:cNvPr id="193" name="直線コネクタ 192"/>
        <xdr:cNvCxnSpPr/>
      </xdr:nvCxnSpPr>
      <xdr:spPr>
        <a:xfrm flipV="1">
          <a:off x="10476865" y="9718548"/>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194" name="【体育館・プール】&#10;一人当たり面積最小値テキスト"/>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195" name="直線コネクタ 194"/>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64025</xdr:rowOff>
    </xdr:from>
    <xdr:ext cx="469744" cy="259045"/>
    <xdr:sp macro="" textlink="">
      <xdr:nvSpPr>
        <xdr:cNvPr id="196" name="【体育館・プール】&#10;一人当たり面積最大値テキスト"/>
        <xdr:cNvSpPr txBox="1"/>
      </xdr:nvSpPr>
      <xdr:spPr>
        <a:xfrm>
          <a:off x="10515600" y="94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117348</xdr:rowOff>
    </xdr:from>
    <xdr:to>
      <xdr:col>55</xdr:col>
      <xdr:colOff>88900</xdr:colOff>
      <xdr:row>56</xdr:row>
      <xdr:rowOff>117348</xdr:rowOff>
    </xdr:to>
    <xdr:cxnSp macro="">
      <xdr:nvCxnSpPr>
        <xdr:cNvPr id="197" name="直線コネクタ 196"/>
        <xdr:cNvCxnSpPr/>
      </xdr:nvCxnSpPr>
      <xdr:spPr>
        <a:xfrm>
          <a:off x="10388600" y="971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142511</xdr:rowOff>
    </xdr:from>
    <xdr:ext cx="469744" cy="259045"/>
    <xdr:sp macro="" textlink="">
      <xdr:nvSpPr>
        <xdr:cNvPr id="198" name="【体育館・プール】&#10;一人当たり面積平均値テキスト"/>
        <xdr:cNvSpPr txBox="1"/>
      </xdr:nvSpPr>
      <xdr:spPr>
        <a:xfrm>
          <a:off x="10515600" y="10600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164084</xdr:rowOff>
    </xdr:from>
    <xdr:to>
      <xdr:col>55</xdr:col>
      <xdr:colOff>50800</xdr:colOff>
      <xdr:row>62</xdr:row>
      <xdr:rowOff>94234</xdr:rowOff>
    </xdr:to>
    <xdr:sp macro="" textlink="">
      <xdr:nvSpPr>
        <xdr:cNvPr id="199" name="フローチャート: 判断 198"/>
        <xdr:cNvSpPr/>
      </xdr:nvSpPr>
      <xdr:spPr>
        <a:xfrm>
          <a:off x="104267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167132</xdr:rowOff>
    </xdr:from>
    <xdr:to>
      <xdr:col>50</xdr:col>
      <xdr:colOff>165100</xdr:colOff>
      <xdr:row>62</xdr:row>
      <xdr:rowOff>97282</xdr:rowOff>
    </xdr:to>
    <xdr:sp macro="" textlink="">
      <xdr:nvSpPr>
        <xdr:cNvPr id="200" name="フローチャート: 判断 199"/>
        <xdr:cNvSpPr/>
      </xdr:nvSpPr>
      <xdr:spPr>
        <a:xfrm>
          <a:off x="9588500" y="1062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113809</xdr:rowOff>
    </xdr:from>
    <xdr:ext cx="469744" cy="259045"/>
    <xdr:sp macro="" textlink="">
      <xdr:nvSpPr>
        <xdr:cNvPr id="201" name="n_1aveValue【体育館・プール】&#10;一人当たり面積"/>
        <xdr:cNvSpPr txBox="1"/>
      </xdr:nvSpPr>
      <xdr:spPr>
        <a:xfrm>
          <a:off x="9391727" y="1040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23876</xdr:rowOff>
    </xdr:from>
    <xdr:to>
      <xdr:col>46</xdr:col>
      <xdr:colOff>38100</xdr:colOff>
      <xdr:row>62</xdr:row>
      <xdr:rowOff>125476</xdr:rowOff>
    </xdr:to>
    <xdr:sp macro="" textlink="">
      <xdr:nvSpPr>
        <xdr:cNvPr id="202" name="フローチャート: 判断 201"/>
        <xdr:cNvSpPr/>
      </xdr:nvSpPr>
      <xdr:spPr>
        <a:xfrm>
          <a:off x="8699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142003</xdr:rowOff>
    </xdr:from>
    <xdr:ext cx="469744" cy="259045"/>
    <xdr:sp macro="" textlink="">
      <xdr:nvSpPr>
        <xdr:cNvPr id="203" name="n_2aveValue【体育館・プール】&#10;一人当たり面積"/>
        <xdr:cNvSpPr txBox="1"/>
      </xdr:nvSpPr>
      <xdr:spPr>
        <a:xfrm>
          <a:off x="85154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26162</xdr:rowOff>
    </xdr:from>
    <xdr:to>
      <xdr:col>41</xdr:col>
      <xdr:colOff>101600</xdr:colOff>
      <xdr:row>62</xdr:row>
      <xdr:rowOff>127762</xdr:rowOff>
    </xdr:to>
    <xdr:sp macro="" textlink="">
      <xdr:nvSpPr>
        <xdr:cNvPr id="204" name="フローチャート: 判断 203"/>
        <xdr:cNvSpPr/>
      </xdr:nvSpPr>
      <xdr:spPr>
        <a:xfrm>
          <a:off x="7810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144289</xdr:rowOff>
    </xdr:from>
    <xdr:ext cx="469744" cy="259045"/>
    <xdr:sp macro="" textlink="">
      <xdr:nvSpPr>
        <xdr:cNvPr id="205" name="n_3aveValue【体育館・プール】&#10;一人当たり面積"/>
        <xdr:cNvSpPr txBox="1"/>
      </xdr:nvSpPr>
      <xdr:spPr>
        <a:xfrm>
          <a:off x="7626427" y="104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148844</xdr:rowOff>
    </xdr:from>
    <xdr:to>
      <xdr:col>46</xdr:col>
      <xdr:colOff>38100</xdr:colOff>
      <xdr:row>64</xdr:row>
      <xdr:rowOff>78994</xdr:rowOff>
    </xdr:to>
    <xdr:sp macro="" textlink="">
      <xdr:nvSpPr>
        <xdr:cNvPr id="211" name="楕円 210"/>
        <xdr:cNvSpPr/>
      </xdr:nvSpPr>
      <xdr:spPr>
        <a:xfrm>
          <a:off x="8699500" y="1095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71120</xdr:rowOff>
    </xdr:from>
    <xdr:to>
      <xdr:col>41</xdr:col>
      <xdr:colOff>101600</xdr:colOff>
      <xdr:row>64</xdr:row>
      <xdr:rowOff>1270</xdr:rowOff>
    </xdr:to>
    <xdr:sp macro="" textlink="">
      <xdr:nvSpPr>
        <xdr:cNvPr id="212" name="楕円 211"/>
        <xdr:cNvSpPr/>
      </xdr:nvSpPr>
      <xdr:spPr>
        <a:xfrm>
          <a:off x="7810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121920</xdr:rowOff>
    </xdr:from>
    <xdr:to>
      <xdr:col>45</xdr:col>
      <xdr:colOff>177800</xdr:colOff>
      <xdr:row>64</xdr:row>
      <xdr:rowOff>28194</xdr:rowOff>
    </xdr:to>
    <xdr:cxnSp macro="">
      <xdr:nvCxnSpPr>
        <xdr:cNvPr id="213" name="直線コネクタ 212"/>
        <xdr:cNvCxnSpPr/>
      </xdr:nvCxnSpPr>
      <xdr:spPr>
        <a:xfrm>
          <a:off x="7861300" y="1092327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64</xdr:row>
      <xdr:rowOff>70121</xdr:rowOff>
    </xdr:from>
    <xdr:ext cx="469744" cy="259045"/>
    <xdr:sp macro="" textlink="">
      <xdr:nvSpPr>
        <xdr:cNvPr id="214" name="n_2mainValue【体育館・プール】&#10;一人当たり面積"/>
        <xdr:cNvSpPr txBox="1"/>
      </xdr:nvSpPr>
      <xdr:spPr>
        <a:xfrm>
          <a:off x="8515427"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163847</xdr:rowOff>
    </xdr:from>
    <xdr:ext cx="469744" cy="259045"/>
    <xdr:sp macro="" textlink="">
      <xdr:nvSpPr>
        <xdr:cNvPr id="215" name="n_3mainValue【体育館・プール】&#10;一人当たり面積"/>
        <xdr:cNvSpPr txBox="1"/>
      </xdr:nvSpPr>
      <xdr:spPr>
        <a:xfrm>
          <a:off x="7626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7" name="正方形/長方形 21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8" name="正方形/長方形 21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9" name="正方形/長方形 21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0" name="正方形/長方形 21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1" name="正方形/長方形 22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2" name="正方形/長方形 22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6" name="テキスト ボックス 22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7" name="直線コネクタ 22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8" name="テキスト ボックス 22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9" name="直線コネクタ 22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0" name="テキスト ボックス 22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1" name="直線コネクタ 23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2" name="テキスト ボックス 23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3" name="直線コネクタ 23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4" name="テキスト ボックス 23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6" name="テキスト ボックス 23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49530</xdr:rowOff>
    </xdr:to>
    <xdr:cxnSp macro="">
      <xdr:nvCxnSpPr>
        <xdr:cNvPr id="238" name="直線コネクタ 237"/>
        <xdr:cNvCxnSpPr/>
      </xdr:nvCxnSpPr>
      <xdr:spPr>
        <a:xfrm flipV="1">
          <a:off x="4634865" y="134112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53357</xdr:rowOff>
    </xdr:from>
    <xdr:ext cx="405111" cy="259045"/>
    <xdr:sp macro="" textlink="">
      <xdr:nvSpPr>
        <xdr:cNvPr id="239" name="【福祉施設】&#10;有形固定資産減価償却率最小値テキスト"/>
        <xdr:cNvSpPr txBox="1"/>
      </xdr:nvSpPr>
      <xdr:spPr>
        <a:xfrm>
          <a:off x="4673600"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49530</xdr:rowOff>
    </xdr:from>
    <xdr:to>
      <xdr:col>24</xdr:col>
      <xdr:colOff>152400</xdr:colOff>
      <xdr:row>86</xdr:row>
      <xdr:rowOff>49530</xdr:rowOff>
    </xdr:to>
    <xdr:cxnSp macro="">
      <xdr:nvCxnSpPr>
        <xdr:cNvPr id="240" name="直線コネクタ 239"/>
        <xdr:cNvCxnSpPr/>
      </xdr:nvCxnSpPr>
      <xdr:spPr>
        <a:xfrm>
          <a:off x="4546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1"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2" name="直線コネクタ 241"/>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9162</xdr:rowOff>
    </xdr:from>
    <xdr:ext cx="405111" cy="259045"/>
    <xdr:sp macro="" textlink="">
      <xdr:nvSpPr>
        <xdr:cNvPr id="243" name="【福祉施設】&#10;有形固定資産減価償却率平均値テキスト"/>
        <xdr:cNvSpPr txBox="1"/>
      </xdr:nvSpPr>
      <xdr:spPr>
        <a:xfrm>
          <a:off x="4673600" y="1423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30735</xdr:rowOff>
    </xdr:from>
    <xdr:to>
      <xdr:col>24</xdr:col>
      <xdr:colOff>114300</xdr:colOff>
      <xdr:row>83</xdr:row>
      <xdr:rowOff>132335</xdr:rowOff>
    </xdr:to>
    <xdr:sp macro="" textlink="">
      <xdr:nvSpPr>
        <xdr:cNvPr id="244" name="フローチャート: 判断 243"/>
        <xdr:cNvSpPr/>
      </xdr:nvSpPr>
      <xdr:spPr>
        <a:xfrm>
          <a:off x="45847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103887</xdr:rowOff>
    </xdr:from>
    <xdr:to>
      <xdr:col>20</xdr:col>
      <xdr:colOff>38100</xdr:colOff>
      <xdr:row>84</xdr:row>
      <xdr:rowOff>34037</xdr:rowOff>
    </xdr:to>
    <xdr:sp macro="" textlink="">
      <xdr:nvSpPr>
        <xdr:cNvPr id="245" name="フローチャート: 判断 244"/>
        <xdr:cNvSpPr/>
      </xdr:nvSpPr>
      <xdr:spPr>
        <a:xfrm>
          <a:off x="3746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50564</xdr:rowOff>
    </xdr:from>
    <xdr:ext cx="405111" cy="259045"/>
    <xdr:sp macro="" textlink="">
      <xdr:nvSpPr>
        <xdr:cNvPr id="246" name="n_1aveValue【福祉施設】&#10;有形固定資産減価償却率"/>
        <xdr:cNvSpPr txBox="1"/>
      </xdr:nvSpPr>
      <xdr:spPr>
        <a:xfrm>
          <a:off x="3582044" y="14109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17018</xdr:rowOff>
    </xdr:from>
    <xdr:to>
      <xdr:col>15</xdr:col>
      <xdr:colOff>101600</xdr:colOff>
      <xdr:row>84</xdr:row>
      <xdr:rowOff>118618</xdr:rowOff>
    </xdr:to>
    <xdr:sp macro="" textlink="">
      <xdr:nvSpPr>
        <xdr:cNvPr id="247" name="フローチャート: 判断 246"/>
        <xdr:cNvSpPr/>
      </xdr:nvSpPr>
      <xdr:spPr>
        <a:xfrm>
          <a:off x="2857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109745</xdr:rowOff>
    </xdr:from>
    <xdr:ext cx="405111" cy="259045"/>
    <xdr:sp macro="" textlink="">
      <xdr:nvSpPr>
        <xdr:cNvPr id="248" name="n_2aveValue【福祉施設】&#10;有形固定資産減価償却率"/>
        <xdr:cNvSpPr txBox="1"/>
      </xdr:nvSpPr>
      <xdr:spPr>
        <a:xfrm>
          <a:off x="2705744" y="1451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84</xdr:row>
      <xdr:rowOff>5587</xdr:rowOff>
    </xdr:from>
    <xdr:to>
      <xdr:col>10</xdr:col>
      <xdr:colOff>165100</xdr:colOff>
      <xdr:row>84</xdr:row>
      <xdr:rowOff>107187</xdr:rowOff>
    </xdr:to>
    <xdr:sp macro="" textlink="">
      <xdr:nvSpPr>
        <xdr:cNvPr id="249" name="フローチャート: 判断 248"/>
        <xdr:cNvSpPr/>
      </xdr:nvSpPr>
      <xdr:spPr>
        <a:xfrm>
          <a:off x="1968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123714</xdr:rowOff>
    </xdr:from>
    <xdr:ext cx="405111" cy="259045"/>
    <xdr:sp macro="" textlink="">
      <xdr:nvSpPr>
        <xdr:cNvPr id="250" name="n_3aveValue【福祉施設】&#10;有形固定資産減価償却率"/>
        <xdr:cNvSpPr txBox="1"/>
      </xdr:nvSpPr>
      <xdr:spPr>
        <a:xfrm>
          <a:off x="1816744" y="1418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1" name="テキスト ボックス 2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71882</xdr:rowOff>
    </xdr:from>
    <xdr:to>
      <xdr:col>15</xdr:col>
      <xdr:colOff>101600</xdr:colOff>
      <xdr:row>79</xdr:row>
      <xdr:rowOff>2032</xdr:rowOff>
    </xdr:to>
    <xdr:sp macro="" textlink="">
      <xdr:nvSpPr>
        <xdr:cNvPr id="256" name="楕円 255"/>
        <xdr:cNvSpPr/>
      </xdr:nvSpPr>
      <xdr:spPr>
        <a:xfrm>
          <a:off x="2857500" y="1344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77</xdr:row>
      <xdr:rowOff>18559</xdr:rowOff>
    </xdr:from>
    <xdr:ext cx="405111" cy="259045"/>
    <xdr:sp macro="" textlink="">
      <xdr:nvSpPr>
        <xdr:cNvPr id="257" name="n_2mainValue【福祉施設】&#10;有形固定資産減価償却率"/>
        <xdr:cNvSpPr txBox="1"/>
      </xdr:nvSpPr>
      <xdr:spPr>
        <a:xfrm>
          <a:off x="2705744" y="1322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8" name="直線コネクタ 26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9" name="テキスト ボックス 26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0" name="直線コネクタ 26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1" name="テキスト ボックス 27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2" name="直線コネクタ 27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3" name="テキスト ボックス 27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4" name="直線コネクタ 27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5" name="テキスト ボックス 27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6" name="直線コネクタ 27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7" name="テキスト ボックス 27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8" name="直線コネクタ 27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9" name="テキスト ボックス 27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0" name="直線コネクタ 27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1" name="テキスト ボックス 28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64226</xdr:rowOff>
    </xdr:from>
    <xdr:to>
      <xdr:col>54</xdr:col>
      <xdr:colOff>189865</xdr:colOff>
      <xdr:row>86</xdr:row>
      <xdr:rowOff>136071</xdr:rowOff>
    </xdr:to>
    <xdr:cxnSp macro="">
      <xdr:nvCxnSpPr>
        <xdr:cNvPr id="283" name="直線コネクタ 282"/>
        <xdr:cNvCxnSpPr/>
      </xdr:nvCxnSpPr>
      <xdr:spPr>
        <a:xfrm flipV="1">
          <a:off x="10476865" y="13265876"/>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139898</xdr:rowOff>
    </xdr:from>
    <xdr:ext cx="469744" cy="259045"/>
    <xdr:sp macro="" textlink="">
      <xdr:nvSpPr>
        <xdr:cNvPr id="284" name="【福祉施設】&#10;一人当たり面積最小値テキスト"/>
        <xdr:cNvSpPr txBox="1"/>
      </xdr:nvSpPr>
      <xdr:spPr>
        <a:xfrm>
          <a:off x="10515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136071</xdr:rowOff>
    </xdr:from>
    <xdr:to>
      <xdr:col>55</xdr:col>
      <xdr:colOff>88900</xdr:colOff>
      <xdr:row>86</xdr:row>
      <xdr:rowOff>136071</xdr:rowOff>
    </xdr:to>
    <xdr:cxnSp macro="">
      <xdr:nvCxnSpPr>
        <xdr:cNvPr id="285" name="直線コネクタ 284"/>
        <xdr:cNvCxnSpPr/>
      </xdr:nvCxnSpPr>
      <xdr:spPr>
        <a:xfrm>
          <a:off x="10388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10903</xdr:rowOff>
    </xdr:from>
    <xdr:ext cx="469744" cy="259045"/>
    <xdr:sp macro="" textlink="">
      <xdr:nvSpPr>
        <xdr:cNvPr id="286" name="【福祉施設】&#10;一人当たり面積最大値テキスト"/>
        <xdr:cNvSpPr txBox="1"/>
      </xdr:nvSpPr>
      <xdr:spPr>
        <a:xfrm>
          <a:off x="10515600" y="1304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64226</xdr:rowOff>
    </xdr:from>
    <xdr:to>
      <xdr:col>55</xdr:col>
      <xdr:colOff>88900</xdr:colOff>
      <xdr:row>77</xdr:row>
      <xdr:rowOff>64226</xdr:rowOff>
    </xdr:to>
    <xdr:cxnSp macro="">
      <xdr:nvCxnSpPr>
        <xdr:cNvPr id="287" name="直線コネクタ 286"/>
        <xdr:cNvCxnSpPr/>
      </xdr:nvCxnSpPr>
      <xdr:spPr>
        <a:xfrm>
          <a:off x="10388600" y="1326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115950</xdr:rowOff>
    </xdr:from>
    <xdr:ext cx="469744" cy="259045"/>
    <xdr:sp macro="" textlink="">
      <xdr:nvSpPr>
        <xdr:cNvPr id="288" name="【福祉施設】&#10;一人当たり面積平均値テキスト"/>
        <xdr:cNvSpPr txBox="1"/>
      </xdr:nvSpPr>
      <xdr:spPr>
        <a:xfrm>
          <a:off x="10515600" y="14346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137523</xdr:rowOff>
    </xdr:from>
    <xdr:to>
      <xdr:col>55</xdr:col>
      <xdr:colOff>50800</xdr:colOff>
      <xdr:row>84</xdr:row>
      <xdr:rowOff>67673</xdr:rowOff>
    </xdr:to>
    <xdr:sp macro="" textlink="">
      <xdr:nvSpPr>
        <xdr:cNvPr id="289" name="フローチャート: 判断 288"/>
        <xdr:cNvSpPr/>
      </xdr:nvSpPr>
      <xdr:spPr>
        <a:xfrm>
          <a:off x="10426700" y="143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168548</xdr:rowOff>
    </xdr:from>
    <xdr:to>
      <xdr:col>50</xdr:col>
      <xdr:colOff>165100</xdr:colOff>
      <xdr:row>84</xdr:row>
      <xdr:rowOff>98698</xdr:rowOff>
    </xdr:to>
    <xdr:sp macro="" textlink="">
      <xdr:nvSpPr>
        <xdr:cNvPr id="290" name="フローチャート: 判断 289"/>
        <xdr:cNvSpPr/>
      </xdr:nvSpPr>
      <xdr:spPr>
        <a:xfrm>
          <a:off x="9588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115225</xdr:rowOff>
    </xdr:from>
    <xdr:ext cx="469744" cy="259045"/>
    <xdr:sp macro="" textlink="">
      <xdr:nvSpPr>
        <xdr:cNvPr id="291" name="n_1aveValue【福祉施設】&#10;一人当たり面積"/>
        <xdr:cNvSpPr txBox="1"/>
      </xdr:nvSpPr>
      <xdr:spPr>
        <a:xfrm>
          <a:off x="93917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26488</xdr:rowOff>
    </xdr:from>
    <xdr:to>
      <xdr:col>46</xdr:col>
      <xdr:colOff>38100</xdr:colOff>
      <xdr:row>84</xdr:row>
      <xdr:rowOff>128088</xdr:rowOff>
    </xdr:to>
    <xdr:sp macro="" textlink="">
      <xdr:nvSpPr>
        <xdr:cNvPr id="292" name="フローチャート: 判断 291"/>
        <xdr:cNvSpPr/>
      </xdr:nvSpPr>
      <xdr:spPr>
        <a:xfrm>
          <a:off x="8699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144615</xdr:rowOff>
    </xdr:from>
    <xdr:ext cx="469744" cy="259045"/>
    <xdr:sp macro="" textlink="">
      <xdr:nvSpPr>
        <xdr:cNvPr id="293" name="n_2aveValue【福祉施設】&#10;一人当たり面積"/>
        <xdr:cNvSpPr txBox="1"/>
      </xdr:nvSpPr>
      <xdr:spPr>
        <a:xfrm>
          <a:off x="85154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57513</xdr:rowOff>
    </xdr:from>
    <xdr:to>
      <xdr:col>41</xdr:col>
      <xdr:colOff>101600</xdr:colOff>
      <xdr:row>83</xdr:row>
      <xdr:rowOff>159113</xdr:rowOff>
    </xdr:to>
    <xdr:sp macro="" textlink="">
      <xdr:nvSpPr>
        <xdr:cNvPr id="294" name="フローチャート: 判断 293"/>
        <xdr:cNvSpPr/>
      </xdr:nvSpPr>
      <xdr:spPr>
        <a:xfrm>
          <a:off x="7810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4190</xdr:rowOff>
    </xdr:from>
    <xdr:ext cx="469744" cy="259045"/>
    <xdr:sp macro="" textlink="">
      <xdr:nvSpPr>
        <xdr:cNvPr id="295" name="n_3aveValue【福祉施設】&#10;一人当たり面積"/>
        <xdr:cNvSpPr txBox="1"/>
      </xdr:nvSpPr>
      <xdr:spPr>
        <a:xfrm>
          <a:off x="7626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6" name="テキスト ボックス 2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42818</xdr:rowOff>
    </xdr:from>
    <xdr:to>
      <xdr:col>46</xdr:col>
      <xdr:colOff>38100</xdr:colOff>
      <xdr:row>86</xdr:row>
      <xdr:rowOff>144418</xdr:rowOff>
    </xdr:to>
    <xdr:sp macro="" textlink="">
      <xdr:nvSpPr>
        <xdr:cNvPr id="301" name="楕円 300"/>
        <xdr:cNvSpPr/>
      </xdr:nvSpPr>
      <xdr:spPr>
        <a:xfrm>
          <a:off x="86995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86</xdr:row>
      <xdr:rowOff>135545</xdr:rowOff>
    </xdr:from>
    <xdr:ext cx="469744" cy="259045"/>
    <xdr:sp macro="" textlink="">
      <xdr:nvSpPr>
        <xdr:cNvPr id="302" name="n_2mainValue【福祉施設】&#10;一人当たり面積"/>
        <xdr:cNvSpPr txBox="1"/>
      </xdr:nvSpPr>
      <xdr:spPr>
        <a:xfrm>
          <a:off x="8515427"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3" name="正方形/長方形 30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4" name="正方形/長方形 30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5" name="正方形/長方形 30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6" name="正方形/長方形 30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7" name="正方形/長方形 30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8" name="正方形/長方形 30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9" name="正方形/長方形 30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0" name="正方形/長方形 30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1" name="テキスト ボックス 31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2" name="直線コネクタ 31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3" name="テキスト ボックス 31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14" name="直線コネクタ 31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15" name="テキスト ボックス 31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6" name="直線コネクタ 31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7" name="テキスト ボックス 31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8" name="直線コネクタ 31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9" name="テキスト ボックス 31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20" name="直線コネクタ 31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21" name="テキスト ボックス 320"/>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2" name="直線コネクタ 32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3" name="テキスト ボックス 32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46482</xdr:rowOff>
    </xdr:to>
    <xdr:cxnSp macro="">
      <xdr:nvCxnSpPr>
        <xdr:cNvPr id="325" name="直線コネクタ 324"/>
        <xdr:cNvCxnSpPr/>
      </xdr:nvCxnSpPr>
      <xdr:spPr>
        <a:xfrm flipV="1">
          <a:off x="4634865" y="17221200"/>
          <a:ext cx="0" cy="134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50309</xdr:rowOff>
    </xdr:from>
    <xdr:ext cx="405111" cy="259045"/>
    <xdr:sp macro="" textlink="">
      <xdr:nvSpPr>
        <xdr:cNvPr id="326" name="【市民会館】&#10;有形固定資産減価償却率最小値テキスト"/>
        <xdr:cNvSpPr txBox="1"/>
      </xdr:nvSpPr>
      <xdr:spPr>
        <a:xfrm>
          <a:off x="4673600" y="1856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46482</xdr:rowOff>
    </xdr:from>
    <xdr:to>
      <xdr:col>24</xdr:col>
      <xdr:colOff>152400</xdr:colOff>
      <xdr:row>108</xdr:row>
      <xdr:rowOff>46482</xdr:rowOff>
    </xdr:to>
    <xdr:cxnSp macro="">
      <xdr:nvCxnSpPr>
        <xdr:cNvPr id="327" name="直線コネクタ 326"/>
        <xdr:cNvCxnSpPr/>
      </xdr:nvCxnSpPr>
      <xdr:spPr>
        <a:xfrm>
          <a:off x="4546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328" name="【市民会館】&#10;有形固定資産減価償却率最大値テキスト"/>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29" name="直線コネクタ 328"/>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74692</xdr:rowOff>
    </xdr:from>
    <xdr:ext cx="405111" cy="259045"/>
    <xdr:sp macro="" textlink="">
      <xdr:nvSpPr>
        <xdr:cNvPr id="330" name="【市民会館】&#10;有形固定資産減価償却率平均値テキスト"/>
        <xdr:cNvSpPr txBox="1"/>
      </xdr:nvSpPr>
      <xdr:spPr>
        <a:xfrm>
          <a:off x="4673600" y="1807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96265</xdr:rowOff>
    </xdr:from>
    <xdr:to>
      <xdr:col>24</xdr:col>
      <xdr:colOff>114300</xdr:colOff>
      <xdr:row>106</xdr:row>
      <xdr:rowOff>26415</xdr:rowOff>
    </xdr:to>
    <xdr:sp macro="" textlink="">
      <xdr:nvSpPr>
        <xdr:cNvPr id="331" name="フローチャート: 判断 330"/>
        <xdr:cNvSpPr/>
      </xdr:nvSpPr>
      <xdr:spPr>
        <a:xfrm>
          <a:off x="45847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123698</xdr:rowOff>
    </xdr:from>
    <xdr:to>
      <xdr:col>20</xdr:col>
      <xdr:colOff>38100</xdr:colOff>
      <xdr:row>106</xdr:row>
      <xdr:rowOff>53848</xdr:rowOff>
    </xdr:to>
    <xdr:sp macro="" textlink="">
      <xdr:nvSpPr>
        <xdr:cNvPr id="332" name="フローチャート: 判断 331"/>
        <xdr:cNvSpPr/>
      </xdr:nvSpPr>
      <xdr:spPr>
        <a:xfrm>
          <a:off x="3746500" y="1812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70375</xdr:rowOff>
    </xdr:from>
    <xdr:ext cx="405111" cy="259045"/>
    <xdr:sp macro="" textlink="">
      <xdr:nvSpPr>
        <xdr:cNvPr id="333" name="n_1aveValue【市民会館】&#10;有形固定資産減価償却率"/>
        <xdr:cNvSpPr txBox="1"/>
      </xdr:nvSpPr>
      <xdr:spPr>
        <a:xfrm>
          <a:off x="3582044" y="1790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18542</xdr:rowOff>
    </xdr:from>
    <xdr:to>
      <xdr:col>15</xdr:col>
      <xdr:colOff>101600</xdr:colOff>
      <xdr:row>106</xdr:row>
      <xdr:rowOff>120142</xdr:rowOff>
    </xdr:to>
    <xdr:sp macro="" textlink="">
      <xdr:nvSpPr>
        <xdr:cNvPr id="334" name="フローチャート: 判断 333"/>
        <xdr:cNvSpPr/>
      </xdr:nvSpPr>
      <xdr:spPr>
        <a:xfrm>
          <a:off x="2857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106</xdr:row>
      <xdr:rowOff>111269</xdr:rowOff>
    </xdr:from>
    <xdr:ext cx="405111" cy="259045"/>
    <xdr:sp macro="" textlink="">
      <xdr:nvSpPr>
        <xdr:cNvPr id="335" name="n_2aveValue【市民会館】&#10;有形固定資産減価償却率"/>
        <xdr:cNvSpPr txBox="1"/>
      </xdr:nvSpPr>
      <xdr:spPr>
        <a:xfrm>
          <a:off x="27057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43687</xdr:rowOff>
    </xdr:from>
    <xdr:to>
      <xdr:col>10</xdr:col>
      <xdr:colOff>165100</xdr:colOff>
      <xdr:row>105</xdr:row>
      <xdr:rowOff>145287</xdr:rowOff>
    </xdr:to>
    <xdr:sp macro="" textlink="">
      <xdr:nvSpPr>
        <xdr:cNvPr id="336" name="フローチャート: 判断 335"/>
        <xdr:cNvSpPr/>
      </xdr:nvSpPr>
      <xdr:spPr>
        <a:xfrm>
          <a:off x="1968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136414</xdr:rowOff>
    </xdr:from>
    <xdr:ext cx="405111" cy="259045"/>
    <xdr:sp macro="" textlink="">
      <xdr:nvSpPr>
        <xdr:cNvPr id="337" name="n_3aveValue【市民会館】&#10;有形固定資産減価償却率"/>
        <xdr:cNvSpPr txBox="1"/>
      </xdr:nvSpPr>
      <xdr:spPr>
        <a:xfrm>
          <a:off x="1816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8" name="テキスト ボックス 33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9" name="テキスト ボックス 33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0" name="テキスト ボックス 33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1" name="テキスト ボックス 34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2" name="テキスト ボックス 34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68835</xdr:rowOff>
    </xdr:from>
    <xdr:to>
      <xdr:col>15</xdr:col>
      <xdr:colOff>101600</xdr:colOff>
      <xdr:row>104</xdr:row>
      <xdr:rowOff>170435</xdr:rowOff>
    </xdr:to>
    <xdr:sp macro="" textlink="">
      <xdr:nvSpPr>
        <xdr:cNvPr id="343" name="楕円 342"/>
        <xdr:cNvSpPr/>
      </xdr:nvSpPr>
      <xdr:spPr>
        <a:xfrm>
          <a:off x="2857500" y="178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119126</xdr:rowOff>
    </xdr:from>
    <xdr:to>
      <xdr:col>10</xdr:col>
      <xdr:colOff>165100</xdr:colOff>
      <xdr:row>105</xdr:row>
      <xdr:rowOff>49276</xdr:rowOff>
    </xdr:to>
    <xdr:sp macro="" textlink="">
      <xdr:nvSpPr>
        <xdr:cNvPr id="344" name="楕円 343"/>
        <xdr:cNvSpPr/>
      </xdr:nvSpPr>
      <xdr:spPr>
        <a:xfrm>
          <a:off x="1968500" y="179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119635</xdr:rowOff>
    </xdr:from>
    <xdr:to>
      <xdr:col>15</xdr:col>
      <xdr:colOff>50800</xdr:colOff>
      <xdr:row>104</xdr:row>
      <xdr:rowOff>169926</xdr:rowOff>
    </xdr:to>
    <xdr:cxnSp macro="">
      <xdr:nvCxnSpPr>
        <xdr:cNvPr id="345" name="直線コネクタ 344"/>
        <xdr:cNvCxnSpPr/>
      </xdr:nvCxnSpPr>
      <xdr:spPr>
        <a:xfrm flipV="1">
          <a:off x="2019300" y="1795043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103</xdr:row>
      <xdr:rowOff>15512</xdr:rowOff>
    </xdr:from>
    <xdr:ext cx="405111" cy="259045"/>
    <xdr:sp macro="" textlink="">
      <xdr:nvSpPr>
        <xdr:cNvPr id="346" name="n_2mainValue【市民会館】&#10;有形固定資産減価償却率"/>
        <xdr:cNvSpPr txBox="1"/>
      </xdr:nvSpPr>
      <xdr:spPr>
        <a:xfrm>
          <a:off x="2705744" y="1767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65803</xdr:rowOff>
    </xdr:from>
    <xdr:ext cx="405111" cy="259045"/>
    <xdr:sp macro="" textlink="">
      <xdr:nvSpPr>
        <xdr:cNvPr id="347" name="n_3mainValue【市民会館】&#10;有形固定資産減価償却率"/>
        <xdr:cNvSpPr txBox="1"/>
      </xdr:nvSpPr>
      <xdr:spPr>
        <a:xfrm>
          <a:off x="1816744" y="1772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6" name="テキスト ボックス 35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7" name="直線コネクタ 35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8" name="直線コネクタ 35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9" name="テキスト ボックス 358"/>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60" name="直線コネクタ 35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61" name="テキスト ボックス 360"/>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62" name="直線コネクタ 36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63" name="テキスト ボックス 362"/>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4" name="直線コネクタ 36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5" name="テキスト ボックス 364"/>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6" name="直線コネクタ 36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7" name="テキスト ボックス 366"/>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8" name="直線コネクタ 36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9" name="テキスト ボックス 368"/>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0" name="直線コネクタ 36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1" name="テキスト ボックス 37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108</xdr:row>
      <xdr:rowOff>121920</xdr:rowOff>
    </xdr:to>
    <xdr:cxnSp macro="">
      <xdr:nvCxnSpPr>
        <xdr:cNvPr id="373" name="直線コネクタ 372"/>
        <xdr:cNvCxnSpPr/>
      </xdr:nvCxnSpPr>
      <xdr:spPr>
        <a:xfrm flipV="1">
          <a:off x="10476865" y="171069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374"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375" name="直線コネクタ 374"/>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376"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377" name="直線コネクタ 376"/>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72407</xdr:rowOff>
    </xdr:from>
    <xdr:ext cx="469744" cy="259045"/>
    <xdr:sp macro="" textlink="">
      <xdr:nvSpPr>
        <xdr:cNvPr id="378" name="【市民会館】&#10;一人当たり面積平均値テキスト"/>
        <xdr:cNvSpPr txBox="1"/>
      </xdr:nvSpPr>
      <xdr:spPr>
        <a:xfrm>
          <a:off x="10515600" y="1790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93980</xdr:rowOff>
    </xdr:from>
    <xdr:to>
      <xdr:col>55</xdr:col>
      <xdr:colOff>50800</xdr:colOff>
      <xdr:row>105</xdr:row>
      <xdr:rowOff>24130</xdr:rowOff>
    </xdr:to>
    <xdr:sp macro="" textlink="">
      <xdr:nvSpPr>
        <xdr:cNvPr id="379" name="フローチャート: 判断 378"/>
        <xdr:cNvSpPr/>
      </xdr:nvSpPr>
      <xdr:spPr>
        <a:xfrm>
          <a:off x="10426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116839</xdr:rowOff>
    </xdr:from>
    <xdr:to>
      <xdr:col>50</xdr:col>
      <xdr:colOff>165100</xdr:colOff>
      <xdr:row>105</xdr:row>
      <xdr:rowOff>46989</xdr:rowOff>
    </xdr:to>
    <xdr:sp macro="" textlink="">
      <xdr:nvSpPr>
        <xdr:cNvPr id="380" name="フローチャート: 判断 379"/>
        <xdr:cNvSpPr/>
      </xdr:nvSpPr>
      <xdr:spPr>
        <a:xfrm>
          <a:off x="9588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63516</xdr:rowOff>
    </xdr:from>
    <xdr:ext cx="469744" cy="259045"/>
    <xdr:sp macro="" textlink="">
      <xdr:nvSpPr>
        <xdr:cNvPr id="381" name="n_1aveValue【市民会館】&#10;一人当たり面積"/>
        <xdr:cNvSpPr txBox="1"/>
      </xdr:nvSpPr>
      <xdr:spPr>
        <a:xfrm>
          <a:off x="9391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147864</xdr:rowOff>
    </xdr:from>
    <xdr:to>
      <xdr:col>46</xdr:col>
      <xdr:colOff>38100</xdr:colOff>
      <xdr:row>104</xdr:row>
      <xdr:rowOff>78014</xdr:rowOff>
    </xdr:to>
    <xdr:sp macro="" textlink="">
      <xdr:nvSpPr>
        <xdr:cNvPr id="382" name="フローチャート: 判断 381"/>
        <xdr:cNvSpPr/>
      </xdr:nvSpPr>
      <xdr:spPr>
        <a:xfrm>
          <a:off x="8699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69141</xdr:rowOff>
    </xdr:from>
    <xdr:ext cx="469744" cy="259045"/>
    <xdr:sp macro="" textlink="">
      <xdr:nvSpPr>
        <xdr:cNvPr id="383" name="n_2aveValue【市民会館】&#10;一人当たり面積"/>
        <xdr:cNvSpPr txBox="1"/>
      </xdr:nvSpPr>
      <xdr:spPr>
        <a:xfrm>
          <a:off x="8515427" y="1789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103</xdr:row>
      <xdr:rowOff>147864</xdr:rowOff>
    </xdr:from>
    <xdr:to>
      <xdr:col>41</xdr:col>
      <xdr:colOff>101600</xdr:colOff>
      <xdr:row>104</xdr:row>
      <xdr:rowOff>78014</xdr:rowOff>
    </xdr:to>
    <xdr:sp macro="" textlink="">
      <xdr:nvSpPr>
        <xdr:cNvPr id="384" name="フローチャート: 判断 383"/>
        <xdr:cNvSpPr/>
      </xdr:nvSpPr>
      <xdr:spPr>
        <a:xfrm>
          <a:off x="7810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69141</xdr:rowOff>
    </xdr:from>
    <xdr:ext cx="469744" cy="259045"/>
    <xdr:sp macro="" textlink="">
      <xdr:nvSpPr>
        <xdr:cNvPr id="385" name="n_3aveValue【市民会館】&#10;一人当たり面積"/>
        <xdr:cNvSpPr txBox="1"/>
      </xdr:nvSpPr>
      <xdr:spPr>
        <a:xfrm>
          <a:off x="7626427" y="1789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6" name="テキスト ボックス 38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7" name="テキスト ボックス 38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8" name="テキスト ボックス 38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9" name="テキスト ボックス 38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0" name="テキスト ボックス 38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101</xdr:row>
      <xdr:rowOff>20501</xdr:rowOff>
    </xdr:from>
    <xdr:to>
      <xdr:col>46</xdr:col>
      <xdr:colOff>38100</xdr:colOff>
      <xdr:row>101</xdr:row>
      <xdr:rowOff>122101</xdr:rowOff>
    </xdr:to>
    <xdr:sp macro="" textlink="">
      <xdr:nvSpPr>
        <xdr:cNvPr id="391" name="楕円 390"/>
        <xdr:cNvSpPr/>
      </xdr:nvSpPr>
      <xdr:spPr>
        <a:xfrm>
          <a:off x="8699500" y="173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101</xdr:row>
      <xdr:rowOff>40095</xdr:rowOff>
    </xdr:from>
    <xdr:to>
      <xdr:col>41</xdr:col>
      <xdr:colOff>101600</xdr:colOff>
      <xdr:row>101</xdr:row>
      <xdr:rowOff>141695</xdr:rowOff>
    </xdr:to>
    <xdr:sp macro="" textlink="">
      <xdr:nvSpPr>
        <xdr:cNvPr id="392" name="楕円 391"/>
        <xdr:cNvSpPr/>
      </xdr:nvSpPr>
      <xdr:spPr>
        <a:xfrm>
          <a:off x="78105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71301</xdr:rowOff>
    </xdr:from>
    <xdr:to>
      <xdr:col>45</xdr:col>
      <xdr:colOff>177800</xdr:colOff>
      <xdr:row>101</xdr:row>
      <xdr:rowOff>90895</xdr:rowOff>
    </xdr:to>
    <xdr:cxnSp macro="">
      <xdr:nvCxnSpPr>
        <xdr:cNvPr id="393" name="直線コネクタ 392"/>
        <xdr:cNvCxnSpPr/>
      </xdr:nvCxnSpPr>
      <xdr:spPr>
        <a:xfrm flipV="1">
          <a:off x="7861300" y="1738775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99</xdr:row>
      <xdr:rowOff>138628</xdr:rowOff>
    </xdr:from>
    <xdr:ext cx="469744" cy="259045"/>
    <xdr:sp macro="" textlink="">
      <xdr:nvSpPr>
        <xdr:cNvPr id="394" name="n_2mainValue【市民会館】&#10;一人当たり面積"/>
        <xdr:cNvSpPr txBox="1"/>
      </xdr:nvSpPr>
      <xdr:spPr>
        <a:xfrm>
          <a:off x="8515427" y="1711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158222</xdr:rowOff>
    </xdr:from>
    <xdr:ext cx="469744" cy="259045"/>
    <xdr:sp macro="" textlink="">
      <xdr:nvSpPr>
        <xdr:cNvPr id="395" name="n_3mainValue【市民会館】&#10;一人当たり面積"/>
        <xdr:cNvSpPr txBox="1"/>
      </xdr:nvSpPr>
      <xdr:spPr>
        <a:xfrm>
          <a:off x="7626427" y="1713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06" name="テキスト ボックス 40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8" name="テキスト ボックス 40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16" name="テキスト ボックス 41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8" name="テキスト ボックス 41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80010</xdr:rowOff>
    </xdr:from>
    <xdr:to>
      <xdr:col>85</xdr:col>
      <xdr:colOff>126364</xdr:colOff>
      <xdr:row>41</xdr:row>
      <xdr:rowOff>9525</xdr:rowOff>
    </xdr:to>
    <xdr:cxnSp macro="">
      <xdr:nvCxnSpPr>
        <xdr:cNvPr id="420" name="直線コネクタ 419"/>
        <xdr:cNvCxnSpPr/>
      </xdr:nvCxnSpPr>
      <xdr:spPr>
        <a:xfrm flipV="1">
          <a:off x="16318864" y="5909310"/>
          <a:ext cx="0" cy="112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13352</xdr:rowOff>
    </xdr:from>
    <xdr:ext cx="405111" cy="259045"/>
    <xdr:sp macro="" textlink="">
      <xdr:nvSpPr>
        <xdr:cNvPr id="421" name="【一般廃棄物処理施設】&#10;有形固定資産減価償却率最小値テキスト"/>
        <xdr:cNvSpPr txBox="1"/>
      </xdr:nvSpPr>
      <xdr:spPr>
        <a:xfrm>
          <a:off x="1635760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xdr:rowOff>
    </xdr:from>
    <xdr:to>
      <xdr:col>86</xdr:col>
      <xdr:colOff>25400</xdr:colOff>
      <xdr:row>41</xdr:row>
      <xdr:rowOff>9525</xdr:rowOff>
    </xdr:to>
    <xdr:cxnSp macro="">
      <xdr:nvCxnSpPr>
        <xdr:cNvPr id="422" name="直線コネクタ 421"/>
        <xdr:cNvCxnSpPr/>
      </xdr:nvCxnSpPr>
      <xdr:spPr>
        <a:xfrm>
          <a:off x="16230600" y="703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26687</xdr:rowOff>
    </xdr:from>
    <xdr:ext cx="405111" cy="259045"/>
    <xdr:sp macro="" textlink="">
      <xdr:nvSpPr>
        <xdr:cNvPr id="423" name="【一般廃棄物処理施設】&#10;有形固定資産減価償却率最大値テキスト"/>
        <xdr:cNvSpPr txBox="1"/>
      </xdr:nvSpPr>
      <xdr:spPr>
        <a:xfrm>
          <a:off x="16357600" y="568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80010</xdr:rowOff>
    </xdr:from>
    <xdr:to>
      <xdr:col>86</xdr:col>
      <xdr:colOff>25400</xdr:colOff>
      <xdr:row>34</xdr:row>
      <xdr:rowOff>80010</xdr:rowOff>
    </xdr:to>
    <xdr:cxnSp macro="">
      <xdr:nvCxnSpPr>
        <xdr:cNvPr id="424" name="直線コネクタ 423"/>
        <xdr:cNvCxnSpPr/>
      </xdr:nvCxnSpPr>
      <xdr:spPr>
        <a:xfrm>
          <a:off x="16230600" y="59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139082</xdr:rowOff>
    </xdr:from>
    <xdr:ext cx="405111" cy="259045"/>
    <xdr:sp macro="" textlink="">
      <xdr:nvSpPr>
        <xdr:cNvPr id="425" name="【一般廃棄物処理施設】&#10;有形固定資産減価償却率平均値テキスト"/>
        <xdr:cNvSpPr txBox="1"/>
      </xdr:nvSpPr>
      <xdr:spPr>
        <a:xfrm>
          <a:off x="16357600" y="6311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160655</xdr:rowOff>
    </xdr:from>
    <xdr:to>
      <xdr:col>85</xdr:col>
      <xdr:colOff>177800</xdr:colOff>
      <xdr:row>37</xdr:row>
      <xdr:rowOff>90805</xdr:rowOff>
    </xdr:to>
    <xdr:sp macro="" textlink="">
      <xdr:nvSpPr>
        <xdr:cNvPr id="426" name="フローチャート: 判断 425"/>
        <xdr:cNvSpPr/>
      </xdr:nvSpPr>
      <xdr:spPr>
        <a:xfrm>
          <a:off x="162687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427" name="フローチャート: 判断 426"/>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86377</xdr:rowOff>
    </xdr:from>
    <xdr:ext cx="405111" cy="259045"/>
    <xdr:sp macro="" textlink="">
      <xdr:nvSpPr>
        <xdr:cNvPr id="428" name="n_1aveValue【一般廃棄物処理施設】&#10;有形固定資産減価償却率"/>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149225</xdr:rowOff>
    </xdr:from>
    <xdr:to>
      <xdr:col>76</xdr:col>
      <xdr:colOff>165100</xdr:colOff>
      <xdr:row>37</xdr:row>
      <xdr:rowOff>79375</xdr:rowOff>
    </xdr:to>
    <xdr:sp macro="" textlink="">
      <xdr:nvSpPr>
        <xdr:cNvPr id="429" name="フローチャート: 判断 428"/>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70502</xdr:rowOff>
    </xdr:from>
    <xdr:ext cx="405111" cy="259045"/>
    <xdr:sp macro="" textlink="">
      <xdr:nvSpPr>
        <xdr:cNvPr id="430" name="n_2aveValue【一般廃棄物処理施設】&#10;有形固定資産減価償却率"/>
        <xdr:cNvSpPr txBox="1"/>
      </xdr:nvSpPr>
      <xdr:spPr>
        <a:xfrm>
          <a:off x="14389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153035</xdr:rowOff>
    </xdr:from>
    <xdr:to>
      <xdr:col>72</xdr:col>
      <xdr:colOff>38100</xdr:colOff>
      <xdr:row>38</xdr:row>
      <xdr:rowOff>83185</xdr:rowOff>
    </xdr:to>
    <xdr:sp macro="" textlink="">
      <xdr:nvSpPr>
        <xdr:cNvPr id="431" name="フローチャート: 判断 430"/>
        <xdr:cNvSpPr/>
      </xdr:nvSpPr>
      <xdr:spPr>
        <a:xfrm>
          <a:off x="13652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99712</xdr:rowOff>
    </xdr:from>
    <xdr:ext cx="405111" cy="259045"/>
    <xdr:sp macro="" textlink="">
      <xdr:nvSpPr>
        <xdr:cNvPr id="432" name="n_3aveValue【一般廃棄物処理施設】&#10;有形固定資産減価償却率"/>
        <xdr:cNvSpPr txBox="1"/>
      </xdr:nvSpPr>
      <xdr:spPr>
        <a:xfrm>
          <a:off x="13500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141605</xdr:rowOff>
    </xdr:from>
    <xdr:to>
      <xdr:col>76</xdr:col>
      <xdr:colOff>165100</xdr:colOff>
      <xdr:row>37</xdr:row>
      <xdr:rowOff>71755</xdr:rowOff>
    </xdr:to>
    <xdr:sp macro="" textlink="">
      <xdr:nvSpPr>
        <xdr:cNvPr id="438" name="楕円 437"/>
        <xdr:cNvSpPr/>
      </xdr:nvSpPr>
      <xdr:spPr>
        <a:xfrm>
          <a:off x="14541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88282</xdr:rowOff>
    </xdr:from>
    <xdr:ext cx="405111" cy="259045"/>
    <xdr:sp macro="" textlink="">
      <xdr:nvSpPr>
        <xdr:cNvPr id="439" name="n_2mainValue【一般廃棄物処理施設】&#10;有形固定資産減価償却率"/>
        <xdr:cNvSpPr txBox="1"/>
      </xdr:nvSpPr>
      <xdr:spPr>
        <a:xfrm>
          <a:off x="14389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0" name="正方形/長方形 4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1" name="正方形/長方形 4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2" name="正方形/長方形 4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3" name="正方形/長方形 4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4" name="正方形/長方形 4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5" name="正方形/長方形 4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6" name="正方形/長方形 4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7" name="正方形/長方形 4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8" name="テキスト ボックス 4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9" name="直線コネクタ 4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0" name="直線コネクタ 44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1" name="テキスト ボックス 45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2" name="直線コネクタ 45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3" name="テキスト ボックス 45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4" name="直線コネクタ 45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5" name="テキスト ボックス 45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6" name="直線コネクタ 45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7" name="テキスト ボックス 45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8" name="直線コネクタ 4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9" name="テキスト ボックス 45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31070</xdr:rowOff>
    </xdr:from>
    <xdr:to>
      <xdr:col>116</xdr:col>
      <xdr:colOff>62864</xdr:colOff>
      <xdr:row>41</xdr:row>
      <xdr:rowOff>72922</xdr:rowOff>
    </xdr:to>
    <xdr:cxnSp macro="">
      <xdr:nvCxnSpPr>
        <xdr:cNvPr id="461" name="直線コネクタ 460"/>
        <xdr:cNvCxnSpPr/>
      </xdr:nvCxnSpPr>
      <xdr:spPr>
        <a:xfrm flipV="1">
          <a:off x="22160864" y="5688920"/>
          <a:ext cx="0" cy="1413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76749</xdr:rowOff>
    </xdr:from>
    <xdr:ext cx="534377" cy="259045"/>
    <xdr:sp macro="" textlink="">
      <xdr:nvSpPr>
        <xdr:cNvPr id="462" name="【一般廃棄物処理施設】&#10;一人当たり有形固定資産（償却資産）額最小値テキスト"/>
        <xdr:cNvSpPr txBox="1"/>
      </xdr:nvSpPr>
      <xdr:spPr>
        <a:xfrm>
          <a:off x="22199600" y="71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72922</xdr:rowOff>
    </xdr:from>
    <xdr:to>
      <xdr:col>116</xdr:col>
      <xdr:colOff>152400</xdr:colOff>
      <xdr:row>41</xdr:row>
      <xdr:rowOff>72922</xdr:rowOff>
    </xdr:to>
    <xdr:cxnSp macro="">
      <xdr:nvCxnSpPr>
        <xdr:cNvPr id="463" name="直線コネクタ 462"/>
        <xdr:cNvCxnSpPr/>
      </xdr:nvCxnSpPr>
      <xdr:spPr>
        <a:xfrm>
          <a:off x="22072600" y="7102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149197</xdr:rowOff>
    </xdr:from>
    <xdr:ext cx="599010" cy="259045"/>
    <xdr:sp macro="" textlink="">
      <xdr:nvSpPr>
        <xdr:cNvPr id="464" name="【一般廃棄物処理施設】&#10;一人当たり有形固定資産（償却資産）額最大値テキスト"/>
        <xdr:cNvSpPr txBox="1"/>
      </xdr:nvSpPr>
      <xdr:spPr>
        <a:xfrm>
          <a:off x="22199600" y="546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31070</xdr:rowOff>
    </xdr:from>
    <xdr:to>
      <xdr:col>116</xdr:col>
      <xdr:colOff>152400</xdr:colOff>
      <xdr:row>33</xdr:row>
      <xdr:rowOff>31070</xdr:rowOff>
    </xdr:to>
    <xdr:cxnSp macro="">
      <xdr:nvCxnSpPr>
        <xdr:cNvPr id="465" name="直線コネクタ 464"/>
        <xdr:cNvCxnSpPr/>
      </xdr:nvCxnSpPr>
      <xdr:spPr>
        <a:xfrm>
          <a:off x="22072600" y="568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131624</xdr:rowOff>
    </xdr:from>
    <xdr:ext cx="599010" cy="259045"/>
    <xdr:sp macro="" textlink="">
      <xdr:nvSpPr>
        <xdr:cNvPr id="466" name="【一般廃棄物処理施設】&#10;一人当たり有形固定資産（償却資産）額平均値テキスト"/>
        <xdr:cNvSpPr txBox="1"/>
      </xdr:nvSpPr>
      <xdr:spPr>
        <a:xfrm>
          <a:off x="22199600" y="64752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153196</xdr:rowOff>
    </xdr:from>
    <xdr:to>
      <xdr:col>116</xdr:col>
      <xdr:colOff>114300</xdr:colOff>
      <xdr:row>38</xdr:row>
      <xdr:rowOff>83347</xdr:rowOff>
    </xdr:to>
    <xdr:sp macro="" textlink="">
      <xdr:nvSpPr>
        <xdr:cNvPr id="467" name="フローチャート: 判断 466"/>
        <xdr:cNvSpPr/>
      </xdr:nvSpPr>
      <xdr:spPr>
        <a:xfrm>
          <a:off x="22110700" y="64968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15072</xdr:rowOff>
    </xdr:from>
    <xdr:to>
      <xdr:col>112</xdr:col>
      <xdr:colOff>38100</xdr:colOff>
      <xdr:row>38</xdr:row>
      <xdr:rowOff>116672</xdr:rowOff>
    </xdr:to>
    <xdr:sp macro="" textlink="">
      <xdr:nvSpPr>
        <xdr:cNvPr id="468" name="フローチャート: 判断 467"/>
        <xdr:cNvSpPr/>
      </xdr:nvSpPr>
      <xdr:spPr>
        <a:xfrm>
          <a:off x="21272500" y="653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36</xdr:row>
      <xdr:rowOff>133199</xdr:rowOff>
    </xdr:from>
    <xdr:ext cx="599010" cy="259045"/>
    <xdr:sp macro="" textlink="">
      <xdr:nvSpPr>
        <xdr:cNvPr id="469" name="n_1aveValue【一般廃棄物処理施設】&#10;一人当たり有形固定資産（償却資産）額"/>
        <xdr:cNvSpPr txBox="1"/>
      </xdr:nvSpPr>
      <xdr:spPr>
        <a:xfrm>
          <a:off x="21011095" y="630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75385</xdr:rowOff>
    </xdr:from>
    <xdr:to>
      <xdr:col>107</xdr:col>
      <xdr:colOff>101600</xdr:colOff>
      <xdr:row>39</xdr:row>
      <xdr:rowOff>5535</xdr:rowOff>
    </xdr:to>
    <xdr:sp macro="" textlink="">
      <xdr:nvSpPr>
        <xdr:cNvPr id="470" name="フローチャート: 判断 469"/>
        <xdr:cNvSpPr/>
      </xdr:nvSpPr>
      <xdr:spPr>
        <a:xfrm>
          <a:off x="20383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22063</xdr:rowOff>
    </xdr:from>
    <xdr:ext cx="599010" cy="259045"/>
    <xdr:sp macro="" textlink="">
      <xdr:nvSpPr>
        <xdr:cNvPr id="471" name="n_2aveValue【一般廃棄物処理施設】&#10;一人当たり有形固定資産（償却資産）額"/>
        <xdr:cNvSpPr txBox="1"/>
      </xdr:nvSpPr>
      <xdr:spPr>
        <a:xfrm>
          <a:off x="20134795" y="636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167406</xdr:rowOff>
    </xdr:from>
    <xdr:to>
      <xdr:col>102</xdr:col>
      <xdr:colOff>165100</xdr:colOff>
      <xdr:row>39</xdr:row>
      <xdr:rowOff>97556</xdr:rowOff>
    </xdr:to>
    <xdr:sp macro="" textlink="">
      <xdr:nvSpPr>
        <xdr:cNvPr id="472" name="フローチャート: 判断 471"/>
        <xdr:cNvSpPr/>
      </xdr:nvSpPr>
      <xdr:spPr>
        <a:xfrm>
          <a:off x="19494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114083</xdr:rowOff>
    </xdr:from>
    <xdr:ext cx="534377" cy="259045"/>
    <xdr:sp macro="" textlink="">
      <xdr:nvSpPr>
        <xdr:cNvPr id="473" name="n_3aveValue【一般廃棄物処理施設】&#10;一人当たり有形固定資産（償却資産）額"/>
        <xdr:cNvSpPr txBox="1"/>
      </xdr:nvSpPr>
      <xdr:spPr>
        <a:xfrm>
          <a:off x="19278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74" name="テキスト ボックス 4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5" name="テキスト ボックス 4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6" name="テキスト ボックス 4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7" name="テキスト ボックス 4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8" name="テキスト ボックス 4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43524</xdr:rowOff>
    </xdr:from>
    <xdr:to>
      <xdr:col>107</xdr:col>
      <xdr:colOff>101600</xdr:colOff>
      <xdr:row>39</xdr:row>
      <xdr:rowOff>145124</xdr:rowOff>
    </xdr:to>
    <xdr:sp macro="" textlink="">
      <xdr:nvSpPr>
        <xdr:cNvPr id="479" name="楕円 478"/>
        <xdr:cNvSpPr/>
      </xdr:nvSpPr>
      <xdr:spPr>
        <a:xfrm>
          <a:off x="20383500" y="67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136251</xdr:rowOff>
    </xdr:from>
    <xdr:ext cx="534377" cy="259045"/>
    <xdr:sp macro="" textlink="">
      <xdr:nvSpPr>
        <xdr:cNvPr id="480" name="n_2mainValue【一般廃棄物処理施設】&#10;一人当たり有形固定資産（償却資産）額"/>
        <xdr:cNvSpPr txBox="1"/>
      </xdr:nvSpPr>
      <xdr:spPr>
        <a:xfrm>
          <a:off x="20167111" y="682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89" name="正方形/長方形 48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0" name="正方形/長方形 48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1" name="正方形/長方形 49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2" name="正方形/長方形 49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3" name="正方形/長方形 49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4" name="正方形/長方形 49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5" name="正方形/長方形 49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6" name="正方形/長方形 49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5" name="テキスト ボックス 5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6" name="直線コネクタ 5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7" name="テキスト ボックス 50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8" name="直線コネクタ 50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9" name="テキスト ボックス 50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0" name="直線コネクタ 50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1" name="テキスト ボックス 51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2" name="直線コネクタ 51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3" name="テキスト ボックス 51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4" name="直線コネクタ 51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5" name="テキスト ボックス 51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6" name="直線コネクタ 51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7" name="テキスト ボックス 51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8" name="直線コネクタ 5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9" name="テキスト ボックス 51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45720</xdr:rowOff>
    </xdr:to>
    <xdr:cxnSp macro="">
      <xdr:nvCxnSpPr>
        <xdr:cNvPr id="521" name="直線コネクタ 520"/>
        <xdr:cNvCxnSpPr/>
      </xdr:nvCxnSpPr>
      <xdr:spPr>
        <a:xfrm flipV="1">
          <a:off x="16318864" y="133350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49547</xdr:rowOff>
    </xdr:from>
    <xdr:ext cx="405111" cy="259045"/>
    <xdr:sp macro="" textlink="">
      <xdr:nvSpPr>
        <xdr:cNvPr id="522" name="【消防施設】&#10;有形固定資産減価償却率最小値テキスト"/>
        <xdr:cNvSpPr txBox="1"/>
      </xdr:nvSpPr>
      <xdr:spPr>
        <a:xfrm>
          <a:off x="16357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45720</xdr:rowOff>
    </xdr:from>
    <xdr:to>
      <xdr:col>86</xdr:col>
      <xdr:colOff>25400</xdr:colOff>
      <xdr:row>86</xdr:row>
      <xdr:rowOff>45720</xdr:rowOff>
    </xdr:to>
    <xdr:cxnSp macro="">
      <xdr:nvCxnSpPr>
        <xdr:cNvPr id="523" name="直線コネクタ 522"/>
        <xdr:cNvCxnSpPr/>
      </xdr:nvCxnSpPr>
      <xdr:spPr>
        <a:xfrm>
          <a:off x="16230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4"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5" name="直線コネクタ 52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526" name="【消防施設】&#10;有形固定資産減価償却率平均値テキスト"/>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527" name="フローチャート: 判断 526"/>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153036</xdr:rowOff>
    </xdr:from>
    <xdr:to>
      <xdr:col>81</xdr:col>
      <xdr:colOff>101600</xdr:colOff>
      <xdr:row>82</xdr:row>
      <xdr:rowOff>83186</xdr:rowOff>
    </xdr:to>
    <xdr:sp macro="" textlink="">
      <xdr:nvSpPr>
        <xdr:cNvPr id="528" name="フローチャート: 判断 527"/>
        <xdr:cNvSpPr/>
      </xdr:nvSpPr>
      <xdr:spPr>
        <a:xfrm>
          <a:off x="154305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99713</xdr:rowOff>
    </xdr:from>
    <xdr:ext cx="405111" cy="259045"/>
    <xdr:sp macro="" textlink="">
      <xdr:nvSpPr>
        <xdr:cNvPr id="529" name="n_1aveValue【消防施設】&#10;有形固定資産減価償却率"/>
        <xdr:cNvSpPr txBox="1"/>
      </xdr:nvSpPr>
      <xdr:spPr>
        <a:xfrm>
          <a:off x="15266044"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23495</xdr:rowOff>
    </xdr:from>
    <xdr:to>
      <xdr:col>76</xdr:col>
      <xdr:colOff>165100</xdr:colOff>
      <xdr:row>82</xdr:row>
      <xdr:rowOff>125095</xdr:rowOff>
    </xdr:to>
    <xdr:sp macro="" textlink="">
      <xdr:nvSpPr>
        <xdr:cNvPr id="530" name="フローチャート: 判断 529"/>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116222</xdr:rowOff>
    </xdr:from>
    <xdr:ext cx="405111" cy="259045"/>
    <xdr:sp macro="" textlink="">
      <xdr:nvSpPr>
        <xdr:cNvPr id="531" name="n_2aveValue【消防施設】&#10;有形固定資産減価償却率"/>
        <xdr:cNvSpPr txBox="1"/>
      </xdr:nvSpPr>
      <xdr:spPr>
        <a:xfrm>
          <a:off x="14389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80645</xdr:rowOff>
    </xdr:from>
    <xdr:to>
      <xdr:col>72</xdr:col>
      <xdr:colOff>38100</xdr:colOff>
      <xdr:row>83</xdr:row>
      <xdr:rowOff>10795</xdr:rowOff>
    </xdr:to>
    <xdr:sp macro="" textlink="">
      <xdr:nvSpPr>
        <xdr:cNvPr id="532" name="フローチャート: 判断 531"/>
        <xdr:cNvSpPr/>
      </xdr:nvSpPr>
      <xdr:spPr>
        <a:xfrm>
          <a:off x="13652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83</xdr:row>
      <xdr:rowOff>1922</xdr:rowOff>
    </xdr:from>
    <xdr:ext cx="405111" cy="259045"/>
    <xdr:sp macro="" textlink="">
      <xdr:nvSpPr>
        <xdr:cNvPr id="533" name="n_3aveValue【消防施設】&#10;有形固定資産減価償却率"/>
        <xdr:cNvSpPr txBox="1"/>
      </xdr:nvSpPr>
      <xdr:spPr>
        <a:xfrm>
          <a:off x="13500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34" name="テキスト ボックス 5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5" name="テキスト ボックス 5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6" name="テキスト ボックス 5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7" name="テキスト ボックス 5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8" name="テキスト ボックス 5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15875</xdr:rowOff>
    </xdr:from>
    <xdr:to>
      <xdr:col>76</xdr:col>
      <xdr:colOff>165100</xdr:colOff>
      <xdr:row>80</xdr:row>
      <xdr:rowOff>117475</xdr:rowOff>
    </xdr:to>
    <xdr:sp macro="" textlink="">
      <xdr:nvSpPr>
        <xdr:cNvPr id="539" name="楕円 538"/>
        <xdr:cNvSpPr/>
      </xdr:nvSpPr>
      <xdr:spPr>
        <a:xfrm>
          <a:off x="145415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50164</xdr:rowOff>
    </xdr:from>
    <xdr:to>
      <xdr:col>72</xdr:col>
      <xdr:colOff>38100</xdr:colOff>
      <xdr:row>80</xdr:row>
      <xdr:rowOff>151764</xdr:rowOff>
    </xdr:to>
    <xdr:sp macro="" textlink="">
      <xdr:nvSpPr>
        <xdr:cNvPr id="540" name="楕円 539"/>
        <xdr:cNvSpPr/>
      </xdr:nvSpPr>
      <xdr:spPr>
        <a:xfrm>
          <a:off x="136525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66675</xdr:rowOff>
    </xdr:from>
    <xdr:to>
      <xdr:col>76</xdr:col>
      <xdr:colOff>114300</xdr:colOff>
      <xdr:row>80</xdr:row>
      <xdr:rowOff>100964</xdr:rowOff>
    </xdr:to>
    <xdr:cxnSp macro="">
      <xdr:nvCxnSpPr>
        <xdr:cNvPr id="541" name="直線コネクタ 540"/>
        <xdr:cNvCxnSpPr/>
      </xdr:nvCxnSpPr>
      <xdr:spPr>
        <a:xfrm flipV="1">
          <a:off x="13703300" y="137826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78</xdr:row>
      <xdr:rowOff>134002</xdr:rowOff>
    </xdr:from>
    <xdr:ext cx="405111" cy="259045"/>
    <xdr:sp macro="" textlink="">
      <xdr:nvSpPr>
        <xdr:cNvPr id="542" name="n_2mainValue【消防施設】&#10;有形固定資産減価償却率"/>
        <xdr:cNvSpPr txBox="1"/>
      </xdr:nvSpPr>
      <xdr:spPr>
        <a:xfrm>
          <a:off x="143897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168291</xdr:rowOff>
    </xdr:from>
    <xdr:ext cx="405111" cy="259045"/>
    <xdr:sp macro="" textlink="">
      <xdr:nvSpPr>
        <xdr:cNvPr id="543" name="n_3mainValue【消防施設】&#10;有形固定資産減価償却率"/>
        <xdr:cNvSpPr txBox="1"/>
      </xdr:nvSpPr>
      <xdr:spPr>
        <a:xfrm>
          <a:off x="13500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4" name="正方形/長方形 5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5" name="正方形/長方形 5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6" name="正方形/長方形 5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7" name="正方形/長方形 5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8" name="正方形/長方形 5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9" name="正方形/長方形 5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0" name="正方形/長方形 5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1" name="正方形/長方形 5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2" name="テキスト ボックス 5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3" name="直線コネクタ 5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54" name="直線コネクタ 55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5" name="テキスト ボックス 55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6" name="直線コネクタ 55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7" name="テキスト ボックス 55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8" name="直線コネクタ 55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9" name="テキスト ボックス 55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60" name="直線コネクタ 55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61" name="テキスト ボックス 56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62" name="直線コネクタ 56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63" name="テキスト ボックス 56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64" name="直線コネクタ 56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5" name="テキスト ボックス 56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6" name="直線コネクタ 5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7" name="テキスト ボックス 5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44631</xdr:rowOff>
    </xdr:from>
    <xdr:to>
      <xdr:col>116</xdr:col>
      <xdr:colOff>62864</xdr:colOff>
      <xdr:row>86</xdr:row>
      <xdr:rowOff>155666</xdr:rowOff>
    </xdr:to>
    <xdr:cxnSp macro="">
      <xdr:nvCxnSpPr>
        <xdr:cNvPr id="569" name="直線コネクタ 568"/>
        <xdr:cNvCxnSpPr/>
      </xdr:nvCxnSpPr>
      <xdr:spPr>
        <a:xfrm flipV="1">
          <a:off x="22160864" y="1341773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570" name="【消防施設】&#10;一人当たり面積最小値テキスト"/>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571" name="直線コネクタ 570"/>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162758</xdr:rowOff>
    </xdr:from>
    <xdr:ext cx="469744" cy="259045"/>
    <xdr:sp macro="" textlink="">
      <xdr:nvSpPr>
        <xdr:cNvPr id="572" name="【消防施設】&#10;一人当たり面積最大値テキスト"/>
        <xdr:cNvSpPr txBox="1"/>
      </xdr:nvSpPr>
      <xdr:spPr>
        <a:xfrm>
          <a:off x="22199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44631</xdr:rowOff>
    </xdr:from>
    <xdr:to>
      <xdr:col>116</xdr:col>
      <xdr:colOff>152400</xdr:colOff>
      <xdr:row>78</xdr:row>
      <xdr:rowOff>44631</xdr:rowOff>
    </xdr:to>
    <xdr:cxnSp macro="">
      <xdr:nvCxnSpPr>
        <xdr:cNvPr id="573" name="直線コネクタ 572"/>
        <xdr:cNvCxnSpPr/>
      </xdr:nvCxnSpPr>
      <xdr:spPr>
        <a:xfrm>
          <a:off x="22072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97989</xdr:rowOff>
    </xdr:from>
    <xdr:ext cx="469744" cy="259045"/>
    <xdr:sp macro="" textlink="">
      <xdr:nvSpPr>
        <xdr:cNvPr id="574" name="【消防施設】&#10;一人当たり面積平均値テキスト"/>
        <xdr:cNvSpPr txBox="1"/>
      </xdr:nvSpPr>
      <xdr:spPr>
        <a:xfrm>
          <a:off x="22199600" y="14328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119562</xdr:rowOff>
    </xdr:from>
    <xdr:to>
      <xdr:col>116</xdr:col>
      <xdr:colOff>114300</xdr:colOff>
      <xdr:row>84</xdr:row>
      <xdr:rowOff>49712</xdr:rowOff>
    </xdr:to>
    <xdr:sp macro="" textlink="">
      <xdr:nvSpPr>
        <xdr:cNvPr id="575" name="フローチャート: 判断 574"/>
        <xdr:cNvSpPr/>
      </xdr:nvSpPr>
      <xdr:spPr>
        <a:xfrm>
          <a:off x="22110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129358</xdr:rowOff>
    </xdr:from>
    <xdr:to>
      <xdr:col>112</xdr:col>
      <xdr:colOff>38100</xdr:colOff>
      <xdr:row>84</xdr:row>
      <xdr:rowOff>59508</xdr:rowOff>
    </xdr:to>
    <xdr:sp macro="" textlink="">
      <xdr:nvSpPr>
        <xdr:cNvPr id="576" name="フローチャート: 判断 575"/>
        <xdr:cNvSpPr/>
      </xdr:nvSpPr>
      <xdr:spPr>
        <a:xfrm>
          <a:off x="21272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76035</xdr:rowOff>
    </xdr:from>
    <xdr:ext cx="469744" cy="259045"/>
    <xdr:sp macro="" textlink="">
      <xdr:nvSpPr>
        <xdr:cNvPr id="577" name="n_1aveValue【消防施設】&#10;一人当たり面積"/>
        <xdr:cNvSpPr txBox="1"/>
      </xdr:nvSpPr>
      <xdr:spPr>
        <a:xfrm>
          <a:off x="210757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80373</xdr:rowOff>
    </xdr:from>
    <xdr:to>
      <xdr:col>107</xdr:col>
      <xdr:colOff>101600</xdr:colOff>
      <xdr:row>84</xdr:row>
      <xdr:rowOff>10523</xdr:rowOff>
    </xdr:to>
    <xdr:sp macro="" textlink="">
      <xdr:nvSpPr>
        <xdr:cNvPr id="578" name="フローチャート: 判断 577"/>
        <xdr:cNvSpPr/>
      </xdr:nvSpPr>
      <xdr:spPr>
        <a:xfrm>
          <a:off x="20383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1650</xdr:rowOff>
    </xdr:from>
    <xdr:ext cx="469744" cy="259045"/>
    <xdr:sp macro="" textlink="">
      <xdr:nvSpPr>
        <xdr:cNvPr id="579" name="n_2aveValue【消防施設】&#10;一人当たり面積"/>
        <xdr:cNvSpPr txBox="1"/>
      </xdr:nvSpPr>
      <xdr:spPr>
        <a:xfrm>
          <a:off x="20199427" y="144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23223</xdr:rowOff>
    </xdr:from>
    <xdr:to>
      <xdr:col>102</xdr:col>
      <xdr:colOff>165100</xdr:colOff>
      <xdr:row>84</xdr:row>
      <xdr:rowOff>124823</xdr:rowOff>
    </xdr:to>
    <xdr:sp macro="" textlink="">
      <xdr:nvSpPr>
        <xdr:cNvPr id="580" name="フローチャート: 判断 579"/>
        <xdr:cNvSpPr/>
      </xdr:nvSpPr>
      <xdr:spPr>
        <a:xfrm>
          <a:off x="19494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115950</xdr:rowOff>
    </xdr:from>
    <xdr:ext cx="469744" cy="259045"/>
    <xdr:sp macro="" textlink="">
      <xdr:nvSpPr>
        <xdr:cNvPr id="581" name="n_3aveValue【消防施設】&#10;一人当たり面積"/>
        <xdr:cNvSpPr txBox="1"/>
      </xdr:nvSpPr>
      <xdr:spPr>
        <a:xfrm>
          <a:off x="19310427" y="1451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82" name="テキスト ボックス 5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3" name="テキスト ボックス 5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4" name="テキスト ボックス 5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5" name="テキスト ボックス 5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6" name="テキスト ボックス 5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80373</xdr:rowOff>
    </xdr:from>
    <xdr:to>
      <xdr:col>107</xdr:col>
      <xdr:colOff>101600</xdr:colOff>
      <xdr:row>84</xdr:row>
      <xdr:rowOff>10523</xdr:rowOff>
    </xdr:to>
    <xdr:sp macro="" textlink="">
      <xdr:nvSpPr>
        <xdr:cNvPr id="587" name="楕円 586"/>
        <xdr:cNvSpPr/>
      </xdr:nvSpPr>
      <xdr:spPr>
        <a:xfrm>
          <a:off x="20383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137523</xdr:rowOff>
    </xdr:from>
    <xdr:to>
      <xdr:col>102</xdr:col>
      <xdr:colOff>165100</xdr:colOff>
      <xdr:row>83</xdr:row>
      <xdr:rowOff>67673</xdr:rowOff>
    </xdr:to>
    <xdr:sp macro="" textlink="">
      <xdr:nvSpPr>
        <xdr:cNvPr id="588" name="楕円 587"/>
        <xdr:cNvSpPr/>
      </xdr:nvSpPr>
      <xdr:spPr>
        <a:xfrm>
          <a:off x="194945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16873</xdr:rowOff>
    </xdr:from>
    <xdr:to>
      <xdr:col>107</xdr:col>
      <xdr:colOff>50800</xdr:colOff>
      <xdr:row>83</xdr:row>
      <xdr:rowOff>131173</xdr:rowOff>
    </xdr:to>
    <xdr:cxnSp macro="">
      <xdr:nvCxnSpPr>
        <xdr:cNvPr id="589" name="直線コネクタ 588"/>
        <xdr:cNvCxnSpPr/>
      </xdr:nvCxnSpPr>
      <xdr:spPr>
        <a:xfrm>
          <a:off x="19545300" y="1424722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82</xdr:row>
      <xdr:rowOff>27050</xdr:rowOff>
    </xdr:from>
    <xdr:ext cx="469744" cy="259045"/>
    <xdr:sp macro="" textlink="">
      <xdr:nvSpPr>
        <xdr:cNvPr id="590" name="n_2mainValue【消防施設】&#10;一人当たり面積"/>
        <xdr:cNvSpPr txBox="1"/>
      </xdr:nvSpPr>
      <xdr:spPr>
        <a:xfrm>
          <a:off x="201994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84200</xdr:rowOff>
    </xdr:from>
    <xdr:ext cx="469744" cy="259045"/>
    <xdr:sp macro="" textlink="">
      <xdr:nvSpPr>
        <xdr:cNvPr id="591" name="n_3mainValue【消防施設】&#10;一人当たり面積"/>
        <xdr:cNvSpPr txBox="1"/>
      </xdr:nvSpPr>
      <xdr:spPr>
        <a:xfrm>
          <a:off x="19310427" y="1397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2" name="正方形/長方形 5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3" name="正方形/長方形 5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4" name="正方形/長方形 5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5" name="正方形/長方形 5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6" name="正方形/長方形 5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7" name="正方形/長方形 5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8" name="正方形/長方形 5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9" name="正方形/長方形 5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0" name="テキスト ボックス 5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1" name="直線コネクタ 6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2" name="直線コネクタ 60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3" name="テキスト ボックス 60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4" name="直線コネクタ 60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5" name="テキスト ボックス 60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6" name="直線コネクタ 60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7" name="テキスト ボックス 60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8" name="直線コネクタ 60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9" name="テキスト ボックス 60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0" name="直線コネクタ 60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1" name="テキスト ボックス 61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2" name="直線コネクタ 61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3" name="テキスト ボックス 61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4" name="直線コネクタ 6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5" name="テキスト ボックス 6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109</xdr:row>
      <xdr:rowOff>4355</xdr:rowOff>
    </xdr:to>
    <xdr:cxnSp macro="">
      <xdr:nvCxnSpPr>
        <xdr:cNvPr id="617" name="直線コネクタ 616"/>
        <xdr:cNvCxnSpPr/>
      </xdr:nvCxnSpPr>
      <xdr:spPr>
        <a:xfrm flipV="1">
          <a:off x="16318864" y="17258756"/>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340478" cy="259045"/>
    <xdr:sp macro="" textlink="">
      <xdr:nvSpPr>
        <xdr:cNvPr id="618" name="【庁舎】&#10;有形固定資産減価償却率最小値テキスト"/>
        <xdr:cNvSpPr txBox="1"/>
      </xdr:nvSpPr>
      <xdr:spPr>
        <a:xfrm>
          <a:off x="16357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619" name="直線コネクタ 618"/>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620" name="【庁舎】&#10;有形固定資産減価償却率最大値テキスト"/>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621" name="直線コネクタ 620"/>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54446</xdr:rowOff>
    </xdr:from>
    <xdr:ext cx="405111" cy="259045"/>
    <xdr:sp macro="" textlink="">
      <xdr:nvSpPr>
        <xdr:cNvPr id="622" name="【庁舎】&#10;有形固定資産減価償却率平均値テキスト"/>
        <xdr:cNvSpPr txBox="1"/>
      </xdr:nvSpPr>
      <xdr:spPr>
        <a:xfrm>
          <a:off x="16357600" y="1771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76019</xdr:rowOff>
    </xdr:from>
    <xdr:to>
      <xdr:col>85</xdr:col>
      <xdr:colOff>177800</xdr:colOff>
      <xdr:row>104</xdr:row>
      <xdr:rowOff>6169</xdr:rowOff>
    </xdr:to>
    <xdr:sp macro="" textlink="">
      <xdr:nvSpPr>
        <xdr:cNvPr id="623" name="フローチャート: 判断 622"/>
        <xdr:cNvSpPr/>
      </xdr:nvSpPr>
      <xdr:spPr>
        <a:xfrm>
          <a:off x="162687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62956</xdr:rowOff>
    </xdr:from>
    <xdr:to>
      <xdr:col>81</xdr:col>
      <xdr:colOff>101600</xdr:colOff>
      <xdr:row>103</xdr:row>
      <xdr:rowOff>164556</xdr:rowOff>
    </xdr:to>
    <xdr:sp macro="" textlink="">
      <xdr:nvSpPr>
        <xdr:cNvPr id="624" name="フローチャート: 判断 623"/>
        <xdr:cNvSpPr/>
      </xdr:nvSpPr>
      <xdr:spPr>
        <a:xfrm>
          <a:off x="15430500" y="1772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9633</xdr:rowOff>
    </xdr:from>
    <xdr:ext cx="405111" cy="259045"/>
    <xdr:sp macro="" textlink="">
      <xdr:nvSpPr>
        <xdr:cNvPr id="625" name="n_1aveValue【庁舎】&#10;有形固定資産減価償却率"/>
        <xdr:cNvSpPr txBox="1"/>
      </xdr:nvSpPr>
      <xdr:spPr>
        <a:xfrm>
          <a:off x="15266044" y="1749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22134</xdr:rowOff>
    </xdr:from>
    <xdr:to>
      <xdr:col>76</xdr:col>
      <xdr:colOff>165100</xdr:colOff>
      <xdr:row>103</xdr:row>
      <xdr:rowOff>123734</xdr:rowOff>
    </xdr:to>
    <xdr:sp macro="" textlink="">
      <xdr:nvSpPr>
        <xdr:cNvPr id="626" name="フローチャート: 判断 625"/>
        <xdr:cNvSpPr/>
      </xdr:nvSpPr>
      <xdr:spPr>
        <a:xfrm>
          <a:off x="14541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114861</xdr:rowOff>
    </xdr:from>
    <xdr:ext cx="405111" cy="259045"/>
    <xdr:sp macro="" textlink="">
      <xdr:nvSpPr>
        <xdr:cNvPr id="627" name="n_2aveValue【庁舎】&#10;有形固定資産減価償却率"/>
        <xdr:cNvSpPr txBox="1"/>
      </xdr:nvSpPr>
      <xdr:spPr>
        <a:xfrm>
          <a:off x="14389744" y="1777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54792</xdr:rowOff>
    </xdr:from>
    <xdr:to>
      <xdr:col>72</xdr:col>
      <xdr:colOff>38100</xdr:colOff>
      <xdr:row>103</xdr:row>
      <xdr:rowOff>156392</xdr:rowOff>
    </xdr:to>
    <xdr:sp macro="" textlink="">
      <xdr:nvSpPr>
        <xdr:cNvPr id="628" name="フローチャート: 判断 627"/>
        <xdr:cNvSpPr/>
      </xdr:nvSpPr>
      <xdr:spPr>
        <a:xfrm>
          <a:off x="13652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147519</xdr:rowOff>
    </xdr:from>
    <xdr:ext cx="405111" cy="259045"/>
    <xdr:sp macro="" textlink="">
      <xdr:nvSpPr>
        <xdr:cNvPr id="629" name="n_3aveValue【庁舎】&#10;有形固定資産減価償却率"/>
        <xdr:cNvSpPr txBox="1"/>
      </xdr:nvSpPr>
      <xdr:spPr>
        <a:xfrm>
          <a:off x="13500744" y="1780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30" name="テキスト ボックス 6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1" name="テキスト ボックス 6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2" name="テキスト ボックス 6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3" name="テキスト ボックス 6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4" name="テキスト ボックス 6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100</xdr:row>
      <xdr:rowOff>156029</xdr:rowOff>
    </xdr:from>
    <xdr:to>
      <xdr:col>76</xdr:col>
      <xdr:colOff>165100</xdr:colOff>
      <xdr:row>101</xdr:row>
      <xdr:rowOff>86179</xdr:rowOff>
    </xdr:to>
    <xdr:sp macro="" textlink="">
      <xdr:nvSpPr>
        <xdr:cNvPr id="635" name="楕円 634"/>
        <xdr:cNvSpPr/>
      </xdr:nvSpPr>
      <xdr:spPr>
        <a:xfrm>
          <a:off x="145415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17236</xdr:rowOff>
    </xdr:from>
    <xdr:to>
      <xdr:col>72</xdr:col>
      <xdr:colOff>38100</xdr:colOff>
      <xdr:row>101</xdr:row>
      <xdr:rowOff>118836</xdr:rowOff>
    </xdr:to>
    <xdr:sp macro="" textlink="">
      <xdr:nvSpPr>
        <xdr:cNvPr id="636" name="楕円 635"/>
        <xdr:cNvSpPr/>
      </xdr:nvSpPr>
      <xdr:spPr>
        <a:xfrm>
          <a:off x="13652500" y="173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35379</xdr:rowOff>
    </xdr:from>
    <xdr:to>
      <xdr:col>76</xdr:col>
      <xdr:colOff>114300</xdr:colOff>
      <xdr:row>101</xdr:row>
      <xdr:rowOff>68036</xdr:rowOff>
    </xdr:to>
    <xdr:cxnSp macro="">
      <xdr:nvCxnSpPr>
        <xdr:cNvPr id="637" name="直線コネクタ 636"/>
        <xdr:cNvCxnSpPr/>
      </xdr:nvCxnSpPr>
      <xdr:spPr>
        <a:xfrm flipV="1">
          <a:off x="13703300" y="173518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99</xdr:row>
      <xdr:rowOff>102706</xdr:rowOff>
    </xdr:from>
    <xdr:ext cx="405111" cy="259045"/>
    <xdr:sp macro="" textlink="">
      <xdr:nvSpPr>
        <xdr:cNvPr id="638" name="n_2mainValue【庁舎】&#10;有形固定資産減価償却率"/>
        <xdr:cNvSpPr txBox="1"/>
      </xdr:nvSpPr>
      <xdr:spPr>
        <a:xfrm>
          <a:off x="14389744" y="1707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135363</xdr:rowOff>
    </xdr:from>
    <xdr:ext cx="405111" cy="259045"/>
    <xdr:sp macro="" textlink="">
      <xdr:nvSpPr>
        <xdr:cNvPr id="639" name="n_3mainValue【庁舎】&#10;有形固定資産減価償却率"/>
        <xdr:cNvSpPr txBox="1"/>
      </xdr:nvSpPr>
      <xdr:spPr>
        <a:xfrm>
          <a:off x="13500744" y="1710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0" name="正方形/長方形 6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1" name="正方形/長方形 6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2" name="正方形/長方形 6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3" name="正方形/長方形 6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4" name="正方形/長方形 6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5" name="正方形/長方形 6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6" name="正方形/長方形 6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7" name="正方形/長方形 6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8" name="テキスト ボックス 6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9" name="直線コネクタ 6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50" name="テキスト ボックス 64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51" name="直線コネクタ 65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2" name="テキスト ボックス 65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3" name="直線コネクタ 65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4" name="テキスト ボックス 65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5" name="直線コネクタ 65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6" name="テキスト ボックス 65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7" name="直線コネクタ 65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8" name="テキスト ボックス 65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9" name="直線コネクタ 65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0" name="テキスト ボックス 65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1" name="直線コネクタ 6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2" name="テキスト ボックス 6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97155</xdr:rowOff>
    </xdr:from>
    <xdr:to>
      <xdr:col>116</xdr:col>
      <xdr:colOff>62864</xdr:colOff>
      <xdr:row>109</xdr:row>
      <xdr:rowOff>38100</xdr:rowOff>
    </xdr:to>
    <xdr:cxnSp macro="">
      <xdr:nvCxnSpPr>
        <xdr:cNvPr id="664" name="直線コネクタ 663"/>
        <xdr:cNvCxnSpPr/>
      </xdr:nvCxnSpPr>
      <xdr:spPr>
        <a:xfrm flipV="1">
          <a:off x="22160864" y="1724215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41927</xdr:rowOff>
    </xdr:from>
    <xdr:ext cx="469744" cy="259045"/>
    <xdr:sp macro="" textlink="">
      <xdr:nvSpPr>
        <xdr:cNvPr id="665" name="【庁舎】&#10;一人当たり面積最小値テキスト"/>
        <xdr:cNvSpPr txBox="1"/>
      </xdr:nvSpPr>
      <xdr:spPr>
        <a:xfrm>
          <a:off x="22199600" y="187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38100</xdr:rowOff>
    </xdr:from>
    <xdr:to>
      <xdr:col>116</xdr:col>
      <xdr:colOff>152400</xdr:colOff>
      <xdr:row>109</xdr:row>
      <xdr:rowOff>38100</xdr:rowOff>
    </xdr:to>
    <xdr:cxnSp macro="">
      <xdr:nvCxnSpPr>
        <xdr:cNvPr id="666" name="直線コネクタ 665"/>
        <xdr:cNvCxnSpPr/>
      </xdr:nvCxnSpPr>
      <xdr:spPr>
        <a:xfrm>
          <a:off x="22072600" y="1872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43832</xdr:rowOff>
    </xdr:from>
    <xdr:ext cx="469744" cy="259045"/>
    <xdr:sp macro="" textlink="">
      <xdr:nvSpPr>
        <xdr:cNvPr id="667" name="【庁舎】&#10;一人当たり面積最大値テキスト"/>
        <xdr:cNvSpPr txBox="1"/>
      </xdr:nvSpPr>
      <xdr:spPr>
        <a:xfrm>
          <a:off x="22199600" y="1701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97155</xdr:rowOff>
    </xdr:from>
    <xdr:to>
      <xdr:col>116</xdr:col>
      <xdr:colOff>152400</xdr:colOff>
      <xdr:row>100</xdr:row>
      <xdr:rowOff>97155</xdr:rowOff>
    </xdr:to>
    <xdr:cxnSp macro="">
      <xdr:nvCxnSpPr>
        <xdr:cNvPr id="668" name="直線コネクタ 667"/>
        <xdr:cNvCxnSpPr/>
      </xdr:nvCxnSpPr>
      <xdr:spPr>
        <a:xfrm>
          <a:off x="22072600" y="172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114316</xdr:rowOff>
    </xdr:from>
    <xdr:ext cx="469744" cy="259045"/>
    <xdr:sp macro="" textlink="">
      <xdr:nvSpPr>
        <xdr:cNvPr id="669" name="【庁舎】&#10;一人当たり面積平均値テキスト"/>
        <xdr:cNvSpPr txBox="1"/>
      </xdr:nvSpPr>
      <xdr:spPr>
        <a:xfrm>
          <a:off x="22199600" y="18116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670" name="フローチャート: 判断 669"/>
        <xdr:cNvSpPr/>
      </xdr:nvSpPr>
      <xdr:spPr>
        <a:xfrm>
          <a:off x="22110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671" name="フローチャート: 判断 670"/>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13988</xdr:rowOff>
    </xdr:from>
    <xdr:ext cx="469744" cy="259045"/>
    <xdr:sp macro="" textlink="">
      <xdr:nvSpPr>
        <xdr:cNvPr id="672" name="n_1aveValue【庁舎】&#10;一人当たり面積"/>
        <xdr:cNvSpPr txBox="1"/>
      </xdr:nvSpPr>
      <xdr:spPr>
        <a:xfrm>
          <a:off x="21075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42545</xdr:rowOff>
    </xdr:from>
    <xdr:to>
      <xdr:col>107</xdr:col>
      <xdr:colOff>101600</xdr:colOff>
      <xdr:row>106</xdr:row>
      <xdr:rowOff>144145</xdr:rowOff>
    </xdr:to>
    <xdr:sp macro="" textlink="">
      <xdr:nvSpPr>
        <xdr:cNvPr id="673" name="フローチャート: 判断 672"/>
        <xdr:cNvSpPr/>
      </xdr:nvSpPr>
      <xdr:spPr>
        <a:xfrm>
          <a:off x="20383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160672</xdr:rowOff>
    </xdr:from>
    <xdr:ext cx="469744" cy="259045"/>
    <xdr:sp macro="" textlink="">
      <xdr:nvSpPr>
        <xdr:cNvPr id="674" name="n_2aveValue【庁舎】&#10;一人当たり面積"/>
        <xdr:cNvSpPr txBox="1"/>
      </xdr:nvSpPr>
      <xdr:spPr>
        <a:xfrm>
          <a:off x="20199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93980</xdr:rowOff>
    </xdr:from>
    <xdr:to>
      <xdr:col>102</xdr:col>
      <xdr:colOff>165100</xdr:colOff>
      <xdr:row>106</xdr:row>
      <xdr:rowOff>24130</xdr:rowOff>
    </xdr:to>
    <xdr:sp macro="" textlink="">
      <xdr:nvSpPr>
        <xdr:cNvPr id="675" name="フローチャート: 判断 674"/>
        <xdr:cNvSpPr/>
      </xdr:nvSpPr>
      <xdr:spPr>
        <a:xfrm>
          <a:off x="19494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40657</xdr:rowOff>
    </xdr:from>
    <xdr:ext cx="469744" cy="259045"/>
    <xdr:sp macro="" textlink="">
      <xdr:nvSpPr>
        <xdr:cNvPr id="676" name="n_3aveValue【庁舎】&#10;一人当たり面積"/>
        <xdr:cNvSpPr txBox="1"/>
      </xdr:nvSpPr>
      <xdr:spPr>
        <a:xfrm>
          <a:off x="19310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77" name="テキスト ボックス 6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8" name="テキスト ボックス 6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9" name="テキスト ボックス 6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0" name="テキスト ボックス 6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1" name="テキスト ボックス 6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17780</xdr:rowOff>
    </xdr:from>
    <xdr:to>
      <xdr:col>107</xdr:col>
      <xdr:colOff>101600</xdr:colOff>
      <xdr:row>108</xdr:row>
      <xdr:rowOff>119380</xdr:rowOff>
    </xdr:to>
    <xdr:sp macro="" textlink="">
      <xdr:nvSpPr>
        <xdr:cNvPr id="682" name="楕円 681"/>
        <xdr:cNvSpPr/>
      </xdr:nvSpPr>
      <xdr:spPr>
        <a:xfrm>
          <a:off x="203835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23495</xdr:rowOff>
    </xdr:from>
    <xdr:to>
      <xdr:col>102</xdr:col>
      <xdr:colOff>165100</xdr:colOff>
      <xdr:row>108</xdr:row>
      <xdr:rowOff>125095</xdr:rowOff>
    </xdr:to>
    <xdr:sp macro="" textlink="">
      <xdr:nvSpPr>
        <xdr:cNvPr id="683" name="楕円 682"/>
        <xdr:cNvSpPr/>
      </xdr:nvSpPr>
      <xdr:spPr>
        <a:xfrm>
          <a:off x="19494500" y="1854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68580</xdr:rowOff>
    </xdr:from>
    <xdr:to>
      <xdr:col>107</xdr:col>
      <xdr:colOff>50800</xdr:colOff>
      <xdr:row>108</xdr:row>
      <xdr:rowOff>74295</xdr:rowOff>
    </xdr:to>
    <xdr:cxnSp macro="">
      <xdr:nvCxnSpPr>
        <xdr:cNvPr id="684" name="直線コネクタ 683"/>
        <xdr:cNvCxnSpPr/>
      </xdr:nvCxnSpPr>
      <xdr:spPr>
        <a:xfrm flipV="1">
          <a:off x="19545300" y="185851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108</xdr:row>
      <xdr:rowOff>110507</xdr:rowOff>
    </xdr:from>
    <xdr:ext cx="469744" cy="259045"/>
    <xdr:sp macro="" textlink="">
      <xdr:nvSpPr>
        <xdr:cNvPr id="685" name="n_2mainValue【庁舎】&#10;一人当たり面積"/>
        <xdr:cNvSpPr txBox="1"/>
      </xdr:nvSpPr>
      <xdr:spPr>
        <a:xfrm>
          <a:off x="20199427"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116222</xdr:rowOff>
    </xdr:from>
    <xdr:ext cx="469744" cy="259045"/>
    <xdr:sp macro="" textlink="">
      <xdr:nvSpPr>
        <xdr:cNvPr id="686" name="n_3mainValue【庁舎】&#10;一人当たり面積"/>
        <xdr:cNvSpPr txBox="1"/>
      </xdr:nvSpPr>
      <xdr:spPr>
        <a:xfrm>
          <a:off x="19310427"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7" name="正方形/長方形 6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8" name="正方形/長方形 6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9" name="テキスト ボックス 6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図書館、体育館である。これは、どちらも昭和３９年度に建設されており、５４年を経過したためである。Ｈ２８の庁舎については、有形固定資産減価償却率８４．０％となっており、有形固定資産減価償却率は高い方である。「板柳町公共施設等総合管理計画」に基づき、建物及び設備の更新を進めている。今後も長寿命化を図りコスト平準化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青森県板柳町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13,735
13,718
41.88
7,126,186
6,820,554
286,876
3,876,990
4,871,917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０．０２ポイント下回っているが、Ｈ２６から２年連続して０．０１づつ上昇）にあるため、これからも、戸別徴収により徴収強化等、税の徴収率向上対策による歳入確保に努める。歳出については、経常経費の節減等、歳出の徹底的な見直しを実施するとともに、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61685</xdr:rowOff>
    </xdr:to>
    <xdr:cxnSp macro="">
      <xdr:nvCxnSpPr>
        <xdr:cNvPr id="66" name="直線コネクタ 65"/>
        <xdr:cNvCxnSpPr/>
      </xdr:nvCxnSpPr>
      <xdr:spPr>
        <a:xfrm flipV="1">
          <a:off x="4953000" y="6123214"/>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59872</xdr:rowOff>
    </xdr:to>
    <xdr:cxnSp macro="">
      <xdr:nvCxnSpPr>
        <xdr:cNvPr id="71" name="直線コネクタ 70"/>
        <xdr:cNvCxnSpPr/>
      </xdr:nvCxnSpPr>
      <xdr:spPr>
        <a:xfrm>
          <a:off x="4114800" y="7260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59872</xdr:rowOff>
    </xdr:to>
    <xdr:cxnSp macro="">
      <xdr:nvCxnSpPr>
        <xdr:cNvPr id="74" name="直線コネクタ 73"/>
        <xdr:cNvCxnSpPr/>
      </xdr:nvCxnSpPr>
      <xdr:spPr>
        <a:xfrm>
          <a:off x="3225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6" name="テキスト ボックス 75"/>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94343</xdr:rowOff>
    </xdr:to>
    <xdr:cxnSp macro="">
      <xdr:nvCxnSpPr>
        <xdr:cNvPr id="77" name="直線コネクタ 76"/>
        <xdr:cNvCxnSpPr/>
      </xdr:nvCxnSpPr>
      <xdr:spPr>
        <a:xfrm flipV="1">
          <a:off x="2336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128815</xdr:rowOff>
    </xdr:to>
    <xdr:cxnSp macro="">
      <xdr:nvCxnSpPr>
        <xdr:cNvPr id="80" name="直線コネクタ 79"/>
        <xdr:cNvCxnSpPr/>
      </xdr:nvCxnSpPr>
      <xdr:spPr>
        <a:xfrm flipV="1">
          <a:off x="1447800" y="72952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4" name="テキスト ボックス 83"/>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90" name="楕円 89"/>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152599</xdr:rowOff>
    </xdr:from>
    <xdr:ext cx="762000" cy="259045"/>
    <xdr:sp macro="" textlink="">
      <xdr:nvSpPr>
        <xdr:cNvPr id="91" name="財政力該当値テキスト"/>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3" name="テキスト ボックス 92"/>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4" name="楕円 93"/>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95" name="テキスト ボックス 94"/>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6" name="楕円 95"/>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97" name="テキスト ボックス 96"/>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8" name="楕円 97"/>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99" name="テキスト ボックス 98"/>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経常収支比率の分子において最も大きな割合を占めている補助費等については、前年度比</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の増となっており、法適用の繰出基準に基づく繰出金を臨時的経費から経常的経費としたことが主な要因となっている。今後、計画的な事業実施による新発債の抑制、経常経費の節減を行う等自主財源の確保にも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82550</xdr:rowOff>
    </xdr:to>
    <xdr:cxnSp macro="">
      <xdr:nvCxnSpPr>
        <xdr:cNvPr id="129" name="直線コネクタ 128"/>
        <xdr:cNvCxnSpPr/>
      </xdr:nvCxnSpPr>
      <xdr:spPr>
        <a:xfrm flipV="1">
          <a:off x="4953000" y="992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30"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31" name="直線コネクタ 130"/>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2"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3" name="直線コネクタ 132"/>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132504</xdr:rowOff>
    </xdr:from>
    <xdr:to>
      <xdr:col>23</xdr:col>
      <xdr:colOff>133350</xdr:colOff>
      <xdr:row>64</xdr:row>
      <xdr:rowOff>119804</xdr:rowOff>
    </xdr:to>
    <xdr:cxnSp macro="">
      <xdr:nvCxnSpPr>
        <xdr:cNvPr id="134" name="直線コネクタ 133"/>
        <xdr:cNvCxnSpPr/>
      </xdr:nvCxnSpPr>
      <xdr:spPr>
        <a:xfrm>
          <a:off x="4114800" y="10248054"/>
          <a:ext cx="838200" cy="8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138871</xdr:rowOff>
    </xdr:from>
    <xdr:ext cx="762000" cy="259045"/>
    <xdr:sp macro="" textlink="">
      <xdr:nvSpPr>
        <xdr:cNvPr id="135" name="財政構造の弾力性平均値テキスト"/>
        <xdr:cNvSpPr txBox="1"/>
      </xdr:nvSpPr>
      <xdr:spPr>
        <a:xfrm>
          <a:off x="5041900" y="105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36" name="フローチャート: 判断 135"/>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132504</xdr:rowOff>
    </xdr:from>
    <xdr:to>
      <xdr:col>19</xdr:col>
      <xdr:colOff>133350</xdr:colOff>
      <xdr:row>59</xdr:row>
      <xdr:rowOff>156633</xdr:rowOff>
    </xdr:to>
    <xdr:cxnSp macro="">
      <xdr:nvCxnSpPr>
        <xdr:cNvPr id="137" name="直線コネクタ 136"/>
        <xdr:cNvCxnSpPr/>
      </xdr:nvCxnSpPr>
      <xdr:spPr>
        <a:xfrm flipV="1">
          <a:off x="3225800" y="1024805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8" name="フローチャート: 判断 137"/>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9" name="テキスト ボックス 138"/>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78740</xdr:rowOff>
    </xdr:from>
    <xdr:to>
      <xdr:col>15</xdr:col>
      <xdr:colOff>82550</xdr:colOff>
      <xdr:row>59</xdr:row>
      <xdr:rowOff>156633</xdr:rowOff>
    </xdr:to>
    <xdr:cxnSp macro="">
      <xdr:nvCxnSpPr>
        <xdr:cNvPr id="140" name="直線コネクタ 139"/>
        <xdr:cNvCxnSpPr/>
      </xdr:nvCxnSpPr>
      <xdr:spPr>
        <a:xfrm>
          <a:off x="2336800" y="10022840"/>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1" name="フローチャート: 判断 140"/>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63940</xdr:rowOff>
    </xdr:from>
    <xdr:ext cx="762000" cy="259045"/>
    <xdr:sp macro="" textlink="">
      <xdr:nvSpPr>
        <xdr:cNvPr id="142" name="テキスト ボックス 141"/>
        <xdr:cNvSpPr txBox="1"/>
      </xdr:nvSpPr>
      <xdr:spPr>
        <a:xfrm>
          <a:off x="2844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78740</xdr:rowOff>
    </xdr:from>
    <xdr:to>
      <xdr:col>11</xdr:col>
      <xdr:colOff>31750</xdr:colOff>
      <xdr:row>60</xdr:row>
      <xdr:rowOff>146050</xdr:rowOff>
    </xdr:to>
    <xdr:cxnSp macro="">
      <xdr:nvCxnSpPr>
        <xdr:cNvPr id="143" name="直線コネクタ 142"/>
        <xdr:cNvCxnSpPr/>
      </xdr:nvCxnSpPr>
      <xdr:spPr>
        <a:xfrm flipV="1">
          <a:off x="1447800" y="10022840"/>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4" name="フローチャート: 判断 143"/>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58437</xdr:rowOff>
    </xdr:from>
    <xdr:ext cx="762000" cy="259045"/>
    <xdr:sp macro="" textlink="">
      <xdr:nvSpPr>
        <xdr:cNvPr id="145" name="テキスト ボックス 144"/>
        <xdr:cNvSpPr txBox="1"/>
      </xdr:nvSpPr>
      <xdr:spPr>
        <a:xfrm>
          <a:off x="1955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28363</xdr:rowOff>
    </xdr:from>
    <xdr:to>
      <xdr:col>7</xdr:col>
      <xdr:colOff>31750</xdr:colOff>
      <xdr:row>61</xdr:row>
      <xdr:rowOff>129963</xdr:rowOff>
    </xdr:to>
    <xdr:sp macro="" textlink="">
      <xdr:nvSpPr>
        <xdr:cNvPr id="146" name="フローチャート: 判断 145"/>
        <xdr:cNvSpPr/>
      </xdr:nvSpPr>
      <xdr:spPr>
        <a:xfrm>
          <a:off x="1397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114740</xdr:rowOff>
    </xdr:from>
    <xdr:ext cx="762000" cy="259045"/>
    <xdr:sp macro="" textlink="">
      <xdr:nvSpPr>
        <xdr:cNvPr id="147" name="テキスト ボックス 146"/>
        <xdr:cNvSpPr txBox="1"/>
      </xdr:nvSpPr>
      <xdr:spPr>
        <a:xfrm>
          <a:off x="1066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69004</xdr:rowOff>
    </xdr:from>
    <xdr:to>
      <xdr:col>23</xdr:col>
      <xdr:colOff>184150</xdr:colOff>
      <xdr:row>64</xdr:row>
      <xdr:rowOff>170604</xdr:rowOff>
    </xdr:to>
    <xdr:sp macro="" textlink="">
      <xdr:nvSpPr>
        <xdr:cNvPr id="153" name="楕円 152"/>
        <xdr:cNvSpPr/>
      </xdr:nvSpPr>
      <xdr:spPr>
        <a:xfrm>
          <a:off x="49022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41081</xdr:rowOff>
    </xdr:from>
    <xdr:ext cx="762000" cy="259045"/>
    <xdr:sp macro="" textlink="">
      <xdr:nvSpPr>
        <xdr:cNvPr id="154" name="財政構造の弾力性該当値テキスト"/>
        <xdr:cNvSpPr txBox="1"/>
      </xdr:nvSpPr>
      <xdr:spPr>
        <a:xfrm>
          <a:off x="5041900" y="1101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81704</xdr:rowOff>
    </xdr:from>
    <xdr:to>
      <xdr:col>19</xdr:col>
      <xdr:colOff>184150</xdr:colOff>
      <xdr:row>60</xdr:row>
      <xdr:rowOff>11854</xdr:rowOff>
    </xdr:to>
    <xdr:sp macro="" textlink="">
      <xdr:nvSpPr>
        <xdr:cNvPr id="155" name="楕円 154"/>
        <xdr:cNvSpPr/>
      </xdr:nvSpPr>
      <xdr:spPr>
        <a:xfrm>
          <a:off x="4064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22031</xdr:rowOff>
    </xdr:from>
    <xdr:ext cx="736600" cy="259045"/>
    <xdr:sp macro="" textlink="">
      <xdr:nvSpPr>
        <xdr:cNvPr id="156" name="テキスト ボックス 155"/>
        <xdr:cNvSpPr txBox="1"/>
      </xdr:nvSpPr>
      <xdr:spPr>
        <a:xfrm>
          <a:off x="3733800" y="9966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105833</xdr:rowOff>
    </xdr:from>
    <xdr:to>
      <xdr:col>15</xdr:col>
      <xdr:colOff>133350</xdr:colOff>
      <xdr:row>60</xdr:row>
      <xdr:rowOff>35983</xdr:rowOff>
    </xdr:to>
    <xdr:sp macro="" textlink="">
      <xdr:nvSpPr>
        <xdr:cNvPr id="157" name="楕円 156"/>
        <xdr:cNvSpPr/>
      </xdr:nvSpPr>
      <xdr:spPr>
        <a:xfrm>
          <a:off x="3175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46160</xdr:rowOff>
    </xdr:from>
    <xdr:ext cx="762000" cy="259045"/>
    <xdr:sp macro="" textlink="">
      <xdr:nvSpPr>
        <xdr:cNvPr id="158" name="テキスト ボックス 157"/>
        <xdr:cNvSpPr txBox="1"/>
      </xdr:nvSpPr>
      <xdr:spPr>
        <a:xfrm>
          <a:off x="2844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27940</xdr:rowOff>
    </xdr:from>
    <xdr:to>
      <xdr:col>11</xdr:col>
      <xdr:colOff>82550</xdr:colOff>
      <xdr:row>58</xdr:row>
      <xdr:rowOff>129540</xdr:rowOff>
    </xdr:to>
    <xdr:sp macro="" textlink="">
      <xdr:nvSpPr>
        <xdr:cNvPr id="159" name="楕円 158"/>
        <xdr:cNvSpPr/>
      </xdr:nvSpPr>
      <xdr:spPr>
        <a:xfrm>
          <a:off x="22860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139717</xdr:rowOff>
    </xdr:from>
    <xdr:ext cx="762000" cy="259045"/>
    <xdr:sp macro="" textlink="">
      <xdr:nvSpPr>
        <xdr:cNvPr id="160" name="テキスト ボックス 159"/>
        <xdr:cNvSpPr txBox="1"/>
      </xdr:nvSpPr>
      <xdr:spPr>
        <a:xfrm>
          <a:off x="1955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61" name="楕円 160"/>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35577</xdr:rowOff>
    </xdr:from>
    <xdr:ext cx="762000" cy="259045"/>
    <xdr:sp macro="" textlink="">
      <xdr:nvSpPr>
        <xdr:cNvPr id="162" name="テキスト ボックス 161"/>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[110,570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人件費等の節減により、類似団体平均を下回っている。今後、定員管理にもとづく人員削減等、引き続きコストの低減を図っていく。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127175</xdr:rowOff>
    </xdr:from>
    <xdr:to>
      <xdr:col>23</xdr:col>
      <xdr:colOff>133350</xdr:colOff>
      <xdr:row>88</xdr:row>
      <xdr:rowOff>79380</xdr:rowOff>
    </xdr:to>
    <xdr:cxnSp macro="">
      <xdr:nvCxnSpPr>
        <xdr:cNvPr id="192" name="直線コネクタ 191"/>
        <xdr:cNvCxnSpPr/>
      </xdr:nvCxnSpPr>
      <xdr:spPr>
        <a:xfrm flipV="1">
          <a:off x="4953000" y="13843175"/>
          <a:ext cx="0" cy="132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51457</xdr:rowOff>
    </xdr:from>
    <xdr:ext cx="762000" cy="259045"/>
    <xdr:sp macro="" textlink="">
      <xdr:nvSpPr>
        <xdr:cNvPr id="193" name="人件費・物件費等の状況最小値テキスト"/>
        <xdr:cNvSpPr txBox="1"/>
      </xdr:nvSpPr>
      <xdr:spPr>
        <a:xfrm>
          <a:off x="5041900" y="151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79380</xdr:rowOff>
    </xdr:from>
    <xdr:to>
      <xdr:col>24</xdr:col>
      <xdr:colOff>12700</xdr:colOff>
      <xdr:row>88</xdr:row>
      <xdr:rowOff>79380</xdr:rowOff>
    </xdr:to>
    <xdr:cxnSp macro="">
      <xdr:nvCxnSpPr>
        <xdr:cNvPr id="194" name="直線コネクタ 193"/>
        <xdr:cNvCxnSpPr/>
      </xdr:nvCxnSpPr>
      <xdr:spPr>
        <a:xfrm>
          <a:off x="4864100" y="1516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42102</xdr:rowOff>
    </xdr:from>
    <xdr:ext cx="762000" cy="259045"/>
    <xdr:sp macro="" textlink="">
      <xdr:nvSpPr>
        <xdr:cNvPr id="195" name="人件費・物件費等の状況最大値テキスト"/>
        <xdr:cNvSpPr txBox="1"/>
      </xdr:nvSpPr>
      <xdr:spPr>
        <a:xfrm>
          <a:off x="5041900" y="1358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127175</xdr:rowOff>
    </xdr:from>
    <xdr:to>
      <xdr:col>24</xdr:col>
      <xdr:colOff>12700</xdr:colOff>
      <xdr:row>80</xdr:row>
      <xdr:rowOff>127175</xdr:rowOff>
    </xdr:to>
    <xdr:cxnSp macro="">
      <xdr:nvCxnSpPr>
        <xdr:cNvPr id="196" name="直線コネクタ 195"/>
        <xdr:cNvCxnSpPr/>
      </xdr:nvCxnSpPr>
      <xdr:spPr>
        <a:xfrm>
          <a:off x="4864100" y="1384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109139</xdr:rowOff>
    </xdr:from>
    <xdr:to>
      <xdr:col>23</xdr:col>
      <xdr:colOff>133350</xdr:colOff>
      <xdr:row>80</xdr:row>
      <xdr:rowOff>127175</xdr:rowOff>
    </xdr:to>
    <xdr:cxnSp macro="">
      <xdr:nvCxnSpPr>
        <xdr:cNvPr id="197" name="直線コネクタ 196"/>
        <xdr:cNvCxnSpPr/>
      </xdr:nvCxnSpPr>
      <xdr:spPr>
        <a:xfrm>
          <a:off x="4114800" y="13825139"/>
          <a:ext cx="838200" cy="1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83324</xdr:rowOff>
    </xdr:from>
    <xdr:ext cx="762000" cy="259045"/>
    <xdr:sp macro="" textlink="">
      <xdr:nvSpPr>
        <xdr:cNvPr id="198" name="人件費・物件費等の状況平均値テキスト"/>
        <xdr:cNvSpPr txBox="1"/>
      </xdr:nvSpPr>
      <xdr:spPr>
        <a:xfrm>
          <a:off x="5041900" y="141422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111247</xdr:rowOff>
    </xdr:from>
    <xdr:to>
      <xdr:col>23</xdr:col>
      <xdr:colOff>184150</xdr:colOff>
      <xdr:row>83</xdr:row>
      <xdr:rowOff>41397</xdr:rowOff>
    </xdr:to>
    <xdr:sp macro="" textlink="">
      <xdr:nvSpPr>
        <xdr:cNvPr id="199" name="フローチャート: 判断 198"/>
        <xdr:cNvSpPr/>
      </xdr:nvSpPr>
      <xdr:spPr>
        <a:xfrm>
          <a:off x="49022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109139</xdr:rowOff>
    </xdr:from>
    <xdr:to>
      <xdr:col>19</xdr:col>
      <xdr:colOff>133350</xdr:colOff>
      <xdr:row>80</xdr:row>
      <xdr:rowOff>116012</xdr:rowOff>
    </xdr:to>
    <xdr:cxnSp macro="">
      <xdr:nvCxnSpPr>
        <xdr:cNvPr id="200" name="直線コネクタ 199"/>
        <xdr:cNvCxnSpPr/>
      </xdr:nvCxnSpPr>
      <xdr:spPr>
        <a:xfrm flipV="1">
          <a:off x="3225800" y="13825139"/>
          <a:ext cx="889000" cy="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101845</xdr:rowOff>
    </xdr:from>
    <xdr:to>
      <xdr:col>19</xdr:col>
      <xdr:colOff>184150</xdr:colOff>
      <xdr:row>83</xdr:row>
      <xdr:rowOff>31995</xdr:rowOff>
    </xdr:to>
    <xdr:sp macro="" textlink="">
      <xdr:nvSpPr>
        <xdr:cNvPr id="201" name="フローチャート: 判断 200"/>
        <xdr:cNvSpPr/>
      </xdr:nvSpPr>
      <xdr:spPr>
        <a:xfrm>
          <a:off x="4064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16772</xdr:rowOff>
    </xdr:from>
    <xdr:ext cx="736600" cy="259045"/>
    <xdr:sp macro="" textlink="">
      <xdr:nvSpPr>
        <xdr:cNvPr id="202" name="テキスト ボックス 201"/>
        <xdr:cNvSpPr txBox="1"/>
      </xdr:nvSpPr>
      <xdr:spPr>
        <a:xfrm>
          <a:off x="3733800" y="14247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105587</xdr:rowOff>
    </xdr:from>
    <xdr:to>
      <xdr:col>15</xdr:col>
      <xdr:colOff>82550</xdr:colOff>
      <xdr:row>80</xdr:row>
      <xdr:rowOff>116012</xdr:rowOff>
    </xdr:to>
    <xdr:cxnSp macro="">
      <xdr:nvCxnSpPr>
        <xdr:cNvPr id="203" name="直線コネクタ 202"/>
        <xdr:cNvCxnSpPr/>
      </xdr:nvCxnSpPr>
      <xdr:spPr>
        <a:xfrm>
          <a:off x="2336800" y="13821587"/>
          <a:ext cx="889000" cy="1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88545</xdr:rowOff>
    </xdr:from>
    <xdr:to>
      <xdr:col>15</xdr:col>
      <xdr:colOff>133350</xdr:colOff>
      <xdr:row>83</xdr:row>
      <xdr:rowOff>18695</xdr:rowOff>
    </xdr:to>
    <xdr:sp macro="" textlink="">
      <xdr:nvSpPr>
        <xdr:cNvPr id="204" name="フローチャート: 判断 203"/>
        <xdr:cNvSpPr/>
      </xdr:nvSpPr>
      <xdr:spPr>
        <a:xfrm>
          <a:off x="3175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3472</xdr:rowOff>
    </xdr:from>
    <xdr:ext cx="762000" cy="259045"/>
    <xdr:sp macro="" textlink="">
      <xdr:nvSpPr>
        <xdr:cNvPr id="205" name="テキスト ボックス 204"/>
        <xdr:cNvSpPr txBox="1"/>
      </xdr:nvSpPr>
      <xdr:spPr>
        <a:xfrm>
          <a:off x="2844800" y="1423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83987</xdr:rowOff>
    </xdr:from>
    <xdr:to>
      <xdr:col>11</xdr:col>
      <xdr:colOff>31750</xdr:colOff>
      <xdr:row>80</xdr:row>
      <xdr:rowOff>105587</xdr:rowOff>
    </xdr:to>
    <xdr:cxnSp macro="">
      <xdr:nvCxnSpPr>
        <xdr:cNvPr id="206" name="直線コネクタ 205"/>
        <xdr:cNvCxnSpPr/>
      </xdr:nvCxnSpPr>
      <xdr:spPr>
        <a:xfrm>
          <a:off x="1447800" y="13799987"/>
          <a:ext cx="889000" cy="2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27801</xdr:rowOff>
    </xdr:from>
    <xdr:to>
      <xdr:col>11</xdr:col>
      <xdr:colOff>82550</xdr:colOff>
      <xdr:row>82</xdr:row>
      <xdr:rowOff>129401</xdr:rowOff>
    </xdr:to>
    <xdr:sp macro="" textlink="">
      <xdr:nvSpPr>
        <xdr:cNvPr id="207" name="フローチャート: 判断 206"/>
        <xdr:cNvSpPr/>
      </xdr:nvSpPr>
      <xdr:spPr>
        <a:xfrm>
          <a:off x="2286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114178</xdr:rowOff>
    </xdr:from>
    <xdr:ext cx="762000" cy="259045"/>
    <xdr:sp macro="" textlink="">
      <xdr:nvSpPr>
        <xdr:cNvPr id="208" name="テキスト ボックス 207"/>
        <xdr:cNvSpPr txBox="1"/>
      </xdr:nvSpPr>
      <xdr:spPr>
        <a:xfrm>
          <a:off x="1955800" y="1417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160274</xdr:rowOff>
    </xdr:from>
    <xdr:to>
      <xdr:col>7</xdr:col>
      <xdr:colOff>31750</xdr:colOff>
      <xdr:row>82</xdr:row>
      <xdr:rowOff>90424</xdr:rowOff>
    </xdr:to>
    <xdr:sp macro="" textlink="">
      <xdr:nvSpPr>
        <xdr:cNvPr id="209" name="フローチャート: 判断 208"/>
        <xdr:cNvSpPr/>
      </xdr:nvSpPr>
      <xdr:spPr>
        <a:xfrm>
          <a:off x="1397000" y="1404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75201</xdr:rowOff>
    </xdr:from>
    <xdr:ext cx="762000" cy="259045"/>
    <xdr:sp macro="" textlink="">
      <xdr:nvSpPr>
        <xdr:cNvPr id="210" name="テキスト ボックス 209"/>
        <xdr:cNvSpPr txBox="1"/>
      </xdr:nvSpPr>
      <xdr:spPr>
        <a:xfrm>
          <a:off x="1066800" y="1413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76375</xdr:rowOff>
    </xdr:from>
    <xdr:to>
      <xdr:col>23</xdr:col>
      <xdr:colOff>184150</xdr:colOff>
      <xdr:row>81</xdr:row>
      <xdr:rowOff>6525</xdr:rowOff>
    </xdr:to>
    <xdr:sp macro="" textlink="">
      <xdr:nvSpPr>
        <xdr:cNvPr id="216" name="楕円 215"/>
        <xdr:cNvSpPr/>
      </xdr:nvSpPr>
      <xdr:spPr>
        <a:xfrm>
          <a:off x="4902200" y="1379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169102</xdr:rowOff>
    </xdr:from>
    <xdr:ext cx="762000" cy="259045"/>
    <xdr:sp macro="" textlink="">
      <xdr:nvSpPr>
        <xdr:cNvPr id="217" name="人件費・物件費等の状況該当値テキスト"/>
        <xdr:cNvSpPr txBox="1"/>
      </xdr:nvSpPr>
      <xdr:spPr>
        <a:xfrm>
          <a:off x="5041900" y="1371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58339</xdr:rowOff>
    </xdr:from>
    <xdr:to>
      <xdr:col>19</xdr:col>
      <xdr:colOff>184150</xdr:colOff>
      <xdr:row>80</xdr:row>
      <xdr:rowOff>159939</xdr:rowOff>
    </xdr:to>
    <xdr:sp macro="" textlink="">
      <xdr:nvSpPr>
        <xdr:cNvPr id="218" name="楕円 217"/>
        <xdr:cNvSpPr/>
      </xdr:nvSpPr>
      <xdr:spPr>
        <a:xfrm>
          <a:off x="4064000" y="1377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170116</xdr:rowOff>
    </xdr:from>
    <xdr:ext cx="736600" cy="259045"/>
    <xdr:sp macro="" textlink="">
      <xdr:nvSpPr>
        <xdr:cNvPr id="219" name="テキスト ボックス 218"/>
        <xdr:cNvSpPr txBox="1"/>
      </xdr:nvSpPr>
      <xdr:spPr>
        <a:xfrm>
          <a:off x="3733800" y="13543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65212</xdr:rowOff>
    </xdr:from>
    <xdr:to>
      <xdr:col>15</xdr:col>
      <xdr:colOff>133350</xdr:colOff>
      <xdr:row>80</xdr:row>
      <xdr:rowOff>166812</xdr:rowOff>
    </xdr:to>
    <xdr:sp macro="" textlink="">
      <xdr:nvSpPr>
        <xdr:cNvPr id="220" name="楕円 219"/>
        <xdr:cNvSpPr/>
      </xdr:nvSpPr>
      <xdr:spPr>
        <a:xfrm>
          <a:off x="3175000" y="1378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5539</xdr:rowOff>
    </xdr:from>
    <xdr:ext cx="762000" cy="259045"/>
    <xdr:sp macro="" textlink="">
      <xdr:nvSpPr>
        <xdr:cNvPr id="221" name="テキスト ボックス 220"/>
        <xdr:cNvSpPr txBox="1"/>
      </xdr:nvSpPr>
      <xdr:spPr>
        <a:xfrm>
          <a:off x="2844800" y="1355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54787</xdr:rowOff>
    </xdr:from>
    <xdr:to>
      <xdr:col>11</xdr:col>
      <xdr:colOff>82550</xdr:colOff>
      <xdr:row>80</xdr:row>
      <xdr:rowOff>156387</xdr:rowOff>
    </xdr:to>
    <xdr:sp macro="" textlink="">
      <xdr:nvSpPr>
        <xdr:cNvPr id="222" name="楕円 221"/>
        <xdr:cNvSpPr/>
      </xdr:nvSpPr>
      <xdr:spPr>
        <a:xfrm>
          <a:off x="2286000" y="1377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166564</xdr:rowOff>
    </xdr:from>
    <xdr:ext cx="762000" cy="259045"/>
    <xdr:sp macro="" textlink="">
      <xdr:nvSpPr>
        <xdr:cNvPr id="223" name="テキスト ボックス 222"/>
        <xdr:cNvSpPr txBox="1"/>
      </xdr:nvSpPr>
      <xdr:spPr>
        <a:xfrm>
          <a:off x="1955800" y="135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33187</xdr:rowOff>
    </xdr:from>
    <xdr:to>
      <xdr:col>7</xdr:col>
      <xdr:colOff>31750</xdr:colOff>
      <xdr:row>80</xdr:row>
      <xdr:rowOff>134787</xdr:rowOff>
    </xdr:to>
    <xdr:sp macro="" textlink="">
      <xdr:nvSpPr>
        <xdr:cNvPr id="224" name="楕円 223"/>
        <xdr:cNvSpPr/>
      </xdr:nvSpPr>
      <xdr:spPr>
        <a:xfrm>
          <a:off x="1397000" y="1374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144964</xdr:rowOff>
    </xdr:from>
    <xdr:ext cx="762000" cy="259045"/>
    <xdr:sp macro="" textlink="">
      <xdr:nvSpPr>
        <xdr:cNvPr id="225" name="テキスト ボックス 224"/>
        <xdr:cNvSpPr txBox="1"/>
      </xdr:nvSpPr>
      <xdr:spPr>
        <a:xfrm>
          <a:off x="1066800" y="1351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給与制度については、独自の給与カット等は行っていないものの、国家公務員等に準じてバランスのとれた給与制度の運用を行っている。ラスパイレス指数も、職員の階層変動などにより増減はあるものの類似団体平均を下回る低水準を継続している。今後は定員管理の適正化に加え、人事評価制度の実施により、より適正な給与制度の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150586</xdr:rowOff>
    </xdr:from>
    <xdr:to>
      <xdr:col>81</xdr:col>
      <xdr:colOff>44450</xdr:colOff>
      <xdr:row>83</xdr:row>
      <xdr:rowOff>150586</xdr:rowOff>
    </xdr:to>
    <xdr:cxnSp macro="">
      <xdr:nvCxnSpPr>
        <xdr:cNvPr id="261" name="直線コネクタ 260"/>
        <xdr:cNvCxnSpPr/>
      </xdr:nvCxnSpPr>
      <xdr:spPr>
        <a:xfrm>
          <a:off x="16179800" y="143809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62" name="給与水準   （国との比較）平均値テキスト"/>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83</xdr:row>
      <xdr:rowOff>150586</xdr:rowOff>
    </xdr:to>
    <xdr:cxnSp macro="">
      <xdr:nvCxnSpPr>
        <xdr:cNvPr id="264" name="直線コネクタ 263"/>
        <xdr:cNvCxnSpPr/>
      </xdr:nvCxnSpPr>
      <xdr:spPr>
        <a:xfrm>
          <a:off x="15290800" y="1424305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97971</xdr:rowOff>
    </xdr:from>
    <xdr:to>
      <xdr:col>72</xdr:col>
      <xdr:colOff>203200</xdr:colOff>
      <xdr:row>83</xdr:row>
      <xdr:rowOff>12700</xdr:rowOff>
    </xdr:to>
    <xdr:cxnSp macro="">
      <xdr:nvCxnSpPr>
        <xdr:cNvPr id="267" name="直線コネクタ 266"/>
        <xdr:cNvCxnSpPr/>
      </xdr:nvCxnSpPr>
      <xdr:spPr>
        <a:xfrm>
          <a:off x="14401800" y="141568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9" name="テキスト ボックス 268"/>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97971</xdr:rowOff>
    </xdr:from>
    <xdr:to>
      <xdr:col>68</xdr:col>
      <xdr:colOff>152400</xdr:colOff>
      <xdr:row>85</xdr:row>
      <xdr:rowOff>83457</xdr:rowOff>
    </xdr:to>
    <xdr:cxnSp macro="">
      <xdr:nvCxnSpPr>
        <xdr:cNvPr id="270" name="直線コネクタ 269"/>
        <xdr:cNvCxnSpPr/>
      </xdr:nvCxnSpPr>
      <xdr:spPr>
        <a:xfrm flipV="1">
          <a:off x="13512800" y="14156871"/>
          <a:ext cx="889000" cy="49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72" name="テキスト ボックス 271"/>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3" name="フローチャート: 判断 272"/>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4" name="テキスト ボックス 273"/>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80" name="楕円 279"/>
        <xdr:cNvSpPr/>
      </xdr:nvSpPr>
      <xdr:spPr>
        <a:xfrm>
          <a:off x="169672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116313</xdr:rowOff>
    </xdr:from>
    <xdr:ext cx="762000" cy="259045"/>
    <xdr:sp macro="" textlink="">
      <xdr:nvSpPr>
        <xdr:cNvPr id="281" name="給与水準   （国との比較）該当値テキスト"/>
        <xdr:cNvSpPr txBox="1"/>
      </xdr:nvSpPr>
      <xdr:spPr>
        <a:xfrm>
          <a:off x="17106900" y="1417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99786</xdr:rowOff>
    </xdr:from>
    <xdr:to>
      <xdr:col>77</xdr:col>
      <xdr:colOff>95250</xdr:colOff>
      <xdr:row>84</xdr:row>
      <xdr:rowOff>29936</xdr:rowOff>
    </xdr:to>
    <xdr:sp macro="" textlink="">
      <xdr:nvSpPr>
        <xdr:cNvPr id="282" name="楕円 281"/>
        <xdr:cNvSpPr/>
      </xdr:nvSpPr>
      <xdr:spPr>
        <a:xfrm>
          <a:off x="16129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83" name="テキスト ボックス 282"/>
        <xdr:cNvSpPr txBox="1"/>
      </xdr:nvSpPr>
      <xdr:spPr>
        <a:xfrm>
          <a:off x="15798800" y="1409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84" name="楕円 283"/>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73677</xdr:rowOff>
    </xdr:from>
    <xdr:ext cx="762000" cy="259045"/>
    <xdr:sp macro="" textlink="">
      <xdr:nvSpPr>
        <xdr:cNvPr id="285" name="テキスト ボックス 284"/>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47171</xdr:rowOff>
    </xdr:from>
    <xdr:to>
      <xdr:col>68</xdr:col>
      <xdr:colOff>203200</xdr:colOff>
      <xdr:row>82</xdr:row>
      <xdr:rowOff>148771</xdr:rowOff>
    </xdr:to>
    <xdr:sp macro="" textlink="">
      <xdr:nvSpPr>
        <xdr:cNvPr id="286" name="楕円 285"/>
        <xdr:cNvSpPr/>
      </xdr:nvSpPr>
      <xdr:spPr>
        <a:xfrm>
          <a:off x="14351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158948</xdr:rowOff>
    </xdr:from>
    <xdr:ext cx="762000" cy="259045"/>
    <xdr:sp macro="" textlink="">
      <xdr:nvSpPr>
        <xdr:cNvPr id="287" name="テキスト ボックス 286"/>
        <xdr:cNvSpPr txBox="1"/>
      </xdr:nvSpPr>
      <xdr:spPr>
        <a:xfrm>
          <a:off x="14020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88" name="楕円 287"/>
        <xdr:cNvSpPr/>
      </xdr:nvSpPr>
      <xdr:spPr>
        <a:xfrm>
          <a:off x="13462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89" name="テキスト ボックス 288"/>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定員管理計画等に基づき退職者の不補充、業務の民間委託の取組みにより、類似団体平均値を大きく下回る数値となっている。</a:t>
          </a:r>
        </a:p>
        <a:p>
          <a:r>
            <a:rPr kumimoji="1" lang="ja-JP" altLang="en-US" sz="1300">
              <a:latin typeface="ＭＳ Ｐゴシック" panose="020B0600070205080204" pitchFamily="50" charset="-128"/>
              <a:ea typeface="ＭＳ Ｐゴシック" panose="020B0600070205080204" pitchFamily="50" charset="-128"/>
            </a:rPr>
            <a:t>今後は、事務事業の見直しや民間委託の導入等を推進していくとともに、住民ニーズを的確に把握し、行政サービスの低下を招かぬよう定員管理の適正化に努める。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37324</xdr:rowOff>
    </xdr:from>
    <xdr:to>
      <xdr:col>81</xdr:col>
      <xdr:colOff>44450</xdr:colOff>
      <xdr:row>66</xdr:row>
      <xdr:rowOff>165664</xdr:rowOff>
    </xdr:to>
    <xdr:cxnSp macro="">
      <xdr:nvCxnSpPr>
        <xdr:cNvPr id="319" name="直線コネクタ 318"/>
        <xdr:cNvCxnSpPr/>
      </xdr:nvCxnSpPr>
      <xdr:spPr>
        <a:xfrm flipV="1">
          <a:off x="17018000" y="10152874"/>
          <a:ext cx="0" cy="13284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137741</xdr:rowOff>
    </xdr:from>
    <xdr:ext cx="762000" cy="259045"/>
    <xdr:sp macro="" textlink="">
      <xdr:nvSpPr>
        <xdr:cNvPr id="320" name="定員管理の状況最小値テキスト"/>
        <xdr:cNvSpPr txBox="1"/>
      </xdr:nvSpPr>
      <xdr:spPr>
        <a:xfrm>
          <a:off x="17106900" y="1145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165664</xdr:rowOff>
    </xdr:from>
    <xdr:to>
      <xdr:col>81</xdr:col>
      <xdr:colOff>133350</xdr:colOff>
      <xdr:row>66</xdr:row>
      <xdr:rowOff>165664</xdr:rowOff>
    </xdr:to>
    <xdr:cxnSp macro="">
      <xdr:nvCxnSpPr>
        <xdr:cNvPr id="321" name="直線コネクタ 320"/>
        <xdr:cNvCxnSpPr/>
      </xdr:nvCxnSpPr>
      <xdr:spPr>
        <a:xfrm>
          <a:off x="16929100" y="1148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123701</xdr:rowOff>
    </xdr:from>
    <xdr:ext cx="762000" cy="259045"/>
    <xdr:sp macro="" textlink="">
      <xdr:nvSpPr>
        <xdr:cNvPr id="322" name="定員管理の状況最大値テキスト"/>
        <xdr:cNvSpPr txBox="1"/>
      </xdr:nvSpPr>
      <xdr:spPr>
        <a:xfrm>
          <a:off x="17106900" y="9896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37324</xdr:rowOff>
    </xdr:from>
    <xdr:to>
      <xdr:col>81</xdr:col>
      <xdr:colOff>133350</xdr:colOff>
      <xdr:row>59</xdr:row>
      <xdr:rowOff>37324</xdr:rowOff>
    </xdr:to>
    <xdr:cxnSp macro="">
      <xdr:nvCxnSpPr>
        <xdr:cNvPr id="323" name="直線コネクタ 322"/>
        <xdr:cNvCxnSpPr/>
      </xdr:nvCxnSpPr>
      <xdr:spPr>
        <a:xfrm>
          <a:off x="16929100" y="1015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37324</xdr:rowOff>
    </xdr:from>
    <xdr:to>
      <xdr:col>81</xdr:col>
      <xdr:colOff>44450</xdr:colOff>
      <xdr:row>59</xdr:row>
      <xdr:rowOff>40005</xdr:rowOff>
    </xdr:to>
    <xdr:cxnSp macro="">
      <xdr:nvCxnSpPr>
        <xdr:cNvPr id="324" name="直線コネクタ 323"/>
        <xdr:cNvCxnSpPr/>
      </xdr:nvCxnSpPr>
      <xdr:spPr>
        <a:xfrm flipV="1">
          <a:off x="16179800" y="10152874"/>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162648</xdr:rowOff>
    </xdr:from>
    <xdr:ext cx="762000" cy="259045"/>
    <xdr:sp macro="" textlink="">
      <xdr:nvSpPr>
        <xdr:cNvPr id="325" name="定員管理の状況平均値テキスト"/>
        <xdr:cNvSpPr txBox="1"/>
      </xdr:nvSpPr>
      <xdr:spPr>
        <a:xfrm>
          <a:off x="17106900" y="1062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19121</xdr:rowOff>
    </xdr:from>
    <xdr:to>
      <xdr:col>81</xdr:col>
      <xdr:colOff>95250</xdr:colOff>
      <xdr:row>62</xdr:row>
      <xdr:rowOff>120721</xdr:rowOff>
    </xdr:to>
    <xdr:sp macro="" textlink="">
      <xdr:nvSpPr>
        <xdr:cNvPr id="326" name="フローチャート: 判断 325"/>
        <xdr:cNvSpPr/>
      </xdr:nvSpPr>
      <xdr:spPr>
        <a:xfrm>
          <a:off x="16967200" y="1064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26599</xdr:rowOff>
    </xdr:from>
    <xdr:to>
      <xdr:col>77</xdr:col>
      <xdr:colOff>44450</xdr:colOff>
      <xdr:row>59</xdr:row>
      <xdr:rowOff>40005</xdr:rowOff>
    </xdr:to>
    <xdr:cxnSp macro="">
      <xdr:nvCxnSpPr>
        <xdr:cNvPr id="327" name="直線コネクタ 326"/>
        <xdr:cNvCxnSpPr/>
      </xdr:nvCxnSpPr>
      <xdr:spPr>
        <a:xfrm>
          <a:off x="15290800" y="1014214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1694</xdr:rowOff>
    </xdr:from>
    <xdr:to>
      <xdr:col>77</xdr:col>
      <xdr:colOff>95250</xdr:colOff>
      <xdr:row>62</xdr:row>
      <xdr:rowOff>103294</xdr:rowOff>
    </xdr:to>
    <xdr:sp macro="" textlink="">
      <xdr:nvSpPr>
        <xdr:cNvPr id="328" name="フローチャート: 判断 327"/>
        <xdr:cNvSpPr/>
      </xdr:nvSpPr>
      <xdr:spPr>
        <a:xfrm>
          <a:off x="16129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88071</xdr:rowOff>
    </xdr:from>
    <xdr:ext cx="736600" cy="259045"/>
    <xdr:sp macro="" textlink="">
      <xdr:nvSpPr>
        <xdr:cNvPr id="329" name="テキスト ボックス 328"/>
        <xdr:cNvSpPr txBox="1"/>
      </xdr:nvSpPr>
      <xdr:spPr>
        <a:xfrm>
          <a:off x="15798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2470</xdr:rowOff>
    </xdr:from>
    <xdr:to>
      <xdr:col>72</xdr:col>
      <xdr:colOff>203200</xdr:colOff>
      <xdr:row>59</xdr:row>
      <xdr:rowOff>26599</xdr:rowOff>
    </xdr:to>
    <xdr:cxnSp macro="">
      <xdr:nvCxnSpPr>
        <xdr:cNvPr id="330" name="直線コネクタ 329"/>
        <xdr:cNvCxnSpPr/>
      </xdr:nvCxnSpPr>
      <xdr:spPr>
        <a:xfrm>
          <a:off x="14401800" y="10118020"/>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140970</xdr:rowOff>
    </xdr:from>
    <xdr:to>
      <xdr:col>73</xdr:col>
      <xdr:colOff>44450</xdr:colOff>
      <xdr:row>62</xdr:row>
      <xdr:rowOff>71120</xdr:rowOff>
    </xdr:to>
    <xdr:sp macro="" textlink="">
      <xdr:nvSpPr>
        <xdr:cNvPr id="331" name="フローチャート: 判断 330"/>
        <xdr:cNvSpPr/>
      </xdr:nvSpPr>
      <xdr:spPr>
        <a:xfrm>
          <a:off x="15240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55897</xdr:rowOff>
    </xdr:from>
    <xdr:ext cx="762000" cy="259045"/>
    <xdr:sp macro="" textlink="">
      <xdr:nvSpPr>
        <xdr:cNvPr id="332" name="テキスト ボックス 331"/>
        <xdr:cNvSpPr txBox="1"/>
      </xdr:nvSpPr>
      <xdr:spPr>
        <a:xfrm>
          <a:off x="14909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149789</xdr:rowOff>
    </xdr:from>
    <xdr:to>
      <xdr:col>68</xdr:col>
      <xdr:colOff>152400</xdr:colOff>
      <xdr:row>59</xdr:row>
      <xdr:rowOff>2470</xdr:rowOff>
    </xdr:to>
    <xdr:cxnSp macro="">
      <xdr:nvCxnSpPr>
        <xdr:cNvPr id="333" name="直線コネクタ 332"/>
        <xdr:cNvCxnSpPr/>
      </xdr:nvCxnSpPr>
      <xdr:spPr>
        <a:xfrm>
          <a:off x="13512800" y="100938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106115</xdr:rowOff>
    </xdr:from>
    <xdr:to>
      <xdr:col>68</xdr:col>
      <xdr:colOff>203200</xdr:colOff>
      <xdr:row>62</xdr:row>
      <xdr:rowOff>36265</xdr:rowOff>
    </xdr:to>
    <xdr:sp macro="" textlink="">
      <xdr:nvSpPr>
        <xdr:cNvPr id="334" name="フローチャート: 判断 333"/>
        <xdr:cNvSpPr/>
      </xdr:nvSpPr>
      <xdr:spPr>
        <a:xfrm>
          <a:off x="14351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21042</xdr:rowOff>
    </xdr:from>
    <xdr:ext cx="762000" cy="259045"/>
    <xdr:sp macro="" textlink="">
      <xdr:nvSpPr>
        <xdr:cNvPr id="335" name="テキスト ボックス 334"/>
        <xdr:cNvSpPr txBox="1"/>
      </xdr:nvSpPr>
      <xdr:spPr>
        <a:xfrm>
          <a:off x="14020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6" name="フローチャート: 判断 335"/>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21042</xdr:rowOff>
    </xdr:from>
    <xdr:ext cx="762000" cy="259045"/>
    <xdr:sp macro="" textlink="">
      <xdr:nvSpPr>
        <xdr:cNvPr id="337" name="テキスト ボックス 336"/>
        <xdr:cNvSpPr txBox="1"/>
      </xdr:nvSpPr>
      <xdr:spPr>
        <a:xfrm>
          <a:off x="13131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157974</xdr:rowOff>
    </xdr:from>
    <xdr:to>
      <xdr:col>81</xdr:col>
      <xdr:colOff>95250</xdr:colOff>
      <xdr:row>59</xdr:row>
      <xdr:rowOff>88124</xdr:rowOff>
    </xdr:to>
    <xdr:sp macro="" textlink="">
      <xdr:nvSpPr>
        <xdr:cNvPr id="343" name="楕円 342"/>
        <xdr:cNvSpPr/>
      </xdr:nvSpPr>
      <xdr:spPr>
        <a:xfrm>
          <a:off x="16967200" y="1010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79251</xdr:rowOff>
    </xdr:from>
    <xdr:ext cx="762000" cy="259045"/>
    <xdr:sp macro="" textlink="">
      <xdr:nvSpPr>
        <xdr:cNvPr id="344" name="定員管理の状況該当値テキスト"/>
        <xdr:cNvSpPr txBox="1"/>
      </xdr:nvSpPr>
      <xdr:spPr>
        <a:xfrm>
          <a:off x="17106900" y="1002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160655</xdr:rowOff>
    </xdr:from>
    <xdr:to>
      <xdr:col>77</xdr:col>
      <xdr:colOff>95250</xdr:colOff>
      <xdr:row>59</xdr:row>
      <xdr:rowOff>90805</xdr:rowOff>
    </xdr:to>
    <xdr:sp macro="" textlink="">
      <xdr:nvSpPr>
        <xdr:cNvPr id="345" name="楕円 344"/>
        <xdr:cNvSpPr/>
      </xdr:nvSpPr>
      <xdr:spPr>
        <a:xfrm>
          <a:off x="161290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100982</xdr:rowOff>
    </xdr:from>
    <xdr:ext cx="736600" cy="259045"/>
    <xdr:sp macro="" textlink="">
      <xdr:nvSpPr>
        <xdr:cNvPr id="346" name="テキスト ボックス 345"/>
        <xdr:cNvSpPr txBox="1"/>
      </xdr:nvSpPr>
      <xdr:spPr>
        <a:xfrm>
          <a:off x="15798800" y="987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147249</xdr:rowOff>
    </xdr:from>
    <xdr:to>
      <xdr:col>73</xdr:col>
      <xdr:colOff>44450</xdr:colOff>
      <xdr:row>59</xdr:row>
      <xdr:rowOff>77399</xdr:rowOff>
    </xdr:to>
    <xdr:sp macro="" textlink="">
      <xdr:nvSpPr>
        <xdr:cNvPr id="347" name="楕円 346"/>
        <xdr:cNvSpPr/>
      </xdr:nvSpPr>
      <xdr:spPr>
        <a:xfrm>
          <a:off x="15240000" y="1009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87576</xdr:rowOff>
    </xdr:from>
    <xdr:ext cx="762000" cy="259045"/>
    <xdr:sp macro="" textlink="">
      <xdr:nvSpPr>
        <xdr:cNvPr id="348" name="テキスト ボックス 347"/>
        <xdr:cNvSpPr txBox="1"/>
      </xdr:nvSpPr>
      <xdr:spPr>
        <a:xfrm>
          <a:off x="14909800" y="9860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123120</xdr:rowOff>
    </xdr:from>
    <xdr:to>
      <xdr:col>68</xdr:col>
      <xdr:colOff>203200</xdr:colOff>
      <xdr:row>59</xdr:row>
      <xdr:rowOff>53270</xdr:rowOff>
    </xdr:to>
    <xdr:sp macro="" textlink="">
      <xdr:nvSpPr>
        <xdr:cNvPr id="349" name="楕円 348"/>
        <xdr:cNvSpPr/>
      </xdr:nvSpPr>
      <xdr:spPr>
        <a:xfrm>
          <a:off x="14351000" y="100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63447</xdr:rowOff>
    </xdr:from>
    <xdr:ext cx="762000" cy="259045"/>
    <xdr:sp macro="" textlink="">
      <xdr:nvSpPr>
        <xdr:cNvPr id="350" name="テキスト ボックス 349"/>
        <xdr:cNvSpPr txBox="1"/>
      </xdr:nvSpPr>
      <xdr:spPr>
        <a:xfrm>
          <a:off x="14020800" y="983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98989</xdr:rowOff>
    </xdr:from>
    <xdr:to>
      <xdr:col>64</xdr:col>
      <xdr:colOff>152400</xdr:colOff>
      <xdr:row>59</xdr:row>
      <xdr:rowOff>29139</xdr:rowOff>
    </xdr:to>
    <xdr:sp macro="" textlink="">
      <xdr:nvSpPr>
        <xdr:cNvPr id="351" name="楕円 350"/>
        <xdr:cNvSpPr/>
      </xdr:nvSpPr>
      <xdr:spPr>
        <a:xfrm>
          <a:off x="13462000" y="1004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39316</xdr:rowOff>
    </xdr:from>
    <xdr:ext cx="762000" cy="259045"/>
    <xdr:sp macro="" textlink="">
      <xdr:nvSpPr>
        <xdr:cNvPr id="352" name="テキスト ボックス 351"/>
        <xdr:cNvSpPr txBox="1"/>
      </xdr:nvSpPr>
      <xdr:spPr>
        <a:xfrm>
          <a:off x="13131800" y="981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起債の抑制により類似団体の平均を０．４ポイント下回っているポイントになっている。これからも地方債を財源とする事業を必要最小限とし、将来負担の増加を抑える。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75495</xdr:rowOff>
    </xdr:from>
    <xdr:to>
      <xdr:col>81</xdr:col>
      <xdr:colOff>44450</xdr:colOff>
      <xdr:row>45</xdr:row>
      <xdr:rowOff>20461</xdr:rowOff>
    </xdr:to>
    <xdr:cxnSp macro="">
      <xdr:nvCxnSpPr>
        <xdr:cNvPr id="382" name="直線コネクタ 381"/>
        <xdr:cNvCxnSpPr/>
      </xdr:nvCxnSpPr>
      <xdr:spPr>
        <a:xfrm flipV="1">
          <a:off x="17018000" y="624769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163988</xdr:rowOff>
    </xdr:from>
    <xdr:ext cx="762000" cy="259045"/>
    <xdr:sp macro="" textlink="">
      <xdr:nvSpPr>
        <xdr:cNvPr id="383" name="公債費負担の状況最小値テキスト"/>
        <xdr:cNvSpPr txBox="1"/>
      </xdr:nvSpPr>
      <xdr:spPr>
        <a:xfrm>
          <a:off x="17106900" y="770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20461</xdr:rowOff>
    </xdr:from>
    <xdr:to>
      <xdr:col>81</xdr:col>
      <xdr:colOff>133350</xdr:colOff>
      <xdr:row>45</xdr:row>
      <xdr:rowOff>20461</xdr:rowOff>
    </xdr:to>
    <xdr:cxnSp macro="">
      <xdr:nvCxnSpPr>
        <xdr:cNvPr id="384" name="直線コネクタ 383"/>
        <xdr:cNvCxnSpPr/>
      </xdr:nvCxnSpPr>
      <xdr:spPr>
        <a:xfrm>
          <a:off x="16929100" y="773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161872</xdr:rowOff>
    </xdr:from>
    <xdr:ext cx="762000" cy="259045"/>
    <xdr:sp macro="" textlink="">
      <xdr:nvSpPr>
        <xdr:cNvPr id="385" name="公債費負担の状況最大値テキスト"/>
        <xdr:cNvSpPr txBox="1"/>
      </xdr:nvSpPr>
      <xdr:spPr>
        <a:xfrm>
          <a:off x="17106900" y="599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75495</xdr:rowOff>
    </xdr:from>
    <xdr:to>
      <xdr:col>81</xdr:col>
      <xdr:colOff>133350</xdr:colOff>
      <xdr:row>36</xdr:row>
      <xdr:rowOff>75495</xdr:rowOff>
    </xdr:to>
    <xdr:cxnSp macro="">
      <xdr:nvCxnSpPr>
        <xdr:cNvPr id="386" name="直線コネクタ 385"/>
        <xdr:cNvCxnSpPr/>
      </xdr:nvCxnSpPr>
      <xdr:spPr>
        <a:xfrm>
          <a:off x="16929100" y="624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22578</xdr:rowOff>
    </xdr:from>
    <xdr:to>
      <xdr:col>81</xdr:col>
      <xdr:colOff>44450</xdr:colOff>
      <xdr:row>41</xdr:row>
      <xdr:rowOff>49389</xdr:rowOff>
    </xdr:to>
    <xdr:cxnSp macro="">
      <xdr:nvCxnSpPr>
        <xdr:cNvPr id="387" name="直線コネクタ 386"/>
        <xdr:cNvCxnSpPr/>
      </xdr:nvCxnSpPr>
      <xdr:spPr>
        <a:xfrm flipV="1">
          <a:off x="16179800" y="705202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88"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89" name="フローチャート: 判断 388"/>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49389</xdr:rowOff>
    </xdr:from>
    <xdr:to>
      <xdr:col>77</xdr:col>
      <xdr:colOff>44450</xdr:colOff>
      <xdr:row>41</xdr:row>
      <xdr:rowOff>76200</xdr:rowOff>
    </xdr:to>
    <xdr:cxnSp macro="">
      <xdr:nvCxnSpPr>
        <xdr:cNvPr id="390" name="直線コネクタ 389"/>
        <xdr:cNvCxnSpPr/>
      </xdr:nvCxnSpPr>
      <xdr:spPr>
        <a:xfrm flipV="1">
          <a:off x="15290800" y="70788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1" name="フローチャート: 判断 390"/>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92" name="テキスト ボックス 391"/>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42</xdr:row>
      <xdr:rowOff>25400</xdr:rowOff>
    </xdr:to>
    <xdr:cxnSp macro="">
      <xdr:nvCxnSpPr>
        <xdr:cNvPr id="393" name="直線コネクタ 392"/>
        <xdr:cNvCxnSpPr/>
      </xdr:nvCxnSpPr>
      <xdr:spPr>
        <a:xfrm flipV="1">
          <a:off x="14401800" y="71056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65617</xdr:rowOff>
    </xdr:from>
    <xdr:to>
      <xdr:col>73</xdr:col>
      <xdr:colOff>44450</xdr:colOff>
      <xdr:row>41</xdr:row>
      <xdr:rowOff>167217</xdr:rowOff>
    </xdr:to>
    <xdr:sp macro="" textlink="">
      <xdr:nvSpPr>
        <xdr:cNvPr id="394" name="フローチャート: 判断 393"/>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395" name="テキスト ボックス 394"/>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43</xdr:row>
      <xdr:rowOff>1411</xdr:rowOff>
    </xdr:to>
    <xdr:cxnSp macro="">
      <xdr:nvCxnSpPr>
        <xdr:cNvPr id="396" name="直線コネクタ 395"/>
        <xdr:cNvCxnSpPr/>
      </xdr:nvCxnSpPr>
      <xdr:spPr>
        <a:xfrm flipV="1">
          <a:off x="13512800" y="722630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7" name="フローチャート: 判断 396"/>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398" name="テキスト ボックス 397"/>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9" name="フローチャート: 判断 398"/>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139999</xdr:rowOff>
    </xdr:from>
    <xdr:ext cx="762000" cy="259045"/>
    <xdr:sp macro="" textlink="">
      <xdr:nvSpPr>
        <xdr:cNvPr id="400" name="テキスト ボックス 399"/>
        <xdr:cNvSpPr txBox="1"/>
      </xdr:nvSpPr>
      <xdr:spPr>
        <a:xfrm>
          <a:off x="13131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143228</xdr:rowOff>
    </xdr:from>
    <xdr:to>
      <xdr:col>81</xdr:col>
      <xdr:colOff>95250</xdr:colOff>
      <xdr:row>41</xdr:row>
      <xdr:rowOff>73378</xdr:rowOff>
    </xdr:to>
    <xdr:sp macro="" textlink="">
      <xdr:nvSpPr>
        <xdr:cNvPr id="406" name="楕円 405"/>
        <xdr:cNvSpPr/>
      </xdr:nvSpPr>
      <xdr:spPr>
        <a:xfrm>
          <a:off x="16967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159755</xdr:rowOff>
    </xdr:from>
    <xdr:ext cx="762000" cy="259045"/>
    <xdr:sp macro="" textlink="">
      <xdr:nvSpPr>
        <xdr:cNvPr id="407" name="公債費負担の状況該当値テキスト"/>
        <xdr:cNvSpPr txBox="1"/>
      </xdr:nvSpPr>
      <xdr:spPr>
        <a:xfrm>
          <a:off x="17106900" y="68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170039</xdr:rowOff>
    </xdr:from>
    <xdr:to>
      <xdr:col>77</xdr:col>
      <xdr:colOff>95250</xdr:colOff>
      <xdr:row>41</xdr:row>
      <xdr:rowOff>100189</xdr:rowOff>
    </xdr:to>
    <xdr:sp macro="" textlink="">
      <xdr:nvSpPr>
        <xdr:cNvPr id="408" name="楕円 407"/>
        <xdr:cNvSpPr/>
      </xdr:nvSpPr>
      <xdr:spPr>
        <a:xfrm>
          <a:off x="16129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110366</xdr:rowOff>
    </xdr:from>
    <xdr:ext cx="736600" cy="259045"/>
    <xdr:sp macro="" textlink="">
      <xdr:nvSpPr>
        <xdr:cNvPr id="409" name="テキスト ボックス 408"/>
        <xdr:cNvSpPr txBox="1"/>
      </xdr:nvSpPr>
      <xdr:spPr>
        <a:xfrm>
          <a:off x="15798800" y="679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10" name="楕円 409"/>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411" name="テキスト ボックス 410"/>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12" name="楕円 411"/>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13" name="テキスト ボックス 412"/>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122061</xdr:rowOff>
    </xdr:from>
    <xdr:to>
      <xdr:col>64</xdr:col>
      <xdr:colOff>152400</xdr:colOff>
      <xdr:row>43</xdr:row>
      <xdr:rowOff>52211</xdr:rowOff>
    </xdr:to>
    <xdr:sp macro="" textlink="">
      <xdr:nvSpPr>
        <xdr:cNvPr id="414" name="楕円 413"/>
        <xdr:cNvSpPr/>
      </xdr:nvSpPr>
      <xdr:spPr>
        <a:xfrm>
          <a:off x="13462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36988</xdr:rowOff>
    </xdr:from>
    <xdr:ext cx="762000" cy="259045"/>
    <xdr:sp macro="" textlink="">
      <xdr:nvSpPr>
        <xdr:cNvPr id="415" name="テキスト ボックス 414"/>
        <xdr:cNvSpPr txBox="1"/>
      </xdr:nvSpPr>
      <xdr:spPr>
        <a:xfrm>
          <a:off x="13131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適切な財源の確保及び歳出の精査、起債の抑制により、ほぼ０パーセントになっている。これからも地方債を財源とする事業を必要最小限とし、将来負担の増加を抑える。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109305</xdr:rowOff>
    </xdr:to>
    <xdr:cxnSp macro="">
      <xdr:nvCxnSpPr>
        <xdr:cNvPr id="444" name="直線コネクタ 443"/>
        <xdr:cNvCxnSpPr/>
      </xdr:nvCxnSpPr>
      <xdr:spPr>
        <a:xfrm flipV="1">
          <a:off x="17018000" y="2370667"/>
          <a:ext cx="0" cy="15105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81382</xdr:rowOff>
    </xdr:from>
    <xdr:ext cx="762000" cy="259045"/>
    <xdr:sp macro="" textlink="">
      <xdr:nvSpPr>
        <xdr:cNvPr id="445" name="将来負担の状況最小値テキスト"/>
        <xdr:cNvSpPr txBox="1"/>
      </xdr:nvSpPr>
      <xdr:spPr>
        <a:xfrm>
          <a:off x="17106900" y="385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109305</xdr:rowOff>
    </xdr:from>
    <xdr:to>
      <xdr:col>81</xdr:col>
      <xdr:colOff>133350</xdr:colOff>
      <xdr:row>22</xdr:row>
      <xdr:rowOff>109305</xdr:rowOff>
    </xdr:to>
    <xdr:cxnSp macro="">
      <xdr:nvCxnSpPr>
        <xdr:cNvPr id="446" name="直線コネクタ 445"/>
        <xdr:cNvCxnSpPr/>
      </xdr:nvCxnSpPr>
      <xdr:spPr>
        <a:xfrm>
          <a:off x="16929100" y="388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142621</xdr:rowOff>
    </xdr:from>
    <xdr:to>
      <xdr:col>81</xdr:col>
      <xdr:colOff>44450</xdr:colOff>
      <xdr:row>14</xdr:row>
      <xdr:rowOff>135255</xdr:rowOff>
    </xdr:to>
    <xdr:cxnSp macro="">
      <xdr:nvCxnSpPr>
        <xdr:cNvPr id="449" name="直線コネクタ 448"/>
        <xdr:cNvCxnSpPr/>
      </xdr:nvCxnSpPr>
      <xdr:spPr>
        <a:xfrm flipV="1">
          <a:off x="16179800" y="2371471"/>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109491</xdr:rowOff>
    </xdr:from>
    <xdr:ext cx="762000" cy="259045"/>
    <xdr:sp macro="" textlink="">
      <xdr:nvSpPr>
        <xdr:cNvPr id="450" name="将来負担の状況平均値テキスト"/>
        <xdr:cNvSpPr txBox="1"/>
      </xdr:nvSpPr>
      <xdr:spPr>
        <a:xfrm>
          <a:off x="17106900" y="26812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137414</xdr:rowOff>
    </xdr:from>
    <xdr:to>
      <xdr:col>81</xdr:col>
      <xdr:colOff>95250</xdr:colOff>
      <xdr:row>16</xdr:row>
      <xdr:rowOff>67564</xdr:rowOff>
    </xdr:to>
    <xdr:sp macro="" textlink="">
      <xdr:nvSpPr>
        <xdr:cNvPr id="451" name="フローチャート: 判断 450"/>
        <xdr:cNvSpPr/>
      </xdr:nvSpPr>
      <xdr:spPr>
        <a:xfrm>
          <a:off x="169672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135255</xdr:rowOff>
    </xdr:from>
    <xdr:to>
      <xdr:col>77</xdr:col>
      <xdr:colOff>44450</xdr:colOff>
      <xdr:row>15</xdr:row>
      <xdr:rowOff>3217</xdr:rowOff>
    </xdr:to>
    <xdr:cxnSp macro="">
      <xdr:nvCxnSpPr>
        <xdr:cNvPr id="452" name="直線コネクタ 451"/>
        <xdr:cNvCxnSpPr/>
      </xdr:nvCxnSpPr>
      <xdr:spPr>
        <a:xfrm flipV="1">
          <a:off x="15290800" y="2535555"/>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124545</xdr:rowOff>
    </xdr:from>
    <xdr:to>
      <xdr:col>77</xdr:col>
      <xdr:colOff>95250</xdr:colOff>
      <xdr:row>16</xdr:row>
      <xdr:rowOff>54695</xdr:rowOff>
    </xdr:to>
    <xdr:sp macro="" textlink="">
      <xdr:nvSpPr>
        <xdr:cNvPr id="453" name="フローチャート: 判断 452"/>
        <xdr:cNvSpPr/>
      </xdr:nvSpPr>
      <xdr:spPr>
        <a:xfrm>
          <a:off x="16129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39472</xdr:rowOff>
    </xdr:from>
    <xdr:ext cx="736600" cy="259045"/>
    <xdr:sp macro="" textlink="">
      <xdr:nvSpPr>
        <xdr:cNvPr id="454" name="テキスト ボックス 453"/>
        <xdr:cNvSpPr txBox="1"/>
      </xdr:nvSpPr>
      <xdr:spPr>
        <a:xfrm>
          <a:off x="15798800" y="2782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3217</xdr:rowOff>
    </xdr:from>
    <xdr:to>
      <xdr:col>72</xdr:col>
      <xdr:colOff>203200</xdr:colOff>
      <xdr:row>15</xdr:row>
      <xdr:rowOff>160867</xdr:rowOff>
    </xdr:to>
    <xdr:cxnSp macro="">
      <xdr:nvCxnSpPr>
        <xdr:cNvPr id="455" name="直線コネクタ 454"/>
        <xdr:cNvCxnSpPr/>
      </xdr:nvCxnSpPr>
      <xdr:spPr>
        <a:xfrm flipV="1">
          <a:off x="14401800" y="2574967"/>
          <a:ext cx="889000" cy="15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161544</xdr:rowOff>
    </xdr:from>
    <xdr:to>
      <xdr:col>73</xdr:col>
      <xdr:colOff>44450</xdr:colOff>
      <xdr:row>16</xdr:row>
      <xdr:rowOff>91694</xdr:rowOff>
    </xdr:to>
    <xdr:sp macro="" textlink="">
      <xdr:nvSpPr>
        <xdr:cNvPr id="456" name="フローチャート: 判断 455"/>
        <xdr:cNvSpPr/>
      </xdr:nvSpPr>
      <xdr:spPr>
        <a:xfrm>
          <a:off x="15240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76471</xdr:rowOff>
    </xdr:from>
    <xdr:ext cx="762000" cy="259045"/>
    <xdr:sp macro="" textlink="">
      <xdr:nvSpPr>
        <xdr:cNvPr id="457" name="テキスト ボックス 456"/>
        <xdr:cNvSpPr txBox="1"/>
      </xdr:nvSpPr>
      <xdr:spPr>
        <a:xfrm>
          <a:off x="14909800" y="281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160867</xdr:rowOff>
    </xdr:from>
    <xdr:to>
      <xdr:col>68</xdr:col>
      <xdr:colOff>152400</xdr:colOff>
      <xdr:row>17</xdr:row>
      <xdr:rowOff>137287</xdr:rowOff>
    </xdr:to>
    <xdr:cxnSp macro="">
      <xdr:nvCxnSpPr>
        <xdr:cNvPr id="458" name="直線コネクタ 457"/>
        <xdr:cNvCxnSpPr/>
      </xdr:nvCxnSpPr>
      <xdr:spPr>
        <a:xfrm flipV="1">
          <a:off x="13512800" y="2732617"/>
          <a:ext cx="889000" cy="31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50419</xdr:rowOff>
    </xdr:from>
    <xdr:to>
      <xdr:col>68</xdr:col>
      <xdr:colOff>203200</xdr:colOff>
      <xdr:row>16</xdr:row>
      <xdr:rowOff>152019</xdr:rowOff>
    </xdr:to>
    <xdr:sp macro="" textlink="">
      <xdr:nvSpPr>
        <xdr:cNvPr id="459" name="フローチャート: 判断 458"/>
        <xdr:cNvSpPr/>
      </xdr:nvSpPr>
      <xdr:spPr>
        <a:xfrm>
          <a:off x="14351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136796</xdr:rowOff>
    </xdr:from>
    <xdr:ext cx="762000" cy="259045"/>
    <xdr:sp macro="" textlink="">
      <xdr:nvSpPr>
        <xdr:cNvPr id="460" name="テキスト ボックス 459"/>
        <xdr:cNvSpPr txBox="1"/>
      </xdr:nvSpPr>
      <xdr:spPr>
        <a:xfrm>
          <a:off x="14020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147870</xdr:rowOff>
    </xdr:from>
    <xdr:to>
      <xdr:col>64</xdr:col>
      <xdr:colOff>152400</xdr:colOff>
      <xdr:row>16</xdr:row>
      <xdr:rowOff>78020</xdr:rowOff>
    </xdr:to>
    <xdr:sp macro="" textlink="">
      <xdr:nvSpPr>
        <xdr:cNvPr id="461" name="フローチャート: 判断 460"/>
        <xdr:cNvSpPr/>
      </xdr:nvSpPr>
      <xdr:spPr>
        <a:xfrm>
          <a:off x="134620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88197</xdr:rowOff>
    </xdr:from>
    <xdr:ext cx="762000" cy="259045"/>
    <xdr:sp macro="" textlink="">
      <xdr:nvSpPr>
        <xdr:cNvPr id="462" name="テキスト ボックス 461"/>
        <xdr:cNvSpPr txBox="1"/>
      </xdr:nvSpPr>
      <xdr:spPr>
        <a:xfrm>
          <a:off x="13131800" y="24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91821</xdr:rowOff>
    </xdr:from>
    <xdr:to>
      <xdr:col>81</xdr:col>
      <xdr:colOff>95250</xdr:colOff>
      <xdr:row>14</xdr:row>
      <xdr:rowOff>21971</xdr:rowOff>
    </xdr:to>
    <xdr:sp macro="" textlink="">
      <xdr:nvSpPr>
        <xdr:cNvPr id="468" name="楕円 467"/>
        <xdr:cNvSpPr/>
      </xdr:nvSpPr>
      <xdr:spPr>
        <a:xfrm>
          <a:off x="16967200" y="232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13098</xdr:rowOff>
    </xdr:from>
    <xdr:ext cx="762000" cy="259045"/>
    <xdr:sp macro="" textlink="">
      <xdr:nvSpPr>
        <xdr:cNvPr id="469" name="将来負担の状況該当値テキスト"/>
        <xdr:cNvSpPr txBox="1"/>
      </xdr:nvSpPr>
      <xdr:spPr>
        <a:xfrm>
          <a:off x="17106900" y="22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84455</xdr:rowOff>
    </xdr:from>
    <xdr:to>
      <xdr:col>77</xdr:col>
      <xdr:colOff>95250</xdr:colOff>
      <xdr:row>15</xdr:row>
      <xdr:rowOff>14605</xdr:rowOff>
    </xdr:to>
    <xdr:sp macro="" textlink="">
      <xdr:nvSpPr>
        <xdr:cNvPr id="470" name="楕円 469"/>
        <xdr:cNvSpPr/>
      </xdr:nvSpPr>
      <xdr:spPr>
        <a:xfrm>
          <a:off x="16129000" y="248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24782</xdr:rowOff>
    </xdr:from>
    <xdr:ext cx="736600" cy="259045"/>
    <xdr:sp macro="" textlink="">
      <xdr:nvSpPr>
        <xdr:cNvPr id="471" name="テキスト ボックス 470"/>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123867</xdr:rowOff>
    </xdr:from>
    <xdr:to>
      <xdr:col>73</xdr:col>
      <xdr:colOff>44450</xdr:colOff>
      <xdr:row>15</xdr:row>
      <xdr:rowOff>54017</xdr:rowOff>
    </xdr:to>
    <xdr:sp macro="" textlink="">
      <xdr:nvSpPr>
        <xdr:cNvPr id="472" name="楕円 471"/>
        <xdr:cNvSpPr/>
      </xdr:nvSpPr>
      <xdr:spPr>
        <a:xfrm>
          <a:off x="15240000" y="25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64194</xdr:rowOff>
    </xdr:from>
    <xdr:ext cx="762000" cy="259045"/>
    <xdr:sp macro="" textlink="">
      <xdr:nvSpPr>
        <xdr:cNvPr id="473" name="テキスト ボックス 472"/>
        <xdr:cNvSpPr txBox="1"/>
      </xdr:nvSpPr>
      <xdr:spPr>
        <a:xfrm>
          <a:off x="14909800" y="22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110067</xdr:rowOff>
    </xdr:from>
    <xdr:to>
      <xdr:col>68</xdr:col>
      <xdr:colOff>203200</xdr:colOff>
      <xdr:row>16</xdr:row>
      <xdr:rowOff>40217</xdr:rowOff>
    </xdr:to>
    <xdr:sp macro="" textlink="">
      <xdr:nvSpPr>
        <xdr:cNvPr id="474" name="楕円 473"/>
        <xdr:cNvSpPr/>
      </xdr:nvSpPr>
      <xdr:spPr>
        <a:xfrm>
          <a:off x="14351000" y="26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50394</xdr:rowOff>
    </xdr:from>
    <xdr:ext cx="762000" cy="259045"/>
    <xdr:sp macro="" textlink="">
      <xdr:nvSpPr>
        <xdr:cNvPr id="475" name="テキスト ボックス 474"/>
        <xdr:cNvSpPr txBox="1"/>
      </xdr:nvSpPr>
      <xdr:spPr>
        <a:xfrm>
          <a:off x="14020800" y="245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86487</xdr:rowOff>
    </xdr:from>
    <xdr:to>
      <xdr:col>64</xdr:col>
      <xdr:colOff>152400</xdr:colOff>
      <xdr:row>18</xdr:row>
      <xdr:rowOff>16637</xdr:rowOff>
    </xdr:to>
    <xdr:sp macro="" textlink="">
      <xdr:nvSpPr>
        <xdr:cNvPr id="476" name="楕円 475"/>
        <xdr:cNvSpPr/>
      </xdr:nvSpPr>
      <xdr:spPr>
        <a:xfrm>
          <a:off x="13462000" y="300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1414</xdr:rowOff>
    </xdr:from>
    <xdr:ext cx="762000" cy="259045"/>
    <xdr:sp macro="" textlink="">
      <xdr:nvSpPr>
        <xdr:cNvPr id="477" name="テキスト ボックス 476"/>
        <xdr:cNvSpPr txBox="1"/>
      </xdr:nvSpPr>
      <xdr:spPr>
        <a:xfrm>
          <a:off x="13131800" y="308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青森県板柳町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13,735
13,718
41.88
7,126,186
6,820,554
286,876
3,876,990
4,871,917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及び類似団体平均より、人件費に係る経常収支比率は、やや低くなっている。その主な要因としては、定員管理の徹底による成果が大きく、今後も継続して人件費関係経費全体について、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42</xdr:row>
      <xdr:rowOff>61685</xdr:rowOff>
    </xdr:to>
    <xdr:cxnSp macro="">
      <xdr:nvCxnSpPr>
        <xdr:cNvPr id="63" name="直線コネクタ 62"/>
        <xdr:cNvCxnSpPr/>
      </xdr:nvCxnSpPr>
      <xdr:spPr>
        <a:xfrm flipV="1">
          <a:off x="4826000" y="57059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7257</xdr:rowOff>
    </xdr:from>
    <xdr:to>
      <xdr:col>24</xdr:col>
      <xdr:colOff>25400</xdr:colOff>
      <xdr:row>38</xdr:row>
      <xdr:rowOff>50800</xdr:rowOff>
    </xdr:to>
    <xdr:cxnSp macro="">
      <xdr:nvCxnSpPr>
        <xdr:cNvPr id="68" name="直線コネクタ 67"/>
        <xdr:cNvCxnSpPr/>
      </xdr:nvCxnSpPr>
      <xdr:spPr>
        <a:xfrm>
          <a:off x="3987800" y="65223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165299</xdr:rowOff>
    </xdr:from>
    <xdr:ext cx="762000" cy="259045"/>
    <xdr:sp macro="" textlink="">
      <xdr:nvSpPr>
        <xdr:cNvPr id="69" name="人件費平均値テキスト"/>
        <xdr:cNvSpPr txBox="1"/>
      </xdr:nvSpPr>
      <xdr:spPr>
        <a:xfrm>
          <a:off x="4914900" y="6508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21772</xdr:rowOff>
    </xdr:from>
    <xdr:to>
      <xdr:col>24</xdr:col>
      <xdr:colOff>76200</xdr:colOff>
      <xdr:row>38</xdr:row>
      <xdr:rowOff>123372</xdr:rowOff>
    </xdr:to>
    <xdr:sp macro="" textlink="">
      <xdr:nvSpPr>
        <xdr:cNvPr id="70" name="フローチャート: 判断 69"/>
        <xdr:cNvSpPr/>
      </xdr:nvSpPr>
      <xdr:spPr>
        <a:xfrm>
          <a:off x="47752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7257</xdr:rowOff>
    </xdr:from>
    <xdr:to>
      <xdr:col>19</xdr:col>
      <xdr:colOff>187325</xdr:colOff>
      <xdr:row>38</xdr:row>
      <xdr:rowOff>7257</xdr:rowOff>
    </xdr:to>
    <xdr:cxnSp macro="">
      <xdr:nvCxnSpPr>
        <xdr:cNvPr id="71" name="直線コネクタ 70"/>
        <xdr:cNvCxnSpPr/>
      </xdr:nvCxnSpPr>
      <xdr:spPr>
        <a:xfrm>
          <a:off x="3098800" y="6522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0</xdr:rowOff>
    </xdr:from>
    <xdr:to>
      <xdr:col>20</xdr:col>
      <xdr:colOff>38100</xdr:colOff>
      <xdr:row>38</xdr:row>
      <xdr:rowOff>101600</xdr:rowOff>
    </xdr:to>
    <xdr:sp macro="" textlink="">
      <xdr:nvSpPr>
        <xdr:cNvPr id="72" name="フローチャート: 判断 71"/>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73" name="テキスト ボックス 72"/>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102507</xdr:rowOff>
    </xdr:from>
    <xdr:to>
      <xdr:col>15</xdr:col>
      <xdr:colOff>98425</xdr:colOff>
      <xdr:row>38</xdr:row>
      <xdr:rowOff>7257</xdr:rowOff>
    </xdr:to>
    <xdr:cxnSp macro="">
      <xdr:nvCxnSpPr>
        <xdr:cNvPr id="74" name="直線コネクタ 73"/>
        <xdr:cNvCxnSpPr/>
      </xdr:nvCxnSpPr>
      <xdr:spPr>
        <a:xfrm>
          <a:off x="2209800" y="64461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68234</xdr:rowOff>
    </xdr:from>
    <xdr:ext cx="762000" cy="259045"/>
    <xdr:sp macro="" textlink="">
      <xdr:nvSpPr>
        <xdr:cNvPr id="76" name="テキスト ボックス 75"/>
        <xdr:cNvSpPr txBox="1"/>
      </xdr:nvSpPr>
      <xdr:spPr>
        <a:xfrm>
          <a:off x="2717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102507</xdr:rowOff>
    </xdr:from>
    <xdr:to>
      <xdr:col>11</xdr:col>
      <xdr:colOff>9525</xdr:colOff>
      <xdr:row>38</xdr:row>
      <xdr:rowOff>72572</xdr:rowOff>
    </xdr:to>
    <xdr:cxnSp macro="">
      <xdr:nvCxnSpPr>
        <xdr:cNvPr id="77" name="直線コネクタ 76"/>
        <xdr:cNvCxnSpPr/>
      </xdr:nvCxnSpPr>
      <xdr:spPr>
        <a:xfrm flipV="1">
          <a:off x="1320800" y="64461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117022</xdr:rowOff>
    </xdr:from>
    <xdr:to>
      <xdr:col>11</xdr:col>
      <xdr:colOff>60325</xdr:colOff>
      <xdr:row>38</xdr:row>
      <xdr:rowOff>47172</xdr:rowOff>
    </xdr:to>
    <xdr:sp macro="" textlink="">
      <xdr:nvSpPr>
        <xdr:cNvPr id="78" name="フローチャート: 判断 77"/>
        <xdr:cNvSpPr/>
      </xdr:nvSpPr>
      <xdr:spPr>
        <a:xfrm>
          <a:off x="2159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31949</xdr:rowOff>
    </xdr:from>
    <xdr:ext cx="762000" cy="259045"/>
    <xdr:sp macro="" textlink="">
      <xdr:nvSpPr>
        <xdr:cNvPr id="79" name="テキスト ボックス 78"/>
        <xdr:cNvSpPr txBox="1"/>
      </xdr:nvSpPr>
      <xdr:spPr>
        <a:xfrm>
          <a:off x="1828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119743</xdr:rowOff>
    </xdr:from>
    <xdr:to>
      <xdr:col>6</xdr:col>
      <xdr:colOff>171450</xdr:colOff>
      <xdr:row>39</xdr:row>
      <xdr:rowOff>49893</xdr:rowOff>
    </xdr:to>
    <xdr:sp macro="" textlink="">
      <xdr:nvSpPr>
        <xdr:cNvPr id="80" name="フローチャート: 判断 79"/>
        <xdr:cNvSpPr/>
      </xdr:nvSpPr>
      <xdr:spPr>
        <a:xfrm>
          <a:off x="1270000" y="663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34670</xdr:rowOff>
    </xdr:from>
    <xdr:ext cx="762000" cy="259045"/>
    <xdr:sp macro="" textlink="">
      <xdr:nvSpPr>
        <xdr:cNvPr id="81" name="テキスト ボックス 80"/>
        <xdr:cNvSpPr txBox="1"/>
      </xdr:nvSpPr>
      <xdr:spPr>
        <a:xfrm>
          <a:off x="939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7" name="楕円 86"/>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16527</xdr:rowOff>
    </xdr:from>
    <xdr:ext cx="762000" cy="259045"/>
    <xdr:sp macro="" textlink="">
      <xdr:nvSpPr>
        <xdr:cNvPr id="88" name="人件費該当値テキスト"/>
        <xdr:cNvSpPr txBox="1"/>
      </xdr:nvSpPr>
      <xdr:spPr>
        <a:xfrm>
          <a:off x="49149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127907</xdr:rowOff>
    </xdr:from>
    <xdr:to>
      <xdr:col>20</xdr:col>
      <xdr:colOff>38100</xdr:colOff>
      <xdr:row>38</xdr:row>
      <xdr:rowOff>58057</xdr:rowOff>
    </xdr:to>
    <xdr:sp macro="" textlink="">
      <xdr:nvSpPr>
        <xdr:cNvPr id="89" name="楕円 88"/>
        <xdr:cNvSpPr/>
      </xdr:nvSpPr>
      <xdr:spPr>
        <a:xfrm>
          <a:off x="3937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68234</xdr:rowOff>
    </xdr:from>
    <xdr:ext cx="736600" cy="259045"/>
    <xdr:sp macro="" textlink="">
      <xdr:nvSpPr>
        <xdr:cNvPr id="90" name="テキスト ボックス 89"/>
        <xdr:cNvSpPr txBox="1"/>
      </xdr:nvSpPr>
      <xdr:spPr>
        <a:xfrm>
          <a:off x="3606800" y="624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127907</xdr:rowOff>
    </xdr:from>
    <xdr:to>
      <xdr:col>15</xdr:col>
      <xdr:colOff>149225</xdr:colOff>
      <xdr:row>38</xdr:row>
      <xdr:rowOff>58057</xdr:rowOff>
    </xdr:to>
    <xdr:sp macro="" textlink="">
      <xdr:nvSpPr>
        <xdr:cNvPr id="91" name="楕円 90"/>
        <xdr:cNvSpPr/>
      </xdr:nvSpPr>
      <xdr:spPr>
        <a:xfrm>
          <a:off x="3048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42834</xdr:rowOff>
    </xdr:from>
    <xdr:ext cx="762000" cy="259045"/>
    <xdr:sp macro="" textlink="">
      <xdr:nvSpPr>
        <xdr:cNvPr id="92" name="テキスト ボックス 91"/>
        <xdr:cNvSpPr txBox="1"/>
      </xdr:nvSpPr>
      <xdr:spPr>
        <a:xfrm>
          <a:off x="2717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51707</xdr:rowOff>
    </xdr:from>
    <xdr:to>
      <xdr:col>11</xdr:col>
      <xdr:colOff>60325</xdr:colOff>
      <xdr:row>37</xdr:row>
      <xdr:rowOff>153307</xdr:rowOff>
    </xdr:to>
    <xdr:sp macro="" textlink="">
      <xdr:nvSpPr>
        <xdr:cNvPr id="93" name="楕円 92"/>
        <xdr:cNvSpPr/>
      </xdr:nvSpPr>
      <xdr:spPr>
        <a:xfrm>
          <a:off x="2159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163484</xdr:rowOff>
    </xdr:from>
    <xdr:ext cx="762000" cy="259045"/>
    <xdr:sp macro="" textlink="">
      <xdr:nvSpPr>
        <xdr:cNvPr id="94" name="テキスト ボックス 93"/>
        <xdr:cNvSpPr txBox="1"/>
      </xdr:nvSpPr>
      <xdr:spPr>
        <a:xfrm>
          <a:off x="1828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21772</xdr:rowOff>
    </xdr:from>
    <xdr:to>
      <xdr:col>6</xdr:col>
      <xdr:colOff>171450</xdr:colOff>
      <xdr:row>38</xdr:row>
      <xdr:rowOff>123372</xdr:rowOff>
    </xdr:to>
    <xdr:sp macro="" textlink="">
      <xdr:nvSpPr>
        <xdr:cNvPr id="95" name="楕円 94"/>
        <xdr:cNvSpPr/>
      </xdr:nvSpPr>
      <xdr:spPr>
        <a:xfrm>
          <a:off x="1270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133549</xdr:rowOff>
    </xdr:from>
    <xdr:ext cx="762000" cy="259045"/>
    <xdr:sp macro="" textlink="">
      <xdr:nvSpPr>
        <xdr:cNvPr id="96" name="テキスト ボックス 95"/>
        <xdr:cNvSpPr txBox="1"/>
      </xdr:nvSpPr>
      <xdr:spPr>
        <a:xfrm>
          <a:off x="939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需用費等の徹底的な節減及び委託事業の適正化により、類似団体平均を下回っている。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今後も事務事業の見直し等により、更なる抑制に努める。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20</xdr:row>
      <xdr:rowOff>81280</xdr:rowOff>
    </xdr:to>
    <xdr:cxnSp macro="">
      <xdr:nvCxnSpPr>
        <xdr:cNvPr id="124" name="直線コネクタ 123"/>
        <xdr:cNvCxnSpPr/>
      </xdr:nvCxnSpPr>
      <xdr:spPr>
        <a:xfrm flipV="1">
          <a:off x="16510000" y="23139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5" name="物件費最小値テキスト"/>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6" name="直線コネクタ 125"/>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7"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8" name="直線コネクタ 127"/>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16</xdr:row>
      <xdr:rowOff>58420</xdr:rowOff>
    </xdr:to>
    <xdr:cxnSp macro="">
      <xdr:nvCxnSpPr>
        <xdr:cNvPr id="129" name="直線コネクタ 128"/>
        <xdr:cNvCxnSpPr/>
      </xdr:nvCxnSpPr>
      <xdr:spPr>
        <a:xfrm>
          <a:off x="15671800" y="27101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40657</xdr:rowOff>
    </xdr:from>
    <xdr:ext cx="762000" cy="259045"/>
    <xdr:sp macro="" textlink="">
      <xdr:nvSpPr>
        <xdr:cNvPr id="130" name="物件費平均値テキスト"/>
        <xdr:cNvSpPr txBox="1"/>
      </xdr:nvSpPr>
      <xdr:spPr>
        <a:xfrm>
          <a:off x="16598900" y="278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15</xdr:row>
      <xdr:rowOff>153670</xdr:rowOff>
    </xdr:to>
    <xdr:cxnSp macro="">
      <xdr:nvCxnSpPr>
        <xdr:cNvPr id="132" name="直線コネクタ 131"/>
        <xdr:cNvCxnSpPr/>
      </xdr:nvCxnSpPr>
      <xdr:spPr>
        <a:xfrm flipV="1">
          <a:off x="14782800" y="271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33" name="フローチャート: 判断 132"/>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34" name="テキスト ボックス 133"/>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123190</xdr:rowOff>
    </xdr:from>
    <xdr:to>
      <xdr:col>73</xdr:col>
      <xdr:colOff>180975</xdr:colOff>
      <xdr:row>15</xdr:row>
      <xdr:rowOff>153670</xdr:rowOff>
    </xdr:to>
    <xdr:cxnSp macro="">
      <xdr:nvCxnSpPr>
        <xdr:cNvPr id="135" name="直線コネクタ 134"/>
        <xdr:cNvCxnSpPr/>
      </xdr:nvCxnSpPr>
      <xdr:spPr>
        <a:xfrm>
          <a:off x="13893800" y="2694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123190</xdr:rowOff>
    </xdr:to>
    <xdr:cxnSp macro="">
      <xdr:nvCxnSpPr>
        <xdr:cNvPr id="138" name="直線コネクタ 137"/>
        <xdr:cNvCxnSpPr/>
      </xdr:nvCxnSpPr>
      <xdr:spPr>
        <a:xfrm>
          <a:off x="13004800" y="2603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0</xdr:rowOff>
    </xdr:from>
    <xdr:to>
      <xdr:col>69</xdr:col>
      <xdr:colOff>142875</xdr:colOff>
      <xdr:row>16</xdr:row>
      <xdr:rowOff>101600</xdr:rowOff>
    </xdr:to>
    <xdr:sp macro="" textlink="">
      <xdr:nvSpPr>
        <xdr:cNvPr id="139" name="フローチャート: 判断 138"/>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86377</xdr:rowOff>
    </xdr:from>
    <xdr:ext cx="762000" cy="259045"/>
    <xdr:sp macro="" textlink="">
      <xdr:nvSpPr>
        <xdr:cNvPr id="140" name="テキスト ボックス 139"/>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8" name="楕円 147"/>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9" name="物件費該当値テキスト"/>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50" name="楕円 149"/>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51" name="テキスト ボックス 150"/>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102870</xdr:rowOff>
    </xdr:from>
    <xdr:to>
      <xdr:col>74</xdr:col>
      <xdr:colOff>31750</xdr:colOff>
      <xdr:row>16</xdr:row>
      <xdr:rowOff>33020</xdr:rowOff>
    </xdr:to>
    <xdr:sp macro="" textlink="">
      <xdr:nvSpPr>
        <xdr:cNvPr id="152" name="楕円 151"/>
        <xdr:cNvSpPr/>
      </xdr:nvSpPr>
      <xdr:spPr>
        <a:xfrm>
          <a:off x="14732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43197</xdr:rowOff>
    </xdr:from>
    <xdr:ext cx="762000" cy="259045"/>
    <xdr:sp macro="" textlink="">
      <xdr:nvSpPr>
        <xdr:cNvPr id="153" name="テキスト ボックス 152"/>
        <xdr:cNvSpPr txBox="1"/>
      </xdr:nvSpPr>
      <xdr:spPr>
        <a:xfrm>
          <a:off x="14401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72390</xdr:rowOff>
    </xdr:from>
    <xdr:to>
      <xdr:col>69</xdr:col>
      <xdr:colOff>142875</xdr:colOff>
      <xdr:row>16</xdr:row>
      <xdr:rowOff>2540</xdr:rowOff>
    </xdr:to>
    <xdr:sp macro="" textlink="">
      <xdr:nvSpPr>
        <xdr:cNvPr id="154" name="楕円 153"/>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55" name="テキスト ボックス 154"/>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6" name="楕円 155"/>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7" name="テキスト ボックス 156"/>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上回り、かつ上昇している。要因としては、保育給付費及び乳幼児・子ども医療費給付事業など、扶助費として支出される事業費が上昇していることが挙げられる。</a:t>
          </a:r>
        </a:p>
        <a:p>
          <a:r>
            <a:rPr kumimoji="1" lang="ja-JP" altLang="en-US" sz="1300">
              <a:latin typeface="ＭＳ Ｐゴシック" panose="020B0600070205080204" pitchFamily="50" charset="-128"/>
              <a:ea typeface="ＭＳ Ｐゴシック" panose="020B0600070205080204" pitchFamily="50" charset="-128"/>
            </a:rPr>
            <a:t>　整理統合や費用対効果などを勘案して単独事業の見直しを行い、上昇に歯止めを掛けるよう努める。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50800</xdr:rowOff>
    </xdr:to>
    <xdr:cxnSp macro="">
      <xdr:nvCxnSpPr>
        <xdr:cNvPr id="185" name="直線コネクタ 184"/>
        <xdr:cNvCxnSpPr/>
      </xdr:nvCxnSpPr>
      <xdr:spPr>
        <a:xfrm flipV="1">
          <a:off x="4826000" y="90995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165100</xdr:rowOff>
    </xdr:from>
    <xdr:to>
      <xdr:col>24</xdr:col>
      <xdr:colOff>25400</xdr:colOff>
      <xdr:row>59</xdr:row>
      <xdr:rowOff>69850</xdr:rowOff>
    </xdr:to>
    <xdr:cxnSp macro="">
      <xdr:nvCxnSpPr>
        <xdr:cNvPr id="190" name="直線コネクタ 189"/>
        <xdr:cNvCxnSpPr/>
      </xdr:nvCxnSpPr>
      <xdr:spPr>
        <a:xfrm>
          <a:off x="3987800" y="10109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16527</xdr:rowOff>
    </xdr:from>
    <xdr:ext cx="762000" cy="259045"/>
    <xdr:sp macro="" textlink="">
      <xdr:nvSpPr>
        <xdr:cNvPr id="191" name="扶助費平均値テキスト"/>
        <xdr:cNvSpPr txBox="1"/>
      </xdr:nvSpPr>
      <xdr:spPr>
        <a:xfrm>
          <a:off x="4914900" y="9617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2" name="フローチャート: 判断 191"/>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165100</xdr:rowOff>
    </xdr:from>
    <xdr:to>
      <xdr:col>19</xdr:col>
      <xdr:colOff>187325</xdr:colOff>
      <xdr:row>59</xdr:row>
      <xdr:rowOff>88900</xdr:rowOff>
    </xdr:to>
    <xdr:cxnSp macro="">
      <xdr:nvCxnSpPr>
        <xdr:cNvPr id="193" name="直線コネクタ 192"/>
        <xdr:cNvCxnSpPr/>
      </xdr:nvCxnSpPr>
      <xdr:spPr>
        <a:xfrm flipV="1">
          <a:off x="3098800" y="10109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5" name="テキスト ボックス 194"/>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69850</xdr:rowOff>
    </xdr:from>
    <xdr:to>
      <xdr:col>15</xdr:col>
      <xdr:colOff>98425</xdr:colOff>
      <xdr:row>59</xdr:row>
      <xdr:rowOff>88900</xdr:rowOff>
    </xdr:to>
    <xdr:cxnSp macro="">
      <xdr:nvCxnSpPr>
        <xdr:cNvPr id="196" name="直線コネクタ 195"/>
        <xdr:cNvCxnSpPr/>
      </xdr:nvCxnSpPr>
      <xdr:spPr>
        <a:xfrm>
          <a:off x="2209800" y="100139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8" name="テキスト ボックス 197"/>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69850</xdr:rowOff>
    </xdr:from>
    <xdr:to>
      <xdr:col>11</xdr:col>
      <xdr:colOff>9525</xdr:colOff>
      <xdr:row>59</xdr:row>
      <xdr:rowOff>31750</xdr:rowOff>
    </xdr:to>
    <xdr:cxnSp macro="">
      <xdr:nvCxnSpPr>
        <xdr:cNvPr id="199" name="直線コネクタ 198"/>
        <xdr:cNvCxnSpPr/>
      </xdr:nvCxnSpPr>
      <xdr:spPr>
        <a:xfrm flipV="1">
          <a:off x="1320800" y="10013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200" name="フローチャート: 判断 199"/>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macro="" textlink="">
      <xdr:nvSpPr>
        <xdr:cNvPr id="201" name="テキスト ボックス 200"/>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2" name="フローチャート: 判断 201"/>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203" name="テキスト ボックス 202"/>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9" name="楕円 208"/>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10"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114300</xdr:rowOff>
    </xdr:from>
    <xdr:to>
      <xdr:col>20</xdr:col>
      <xdr:colOff>38100</xdr:colOff>
      <xdr:row>59</xdr:row>
      <xdr:rowOff>44450</xdr:rowOff>
    </xdr:to>
    <xdr:sp macro="" textlink="">
      <xdr:nvSpPr>
        <xdr:cNvPr id="211" name="楕円 210"/>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29227</xdr:rowOff>
    </xdr:from>
    <xdr:ext cx="736600" cy="259045"/>
    <xdr:sp macro="" textlink="">
      <xdr:nvSpPr>
        <xdr:cNvPr id="212" name="テキスト ボックス 211"/>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38100</xdr:rowOff>
    </xdr:from>
    <xdr:to>
      <xdr:col>15</xdr:col>
      <xdr:colOff>149225</xdr:colOff>
      <xdr:row>59</xdr:row>
      <xdr:rowOff>139700</xdr:rowOff>
    </xdr:to>
    <xdr:sp macro="" textlink="">
      <xdr:nvSpPr>
        <xdr:cNvPr id="213" name="楕円 212"/>
        <xdr:cNvSpPr/>
      </xdr:nvSpPr>
      <xdr:spPr>
        <a:xfrm>
          <a:off x="3048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124477</xdr:rowOff>
    </xdr:from>
    <xdr:ext cx="762000" cy="259045"/>
    <xdr:sp macro="" textlink="">
      <xdr:nvSpPr>
        <xdr:cNvPr id="214" name="テキスト ボックス 213"/>
        <xdr:cNvSpPr txBox="1"/>
      </xdr:nvSpPr>
      <xdr:spPr>
        <a:xfrm>
          <a:off x="2717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19050</xdr:rowOff>
    </xdr:from>
    <xdr:to>
      <xdr:col>11</xdr:col>
      <xdr:colOff>60325</xdr:colOff>
      <xdr:row>58</xdr:row>
      <xdr:rowOff>120650</xdr:rowOff>
    </xdr:to>
    <xdr:sp macro="" textlink="">
      <xdr:nvSpPr>
        <xdr:cNvPr id="215" name="楕円 214"/>
        <xdr:cNvSpPr/>
      </xdr:nvSpPr>
      <xdr:spPr>
        <a:xfrm>
          <a:off x="2159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105427</xdr:rowOff>
    </xdr:from>
    <xdr:ext cx="762000" cy="259045"/>
    <xdr:sp macro="" textlink="">
      <xdr:nvSpPr>
        <xdr:cNvPr id="216" name="テキスト ボックス 215"/>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7" name="楕円 216"/>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218" name="テキスト ボックス 217"/>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り、かつ、上昇している。これは、公営企業債の元利償還金に対する繰出金が増加したためである。今後も、公営企業の適正な事業実施による計画的対応による繰出金の単年度負担を抑制す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53848</xdr:rowOff>
    </xdr:from>
    <xdr:to>
      <xdr:col>82</xdr:col>
      <xdr:colOff>107950</xdr:colOff>
      <xdr:row>59</xdr:row>
      <xdr:rowOff>165862</xdr:rowOff>
    </xdr:to>
    <xdr:cxnSp macro="">
      <xdr:nvCxnSpPr>
        <xdr:cNvPr id="243" name="直線コネクタ 242"/>
        <xdr:cNvCxnSpPr/>
      </xdr:nvCxnSpPr>
      <xdr:spPr>
        <a:xfrm flipV="1">
          <a:off x="16510000" y="931214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137939</xdr:rowOff>
    </xdr:from>
    <xdr:ext cx="762000" cy="259045"/>
    <xdr:sp macro="" textlink="">
      <xdr:nvSpPr>
        <xdr:cNvPr id="244"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165862</xdr:rowOff>
    </xdr:from>
    <xdr:to>
      <xdr:col>82</xdr:col>
      <xdr:colOff>196850</xdr:colOff>
      <xdr:row>59</xdr:row>
      <xdr:rowOff>165862</xdr:rowOff>
    </xdr:to>
    <xdr:cxnSp macro="">
      <xdr:nvCxnSpPr>
        <xdr:cNvPr id="245" name="直線コネクタ 244"/>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140225</xdr:rowOff>
    </xdr:from>
    <xdr:ext cx="762000" cy="259045"/>
    <xdr:sp macro="" textlink="">
      <xdr:nvSpPr>
        <xdr:cNvPr id="24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53848</xdr:rowOff>
    </xdr:from>
    <xdr:to>
      <xdr:col>82</xdr:col>
      <xdr:colOff>196850</xdr:colOff>
      <xdr:row>54</xdr:row>
      <xdr:rowOff>53848</xdr:rowOff>
    </xdr:to>
    <xdr:cxnSp macro="">
      <xdr:nvCxnSpPr>
        <xdr:cNvPr id="247" name="直線コネクタ 24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145288</xdr:rowOff>
    </xdr:from>
    <xdr:to>
      <xdr:col>82</xdr:col>
      <xdr:colOff>107950</xdr:colOff>
      <xdr:row>57</xdr:row>
      <xdr:rowOff>165862</xdr:rowOff>
    </xdr:to>
    <xdr:cxnSp macro="">
      <xdr:nvCxnSpPr>
        <xdr:cNvPr id="248" name="直線コネクタ 247"/>
        <xdr:cNvCxnSpPr/>
      </xdr:nvCxnSpPr>
      <xdr:spPr>
        <a:xfrm>
          <a:off x="15671800" y="9746488"/>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9"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0" name="フローチャート: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131572</xdr:rowOff>
    </xdr:from>
    <xdr:to>
      <xdr:col>78</xdr:col>
      <xdr:colOff>69850</xdr:colOff>
      <xdr:row>56</xdr:row>
      <xdr:rowOff>145288</xdr:rowOff>
    </xdr:to>
    <xdr:cxnSp macro="">
      <xdr:nvCxnSpPr>
        <xdr:cNvPr id="251" name="直線コネクタ 250"/>
        <xdr:cNvCxnSpPr/>
      </xdr:nvCxnSpPr>
      <xdr:spPr>
        <a:xfrm>
          <a:off x="14782800" y="97327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2" name="フローチャート: 判断 251"/>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3" name="テキスト ボックス 252"/>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56</xdr:row>
      <xdr:rowOff>131572</xdr:rowOff>
    </xdr:to>
    <xdr:cxnSp macro="">
      <xdr:nvCxnSpPr>
        <xdr:cNvPr id="254" name="直線コネクタ 253"/>
        <xdr:cNvCxnSpPr/>
      </xdr:nvCxnSpPr>
      <xdr:spPr>
        <a:xfrm>
          <a:off x="13893800" y="96824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55" name="フローチャート: 判断 254"/>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6" name="テキスト ボックス 255"/>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127000</xdr:rowOff>
    </xdr:to>
    <xdr:cxnSp macro="">
      <xdr:nvCxnSpPr>
        <xdr:cNvPr id="257" name="直線コネクタ 256"/>
        <xdr:cNvCxnSpPr/>
      </xdr:nvCxnSpPr>
      <xdr:spPr>
        <a:xfrm flipV="1">
          <a:off x="13004800" y="9682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149352</xdr:rowOff>
    </xdr:from>
    <xdr:to>
      <xdr:col>69</xdr:col>
      <xdr:colOff>142875</xdr:colOff>
      <xdr:row>57</xdr:row>
      <xdr:rowOff>79502</xdr:rowOff>
    </xdr:to>
    <xdr:sp macro="" textlink="">
      <xdr:nvSpPr>
        <xdr:cNvPr id="258" name="フローチャート: 判断 257"/>
        <xdr:cNvSpPr/>
      </xdr:nvSpPr>
      <xdr:spPr>
        <a:xfrm>
          <a:off x="138430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64279</xdr:rowOff>
    </xdr:from>
    <xdr:ext cx="762000" cy="259045"/>
    <xdr:sp macro="" textlink="">
      <xdr:nvSpPr>
        <xdr:cNvPr id="259" name="テキスト ボックス 258"/>
        <xdr:cNvSpPr txBox="1"/>
      </xdr:nvSpPr>
      <xdr:spPr>
        <a:xfrm>
          <a:off x="13512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149352</xdr:rowOff>
    </xdr:from>
    <xdr:to>
      <xdr:col>65</xdr:col>
      <xdr:colOff>53975</xdr:colOff>
      <xdr:row>57</xdr:row>
      <xdr:rowOff>79502</xdr:rowOff>
    </xdr:to>
    <xdr:sp macro="" textlink="">
      <xdr:nvSpPr>
        <xdr:cNvPr id="260" name="フローチャート: 判断 259"/>
        <xdr:cNvSpPr/>
      </xdr:nvSpPr>
      <xdr:spPr>
        <a:xfrm>
          <a:off x="129540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64279</xdr:rowOff>
    </xdr:from>
    <xdr:ext cx="762000" cy="259045"/>
    <xdr:sp macro="" textlink="">
      <xdr:nvSpPr>
        <xdr:cNvPr id="261" name="テキスト ボックス 260"/>
        <xdr:cNvSpPr txBox="1"/>
      </xdr:nvSpPr>
      <xdr:spPr>
        <a:xfrm>
          <a:off x="12623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115062</xdr:rowOff>
    </xdr:from>
    <xdr:to>
      <xdr:col>82</xdr:col>
      <xdr:colOff>158750</xdr:colOff>
      <xdr:row>58</xdr:row>
      <xdr:rowOff>45212</xdr:rowOff>
    </xdr:to>
    <xdr:sp macro="" textlink="">
      <xdr:nvSpPr>
        <xdr:cNvPr id="267" name="楕円 266"/>
        <xdr:cNvSpPr/>
      </xdr:nvSpPr>
      <xdr:spPr>
        <a:xfrm>
          <a:off x="164592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87139</xdr:rowOff>
    </xdr:from>
    <xdr:ext cx="762000" cy="259045"/>
    <xdr:sp macro="" textlink="">
      <xdr:nvSpPr>
        <xdr:cNvPr id="268" name="その他該当値テキスト"/>
        <xdr:cNvSpPr txBox="1"/>
      </xdr:nvSpPr>
      <xdr:spPr>
        <a:xfrm>
          <a:off x="165989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94488</xdr:rowOff>
    </xdr:from>
    <xdr:to>
      <xdr:col>78</xdr:col>
      <xdr:colOff>120650</xdr:colOff>
      <xdr:row>57</xdr:row>
      <xdr:rowOff>24638</xdr:rowOff>
    </xdr:to>
    <xdr:sp macro="" textlink="">
      <xdr:nvSpPr>
        <xdr:cNvPr id="269" name="楕円 268"/>
        <xdr:cNvSpPr/>
      </xdr:nvSpPr>
      <xdr:spPr>
        <a:xfrm>
          <a:off x="15621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34815</xdr:rowOff>
    </xdr:from>
    <xdr:ext cx="736600" cy="259045"/>
    <xdr:sp macro="" textlink="">
      <xdr:nvSpPr>
        <xdr:cNvPr id="270" name="テキスト ボックス 269"/>
        <xdr:cNvSpPr txBox="1"/>
      </xdr:nvSpPr>
      <xdr:spPr>
        <a:xfrm>
          <a:off x="15290800" y="946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80772</xdr:rowOff>
    </xdr:from>
    <xdr:to>
      <xdr:col>74</xdr:col>
      <xdr:colOff>31750</xdr:colOff>
      <xdr:row>57</xdr:row>
      <xdr:rowOff>10922</xdr:rowOff>
    </xdr:to>
    <xdr:sp macro="" textlink="">
      <xdr:nvSpPr>
        <xdr:cNvPr id="271" name="楕円 270"/>
        <xdr:cNvSpPr/>
      </xdr:nvSpPr>
      <xdr:spPr>
        <a:xfrm>
          <a:off x="14732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21099</xdr:rowOff>
    </xdr:from>
    <xdr:ext cx="762000" cy="259045"/>
    <xdr:sp macro="" textlink="">
      <xdr:nvSpPr>
        <xdr:cNvPr id="272" name="テキスト ボックス 271"/>
        <xdr:cNvSpPr txBox="1"/>
      </xdr:nvSpPr>
      <xdr:spPr>
        <a:xfrm>
          <a:off x="14401800" y="945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3" name="楕円 272"/>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4" name="テキスト ボックス 273"/>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5" name="楕円 274"/>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6" name="テキスト ボックス 275"/>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県営事業負担金及び農業政策による補助金等が多額になっているため、類似団体平均を上回り、かつ上昇している。</a:t>
          </a:r>
        </a:p>
        <a:p>
          <a:r>
            <a:rPr kumimoji="1" lang="ja-JP" altLang="en-US" sz="1300">
              <a:latin typeface="ＭＳ Ｐゴシック" panose="020B0600070205080204" pitchFamily="50" charset="-128"/>
              <a:ea typeface="ＭＳ Ｐゴシック" panose="020B0600070205080204" pitchFamily="50" charset="-128"/>
            </a:rPr>
            <a:t>　これまで同様、町単独補助金の見直しを進めるとともに、事務事業の見直し等により補助費等の抑制を図る。</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2" name="テキスト ボックス 301"/>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41</xdr:row>
      <xdr:rowOff>100330</xdr:rowOff>
    </xdr:to>
    <xdr:cxnSp macro="">
      <xdr:nvCxnSpPr>
        <xdr:cNvPr id="304" name="直線コネクタ 303"/>
        <xdr:cNvCxnSpPr/>
      </xdr:nvCxnSpPr>
      <xdr:spPr>
        <a:xfrm flipV="1">
          <a:off x="16510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72407</xdr:rowOff>
    </xdr:from>
    <xdr:ext cx="762000" cy="259045"/>
    <xdr:sp macro="" textlink="">
      <xdr:nvSpPr>
        <xdr:cNvPr id="305" name="補助費等最小値テキスト"/>
        <xdr:cNvSpPr txBox="1"/>
      </xdr:nvSpPr>
      <xdr:spPr>
        <a:xfrm>
          <a:off x="16598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100330</xdr:rowOff>
    </xdr:from>
    <xdr:to>
      <xdr:col>82</xdr:col>
      <xdr:colOff>196850</xdr:colOff>
      <xdr:row>41</xdr:row>
      <xdr:rowOff>100330</xdr:rowOff>
    </xdr:to>
    <xdr:cxnSp macro="">
      <xdr:nvCxnSpPr>
        <xdr:cNvPr id="306" name="直線コネクタ 305"/>
        <xdr:cNvCxnSpPr/>
      </xdr:nvCxnSpPr>
      <xdr:spPr>
        <a:xfrm>
          <a:off x="16421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07"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08" name="直線コネクタ 307"/>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107950</xdr:rowOff>
    </xdr:from>
    <xdr:to>
      <xdr:col>82</xdr:col>
      <xdr:colOff>107950</xdr:colOff>
      <xdr:row>41</xdr:row>
      <xdr:rowOff>100330</xdr:rowOff>
    </xdr:to>
    <xdr:cxnSp macro="">
      <xdr:nvCxnSpPr>
        <xdr:cNvPr id="309" name="直線コネクタ 308"/>
        <xdr:cNvCxnSpPr/>
      </xdr:nvCxnSpPr>
      <xdr:spPr>
        <a:xfrm>
          <a:off x="15671800" y="679450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77470</xdr:rowOff>
    </xdr:from>
    <xdr:to>
      <xdr:col>78</xdr:col>
      <xdr:colOff>69850</xdr:colOff>
      <xdr:row>39</xdr:row>
      <xdr:rowOff>107950</xdr:rowOff>
    </xdr:to>
    <xdr:cxnSp macro="">
      <xdr:nvCxnSpPr>
        <xdr:cNvPr id="312" name="直線コネクタ 311"/>
        <xdr:cNvCxnSpPr/>
      </xdr:nvCxnSpPr>
      <xdr:spPr>
        <a:xfrm>
          <a:off x="14782800" y="6764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72390</xdr:rowOff>
    </xdr:from>
    <xdr:to>
      <xdr:col>78</xdr:col>
      <xdr:colOff>120650</xdr:colOff>
      <xdr:row>38</xdr:row>
      <xdr:rowOff>2540</xdr:rowOff>
    </xdr:to>
    <xdr:sp macro="" textlink="">
      <xdr:nvSpPr>
        <xdr:cNvPr id="313" name="フローチャート: 判断 312"/>
        <xdr:cNvSpPr/>
      </xdr:nvSpPr>
      <xdr:spPr>
        <a:xfrm>
          <a:off x="15621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12717</xdr:rowOff>
    </xdr:from>
    <xdr:ext cx="736600" cy="259045"/>
    <xdr:sp macro="" textlink="">
      <xdr:nvSpPr>
        <xdr:cNvPr id="314" name="テキスト ボックス 313"/>
        <xdr:cNvSpPr txBox="1"/>
      </xdr:nvSpPr>
      <xdr:spPr>
        <a:xfrm>
          <a:off x="15290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77470</xdr:rowOff>
    </xdr:from>
    <xdr:to>
      <xdr:col>73</xdr:col>
      <xdr:colOff>180975</xdr:colOff>
      <xdr:row>39</xdr:row>
      <xdr:rowOff>100330</xdr:rowOff>
    </xdr:to>
    <xdr:cxnSp macro="">
      <xdr:nvCxnSpPr>
        <xdr:cNvPr id="315" name="直線コネクタ 314"/>
        <xdr:cNvCxnSpPr/>
      </xdr:nvCxnSpPr>
      <xdr:spPr>
        <a:xfrm flipV="1">
          <a:off x="13893800" y="6764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49530</xdr:rowOff>
    </xdr:from>
    <xdr:to>
      <xdr:col>74</xdr:col>
      <xdr:colOff>31750</xdr:colOff>
      <xdr:row>37</xdr:row>
      <xdr:rowOff>151130</xdr:rowOff>
    </xdr:to>
    <xdr:sp macro="" textlink="">
      <xdr:nvSpPr>
        <xdr:cNvPr id="316" name="フローチャート: 判断 315"/>
        <xdr:cNvSpPr/>
      </xdr:nvSpPr>
      <xdr:spPr>
        <a:xfrm>
          <a:off x="14732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161307</xdr:rowOff>
    </xdr:from>
    <xdr:ext cx="762000" cy="259045"/>
    <xdr:sp macro="" textlink="">
      <xdr:nvSpPr>
        <xdr:cNvPr id="317" name="テキスト ボックス 316"/>
        <xdr:cNvSpPr txBox="1"/>
      </xdr:nvSpPr>
      <xdr:spPr>
        <a:xfrm>
          <a:off x="14401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100330</xdr:rowOff>
    </xdr:from>
    <xdr:to>
      <xdr:col>69</xdr:col>
      <xdr:colOff>92075</xdr:colOff>
      <xdr:row>40</xdr:row>
      <xdr:rowOff>134620</xdr:rowOff>
    </xdr:to>
    <xdr:cxnSp macro="">
      <xdr:nvCxnSpPr>
        <xdr:cNvPr id="318" name="直線コネクタ 317"/>
        <xdr:cNvCxnSpPr/>
      </xdr:nvCxnSpPr>
      <xdr:spPr>
        <a:xfrm flipV="1">
          <a:off x="13004800" y="67868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3810</xdr:rowOff>
    </xdr:from>
    <xdr:to>
      <xdr:col>69</xdr:col>
      <xdr:colOff>142875</xdr:colOff>
      <xdr:row>37</xdr:row>
      <xdr:rowOff>105410</xdr:rowOff>
    </xdr:to>
    <xdr:sp macro="" textlink="">
      <xdr:nvSpPr>
        <xdr:cNvPr id="319" name="フローチャート: 判断 318"/>
        <xdr:cNvSpPr/>
      </xdr:nvSpPr>
      <xdr:spPr>
        <a:xfrm>
          <a:off x="13843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115587</xdr:rowOff>
    </xdr:from>
    <xdr:ext cx="762000" cy="259045"/>
    <xdr:sp macro="" textlink="">
      <xdr:nvSpPr>
        <xdr:cNvPr id="320" name="テキスト ボックス 319"/>
        <xdr:cNvSpPr txBox="1"/>
      </xdr:nvSpPr>
      <xdr:spPr>
        <a:xfrm>
          <a:off x="13512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1" name="フローチャート: 判断 320"/>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2" name="テキスト ボックス 321"/>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49530</xdr:rowOff>
    </xdr:from>
    <xdr:to>
      <xdr:col>82</xdr:col>
      <xdr:colOff>158750</xdr:colOff>
      <xdr:row>41</xdr:row>
      <xdr:rowOff>151130</xdr:rowOff>
    </xdr:to>
    <xdr:sp macro="" textlink="">
      <xdr:nvSpPr>
        <xdr:cNvPr id="328" name="楕円 327"/>
        <xdr:cNvSpPr/>
      </xdr:nvSpPr>
      <xdr:spPr>
        <a:xfrm>
          <a:off x="16459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129557</xdr:rowOff>
    </xdr:from>
    <xdr:ext cx="762000" cy="259045"/>
    <xdr:sp macro="" textlink="">
      <xdr:nvSpPr>
        <xdr:cNvPr id="329" name="補助費等該当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57150</xdr:rowOff>
    </xdr:from>
    <xdr:to>
      <xdr:col>78</xdr:col>
      <xdr:colOff>120650</xdr:colOff>
      <xdr:row>39</xdr:row>
      <xdr:rowOff>158750</xdr:rowOff>
    </xdr:to>
    <xdr:sp macro="" textlink="">
      <xdr:nvSpPr>
        <xdr:cNvPr id="330" name="楕円 329"/>
        <xdr:cNvSpPr/>
      </xdr:nvSpPr>
      <xdr:spPr>
        <a:xfrm>
          <a:off x="15621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143527</xdr:rowOff>
    </xdr:from>
    <xdr:ext cx="736600" cy="259045"/>
    <xdr:sp macro="" textlink="">
      <xdr:nvSpPr>
        <xdr:cNvPr id="331" name="テキスト ボックス 330"/>
        <xdr:cNvSpPr txBox="1"/>
      </xdr:nvSpPr>
      <xdr:spPr>
        <a:xfrm>
          <a:off x="15290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26670</xdr:rowOff>
    </xdr:from>
    <xdr:to>
      <xdr:col>74</xdr:col>
      <xdr:colOff>31750</xdr:colOff>
      <xdr:row>39</xdr:row>
      <xdr:rowOff>128270</xdr:rowOff>
    </xdr:to>
    <xdr:sp macro="" textlink="">
      <xdr:nvSpPr>
        <xdr:cNvPr id="332" name="楕円 331"/>
        <xdr:cNvSpPr/>
      </xdr:nvSpPr>
      <xdr:spPr>
        <a:xfrm>
          <a:off x="14732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113047</xdr:rowOff>
    </xdr:from>
    <xdr:ext cx="762000" cy="259045"/>
    <xdr:sp macro="" textlink="">
      <xdr:nvSpPr>
        <xdr:cNvPr id="333" name="テキスト ボックス 332"/>
        <xdr:cNvSpPr txBox="1"/>
      </xdr:nvSpPr>
      <xdr:spPr>
        <a:xfrm>
          <a:off x="1440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49530</xdr:rowOff>
    </xdr:from>
    <xdr:to>
      <xdr:col>69</xdr:col>
      <xdr:colOff>142875</xdr:colOff>
      <xdr:row>39</xdr:row>
      <xdr:rowOff>151130</xdr:rowOff>
    </xdr:to>
    <xdr:sp macro="" textlink="">
      <xdr:nvSpPr>
        <xdr:cNvPr id="334" name="楕円 333"/>
        <xdr:cNvSpPr/>
      </xdr:nvSpPr>
      <xdr:spPr>
        <a:xfrm>
          <a:off x="13843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135907</xdr:rowOff>
    </xdr:from>
    <xdr:ext cx="762000" cy="259045"/>
    <xdr:sp macro="" textlink="">
      <xdr:nvSpPr>
        <xdr:cNvPr id="335" name="テキスト ボックス 334"/>
        <xdr:cNvSpPr txBox="1"/>
      </xdr:nvSpPr>
      <xdr:spPr>
        <a:xfrm>
          <a:off x="13512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83820</xdr:rowOff>
    </xdr:from>
    <xdr:to>
      <xdr:col>65</xdr:col>
      <xdr:colOff>53975</xdr:colOff>
      <xdr:row>41</xdr:row>
      <xdr:rowOff>13970</xdr:rowOff>
    </xdr:to>
    <xdr:sp macro="" textlink="">
      <xdr:nvSpPr>
        <xdr:cNvPr id="336" name="楕円 335"/>
        <xdr:cNvSpPr/>
      </xdr:nvSpPr>
      <xdr:spPr>
        <a:xfrm>
          <a:off x="12954000" y="69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170197</xdr:rowOff>
    </xdr:from>
    <xdr:ext cx="762000" cy="259045"/>
    <xdr:sp macro="" textlink="">
      <xdr:nvSpPr>
        <xdr:cNvPr id="337" name="テキスト ボックス 336"/>
        <xdr:cNvSpPr txBox="1"/>
      </xdr:nvSpPr>
      <xdr:spPr>
        <a:xfrm>
          <a:off x="12623800" y="702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類似団体平均と比べて低い水準を維持してている。これは、平成１９年度より起債発行額を抑え続けてきたためである。今後も財政健全化のため、起債発行を必要最小限とする。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29845</xdr:rowOff>
    </xdr:from>
    <xdr:to>
      <xdr:col>24</xdr:col>
      <xdr:colOff>25400</xdr:colOff>
      <xdr:row>80</xdr:row>
      <xdr:rowOff>64136</xdr:rowOff>
    </xdr:to>
    <xdr:cxnSp macro="">
      <xdr:nvCxnSpPr>
        <xdr:cNvPr id="361" name="直線コネクタ 360"/>
        <xdr:cNvCxnSpPr/>
      </xdr:nvCxnSpPr>
      <xdr:spPr>
        <a:xfrm flipV="1">
          <a:off x="4826000" y="12545695"/>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36213</xdr:rowOff>
    </xdr:from>
    <xdr:ext cx="762000" cy="259045"/>
    <xdr:sp macro="" textlink="">
      <xdr:nvSpPr>
        <xdr:cNvPr id="362" name="公債費最小値テキスト"/>
        <xdr:cNvSpPr txBox="1"/>
      </xdr:nvSpPr>
      <xdr:spPr>
        <a:xfrm>
          <a:off x="4914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64136</xdr:rowOff>
    </xdr:from>
    <xdr:to>
      <xdr:col>24</xdr:col>
      <xdr:colOff>114300</xdr:colOff>
      <xdr:row>80</xdr:row>
      <xdr:rowOff>64136</xdr:rowOff>
    </xdr:to>
    <xdr:cxnSp macro="">
      <xdr:nvCxnSpPr>
        <xdr:cNvPr id="363" name="直線コネクタ 362"/>
        <xdr:cNvCxnSpPr/>
      </xdr:nvCxnSpPr>
      <xdr:spPr>
        <a:xfrm>
          <a:off x="4737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116222</xdr:rowOff>
    </xdr:from>
    <xdr:ext cx="762000" cy="259045"/>
    <xdr:sp macro="" textlink="">
      <xdr:nvSpPr>
        <xdr:cNvPr id="364"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29845</xdr:rowOff>
    </xdr:from>
    <xdr:to>
      <xdr:col>24</xdr:col>
      <xdr:colOff>114300</xdr:colOff>
      <xdr:row>73</xdr:row>
      <xdr:rowOff>29845</xdr:rowOff>
    </xdr:to>
    <xdr:cxnSp macro="">
      <xdr:nvCxnSpPr>
        <xdr:cNvPr id="365" name="直線コネクタ 364"/>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64135</xdr:rowOff>
    </xdr:from>
    <xdr:to>
      <xdr:col>24</xdr:col>
      <xdr:colOff>25400</xdr:colOff>
      <xdr:row>74</xdr:row>
      <xdr:rowOff>69850</xdr:rowOff>
    </xdr:to>
    <xdr:cxnSp macro="">
      <xdr:nvCxnSpPr>
        <xdr:cNvPr id="366" name="直線コネクタ 365"/>
        <xdr:cNvCxnSpPr/>
      </xdr:nvCxnSpPr>
      <xdr:spPr>
        <a:xfrm flipV="1">
          <a:off x="3987800" y="1275143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67"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68" name="フローチャート: 判断 367"/>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69850</xdr:rowOff>
    </xdr:from>
    <xdr:to>
      <xdr:col>19</xdr:col>
      <xdr:colOff>187325</xdr:colOff>
      <xdr:row>74</xdr:row>
      <xdr:rowOff>86995</xdr:rowOff>
    </xdr:to>
    <xdr:cxnSp macro="">
      <xdr:nvCxnSpPr>
        <xdr:cNvPr id="369" name="直線コネクタ 368"/>
        <xdr:cNvCxnSpPr/>
      </xdr:nvCxnSpPr>
      <xdr:spPr>
        <a:xfrm flipV="1">
          <a:off x="3098800" y="127571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1" name="テキスト ボックス 370"/>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75565</xdr:rowOff>
    </xdr:from>
    <xdr:to>
      <xdr:col>15</xdr:col>
      <xdr:colOff>98425</xdr:colOff>
      <xdr:row>74</xdr:row>
      <xdr:rowOff>86995</xdr:rowOff>
    </xdr:to>
    <xdr:cxnSp macro="">
      <xdr:nvCxnSpPr>
        <xdr:cNvPr id="372" name="直線コネクタ 371"/>
        <xdr:cNvCxnSpPr/>
      </xdr:nvCxnSpPr>
      <xdr:spPr>
        <a:xfrm>
          <a:off x="2209800" y="127628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4" name="テキスト ボックス 373"/>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75565</xdr:rowOff>
    </xdr:from>
    <xdr:to>
      <xdr:col>11</xdr:col>
      <xdr:colOff>9525</xdr:colOff>
      <xdr:row>74</xdr:row>
      <xdr:rowOff>109855</xdr:rowOff>
    </xdr:to>
    <xdr:cxnSp macro="">
      <xdr:nvCxnSpPr>
        <xdr:cNvPr id="375" name="直線コネクタ 374"/>
        <xdr:cNvCxnSpPr/>
      </xdr:nvCxnSpPr>
      <xdr:spPr>
        <a:xfrm flipV="1">
          <a:off x="1320800" y="127628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7" name="テキスト ボックス 376"/>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150495</xdr:rowOff>
    </xdr:from>
    <xdr:to>
      <xdr:col>6</xdr:col>
      <xdr:colOff>171450</xdr:colOff>
      <xdr:row>77</xdr:row>
      <xdr:rowOff>80645</xdr:rowOff>
    </xdr:to>
    <xdr:sp macro="" textlink="">
      <xdr:nvSpPr>
        <xdr:cNvPr id="378" name="フローチャート: 判断 377"/>
        <xdr:cNvSpPr/>
      </xdr:nvSpPr>
      <xdr:spPr>
        <a:xfrm>
          <a:off x="1270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65422</xdr:rowOff>
    </xdr:from>
    <xdr:ext cx="762000" cy="259045"/>
    <xdr:sp macro="" textlink="">
      <xdr:nvSpPr>
        <xdr:cNvPr id="379" name="テキスト ボックス 378"/>
        <xdr:cNvSpPr txBox="1"/>
      </xdr:nvSpPr>
      <xdr:spPr>
        <a:xfrm>
          <a:off x="939800" y="1326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13335</xdr:rowOff>
    </xdr:from>
    <xdr:to>
      <xdr:col>24</xdr:col>
      <xdr:colOff>76200</xdr:colOff>
      <xdr:row>74</xdr:row>
      <xdr:rowOff>114935</xdr:rowOff>
    </xdr:to>
    <xdr:sp macro="" textlink="">
      <xdr:nvSpPr>
        <xdr:cNvPr id="385" name="楕円 384"/>
        <xdr:cNvSpPr/>
      </xdr:nvSpPr>
      <xdr:spPr>
        <a:xfrm>
          <a:off x="4775200" y="12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29862</xdr:rowOff>
    </xdr:from>
    <xdr:ext cx="762000" cy="259045"/>
    <xdr:sp macro="" textlink="">
      <xdr:nvSpPr>
        <xdr:cNvPr id="386" name="公債費該当値テキスト"/>
        <xdr:cNvSpPr txBox="1"/>
      </xdr:nvSpPr>
      <xdr:spPr>
        <a:xfrm>
          <a:off x="4914900" y="1254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19050</xdr:rowOff>
    </xdr:from>
    <xdr:to>
      <xdr:col>20</xdr:col>
      <xdr:colOff>38100</xdr:colOff>
      <xdr:row>74</xdr:row>
      <xdr:rowOff>120650</xdr:rowOff>
    </xdr:to>
    <xdr:sp macro="" textlink="">
      <xdr:nvSpPr>
        <xdr:cNvPr id="387" name="楕円 386"/>
        <xdr:cNvSpPr/>
      </xdr:nvSpPr>
      <xdr:spPr>
        <a:xfrm>
          <a:off x="3937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130827</xdr:rowOff>
    </xdr:from>
    <xdr:ext cx="736600" cy="259045"/>
    <xdr:sp macro="" textlink="">
      <xdr:nvSpPr>
        <xdr:cNvPr id="388" name="テキスト ボックス 387"/>
        <xdr:cNvSpPr txBox="1"/>
      </xdr:nvSpPr>
      <xdr:spPr>
        <a:xfrm>
          <a:off x="3606800" y="1247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36195</xdr:rowOff>
    </xdr:from>
    <xdr:to>
      <xdr:col>15</xdr:col>
      <xdr:colOff>149225</xdr:colOff>
      <xdr:row>74</xdr:row>
      <xdr:rowOff>137795</xdr:rowOff>
    </xdr:to>
    <xdr:sp macro="" textlink="">
      <xdr:nvSpPr>
        <xdr:cNvPr id="389" name="楕円 388"/>
        <xdr:cNvSpPr/>
      </xdr:nvSpPr>
      <xdr:spPr>
        <a:xfrm>
          <a:off x="30480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147972</xdr:rowOff>
    </xdr:from>
    <xdr:ext cx="762000" cy="259045"/>
    <xdr:sp macro="" textlink="">
      <xdr:nvSpPr>
        <xdr:cNvPr id="390" name="テキスト ボックス 389"/>
        <xdr:cNvSpPr txBox="1"/>
      </xdr:nvSpPr>
      <xdr:spPr>
        <a:xfrm>
          <a:off x="2717800" y="124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24765</xdr:rowOff>
    </xdr:from>
    <xdr:to>
      <xdr:col>11</xdr:col>
      <xdr:colOff>60325</xdr:colOff>
      <xdr:row>74</xdr:row>
      <xdr:rowOff>126365</xdr:rowOff>
    </xdr:to>
    <xdr:sp macro="" textlink="">
      <xdr:nvSpPr>
        <xdr:cNvPr id="391" name="楕円 390"/>
        <xdr:cNvSpPr/>
      </xdr:nvSpPr>
      <xdr:spPr>
        <a:xfrm>
          <a:off x="2159000" y="127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136542</xdr:rowOff>
    </xdr:from>
    <xdr:ext cx="762000" cy="259045"/>
    <xdr:sp macro="" textlink="">
      <xdr:nvSpPr>
        <xdr:cNvPr id="392" name="テキスト ボックス 391"/>
        <xdr:cNvSpPr txBox="1"/>
      </xdr:nvSpPr>
      <xdr:spPr>
        <a:xfrm>
          <a:off x="1828800" y="1248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59055</xdr:rowOff>
    </xdr:from>
    <xdr:to>
      <xdr:col>6</xdr:col>
      <xdr:colOff>171450</xdr:colOff>
      <xdr:row>74</xdr:row>
      <xdr:rowOff>160655</xdr:rowOff>
    </xdr:to>
    <xdr:sp macro="" textlink="">
      <xdr:nvSpPr>
        <xdr:cNvPr id="393" name="楕円 392"/>
        <xdr:cNvSpPr/>
      </xdr:nvSpPr>
      <xdr:spPr>
        <a:xfrm>
          <a:off x="12700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170832</xdr:rowOff>
    </xdr:from>
    <xdr:ext cx="762000" cy="259045"/>
    <xdr:sp macro="" textlink="">
      <xdr:nvSpPr>
        <xdr:cNvPr id="394" name="テキスト ボックス 393"/>
        <xdr:cNvSpPr txBox="1"/>
      </xdr:nvSpPr>
      <xdr:spPr>
        <a:xfrm>
          <a:off x="939800" y="1251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公債費以外に係る経常収支比率は、類似団体平均を上回っており、扶助費と補助費等が類似団体平均を上回っている。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補助費では、農業政策による補助金の決算額が類似団体平均を上回っていることが主な要因である。今後も、公営企業の適正な事業実施による計画的な対応による繰出金の単年度負担を抑制する。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106426</xdr:rowOff>
    </xdr:to>
    <xdr:cxnSp macro="">
      <xdr:nvCxnSpPr>
        <xdr:cNvPr id="420" name="直線コネクタ 419"/>
        <xdr:cNvCxnSpPr/>
      </xdr:nvCxnSpPr>
      <xdr:spPr>
        <a:xfrm flipV="1">
          <a:off x="16510000" y="12457684"/>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78503</xdr:rowOff>
    </xdr:from>
    <xdr:ext cx="762000" cy="259045"/>
    <xdr:sp macro="" textlink="">
      <xdr:nvSpPr>
        <xdr:cNvPr id="421" name="公債費以外最小値テキスト"/>
        <xdr:cNvSpPr txBox="1"/>
      </xdr:nvSpPr>
      <xdr:spPr>
        <a:xfrm>
          <a:off x="16598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106426</xdr:rowOff>
    </xdr:from>
    <xdr:to>
      <xdr:col>82</xdr:col>
      <xdr:colOff>196850</xdr:colOff>
      <xdr:row>79</xdr:row>
      <xdr:rowOff>106426</xdr:rowOff>
    </xdr:to>
    <xdr:cxnSp macro="">
      <xdr:nvCxnSpPr>
        <xdr:cNvPr id="422" name="直線コネクタ 421"/>
        <xdr:cNvCxnSpPr/>
      </xdr:nvCxnSpPr>
      <xdr:spPr>
        <a:xfrm>
          <a:off x="16421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3"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4" name="直線コネクタ 423"/>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113285</xdr:rowOff>
    </xdr:from>
    <xdr:to>
      <xdr:col>82</xdr:col>
      <xdr:colOff>107950</xdr:colOff>
      <xdr:row>79</xdr:row>
      <xdr:rowOff>83565</xdr:rowOff>
    </xdr:to>
    <xdr:cxnSp macro="">
      <xdr:nvCxnSpPr>
        <xdr:cNvPr id="425" name="直線コネクタ 424"/>
        <xdr:cNvCxnSpPr/>
      </xdr:nvCxnSpPr>
      <xdr:spPr>
        <a:xfrm>
          <a:off x="15671800" y="13143485"/>
          <a:ext cx="838200" cy="48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37863</xdr:rowOff>
    </xdr:from>
    <xdr:ext cx="762000" cy="259045"/>
    <xdr:sp macro="" textlink="">
      <xdr:nvSpPr>
        <xdr:cNvPr id="426" name="公債費以外平均値テキスト"/>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27" name="フローチャート: 判断 426"/>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113285</xdr:rowOff>
    </xdr:from>
    <xdr:to>
      <xdr:col>78</xdr:col>
      <xdr:colOff>69850</xdr:colOff>
      <xdr:row>76</xdr:row>
      <xdr:rowOff>113285</xdr:rowOff>
    </xdr:to>
    <xdr:cxnSp macro="">
      <xdr:nvCxnSpPr>
        <xdr:cNvPr id="428" name="直線コネクタ 427"/>
        <xdr:cNvCxnSpPr/>
      </xdr:nvCxnSpPr>
      <xdr:spPr>
        <a:xfrm>
          <a:off x="14782800" y="13143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137922</xdr:rowOff>
    </xdr:from>
    <xdr:to>
      <xdr:col>78</xdr:col>
      <xdr:colOff>120650</xdr:colOff>
      <xdr:row>76</xdr:row>
      <xdr:rowOff>68072</xdr:rowOff>
    </xdr:to>
    <xdr:sp macro="" textlink="">
      <xdr:nvSpPr>
        <xdr:cNvPr id="429" name="フローチャート: 判断 428"/>
        <xdr:cNvSpPr/>
      </xdr:nvSpPr>
      <xdr:spPr>
        <a:xfrm>
          <a:off x="156210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78249</xdr:rowOff>
    </xdr:from>
    <xdr:ext cx="736600" cy="259045"/>
    <xdr:sp macro="" textlink="">
      <xdr:nvSpPr>
        <xdr:cNvPr id="430" name="テキスト ボックス 429"/>
        <xdr:cNvSpPr txBox="1"/>
      </xdr:nvSpPr>
      <xdr:spPr>
        <a:xfrm>
          <a:off x="15290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152146</xdr:rowOff>
    </xdr:from>
    <xdr:to>
      <xdr:col>73</xdr:col>
      <xdr:colOff>180975</xdr:colOff>
      <xdr:row>76</xdr:row>
      <xdr:rowOff>113285</xdr:rowOff>
    </xdr:to>
    <xdr:cxnSp macro="">
      <xdr:nvCxnSpPr>
        <xdr:cNvPr id="431" name="直線コネクタ 430"/>
        <xdr:cNvCxnSpPr/>
      </xdr:nvCxnSpPr>
      <xdr:spPr>
        <a:xfrm>
          <a:off x="13893800" y="13010896"/>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110490</xdr:rowOff>
    </xdr:from>
    <xdr:to>
      <xdr:col>74</xdr:col>
      <xdr:colOff>31750</xdr:colOff>
      <xdr:row>76</xdr:row>
      <xdr:rowOff>40639</xdr:rowOff>
    </xdr:to>
    <xdr:sp macro="" textlink="">
      <xdr:nvSpPr>
        <xdr:cNvPr id="432" name="フローチャート: 判断 431"/>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33" name="テキスト ボックス 432"/>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152146</xdr:rowOff>
    </xdr:from>
    <xdr:to>
      <xdr:col>69</xdr:col>
      <xdr:colOff>92075</xdr:colOff>
      <xdr:row>77</xdr:row>
      <xdr:rowOff>14987</xdr:rowOff>
    </xdr:to>
    <xdr:cxnSp macro="">
      <xdr:nvCxnSpPr>
        <xdr:cNvPr id="434" name="直線コネクタ 433"/>
        <xdr:cNvCxnSpPr/>
      </xdr:nvCxnSpPr>
      <xdr:spPr>
        <a:xfrm flipV="1">
          <a:off x="13004800" y="13010896"/>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9906</xdr:rowOff>
    </xdr:from>
    <xdr:to>
      <xdr:col>69</xdr:col>
      <xdr:colOff>142875</xdr:colOff>
      <xdr:row>75</xdr:row>
      <xdr:rowOff>111506</xdr:rowOff>
    </xdr:to>
    <xdr:sp macro="" textlink="">
      <xdr:nvSpPr>
        <xdr:cNvPr id="435" name="フローチャート: 判断 434"/>
        <xdr:cNvSpPr/>
      </xdr:nvSpPr>
      <xdr:spPr>
        <a:xfrm>
          <a:off x="13843000" y="1286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121683</xdr:rowOff>
    </xdr:from>
    <xdr:ext cx="762000" cy="259045"/>
    <xdr:sp macro="" textlink="">
      <xdr:nvSpPr>
        <xdr:cNvPr id="436" name="テキスト ボックス 435"/>
        <xdr:cNvSpPr txBox="1"/>
      </xdr:nvSpPr>
      <xdr:spPr>
        <a:xfrm>
          <a:off x="13512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37" name="フローチャート: 判断 436"/>
        <xdr:cNvSpPr/>
      </xdr:nvSpPr>
      <xdr:spPr>
        <a:xfrm>
          <a:off x="12954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38" name="テキスト ボックス 437"/>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32765</xdr:rowOff>
    </xdr:from>
    <xdr:to>
      <xdr:col>82</xdr:col>
      <xdr:colOff>158750</xdr:colOff>
      <xdr:row>79</xdr:row>
      <xdr:rowOff>134365</xdr:rowOff>
    </xdr:to>
    <xdr:sp macro="" textlink="">
      <xdr:nvSpPr>
        <xdr:cNvPr id="444" name="楕円 443"/>
        <xdr:cNvSpPr/>
      </xdr:nvSpPr>
      <xdr:spPr>
        <a:xfrm>
          <a:off x="164592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112792</xdr:rowOff>
    </xdr:from>
    <xdr:ext cx="762000" cy="259045"/>
    <xdr:sp macro="" textlink="">
      <xdr:nvSpPr>
        <xdr:cNvPr id="445" name="公債費以外該当値テキスト"/>
        <xdr:cNvSpPr txBox="1"/>
      </xdr:nvSpPr>
      <xdr:spPr>
        <a:xfrm>
          <a:off x="16598900" y="1348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62485</xdr:rowOff>
    </xdr:from>
    <xdr:to>
      <xdr:col>78</xdr:col>
      <xdr:colOff>120650</xdr:colOff>
      <xdr:row>76</xdr:row>
      <xdr:rowOff>164085</xdr:rowOff>
    </xdr:to>
    <xdr:sp macro="" textlink="">
      <xdr:nvSpPr>
        <xdr:cNvPr id="446" name="楕円 445"/>
        <xdr:cNvSpPr/>
      </xdr:nvSpPr>
      <xdr:spPr>
        <a:xfrm>
          <a:off x="15621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47" name="テキスト ボックス 446"/>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62485</xdr:rowOff>
    </xdr:from>
    <xdr:to>
      <xdr:col>74</xdr:col>
      <xdr:colOff>31750</xdr:colOff>
      <xdr:row>76</xdr:row>
      <xdr:rowOff>164085</xdr:rowOff>
    </xdr:to>
    <xdr:sp macro="" textlink="">
      <xdr:nvSpPr>
        <xdr:cNvPr id="448" name="楕円 447"/>
        <xdr:cNvSpPr/>
      </xdr:nvSpPr>
      <xdr:spPr>
        <a:xfrm>
          <a:off x="14732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148862</xdr:rowOff>
    </xdr:from>
    <xdr:ext cx="762000" cy="259045"/>
    <xdr:sp macro="" textlink="">
      <xdr:nvSpPr>
        <xdr:cNvPr id="449" name="テキスト ボックス 448"/>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101346</xdr:rowOff>
    </xdr:from>
    <xdr:to>
      <xdr:col>69</xdr:col>
      <xdr:colOff>142875</xdr:colOff>
      <xdr:row>76</xdr:row>
      <xdr:rowOff>31496</xdr:rowOff>
    </xdr:to>
    <xdr:sp macro="" textlink="">
      <xdr:nvSpPr>
        <xdr:cNvPr id="450" name="楕円 449"/>
        <xdr:cNvSpPr/>
      </xdr:nvSpPr>
      <xdr:spPr>
        <a:xfrm>
          <a:off x="13843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16273</xdr:rowOff>
    </xdr:from>
    <xdr:ext cx="762000" cy="259045"/>
    <xdr:sp macro="" textlink="">
      <xdr:nvSpPr>
        <xdr:cNvPr id="451" name="テキスト ボックス 450"/>
        <xdr:cNvSpPr txBox="1"/>
      </xdr:nvSpPr>
      <xdr:spPr>
        <a:xfrm>
          <a:off x="13512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52" name="楕円 451"/>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53" name="テキスト ボックス 452"/>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青森県板柳町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56580</xdr:rowOff>
    </xdr:from>
    <xdr:to>
      <xdr:col>29</xdr:col>
      <xdr:colOff>127000</xdr:colOff>
      <xdr:row>19</xdr:row>
      <xdr:rowOff>75837</xdr:rowOff>
    </xdr:to>
    <xdr:cxnSp macro="">
      <xdr:nvCxnSpPr>
        <xdr:cNvPr id="47" name="直線コネクタ 46"/>
        <xdr:cNvCxnSpPr/>
      </xdr:nvCxnSpPr>
      <xdr:spPr bwMode="auto">
        <a:xfrm flipV="1">
          <a:off x="5651500" y="1990155"/>
          <a:ext cx="0" cy="1390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86014</xdr:rowOff>
    </xdr:from>
    <xdr:ext cx="762000" cy="259045"/>
    <xdr:sp macro="" textlink="">
      <xdr:nvSpPr>
        <xdr:cNvPr id="48" name="人口1人当たり決算額の推移最小値テキスト130"/>
        <xdr:cNvSpPr txBox="1"/>
      </xdr:nvSpPr>
      <xdr:spPr>
        <a:xfrm>
          <a:off x="5740400" y="339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75837</xdr:rowOff>
    </xdr:from>
    <xdr:to>
      <xdr:col>30</xdr:col>
      <xdr:colOff>25400</xdr:colOff>
      <xdr:row>19</xdr:row>
      <xdr:rowOff>75837</xdr:rowOff>
    </xdr:to>
    <xdr:cxnSp macro="">
      <xdr:nvCxnSpPr>
        <xdr:cNvPr id="49" name="直線コネクタ 48"/>
        <xdr:cNvCxnSpPr/>
      </xdr:nvCxnSpPr>
      <xdr:spPr bwMode="auto">
        <a:xfrm>
          <a:off x="5562600" y="33810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142957</xdr:rowOff>
    </xdr:from>
    <xdr:ext cx="762000" cy="259045"/>
    <xdr:sp macro="" textlink="">
      <xdr:nvSpPr>
        <xdr:cNvPr id="50" name="人口1人当たり決算額の推移最大値テキスト130"/>
        <xdr:cNvSpPr txBox="1"/>
      </xdr:nvSpPr>
      <xdr:spPr>
        <a:xfrm>
          <a:off x="5740400" y="173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56580</xdr:rowOff>
    </xdr:from>
    <xdr:to>
      <xdr:col>30</xdr:col>
      <xdr:colOff>25400</xdr:colOff>
      <xdr:row>11</xdr:row>
      <xdr:rowOff>56580</xdr:rowOff>
    </xdr:to>
    <xdr:cxnSp macro="">
      <xdr:nvCxnSpPr>
        <xdr:cNvPr id="51" name="直線コネクタ 50"/>
        <xdr:cNvCxnSpPr/>
      </xdr:nvCxnSpPr>
      <xdr:spPr bwMode="auto">
        <a:xfrm>
          <a:off x="5562600" y="1990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75837</xdr:rowOff>
    </xdr:from>
    <xdr:to>
      <xdr:col>29</xdr:col>
      <xdr:colOff>127000</xdr:colOff>
      <xdr:row>19</xdr:row>
      <xdr:rowOff>89444</xdr:rowOff>
    </xdr:to>
    <xdr:cxnSp macro="">
      <xdr:nvCxnSpPr>
        <xdr:cNvPr id="52" name="直線コネクタ 51"/>
        <xdr:cNvCxnSpPr/>
      </xdr:nvCxnSpPr>
      <xdr:spPr bwMode="auto">
        <a:xfrm flipV="1">
          <a:off x="5003800" y="3381012"/>
          <a:ext cx="647700" cy="13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66645</xdr:rowOff>
    </xdr:from>
    <xdr:ext cx="762000" cy="259045"/>
    <xdr:sp macro="" textlink="">
      <xdr:nvSpPr>
        <xdr:cNvPr id="53" name="人口1人当たり決算額の推移平均値テキスト130"/>
        <xdr:cNvSpPr txBox="1"/>
      </xdr:nvSpPr>
      <xdr:spPr>
        <a:xfrm>
          <a:off x="5740400" y="26860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50118</xdr:rowOff>
    </xdr:from>
    <xdr:to>
      <xdr:col>29</xdr:col>
      <xdr:colOff>177800</xdr:colOff>
      <xdr:row>16</xdr:row>
      <xdr:rowOff>151718</xdr:rowOff>
    </xdr:to>
    <xdr:sp macro="" textlink="">
      <xdr:nvSpPr>
        <xdr:cNvPr id="54" name="フローチャート: 判断 53"/>
        <xdr:cNvSpPr/>
      </xdr:nvSpPr>
      <xdr:spPr bwMode="auto">
        <a:xfrm>
          <a:off x="5600700" y="2840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89444</xdr:rowOff>
    </xdr:from>
    <xdr:to>
      <xdr:col>26</xdr:col>
      <xdr:colOff>50800</xdr:colOff>
      <xdr:row>19</xdr:row>
      <xdr:rowOff>107057</xdr:rowOff>
    </xdr:to>
    <xdr:cxnSp macro="">
      <xdr:nvCxnSpPr>
        <xdr:cNvPr id="55" name="直線コネクタ 54"/>
        <xdr:cNvCxnSpPr/>
      </xdr:nvCxnSpPr>
      <xdr:spPr bwMode="auto">
        <a:xfrm flipV="1">
          <a:off x="4305300" y="3394619"/>
          <a:ext cx="698500" cy="17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75416</xdr:rowOff>
    </xdr:from>
    <xdr:to>
      <xdr:col>26</xdr:col>
      <xdr:colOff>101600</xdr:colOff>
      <xdr:row>17</xdr:row>
      <xdr:rowOff>5566</xdr:rowOff>
    </xdr:to>
    <xdr:sp macro="" textlink="">
      <xdr:nvSpPr>
        <xdr:cNvPr id="56" name="フローチャート: 判断 55"/>
        <xdr:cNvSpPr/>
      </xdr:nvSpPr>
      <xdr:spPr bwMode="auto">
        <a:xfrm>
          <a:off x="49530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15743</xdr:rowOff>
    </xdr:from>
    <xdr:ext cx="736600" cy="259045"/>
    <xdr:sp macro="" textlink="">
      <xdr:nvSpPr>
        <xdr:cNvPr id="57" name="テキスト ボックス 56"/>
        <xdr:cNvSpPr txBox="1"/>
      </xdr:nvSpPr>
      <xdr:spPr>
        <a:xfrm>
          <a:off x="4622800" y="2635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101397</xdr:rowOff>
    </xdr:from>
    <xdr:to>
      <xdr:col>22</xdr:col>
      <xdr:colOff>114300</xdr:colOff>
      <xdr:row>19</xdr:row>
      <xdr:rowOff>107057</xdr:rowOff>
    </xdr:to>
    <xdr:cxnSp macro="">
      <xdr:nvCxnSpPr>
        <xdr:cNvPr id="58" name="直線コネクタ 57"/>
        <xdr:cNvCxnSpPr/>
      </xdr:nvCxnSpPr>
      <xdr:spPr bwMode="auto">
        <a:xfrm>
          <a:off x="3606800" y="3406572"/>
          <a:ext cx="698500" cy="5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111677</xdr:rowOff>
    </xdr:from>
    <xdr:to>
      <xdr:col>22</xdr:col>
      <xdr:colOff>165100</xdr:colOff>
      <xdr:row>17</xdr:row>
      <xdr:rowOff>41827</xdr:rowOff>
    </xdr:to>
    <xdr:sp macro="" textlink="">
      <xdr:nvSpPr>
        <xdr:cNvPr id="59" name="フローチャート: 判断 58"/>
        <xdr:cNvSpPr/>
      </xdr:nvSpPr>
      <xdr:spPr bwMode="auto">
        <a:xfrm>
          <a:off x="42545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52004</xdr:rowOff>
    </xdr:from>
    <xdr:ext cx="762000" cy="259045"/>
    <xdr:sp macro="" textlink="">
      <xdr:nvSpPr>
        <xdr:cNvPr id="60" name="テキスト ボックス 59"/>
        <xdr:cNvSpPr txBox="1"/>
      </xdr:nvSpPr>
      <xdr:spPr>
        <a:xfrm>
          <a:off x="3924300" y="267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94223</xdr:rowOff>
    </xdr:from>
    <xdr:to>
      <xdr:col>18</xdr:col>
      <xdr:colOff>177800</xdr:colOff>
      <xdr:row>19</xdr:row>
      <xdr:rowOff>101397</xdr:rowOff>
    </xdr:to>
    <xdr:cxnSp macro="">
      <xdr:nvCxnSpPr>
        <xdr:cNvPr id="61" name="直線コネクタ 60"/>
        <xdr:cNvCxnSpPr/>
      </xdr:nvCxnSpPr>
      <xdr:spPr bwMode="auto">
        <a:xfrm>
          <a:off x="2908300" y="3399398"/>
          <a:ext cx="698500" cy="7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127156</xdr:rowOff>
    </xdr:from>
    <xdr:to>
      <xdr:col>19</xdr:col>
      <xdr:colOff>38100</xdr:colOff>
      <xdr:row>17</xdr:row>
      <xdr:rowOff>57306</xdr:rowOff>
    </xdr:to>
    <xdr:sp macro="" textlink="">
      <xdr:nvSpPr>
        <xdr:cNvPr id="62" name="フローチャート: 判断 61"/>
        <xdr:cNvSpPr/>
      </xdr:nvSpPr>
      <xdr:spPr bwMode="auto">
        <a:xfrm>
          <a:off x="3556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67483</xdr:rowOff>
    </xdr:from>
    <xdr:ext cx="762000" cy="259045"/>
    <xdr:sp macro="" textlink="">
      <xdr:nvSpPr>
        <xdr:cNvPr id="63" name="テキスト ボックス 62"/>
        <xdr:cNvSpPr txBox="1"/>
      </xdr:nvSpPr>
      <xdr:spPr>
        <a:xfrm>
          <a:off x="3225800" y="268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160706</xdr:rowOff>
    </xdr:from>
    <xdr:to>
      <xdr:col>15</xdr:col>
      <xdr:colOff>101600</xdr:colOff>
      <xdr:row>17</xdr:row>
      <xdr:rowOff>90856</xdr:rowOff>
    </xdr:to>
    <xdr:sp macro="" textlink="">
      <xdr:nvSpPr>
        <xdr:cNvPr id="64" name="フローチャート: 判断 63"/>
        <xdr:cNvSpPr/>
      </xdr:nvSpPr>
      <xdr:spPr bwMode="auto">
        <a:xfrm>
          <a:off x="28575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101033</xdr:rowOff>
    </xdr:from>
    <xdr:ext cx="762000" cy="259045"/>
    <xdr:sp macro="" textlink="">
      <xdr:nvSpPr>
        <xdr:cNvPr id="65" name="テキスト ボックス 64"/>
        <xdr:cNvSpPr txBox="1"/>
      </xdr:nvSpPr>
      <xdr:spPr>
        <a:xfrm>
          <a:off x="2527300" y="272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25037</xdr:rowOff>
    </xdr:from>
    <xdr:to>
      <xdr:col>29</xdr:col>
      <xdr:colOff>177800</xdr:colOff>
      <xdr:row>19</xdr:row>
      <xdr:rowOff>126637</xdr:rowOff>
    </xdr:to>
    <xdr:sp macro="" textlink="">
      <xdr:nvSpPr>
        <xdr:cNvPr id="71" name="楕円 70"/>
        <xdr:cNvSpPr/>
      </xdr:nvSpPr>
      <xdr:spPr bwMode="auto">
        <a:xfrm>
          <a:off x="5600700" y="3330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105064</xdr:rowOff>
    </xdr:from>
    <xdr:ext cx="762000" cy="259045"/>
    <xdr:sp macro="" textlink="">
      <xdr:nvSpPr>
        <xdr:cNvPr id="72" name="人口1人当たり決算額の推移該当値テキスト130"/>
        <xdr:cNvSpPr txBox="1"/>
      </xdr:nvSpPr>
      <xdr:spPr>
        <a:xfrm>
          <a:off x="5740400" y="32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38644</xdr:rowOff>
    </xdr:from>
    <xdr:to>
      <xdr:col>26</xdr:col>
      <xdr:colOff>101600</xdr:colOff>
      <xdr:row>19</xdr:row>
      <xdr:rowOff>140244</xdr:rowOff>
    </xdr:to>
    <xdr:sp macro="" textlink="">
      <xdr:nvSpPr>
        <xdr:cNvPr id="73" name="楕円 72"/>
        <xdr:cNvSpPr/>
      </xdr:nvSpPr>
      <xdr:spPr bwMode="auto">
        <a:xfrm>
          <a:off x="4953000" y="3343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125021</xdr:rowOff>
    </xdr:from>
    <xdr:ext cx="736600" cy="259045"/>
    <xdr:sp macro="" textlink="">
      <xdr:nvSpPr>
        <xdr:cNvPr id="74" name="テキスト ボックス 73"/>
        <xdr:cNvSpPr txBox="1"/>
      </xdr:nvSpPr>
      <xdr:spPr>
        <a:xfrm>
          <a:off x="4622800" y="343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56257</xdr:rowOff>
    </xdr:from>
    <xdr:to>
      <xdr:col>22</xdr:col>
      <xdr:colOff>165100</xdr:colOff>
      <xdr:row>19</xdr:row>
      <xdr:rowOff>157857</xdr:rowOff>
    </xdr:to>
    <xdr:sp macro="" textlink="">
      <xdr:nvSpPr>
        <xdr:cNvPr id="75" name="楕円 74"/>
        <xdr:cNvSpPr/>
      </xdr:nvSpPr>
      <xdr:spPr bwMode="auto">
        <a:xfrm>
          <a:off x="4254500" y="3361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142634</xdr:rowOff>
    </xdr:from>
    <xdr:ext cx="762000" cy="259045"/>
    <xdr:sp macro="" textlink="">
      <xdr:nvSpPr>
        <xdr:cNvPr id="76" name="テキスト ボックス 75"/>
        <xdr:cNvSpPr txBox="1"/>
      </xdr:nvSpPr>
      <xdr:spPr>
        <a:xfrm>
          <a:off x="3924300" y="344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50597</xdr:rowOff>
    </xdr:from>
    <xdr:to>
      <xdr:col>19</xdr:col>
      <xdr:colOff>38100</xdr:colOff>
      <xdr:row>19</xdr:row>
      <xdr:rowOff>152197</xdr:rowOff>
    </xdr:to>
    <xdr:sp macro="" textlink="">
      <xdr:nvSpPr>
        <xdr:cNvPr id="77" name="楕円 76"/>
        <xdr:cNvSpPr/>
      </xdr:nvSpPr>
      <xdr:spPr bwMode="auto">
        <a:xfrm>
          <a:off x="3556000" y="3355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136974</xdr:rowOff>
    </xdr:from>
    <xdr:ext cx="762000" cy="259045"/>
    <xdr:sp macro="" textlink="">
      <xdr:nvSpPr>
        <xdr:cNvPr id="78" name="テキスト ボックス 77"/>
        <xdr:cNvSpPr txBox="1"/>
      </xdr:nvSpPr>
      <xdr:spPr>
        <a:xfrm>
          <a:off x="3225800" y="344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43423</xdr:rowOff>
    </xdr:from>
    <xdr:to>
      <xdr:col>15</xdr:col>
      <xdr:colOff>101600</xdr:colOff>
      <xdr:row>19</xdr:row>
      <xdr:rowOff>145023</xdr:rowOff>
    </xdr:to>
    <xdr:sp macro="" textlink="">
      <xdr:nvSpPr>
        <xdr:cNvPr id="79" name="楕円 78"/>
        <xdr:cNvSpPr/>
      </xdr:nvSpPr>
      <xdr:spPr bwMode="auto">
        <a:xfrm>
          <a:off x="2857500" y="3348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129800</xdr:rowOff>
    </xdr:from>
    <xdr:ext cx="762000" cy="259045"/>
    <xdr:sp macro="" textlink="">
      <xdr:nvSpPr>
        <xdr:cNvPr id="80" name="テキスト ボックス 79"/>
        <xdr:cNvSpPr txBox="1"/>
      </xdr:nvSpPr>
      <xdr:spPr>
        <a:xfrm>
          <a:off x="2527300" y="343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259226</xdr:rowOff>
    </xdr:from>
    <xdr:to>
      <xdr:col>29</xdr:col>
      <xdr:colOff>127000</xdr:colOff>
      <xdr:row>37</xdr:row>
      <xdr:rowOff>250482</xdr:rowOff>
    </xdr:to>
    <xdr:cxnSp macro="">
      <xdr:nvCxnSpPr>
        <xdr:cNvPr id="109" name="直線コネクタ 108"/>
        <xdr:cNvCxnSpPr/>
      </xdr:nvCxnSpPr>
      <xdr:spPr bwMode="auto">
        <a:xfrm flipV="1">
          <a:off x="5651500" y="6183776"/>
          <a:ext cx="0" cy="11914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222559</xdr:rowOff>
    </xdr:from>
    <xdr:ext cx="762000" cy="259045"/>
    <xdr:sp macro="" textlink="">
      <xdr:nvSpPr>
        <xdr:cNvPr id="110" name="人口1人当たり決算額の推移最小値テキスト445"/>
        <xdr:cNvSpPr txBox="1"/>
      </xdr:nvSpPr>
      <xdr:spPr>
        <a:xfrm>
          <a:off x="5740400" y="73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250482</xdr:rowOff>
    </xdr:from>
    <xdr:to>
      <xdr:col>30</xdr:col>
      <xdr:colOff>25400</xdr:colOff>
      <xdr:row>37</xdr:row>
      <xdr:rowOff>250482</xdr:rowOff>
    </xdr:to>
    <xdr:cxnSp macro="">
      <xdr:nvCxnSpPr>
        <xdr:cNvPr id="111" name="直線コネクタ 110"/>
        <xdr:cNvCxnSpPr/>
      </xdr:nvCxnSpPr>
      <xdr:spPr bwMode="auto">
        <a:xfrm>
          <a:off x="5562600" y="7375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2703</xdr:rowOff>
    </xdr:from>
    <xdr:ext cx="762000" cy="259045"/>
    <xdr:sp macro="" textlink="">
      <xdr:nvSpPr>
        <xdr:cNvPr id="112" name="人口1人当たり決算額の推移最大値テキスト445"/>
        <xdr:cNvSpPr txBox="1"/>
      </xdr:nvSpPr>
      <xdr:spPr>
        <a:xfrm>
          <a:off x="5740400" y="592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259226</xdr:rowOff>
    </xdr:from>
    <xdr:to>
      <xdr:col>30</xdr:col>
      <xdr:colOff>25400</xdr:colOff>
      <xdr:row>33</xdr:row>
      <xdr:rowOff>259226</xdr:rowOff>
    </xdr:to>
    <xdr:cxnSp macro="">
      <xdr:nvCxnSpPr>
        <xdr:cNvPr id="113" name="直線コネクタ 112"/>
        <xdr:cNvCxnSpPr/>
      </xdr:nvCxnSpPr>
      <xdr:spPr bwMode="auto">
        <a:xfrm>
          <a:off x="5562600" y="61837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148565</xdr:rowOff>
    </xdr:from>
    <xdr:to>
      <xdr:col>29</xdr:col>
      <xdr:colOff>127000</xdr:colOff>
      <xdr:row>37</xdr:row>
      <xdr:rowOff>3994</xdr:rowOff>
    </xdr:to>
    <xdr:cxnSp macro="">
      <xdr:nvCxnSpPr>
        <xdr:cNvPr id="114" name="直線コネクタ 113"/>
        <xdr:cNvCxnSpPr/>
      </xdr:nvCxnSpPr>
      <xdr:spPr bwMode="auto">
        <a:xfrm>
          <a:off x="5003800" y="7101815"/>
          <a:ext cx="647700" cy="26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122007</xdr:rowOff>
    </xdr:from>
    <xdr:ext cx="762000" cy="259045"/>
    <xdr:sp macro="" textlink="">
      <xdr:nvSpPr>
        <xdr:cNvPr id="115" name="人口1人当たり決算額の推移平均値テキスト445"/>
        <xdr:cNvSpPr txBox="1"/>
      </xdr:nvSpPr>
      <xdr:spPr>
        <a:xfrm>
          <a:off x="5740400" y="673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276930</xdr:rowOff>
    </xdr:from>
    <xdr:to>
      <xdr:col>29</xdr:col>
      <xdr:colOff>177800</xdr:colOff>
      <xdr:row>36</xdr:row>
      <xdr:rowOff>35630</xdr:rowOff>
    </xdr:to>
    <xdr:sp macro="" textlink="">
      <xdr:nvSpPr>
        <xdr:cNvPr id="116" name="フローチャート: 判断 115"/>
        <xdr:cNvSpPr/>
      </xdr:nvSpPr>
      <xdr:spPr bwMode="auto">
        <a:xfrm>
          <a:off x="56007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148565</xdr:rowOff>
    </xdr:from>
    <xdr:to>
      <xdr:col>26</xdr:col>
      <xdr:colOff>50800</xdr:colOff>
      <xdr:row>36</xdr:row>
      <xdr:rowOff>165786</xdr:rowOff>
    </xdr:to>
    <xdr:cxnSp macro="">
      <xdr:nvCxnSpPr>
        <xdr:cNvPr id="117" name="直線コネクタ 116"/>
        <xdr:cNvCxnSpPr/>
      </xdr:nvCxnSpPr>
      <xdr:spPr bwMode="auto">
        <a:xfrm flipV="1">
          <a:off x="4305300" y="7101815"/>
          <a:ext cx="698500" cy="17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279997</xdr:rowOff>
    </xdr:from>
    <xdr:to>
      <xdr:col>26</xdr:col>
      <xdr:colOff>101600</xdr:colOff>
      <xdr:row>36</xdr:row>
      <xdr:rowOff>38697</xdr:rowOff>
    </xdr:to>
    <xdr:sp macro="" textlink="">
      <xdr:nvSpPr>
        <xdr:cNvPr id="118" name="フローチャート: 判断 117"/>
        <xdr:cNvSpPr/>
      </xdr:nvSpPr>
      <xdr:spPr bwMode="auto">
        <a:xfrm>
          <a:off x="4953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48874</xdr:rowOff>
    </xdr:from>
    <xdr:ext cx="736600" cy="259045"/>
    <xdr:sp macro="" textlink="">
      <xdr:nvSpPr>
        <xdr:cNvPr id="119" name="テキスト ボックス 118"/>
        <xdr:cNvSpPr txBox="1"/>
      </xdr:nvSpPr>
      <xdr:spPr>
        <a:xfrm>
          <a:off x="4622800" y="6659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146907</xdr:rowOff>
    </xdr:from>
    <xdr:to>
      <xdr:col>22</xdr:col>
      <xdr:colOff>114300</xdr:colOff>
      <xdr:row>36</xdr:row>
      <xdr:rowOff>165786</xdr:rowOff>
    </xdr:to>
    <xdr:cxnSp macro="">
      <xdr:nvCxnSpPr>
        <xdr:cNvPr id="120" name="直線コネクタ 119"/>
        <xdr:cNvCxnSpPr/>
      </xdr:nvCxnSpPr>
      <xdr:spPr bwMode="auto">
        <a:xfrm>
          <a:off x="3606800" y="7100157"/>
          <a:ext cx="698500" cy="18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279711</xdr:rowOff>
    </xdr:from>
    <xdr:to>
      <xdr:col>22</xdr:col>
      <xdr:colOff>165100</xdr:colOff>
      <xdr:row>36</xdr:row>
      <xdr:rowOff>38411</xdr:rowOff>
    </xdr:to>
    <xdr:sp macro="" textlink="">
      <xdr:nvSpPr>
        <xdr:cNvPr id="121" name="フローチャート: 判断 120"/>
        <xdr:cNvSpPr/>
      </xdr:nvSpPr>
      <xdr:spPr bwMode="auto">
        <a:xfrm>
          <a:off x="4254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48588</xdr:rowOff>
    </xdr:from>
    <xdr:ext cx="762000" cy="259045"/>
    <xdr:sp macro="" textlink="">
      <xdr:nvSpPr>
        <xdr:cNvPr id="122" name="テキスト ボックス 121"/>
        <xdr:cNvSpPr txBox="1"/>
      </xdr:nvSpPr>
      <xdr:spPr>
        <a:xfrm>
          <a:off x="39243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146317</xdr:rowOff>
    </xdr:from>
    <xdr:to>
      <xdr:col>18</xdr:col>
      <xdr:colOff>177800</xdr:colOff>
      <xdr:row>36</xdr:row>
      <xdr:rowOff>146907</xdr:rowOff>
    </xdr:to>
    <xdr:cxnSp macro="">
      <xdr:nvCxnSpPr>
        <xdr:cNvPr id="123" name="直線コネクタ 122"/>
        <xdr:cNvCxnSpPr/>
      </xdr:nvCxnSpPr>
      <xdr:spPr bwMode="auto">
        <a:xfrm>
          <a:off x="2908300" y="7099567"/>
          <a:ext cx="698500" cy="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260680</xdr:rowOff>
    </xdr:from>
    <xdr:to>
      <xdr:col>19</xdr:col>
      <xdr:colOff>38100</xdr:colOff>
      <xdr:row>36</xdr:row>
      <xdr:rowOff>19380</xdr:rowOff>
    </xdr:to>
    <xdr:sp macro="" textlink="">
      <xdr:nvSpPr>
        <xdr:cNvPr id="124" name="フローチャート: 判断 123"/>
        <xdr:cNvSpPr/>
      </xdr:nvSpPr>
      <xdr:spPr bwMode="auto">
        <a:xfrm>
          <a:off x="3556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29557</xdr:rowOff>
    </xdr:from>
    <xdr:ext cx="762000" cy="259045"/>
    <xdr:sp macro="" textlink="">
      <xdr:nvSpPr>
        <xdr:cNvPr id="125" name="テキスト ボックス 124"/>
        <xdr:cNvSpPr txBox="1"/>
      </xdr:nvSpPr>
      <xdr:spPr>
        <a:xfrm>
          <a:off x="32258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270643</xdr:rowOff>
    </xdr:from>
    <xdr:to>
      <xdr:col>15</xdr:col>
      <xdr:colOff>101600</xdr:colOff>
      <xdr:row>36</xdr:row>
      <xdr:rowOff>29343</xdr:rowOff>
    </xdr:to>
    <xdr:sp macro="" textlink="">
      <xdr:nvSpPr>
        <xdr:cNvPr id="126" name="フローチャート: 判断 125"/>
        <xdr:cNvSpPr/>
      </xdr:nvSpPr>
      <xdr:spPr bwMode="auto">
        <a:xfrm>
          <a:off x="28575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39520</xdr:rowOff>
    </xdr:from>
    <xdr:ext cx="762000" cy="259045"/>
    <xdr:sp macro="" textlink="">
      <xdr:nvSpPr>
        <xdr:cNvPr id="127" name="テキスト ボックス 126"/>
        <xdr:cNvSpPr txBox="1"/>
      </xdr:nvSpPr>
      <xdr:spPr>
        <a:xfrm>
          <a:off x="2527300" y="664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124644</xdr:rowOff>
    </xdr:from>
    <xdr:to>
      <xdr:col>29</xdr:col>
      <xdr:colOff>177800</xdr:colOff>
      <xdr:row>37</xdr:row>
      <xdr:rowOff>54794</xdr:rowOff>
    </xdr:to>
    <xdr:sp macro="" textlink="">
      <xdr:nvSpPr>
        <xdr:cNvPr id="133" name="楕円 132"/>
        <xdr:cNvSpPr/>
      </xdr:nvSpPr>
      <xdr:spPr bwMode="auto">
        <a:xfrm>
          <a:off x="5600700" y="7077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96721</xdr:rowOff>
    </xdr:from>
    <xdr:ext cx="762000" cy="259045"/>
    <xdr:sp macro="" textlink="">
      <xdr:nvSpPr>
        <xdr:cNvPr id="134" name="人口1人当たり決算額の推移該当値テキスト445"/>
        <xdr:cNvSpPr txBox="1"/>
      </xdr:nvSpPr>
      <xdr:spPr>
        <a:xfrm>
          <a:off x="5740400" y="704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97765</xdr:rowOff>
    </xdr:from>
    <xdr:to>
      <xdr:col>26</xdr:col>
      <xdr:colOff>101600</xdr:colOff>
      <xdr:row>37</xdr:row>
      <xdr:rowOff>27915</xdr:rowOff>
    </xdr:to>
    <xdr:sp macro="" textlink="">
      <xdr:nvSpPr>
        <xdr:cNvPr id="135" name="楕円 134"/>
        <xdr:cNvSpPr/>
      </xdr:nvSpPr>
      <xdr:spPr bwMode="auto">
        <a:xfrm>
          <a:off x="4953000" y="7051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12692</xdr:rowOff>
    </xdr:from>
    <xdr:ext cx="736600" cy="259045"/>
    <xdr:sp macro="" textlink="">
      <xdr:nvSpPr>
        <xdr:cNvPr id="136" name="テキスト ボックス 135"/>
        <xdr:cNvSpPr txBox="1"/>
      </xdr:nvSpPr>
      <xdr:spPr>
        <a:xfrm>
          <a:off x="4622800" y="7137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114986</xdr:rowOff>
    </xdr:from>
    <xdr:to>
      <xdr:col>22</xdr:col>
      <xdr:colOff>165100</xdr:colOff>
      <xdr:row>37</xdr:row>
      <xdr:rowOff>45136</xdr:rowOff>
    </xdr:to>
    <xdr:sp macro="" textlink="">
      <xdr:nvSpPr>
        <xdr:cNvPr id="137" name="楕円 136"/>
        <xdr:cNvSpPr/>
      </xdr:nvSpPr>
      <xdr:spPr bwMode="auto">
        <a:xfrm>
          <a:off x="4254500" y="7068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29913</xdr:rowOff>
    </xdr:from>
    <xdr:ext cx="762000" cy="259045"/>
    <xdr:sp macro="" textlink="">
      <xdr:nvSpPr>
        <xdr:cNvPr id="138" name="テキスト ボックス 137"/>
        <xdr:cNvSpPr txBox="1"/>
      </xdr:nvSpPr>
      <xdr:spPr>
        <a:xfrm>
          <a:off x="3924300" y="715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96107</xdr:rowOff>
    </xdr:from>
    <xdr:to>
      <xdr:col>19</xdr:col>
      <xdr:colOff>38100</xdr:colOff>
      <xdr:row>37</xdr:row>
      <xdr:rowOff>26257</xdr:rowOff>
    </xdr:to>
    <xdr:sp macro="" textlink="">
      <xdr:nvSpPr>
        <xdr:cNvPr id="139" name="楕円 138"/>
        <xdr:cNvSpPr/>
      </xdr:nvSpPr>
      <xdr:spPr bwMode="auto">
        <a:xfrm>
          <a:off x="3556000" y="7049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11034</xdr:rowOff>
    </xdr:from>
    <xdr:ext cx="762000" cy="259045"/>
    <xdr:sp macro="" textlink="">
      <xdr:nvSpPr>
        <xdr:cNvPr id="140" name="テキスト ボックス 139"/>
        <xdr:cNvSpPr txBox="1"/>
      </xdr:nvSpPr>
      <xdr:spPr>
        <a:xfrm>
          <a:off x="3225800" y="7135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95517</xdr:rowOff>
    </xdr:from>
    <xdr:to>
      <xdr:col>15</xdr:col>
      <xdr:colOff>101600</xdr:colOff>
      <xdr:row>37</xdr:row>
      <xdr:rowOff>25667</xdr:rowOff>
    </xdr:to>
    <xdr:sp macro="" textlink="">
      <xdr:nvSpPr>
        <xdr:cNvPr id="141" name="楕円 140"/>
        <xdr:cNvSpPr/>
      </xdr:nvSpPr>
      <xdr:spPr bwMode="auto">
        <a:xfrm>
          <a:off x="2857500" y="7048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10444</xdr:rowOff>
    </xdr:from>
    <xdr:ext cx="762000" cy="259045"/>
    <xdr:sp macro="" textlink="">
      <xdr:nvSpPr>
        <xdr:cNvPr id="142" name="テキスト ボックス 141"/>
        <xdr:cNvSpPr txBox="1"/>
      </xdr:nvSpPr>
      <xdr:spPr>
        <a:xfrm>
          <a:off x="2527300" y="7135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青森県板柳町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13,735
13,718
41.88
7,126,186
6,820,554
286,876
3,876,990
4,871,917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12468</xdr:rowOff>
    </xdr:from>
    <xdr:to>
      <xdr:col>24</xdr:col>
      <xdr:colOff>62865</xdr:colOff>
      <xdr:row>39</xdr:row>
      <xdr:rowOff>135341</xdr:rowOff>
    </xdr:to>
    <xdr:cxnSp macro="">
      <xdr:nvCxnSpPr>
        <xdr:cNvPr id="58" name="直線コネクタ 57"/>
        <xdr:cNvCxnSpPr/>
      </xdr:nvCxnSpPr>
      <xdr:spPr>
        <a:xfrm flipV="1">
          <a:off x="4633595" y="5327418"/>
          <a:ext cx="1270" cy="149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139168</xdr:rowOff>
    </xdr:from>
    <xdr:ext cx="534377" cy="259045"/>
    <xdr:sp macro="" textlink="">
      <xdr:nvSpPr>
        <xdr:cNvPr id="59" name="人件費最小値テキスト"/>
        <xdr:cNvSpPr txBox="1"/>
      </xdr:nvSpPr>
      <xdr:spPr>
        <a:xfrm>
          <a:off x="4686300" y="682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135341</xdr:rowOff>
    </xdr:from>
    <xdr:to>
      <xdr:col>24</xdr:col>
      <xdr:colOff>152400</xdr:colOff>
      <xdr:row>39</xdr:row>
      <xdr:rowOff>135341</xdr:rowOff>
    </xdr:to>
    <xdr:cxnSp macro="">
      <xdr:nvCxnSpPr>
        <xdr:cNvPr id="60" name="直線コネクタ 59"/>
        <xdr:cNvCxnSpPr/>
      </xdr:nvCxnSpPr>
      <xdr:spPr>
        <a:xfrm>
          <a:off x="4546600" y="682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130595</xdr:rowOff>
    </xdr:from>
    <xdr:ext cx="599010" cy="259045"/>
    <xdr:sp macro="" textlink="">
      <xdr:nvSpPr>
        <xdr:cNvPr id="61" name="人件費最大値テキスト"/>
        <xdr:cNvSpPr txBox="1"/>
      </xdr:nvSpPr>
      <xdr:spPr>
        <a:xfrm>
          <a:off x="4686300" y="510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12468</xdr:rowOff>
    </xdr:from>
    <xdr:to>
      <xdr:col>24</xdr:col>
      <xdr:colOff>152400</xdr:colOff>
      <xdr:row>31</xdr:row>
      <xdr:rowOff>12468</xdr:rowOff>
    </xdr:to>
    <xdr:cxnSp macro="">
      <xdr:nvCxnSpPr>
        <xdr:cNvPr id="62" name="直線コネクタ 61"/>
        <xdr:cNvCxnSpPr/>
      </xdr:nvCxnSpPr>
      <xdr:spPr>
        <a:xfrm>
          <a:off x="4546600" y="532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5904</xdr:rowOff>
    </xdr:from>
    <xdr:to>
      <xdr:col>24</xdr:col>
      <xdr:colOff>63500</xdr:colOff>
      <xdr:row>39</xdr:row>
      <xdr:rowOff>13774</xdr:rowOff>
    </xdr:to>
    <xdr:cxnSp macro="">
      <xdr:nvCxnSpPr>
        <xdr:cNvPr id="63" name="直線コネクタ 62"/>
        <xdr:cNvCxnSpPr/>
      </xdr:nvCxnSpPr>
      <xdr:spPr>
        <a:xfrm>
          <a:off x="3797300" y="6692454"/>
          <a:ext cx="838200" cy="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10507</xdr:rowOff>
    </xdr:from>
    <xdr:ext cx="534377" cy="259045"/>
    <xdr:sp macro="" textlink="">
      <xdr:nvSpPr>
        <xdr:cNvPr id="64" name="人件費平均値テキスト"/>
        <xdr:cNvSpPr txBox="1"/>
      </xdr:nvSpPr>
      <xdr:spPr>
        <a:xfrm>
          <a:off x="4686300" y="6011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159080</xdr:rowOff>
    </xdr:from>
    <xdr:to>
      <xdr:col>24</xdr:col>
      <xdr:colOff>114300</xdr:colOff>
      <xdr:row>36</xdr:row>
      <xdr:rowOff>89230</xdr:rowOff>
    </xdr:to>
    <xdr:sp macro="" textlink="">
      <xdr:nvSpPr>
        <xdr:cNvPr id="65" name="フローチャート: 判断 64"/>
        <xdr:cNvSpPr/>
      </xdr:nvSpPr>
      <xdr:spPr>
        <a:xfrm>
          <a:off x="45847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5904</xdr:rowOff>
    </xdr:from>
    <xdr:to>
      <xdr:col>19</xdr:col>
      <xdr:colOff>177800</xdr:colOff>
      <xdr:row>39</xdr:row>
      <xdr:rowOff>21775</xdr:rowOff>
    </xdr:to>
    <xdr:cxnSp macro="">
      <xdr:nvCxnSpPr>
        <xdr:cNvPr id="66" name="直線コネクタ 65"/>
        <xdr:cNvCxnSpPr/>
      </xdr:nvCxnSpPr>
      <xdr:spPr>
        <a:xfrm flipV="1">
          <a:off x="2908300" y="6692454"/>
          <a:ext cx="889000" cy="1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168518</xdr:rowOff>
    </xdr:from>
    <xdr:to>
      <xdr:col>20</xdr:col>
      <xdr:colOff>38100</xdr:colOff>
      <xdr:row>36</xdr:row>
      <xdr:rowOff>98668</xdr:rowOff>
    </xdr:to>
    <xdr:sp macro="" textlink="">
      <xdr:nvSpPr>
        <xdr:cNvPr id="67" name="フローチャート: 判断 66"/>
        <xdr:cNvSpPr/>
      </xdr:nvSpPr>
      <xdr:spPr>
        <a:xfrm>
          <a:off x="3746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115195</xdr:rowOff>
    </xdr:from>
    <xdr:ext cx="534377" cy="259045"/>
    <xdr:sp macro="" textlink="">
      <xdr:nvSpPr>
        <xdr:cNvPr id="68" name="テキスト ボックス 67"/>
        <xdr:cNvSpPr txBox="1"/>
      </xdr:nvSpPr>
      <xdr:spPr>
        <a:xfrm>
          <a:off x="3530111" y="594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161596</xdr:rowOff>
    </xdr:from>
    <xdr:to>
      <xdr:col>15</xdr:col>
      <xdr:colOff>50800</xdr:colOff>
      <xdr:row>39</xdr:row>
      <xdr:rowOff>21775</xdr:rowOff>
    </xdr:to>
    <xdr:cxnSp macro="">
      <xdr:nvCxnSpPr>
        <xdr:cNvPr id="69" name="直線コネクタ 68"/>
        <xdr:cNvCxnSpPr/>
      </xdr:nvCxnSpPr>
      <xdr:spPr>
        <a:xfrm>
          <a:off x="2019300" y="6676696"/>
          <a:ext cx="889000" cy="3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39653</xdr:rowOff>
    </xdr:from>
    <xdr:to>
      <xdr:col>15</xdr:col>
      <xdr:colOff>101600</xdr:colOff>
      <xdr:row>36</xdr:row>
      <xdr:rowOff>141253</xdr:rowOff>
    </xdr:to>
    <xdr:sp macro="" textlink="">
      <xdr:nvSpPr>
        <xdr:cNvPr id="70" name="フローチャート: 判断 69"/>
        <xdr:cNvSpPr/>
      </xdr:nvSpPr>
      <xdr:spPr>
        <a:xfrm>
          <a:off x="2857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157780</xdr:rowOff>
    </xdr:from>
    <xdr:ext cx="534377" cy="259045"/>
    <xdr:sp macro="" textlink="">
      <xdr:nvSpPr>
        <xdr:cNvPr id="71" name="テキスト ボックス 70"/>
        <xdr:cNvSpPr txBox="1"/>
      </xdr:nvSpPr>
      <xdr:spPr>
        <a:xfrm>
          <a:off x="2641111" y="59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161596</xdr:rowOff>
    </xdr:from>
    <xdr:to>
      <xdr:col>10</xdr:col>
      <xdr:colOff>114300</xdr:colOff>
      <xdr:row>38</xdr:row>
      <xdr:rowOff>165581</xdr:rowOff>
    </xdr:to>
    <xdr:cxnSp macro="">
      <xdr:nvCxnSpPr>
        <xdr:cNvPr id="72" name="直線コネクタ 71"/>
        <xdr:cNvCxnSpPr/>
      </xdr:nvCxnSpPr>
      <xdr:spPr>
        <a:xfrm flipV="1">
          <a:off x="1130300" y="6676696"/>
          <a:ext cx="8890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37645</xdr:rowOff>
    </xdr:from>
    <xdr:to>
      <xdr:col>10</xdr:col>
      <xdr:colOff>165100</xdr:colOff>
      <xdr:row>36</xdr:row>
      <xdr:rowOff>139245</xdr:rowOff>
    </xdr:to>
    <xdr:sp macro="" textlink="">
      <xdr:nvSpPr>
        <xdr:cNvPr id="73" name="フローチャート: 判断 72"/>
        <xdr:cNvSpPr/>
      </xdr:nvSpPr>
      <xdr:spPr>
        <a:xfrm>
          <a:off x="1968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155772</xdr:rowOff>
    </xdr:from>
    <xdr:ext cx="534377" cy="259045"/>
    <xdr:sp macro="" textlink="">
      <xdr:nvSpPr>
        <xdr:cNvPr id="74" name="テキスト ボックス 73"/>
        <xdr:cNvSpPr txBox="1"/>
      </xdr:nvSpPr>
      <xdr:spPr>
        <a:xfrm>
          <a:off x="1752111" y="598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2914</xdr:rowOff>
    </xdr:from>
    <xdr:to>
      <xdr:col>6</xdr:col>
      <xdr:colOff>38100</xdr:colOff>
      <xdr:row>36</xdr:row>
      <xdr:rowOff>104514</xdr:rowOff>
    </xdr:to>
    <xdr:sp macro="" textlink="">
      <xdr:nvSpPr>
        <xdr:cNvPr id="75" name="フローチャート: 判断 74"/>
        <xdr:cNvSpPr/>
      </xdr:nvSpPr>
      <xdr:spPr>
        <a:xfrm>
          <a:off x="1079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121041</xdr:rowOff>
    </xdr:from>
    <xdr:ext cx="534377" cy="259045"/>
    <xdr:sp macro="" textlink="">
      <xdr:nvSpPr>
        <xdr:cNvPr id="76" name="テキスト ボックス 75"/>
        <xdr:cNvSpPr txBox="1"/>
      </xdr:nvSpPr>
      <xdr:spPr>
        <a:xfrm>
          <a:off x="863111" y="59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134424</xdr:rowOff>
    </xdr:from>
    <xdr:to>
      <xdr:col>24</xdr:col>
      <xdr:colOff>114300</xdr:colOff>
      <xdr:row>39</xdr:row>
      <xdr:rowOff>64574</xdr:rowOff>
    </xdr:to>
    <xdr:sp macro="" textlink="">
      <xdr:nvSpPr>
        <xdr:cNvPr id="82" name="楕円 81"/>
        <xdr:cNvSpPr/>
      </xdr:nvSpPr>
      <xdr:spPr>
        <a:xfrm>
          <a:off x="4584700" y="664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49351</xdr:rowOff>
    </xdr:from>
    <xdr:ext cx="534377" cy="259045"/>
    <xdr:sp macro="" textlink="">
      <xdr:nvSpPr>
        <xdr:cNvPr id="83" name="人件費該当値テキスト"/>
        <xdr:cNvSpPr txBox="1"/>
      </xdr:nvSpPr>
      <xdr:spPr>
        <a:xfrm>
          <a:off x="4686300" y="656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126554</xdr:rowOff>
    </xdr:from>
    <xdr:to>
      <xdr:col>20</xdr:col>
      <xdr:colOff>38100</xdr:colOff>
      <xdr:row>39</xdr:row>
      <xdr:rowOff>56704</xdr:rowOff>
    </xdr:to>
    <xdr:sp macro="" textlink="">
      <xdr:nvSpPr>
        <xdr:cNvPr id="84" name="楕円 83"/>
        <xdr:cNvSpPr/>
      </xdr:nvSpPr>
      <xdr:spPr>
        <a:xfrm>
          <a:off x="3746500" y="664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47831</xdr:rowOff>
    </xdr:from>
    <xdr:ext cx="534377" cy="259045"/>
    <xdr:sp macro="" textlink="">
      <xdr:nvSpPr>
        <xdr:cNvPr id="85" name="テキスト ボックス 84"/>
        <xdr:cNvSpPr txBox="1"/>
      </xdr:nvSpPr>
      <xdr:spPr>
        <a:xfrm>
          <a:off x="3530111" y="673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142425</xdr:rowOff>
    </xdr:from>
    <xdr:to>
      <xdr:col>15</xdr:col>
      <xdr:colOff>101600</xdr:colOff>
      <xdr:row>39</xdr:row>
      <xdr:rowOff>72575</xdr:rowOff>
    </xdr:to>
    <xdr:sp macro="" textlink="">
      <xdr:nvSpPr>
        <xdr:cNvPr id="86" name="楕円 85"/>
        <xdr:cNvSpPr/>
      </xdr:nvSpPr>
      <xdr:spPr>
        <a:xfrm>
          <a:off x="2857500" y="665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63702</xdr:rowOff>
    </xdr:from>
    <xdr:ext cx="534377" cy="259045"/>
    <xdr:sp macro="" textlink="">
      <xdr:nvSpPr>
        <xdr:cNvPr id="87" name="テキスト ボックス 86"/>
        <xdr:cNvSpPr txBox="1"/>
      </xdr:nvSpPr>
      <xdr:spPr>
        <a:xfrm>
          <a:off x="2641111" y="675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110796</xdr:rowOff>
    </xdr:from>
    <xdr:to>
      <xdr:col>10</xdr:col>
      <xdr:colOff>165100</xdr:colOff>
      <xdr:row>39</xdr:row>
      <xdr:rowOff>40946</xdr:rowOff>
    </xdr:to>
    <xdr:sp macro="" textlink="">
      <xdr:nvSpPr>
        <xdr:cNvPr id="88" name="楕円 87"/>
        <xdr:cNvSpPr/>
      </xdr:nvSpPr>
      <xdr:spPr>
        <a:xfrm>
          <a:off x="1968500" y="662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32073</xdr:rowOff>
    </xdr:from>
    <xdr:ext cx="534377" cy="259045"/>
    <xdr:sp macro="" textlink="">
      <xdr:nvSpPr>
        <xdr:cNvPr id="89" name="テキスト ボックス 88"/>
        <xdr:cNvSpPr txBox="1"/>
      </xdr:nvSpPr>
      <xdr:spPr>
        <a:xfrm>
          <a:off x="1752111" y="671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114781</xdr:rowOff>
    </xdr:from>
    <xdr:to>
      <xdr:col>6</xdr:col>
      <xdr:colOff>38100</xdr:colOff>
      <xdr:row>39</xdr:row>
      <xdr:rowOff>44931</xdr:rowOff>
    </xdr:to>
    <xdr:sp macro="" textlink="">
      <xdr:nvSpPr>
        <xdr:cNvPr id="90" name="楕円 89"/>
        <xdr:cNvSpPr/>
      </xdr:nvSpPr>
      <xdr:spPr>
        <a:xfrm>
          <a:off x="1079500" y="662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36058</xdr:rowOff>
    </xdr:from>
    <xdr:ext cx="534377" cy="259045"/>
    <xdr:sp macro="" textlink="">
      <xdr:nvSpPr>
        <xdr:cNvPr id="91" name="テキスト ボックス 90"/>
        <xdr:cNvSpPr txBox="1"/>
      </xdr:nvSpPr>
      <xdr:spPr>
        <a:xfrm>
          <a:off x="863111" y="672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95252</xdr:rowOff>
    </xdr:from>
    <xdr:to>
      <xdr:col>24</xdr:col>
      <xdr:colOff>62865</xdr:colOff>
      <xdr:row>58</xdr:row>
      <xdr:rowOff>37688</xdr:rowOff>
    </xdr:to>
    <xdr:cxnSp macro="">
      <xdr:nvCxnSpPr>
        <xdr:cNvPr id="115" name="直線コネクタ 114"/>
        <xdr:cNvCxnSpPr/>
      </xdr:nvCxnSpPr>
      <xdr:spPr>
        <a:xfrm flipV="1">
          <a:off x="4633595" y="8839202"/>
          <a:ext cx="1270" cy="114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41515</xdr:rowOff>
    </xdr:from>
    <xdr:ext cx="534377" cy="259045"/>
    <xdr:sp macro="" textlink="">
      <xdr:nvSpPr>
        <xdr:cNvPr id="116" name="物件費最小値テキスト"/>
        <xdr:cNvSpPr txBox="1"/>
      </xdr:nvSpPr>
      <xdr:spPr>
        <a:xfrm>
          <a:off x="4686300" y="99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37688</xdr:rowOff>
    </xdr:from>
    <xdr:to>
      <xdr:col>24</xdr:col>
      <xdr:colOff>152400</xdr:colOff>
      <xdr:row>58</xdr:row>
      <xdr:rowOff>37688</xdr:rowOff>
    </xdr:to>
    <xdr:cxnSp macro="">
      <xdr:nvCxnSpPr>
        <xdr:cNvPr id="117" name="直線コネクタ 116"/>
        <xdr:cNvCxnSpPr/>
      </xdr:nvCxnSpPr>
      <xdr:spPr>
        <a:xfrm>
          <a:off x="4546600" y="998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41929</xdr:rowOff>
    </xdr:from>
    <xdr:ext cx="599010" cy="259045"/>
    <xdr:sp macro="" textlink="">
      <xdr:nvSpPr>
        <xdr:cNvPr id="118" name="物件費最大値テキスト"/>
        <xdr:cNvSpPr txBox="1"/>
      </xdr:nvSpPr>
      <xdr:spPr>
        <a:xfrm>
          <a:off x="4686300" y="861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95252</xdr:rowOff>
    </xdr:from>
    <xdr:to>
      <xdr:col>24</xdr:col>
      <xdr:colOff>152400</xdr:colOff>
      <xdr:row>51</xdr:row>
      <xdr:rowOff>95252</xdr:rowOff>
    </xdr:to>
    <xdr:cxnSp macro="">
      <xdr:nvCxnSpPr>
        <xdr:cNvPr id="119" name="直線コネクタ 118"/>
        <xdr:cNvCxnSpPr/>
      </xdr:nvCxnSpPr>
      <xdr:spPr>
        <a:xfrm>
          <a:off x="4546600" y="883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37688</xdr:rowOff>
    </xdr:from>
    <xdr:to>
      <xdr:col>24</xdr:col>
      <xdr:colOff>63500</xdr:colOff>
      <xdr:row>58</xdr:row>
      <xdr:rowOff>45715</xdr:rowOff>
    </xdr:to>
    <xdr:cxnSp macro="">
      <xdr:nvCxnSpPr>
        <xdr:cNvPr id="120" name="直線コネクタ 119"/>
        <xdr:cNvCxnSpPr/>
      </xdr:nvCxnSpPr>
      <xdr:spPr>
        <a:xfrm flipV="1">
          <a:off x="3797300" y="9981788"/>
          <a:ext cx="838200" cy="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132039</xdr:rowOff>
    </xdr:from>
    <xdr:ext cx="599010" cy="259045"/>
    <xdr:sp macro="" textlink="">
      <xdr:nvSpPr>
        <xdr:cNvPr id="121" name="物件費平均値テキスト"/>
        <xdr:cNvSpPr txBox="1"/>
      </xdr:nvSpPr>
      <xdr:spPr>
        <a:xfrm>
          <a:off x="4686300" y="9561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109162</xdr:rowOff>
    </xdr:from>
    <xdr:to>
      <xdr:col>24</xdr:col>
      <xdr:colOff>114300</xdr:colOff>
      <xdr:row>57</xdr:row>
      <xdr:rowOff>39312</xdr:rowOff>
    </xdr:to>
    <xdr:sp macro="" textlink="">
      <xdr:nvSpPr>
        <xdr:cNvPr id="122" name="フローチャート: 判断 121"/>
        <xdr:cNvSpPr/>
      </xdr:nvSpPr>
      <xdr:spPr>
        <a:xfrm>
          <a:off x="4584700" y="97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32472</xdr:rowOff>
    </xdr:from>
    <xdr:to>
      <xdr:col>19</xdr:col>
      <xdr:colOff>177800</xdr:colOff>
      <xdr:row>58</xdr:row>
      <xdr:rowOff>45715</xdr:rowOff>
    </xdr:to>
    <xdr:cxnSp macro="">
      <xdr:nvCxnSpPr>
        <xdr:cNvPr id="123" name="直線コネクタ 122"/>
        <xdr:cNvCxnSpPr/>
      </xdr:nvCxnSpPr>
      <xdr:spPr>
        <a:xfrm>
          <a:off x="2908300" y="9976572"/>
          <a:ext cx="8890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114423</xdr:rowOff>
    </xdr:from>
    <xdr:to>
      <xdr:col>20</xdr:col>
      <xdr:colOff>38100</xdr:colOff>
      <xdr:row>57</xdr:row>
      <xdr:rowOff>44573</xdr:rowOff>
    </xdr:to>
    <xdr:sp macro="" textlink="">
      <xdr:nvSpPr>
        <xdr:cNvPr id="124" name="フローチャート: 判断 123"/>
        <xdr:cNvSpPr/>
      </xdr:nvSpPr>
      <xdr:spPr>
        <a:xfrm>
          <a:off x="37465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61100</xdr:rowOff>
    </xdr:from>
    <xdr:ext cx="599010" cy="259045"/>
    <xdr:sp macro="" textlink="">
      <xdr:nvSpPr>
        <xdr:cNvPr id="125" name="テキスト ボックス 124"/>
        <xdr:cNvSpPr txBox="1"/>
      </xdr:nvSpPr>
      <xdr:spPr>
        <a:xfrm>
          <a:off x="3497795" y="949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32472</xdr:rowOff>
    </xdr:from>
    <xdr:to>
      <xdr:col>15</xdr:col>
      <xdr:colOff>50800</xdr:colOff>
      <xdr:row>58</xdr:row>
      <xdr:rowOff>44965</xdr:rowOff>
    </xdr:to>
    <xdr:cxnSp macro="">
      <xdr:nvCxnSpPr>
        <xdr:cNvPr id="126" name="直線コネクタ 125"/>
        <xdr:cNvCxnSpPr/>
      </xdr:nvCxnSpPr>
      <xdr:spPr>
        <a:xfrm flipV="1">
          <a:off x="2019300" y="9976572"/>
          <a:ext cx="889000" cy="1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114035</xdr:rowOff>
    </xdr:from>
    <xdr:to>
      <xdr:col>15</xdr:col>
      <xdr:colOff>101600</xdr:colOff>
      <xdr:row>57</xdr:row>
      <xdr:rowOff>44185</xdr:rowOff>
    </xdr:to>
    <xdr:sp macro="" textlink="">
      <xdr:nvSpPr>
        <xdr:cNvPr id="127" name="フローチャート: 判断 126"/>
        <xdr:cNvSpPr/>
      </xdr:nvSpPr>
      <xdr:spPr>
        <a:xfrm>
          <a:off x="2857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60712</xdr:rowOff>
    </xdr:from>
    <xdr:ext cx="599010" cy="259045"/>
    <xdr:sp macro="" textlink="">
      <xdr:nvSpPr>
        <xdr:cNvPr id="128" name="テキスト ボックス 127"/>
        <xdr:cNvSpPr txBox="1"/>
      </xdr:nvSpPr>
      <xdr:spPr>
        <a:xfrm>
          <a:off x="2608795" y="94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44965</xdr:rowOff>
    </xdr:from>
    <xdr:to>
      <xdr:col>10</xdr:col>
      <xdr:colOff>114300</xdr:colOff>
      <xdr:row>58</xdr:row>
      <xdr:rowOff>61051</xdr:rowOff>
    </xdr:to>
    <xdr:cxnSp macro="">
      <xdr:nvCxnSpPr>
        <xdr:cNvPr id="129" name="直線コネクタ 128"/>
        <xdr:cNvCxnSpPr/>
      </xdr:nvCxnSpPr>
      <xdr:spPr>
        <a:xfrm flipV="1">
          <a:off x="1130300" y="998906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166075</xdr:rowOff>
    </xdr:from>
    <xdr:to>
      <xdr:col>10</xdr:col>
      <xdr:colOff>165100</xdr:colOff>
      <xdr:row>57</xdr:row>
      <xdr:rowOff>96225</xdr:rowOff>
    </xdr:to>
    <xdr:sp macro="" textlink="">
      <xdr:nvSpPr>
        <xdr:cNvPr id="130" name="フローチャート: 判断 129"/>
        <xdr:cNvSpPr/>
      </xdr:nvSpPr>
      <xdr:spPr>
        <a:xfrm>
          <a:off x="1968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112752</xdr:rowOff>
    </xdr:from>
    <xdr:ext cx="534377" cy="259045"/>
    <xdr:sp macro="" textlink="">
      <xdr:nvSpPr>
        <xdr:cNvPr id="131" name="テキスト ボックス 130"/>
        <xdr:cNvSpPr txBox="1"/>
      </xdr:nvSpPr>
      <xdr:spPr>
        <a:xfrm>
          <a:off x="1752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30897</xdr:rowOff>
    </xdr:from>
    <xdr:to>
      <xdr:col>6</xdr:col>
      <xdr:colOff>38100</xdr:colOff>
      <xdr:row>57</xdr:row>
      <xdr:rowOff>132497</xdr:rowOff>
    </xdr:to>
    <xdr:sp macro="" textlink="">
      <xdr:nvSpPr>
        <xdr:cNvPr id="132" name="フローチャート: 判断 131"/>
        <xdr:cNvSpPr/>
      </xdr:nvSpPr>
      <xdr:spPr>
        <a:xfrm>
          <a:off x="1079500" y="980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149024</xdr:rowOff>
    </xdr:from>
    <xdr:ext cx="534377" cy="259045"/>
    <xdr:sp macro="" textlink="">
      <xdr:nvSpPr>
        <xdr:cNvPr id="133" name="テキスト ボックス 132"/>
        <xdr:cNvSpPr txBox="1"/>
      </xdr:nvSpPr>
      <xdr:spPr>
        <a:xfrm>
          <a:off x="863111" y="957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158338</xdr:rowOff>
    </xdr:from>
    <xdr:to>
      <xdr:col>24</xdr:col>
      <xdr:colOff>114300</xdr:colOff>
      <xdr:row>58</xdr:row>
      <xdr:rowOff>88488</xdr:rowOff>
    </xdr:to>
    <xdr:sp macro="" textlink="">
      <xdr:nvSpPr>
        <xdr:cNvPr id="139" name="楕円 138"/>
        <xdr:cNvSpPr/>
      </xdr:nvSpPr>
      <xdr:spPr>
        <a:xfrm>
          <a:off x="4584700" y="993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73265</xdr:rowOff>
    </xdr:from>
    <xdr:ext cx="534377" cy="259045"/>
    <xdr:sp macro="" textlink="">
      <xdr:nvSpPr>
        <xdr:cNvPr id="140" name="物件費該当値テキスト"/>
        <xdr:cNvSpPr txBox="1"/>
      </xdr:nvSpPr>
      <xdr:spPr>
        <a:xfrm>
          <a:off x="4686300" y="984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166365</xdr:rowOff>
    </xdr:from>
    <xdr:to>
      <xdr:col>20</xdr:col>
      <xdr:colOff>38100</xdr:colOff>
      <xdr:row>58</xdr:row>
      <xdr:rowOff>96515</xdr:rowOff>
    </xdr:to>
    <xdr:sp macro="" textlink="">
      <xdr:nvSpPr>
        <xdr:cNvPr id="141" name="楕円 140"/>
        <xdr:cNvSpPr/>
      </xdr:nvSpPr>
      <xdr:spPr>
        <a:xfrm>
          <a:off x="3746500" y="993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87642</xdr:rowOff>
    </xdr:from>
    <xdr:ext cx="534377" cy="259045"/>
    <xdr:sp macro="" textlink="">
      <xdr:nvSpPr>
        <xdr:cNvPr id="142" name="テキスト ボックス 141"/>
        <xdr:cNvSpPr txBox="1"/>
      </xdr:nvSpPr>
      <xdr:spPr>
        <a:xfrm>
          <a:off x="3530111" y="1003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153122</xdr:rowOff>
    </xdr:from>
    <xdr:to>
      <xdr:col>15</xdr:col>
      <xdr:colOff>101600</xdr:colOff>
      <xdr:row>58</xdr:row>
      <xdr:rowOff>83272</xdr:rowOff>
    </xdr:to>
    <xdr:sp macro="" textlink="">
      <xdr:nvSpPr>
        <xdr:cNvPr id="143" name="楕円 142"/>
        <xdr:cNvSpPr/>
      </xdr:nvSpPr>
      <xdr:spPr>
        <a:xfrm>
          <a:off x="2857500" y="992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74399</xdr:rowOff>
    </xdr:from>
    <xdr:ext cx="534377" cy="259045"/>
    <xdr:sp macro="" textlink="">
      <xdr:nvSpPr>
        <xdr:cNvPr id="144" name="テキスト ボックス 143"/>
        <xdr:cNvSpPr txBox="1"/>
      </xdr:nvSpPr>
      <xdr:spPr>
        <a:xfrm>
          <a:off x="2641111" y="1001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165615</xdr:rowOff>
    </xdr:from>
    <xdr:to>
      <xdr:col>10</xdr:col>
      <xdr:colOff>165100</xdr:colOff>
      <xdr:row>58</xdr:row>
      <xdr:rowOff>95765</xdr:rowOff>
    </xdr:to>
    <xdr:sp macro="" textlink="">
      <xdr:nvSpPr>
        <xdr:cNvPr id="145" name="楕円 144"/>
        <xdr:cNvSpPr/>
      </xdr:nvSpPr>
      <xdr:spPr>
        <a:xfrm>
          <a:off x="1968500" y="99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86892</xdr:rowOff>
    </xdr:from>
    <xdr:ext cx="534377" cy="259045"/>
    <xdr:sp macro="" textlink="">
      <xdr:nvSpPr>
        <xdr:cNvPr id="146" name="テキスト ボックス 145"/>
        <xdr:cNvSpPr txBox="1"/>
      </xdr:nvSpPr>
      <xdr:spPr>
        <a:xfrm>
          <a:off x="1752111" y="1003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10251</xdr:rowOff>
    </xdr:from>
    <xdr:to>
      <xdr:col>6</xdr:col>
      <xdr:colOff>38100</xdr:colOff>
      <xdr:row>58</xdr:row>
      <xdr:rowOff>111851</xdr:rowOff>
    </xdr:to>
    <xdr:sp macro="" textlink="">
      <xdr:nvSpPr>
        <xdr:cNvPr id="147" name="楕円 146"/>
        <xdr:cNvSpPr/>
      </xdr:nvSpPr>
      <xdr:spPr>
        <a:xfrm>
          <a:off x="1079500" y="995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102978</xdr:rowOff>
    </xdr:from>
    <xdr:ext cx="534377" cy="259045"/>
    <xdr:sp macro="" textlink="">
      <xdr:nvSpPr>
        <xdr:cNvPr id="148" name="テキスト ボックス 147"/>
        <xdr:cNvSpPr txBox="1"/>
      </xdr:nvSpPr>
      <xdr:spPr>
        <a:xfrm>
          <a:off x="863111" y="1004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151549</xdr:rowOff>
    </xdr:from>
    <xdr:to>
      <xdr:col>24</xdr:col>
      <xdr:colOff>62865</xdr:colOff>
      <xdr:row>78</xdr:row>
      <xdr:rowOff>152197</xdr:rowOff>
    </xdr:to>
    <xdr:cxnSp macro="">
      <xdr:nvCxnSpPr>
        <xdr:cNvPr id="172" name="直線コネクタ 171"/>
        <xdr:cNvCxnSpPr/>
      </xdr:nvCxnSpPr>
      <xdr:spPr>
        <a:xfrm flipV="1">
          <a:off x="4633595" y="12153049"/>
          <a:ext cx="1270" cy="1372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156024</xdr:rowOff>
    </xdr:from>
    <xdr:ext cx="469744" cy="259045"/>
    <xdr:sp macro="" textlink="">
      <xdr:nvSpPr>
        <xdr:cNvPr id="173" name="維持補修費最小値テキスト"/>
        <xdr:cNvSpPr txBox="1"/>
      </xdr:nvSpPr>
      <xdr:spPr>
        <a:xfrm>
          <a:off x="4686300" y="1352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152197</xdr:rowOff>
    </xdr:from>
    <xdr:to>
      <xdr:col>24</xdr:col>
      <xdr:colOff>152400</xdr:colOff>
      <xdr:row>78</xdr:row>
      <xdr:rowOff>152197</xdr:rowOff>
    </xdr:to>
    <xdr:cxnSp macro="">
      <xdr:nvCxnSpPr>
        <xdr:cNvPr id="174" name="直線コネクタ 173"/>
        <xdr:cNvCxnSpPr/>
      </xdr:nvCxnSpPr>
      <xdr:spPr>
        <a:xfrm>
          <a:off x="4546600" y="1352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98226</xdr:rowOff>
    </xdr:from>
    <xdr:ext cx="534377" cy="259045"/>
    <xdr:sp macro="" textlink="">
      <xdr:nvSpPr>
        <xdr:cNvPr id="175" name="維持補修費最大値テキスト"/>
        <xdr:cNvSpPr txBox="1"/>
      </xdr:nvSpPr>
      <xdr:spPr>
        <a:xfrm>
          <a:off x="4686300" y="1192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151549</xdr:rowOff>
    </xdr:from>
    <xdr:to>
      <xdr:col>24</xdr:col>
      <xdr:colOff>152400</xdr:colOff>
      <xdr:row>70</xdr:row>
      <xdr:rowOff>151549</xdr:rowOff>
    </xdr:to>
    <xdr:cxnSp macro="">
      <xdr:nvCxnSpPr>
        <xdr:cNvPr id="176" name="直線コネクタ 175"/>
        <xdr:cNvCxnSpPr/>
      </xdr:nvCxnSpPr>
      <xdr:spPr>
        <a:xfrm>
          <a:off x="4546600" y="1215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19989</xdr:rowOff>
    </xdr:from>
    <xdr:to>
      <xdr:col>24</xdr:col>
      <xdr:colOff>63500</xdr:colOff>
      <xdr:row>78</xdr:row>
      <xdr:rowOff>59880</xdr:rowOff>
    </xdr:to>
    <xdr:cxnSp macro="">
      <xdr:nvCxnSpPr>
        <xdr:cNvPr id="177" name="直線コネクタ 176"/>
        <xdr:cNvCxnSpPr/>
      </xdr:nvCxnSpPr>
      <xdr:spPr>
        <a:xfrm flipV="1">
          <a:off x="3797300" y="13393089"/>
          <a:ext cx="8382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83469</xdr:rowOff>
    </xdr:from>
    <xdr:ext cx="534377" cy="259045"/>
    <xdr:sp macro="" textlink="">
      <xdr:nvSpPr>
        <xdr:cNvPr id="178" name="維持補修費平均値テキスト"/>
        <xdr:cNvSpPr txBox="1"/>
      </xdr:nvSpPr>
      <xdr:spPr>
        <a:xfrm>
          <a:off x="4686300" y="12942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60592</xdr:rowOff>
    </xdr:from>
    <xdr:to>
      <xdr:col>24</xdr:col>
      <xdr:colOff>114300</xdr:colOff>
      <xdr:row>76</xdr:row>
      <xdr:rowOff>162192</xdr:rowOff>
    </xdr:to>
    <xdr:sp macro="" textlink="">
      <xdr:nvSpPr>
        <xdr:cNvPr id="179" name="フローチャート: 判断 178"/>
        <xdr:cNvSpPr/>
      </xdr:nvSpPr>
      <xdr:spPr>
        <a:xfrm>
          <a:off x="45847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59880</xdr:rowOff>
    </xdr:from>
    <xdr:to>
      <xdr:col>19</xdr:col>
      <xdr:colOff>177800</xdr:colOff>
      <xdr:row>78</xdr:row>
      <xdr:rowOff>83579</xdr:rowOff>
    </xdr:to>
    <xdr:cxnSp macro="">
      <xdr:nvCxnSpPr>
        <xdr:cNvPr id="180" name="直線コネクタ 179"/>
        <xdr:cNvCxnSpPr/>
      </xdr:nvCxnSpPr>
      <xdr:spPr>
        <a:xfrm flipV="1">
          <a:off x="2908300" y="13432980"/>
          <a:ext cx="889000" cy="2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56972</xdr:rowOff>
    </xdr:from>
    <xdr:to>
      <xdr:col>20</xdr:col>
      <xdr:colOff>38100</xdr:colOff>
      <xdr:row>76</xdr:row>
      <xdr:rowOff>158572</xdr:rowOff>
    </xdr:to>
    <xdr:sp macro="" textlink="">
      <xdr:nvSpPr>
        <xdr:cNvPr id="181" name="フローチャート: 判断 180"/>
        <xdr:cNvSpPr/>
      </xdr:nvSpPr>
      <xdr:spPr>
        <a:xfrm>
          <a:off x="3746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3649</xdr:rowOff>
    </xdr:from>
    <xdr:ext cx="534377" cy="259045"/>
    <xdr:sp macro="" textlink="">
      <xdr:nvSpPr>
        <xdr:cNvPr id="182" name="テキスト ボックス 181"/>
        <xdr:cNvSpPr txBox="1"/>
      </xdr:nvSpPr>
      <xdr:spPr>
        <a:xfrm>
          <a:off x="3530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69977</xdr:rowOff>
    </xdr:from>
    <xdr:to>
      <xdr:col>15</xdr:col>
      <xdr:colOff>50800</xdr:colOff>
      <xdr:row>78</xdr:row>
      <xdr:rowOff>83579</xdr:rowOff>
    </xdr:to>
    <xdr:cxnSp macro="">
      <xdr:nvCxnSpPr>
        <xdr:cNvPr id="183" name="直線コネクタ 182"/>
        <xdr:cNvCxnSpPr/>
      </xdr:nvCxnSpPr>
      <xdr:spPr>
        <a:xfrm>
          <a:off x="2019300" y="13443077"/>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83871</xdr:rowOff>
    </xdr:from>
    <xdr:to>
      <xdr:col>15</xdr:col>
      <xdr:colOff>101600</xdr:colOff>
      <xdr:row>77</xdr:row>
      <xdr:rowOff>14021</xdr:rowOff>
    </xdr:to>
    <xdr:sp macro="" textlink="">
      <xdr:nvSpPr>
        <xdr:cNvPr id="184" name="フローチャート: 判断 183"/>
        <xdr:cNvSpPr/>
      </xdr:nvSpPr>
      <xdr:spPr>
        <a:xfrm>
          <a:off x="2857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30548</xdr:rowOff>
    </xdr:from>
    <xdr:ext cx="534377" cy="259045"/>
    <xdr:sp macro="" textlink="">
      <xdr:nvSpPr>
        <xdr:cNvPr id="185" name="テキスト ボックス 184"/>
        <xdr:cNvSpPr txBox="1"/>
      </xdr:nvSpPr>
      <xdr:spPr>
        <a:xfrm>
          <a:off x="2641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69977</xdr:rowOff>
    </xdr:from>
    <xdr:to>
      <xdr:col>10</xdr:col>
      <xdr:colOff>114300</xdr:colOff>
      <xdr:row>78</xdr:row>
      <xdr:rowOff>87618</xdr:rowOff>
    </xdr:to>
    <xdr:cxnSp macro="">
      <xdr:nvCxnSpPr>
        <xdr:cNvPr id="186" name="直線コネクタ 185"/>
        <xdr:cNvCxnSpPr/>
      </xdr:nvCxnSpPr>
      <xdr:spPr>
        <a:xfrm flipV="1">
          <a:off x="1130300" y="13443077"/>
          <a:ext cx="8890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137592</xdr:rowOff>
    </xdr:from>
    <xdr:to>
      <xdr:col>10</xdr:col>
      <xdr:colOff>165100</xdr:colOff>
      <xdr:row>77</xdr:row>
      <xdr:rowOff>67742</xdr:rowOff>
    </xdr:to>
    <xdr:sp macro="" textlink="">
      <xdr:nvSpPr>
        <xdr:cNvPr id="187" name="フローチャート: 判断 186"/>
        <xdr:cNvSpPr/>
      </xdr:nvSpPr>
      <xdr:spPr>
        <a:xfrm>
          <a:off x="1968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84269</xdr:rowOff>
    </xdr:from>
    <xdr:ext cx="469744" cy="259045"/>
    <xdr:sp macro="" textlink="">
      <xdr:nvSpPr>
        <xdr:cNvPr id="188" name="テキスト ボックス 187"/>
        <xdr:cNvSpPr txBox="1"/>
      </xdr:nvSpPr>
      <xdr:spPr>
        <a:xfrm>
          <a:off x="1784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170129</xdr:rowOff>
    </xdr:from>
    <xdr:to>
      <xdr:col>6</xdr:col>
      <xdr:colOff>38100</xdr:colOff>
      <xdr:row>77</xdr:row>
      <xdr:rowOff>100279</xdr:rowOff>
    </xdr:to>
    <xdr:sp macro="" textlink="">
      <xdr:nvSpPr>
        <xdr:cNvPr id="189" name="フローチャート: 判断 188"/>
        <xdr:cNvSpPr/>
      </xdr:nvSpPr>
      <xdr:spPr>
        <a:xfrm>
          <a:off x="1079500" y="1320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116806</xdr:rowOff>
    </xdr:from>
    <xdr:ext cx="469744" cy="259045"/>
    <xdr:sp macro="" textlink="">
      <xdr:nvSpPr>
        <xdr:cNvPr id="190" name="テキスト ボックス 189"/>
        <xdr:cNvSpPr txBox="1"/>
      </xdr:nvSpPr>
      <xdr:spPr>
        <a:xfrm>
          <a:off x="895428" y="1297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140639</xdr:rowOff>
    </xdr:from>
    <xdr:to>
      <xdr:col>24</xdr:col>
      <xdr:colOff>114300</xdr:colOff>
      <xdr:row>78</xdr:row>
      <xdr:rowOff>70789</xdr:rowOff>
    </xdr:to>
    <xdr:sp macro="" textlink="">
      <xdr:nvSpPr>
        <xdr:cNvPr id="196" name="楕円 195"/>
        <xdr:cNvSpPr/>
      </xdr:nvSpPr>
      <xdr:spPr>
        <a:xfrm>
          <a:off x="4584700" y="1334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119066</xdr:rowOff>
    </xdr:from>
    <xdr:ext cx="469744" cy="259045"/>
    <xdr:sp macro="" textlink="">
      <xdr:nvSpPr>
        <xdr:cNvPr id="197" name="維持補修費該当値テキスト"/>
        <xdr:cNvSpPr txBox="1"/>
      </xdr:nvSpPr>
      <xdr:spPr>
        <a:xfrm>
          <a:off x="4686300" y="1332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9080</xdr:rowOff>
    </xdr:from>
    <xdr:to>
      <xdr:col>20</xdr:col>
      <xdr:colOff>38100</xdr:colOff>
      <xdr:row>78</xdr:row>
      <xdr:rowOff>110680</xdr:rowOff>
    </xdr:to>
    <xdr:sp macro="" textlink="">
      <xdr:nvSpPr>
        <xdr:cNvPr id="198" name="楕円 197"/>
        <xdr:cNvSpPr/>
      </xdr:nvSpPr>
      <xdr:spPr>
        <a:xfrm>
          <a:off x="3746500" y="1338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101807</xdr:rowOff>
    </xdr:from>
    <xdr:ext cx="469744" cy="259045"/>
    <xdr:sp macro="" textlink="">
      <xdr:nvSpPr>
        <xdr:cNvPr id="199" name="テキスト ボックス 198"/>
        <xdr:cNvSpPr txBox="1"/>
      </xdr:nvSpPr>
      <xdr:spPr>
        <a:xfrm>
          <a:off x="3562428" y="1347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32779</xdr:rowOff>
    </xdr:from>
    <xdr:to>
      <xdr:col>15</xdr:col>
      <xdr:colOff>101600</xdr:colOff>
      <xdr:row>78</xdr:row>
      <xdr:rowOff>134379</xdr:rowOff>
    </xdr:to>
    <xdr:sp macro="" textlink="">
      <xdr:nvSpPr>
        <xdr:cNvPr id="200" name="楕円 199"/>
        <xdr:cNvSpPr/>
      </xdr:nvSpPr>
      <xdr:spPr>
        <a:xfrm>
          <a:off x="2857500" y="1340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125506</xdr:rowOff>
    </xdr:from>
    <xdr:ext cx="469744" cy="259045"/>
    <xdr:sp macro="" textlink="">
      <xdr:nvSpPr>
        <xdr:cNvPr id="201" name="テキスト ボックス 200"/>
        <xdr:cNvSpPr txBox="1"/>
      </xdr:nvSpPr>
      <xdr:spPr>
        <a:xfrm>
          <a:off x="2673428" y="1349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19177</xdr:rowOff>
    </xdr:from>
    <xdr:to>
      <xdr:col>10</xdr:col>
      <xdr:colOff>165100</xdr:colOff>
      <xdr:row>78</xdr:row>
      <xdr:rowOff>120777</xdr:rowOff>
    </xdr:to>
    <xdr:sp macro="" textlink="">
      <xdr:nvSpPr>
        <xdr:cNvPr id="202" name="楕円 201"/>
        <xdr:cNvSpPr/>
      </xdr:nvSpPr>
      <xdr:spPr>
        <a:xfrm>
          <a:off x="1968500" y="133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111904</xdr:rowOff>
    </xdr:from>
    <xdr:ext cx="469744" cy="259045"/>
    <xdr:sp macro="" textlink="">
      <xdr:nvSpPr>
        <xdr:cNvPr id="203" name="テキスト ボックス 202"/>
        <xdr:cNvSpPr txBox="1"/>
      </xdr:nvSpPr>
      <xdr:spPr>
        <a:xfrm>
          <a:off x="1784428" y="1348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36818</xdr:rowOff>
    </xdr:from>
    <xdr:to>
      <xdr:col>6</xdr:col>
      <xdr:colOff>38100</xdr:colOff>
      <xdr:row>78</xdr:row>
      <xdr:rowOff>138418</xdr:rowOff>
    </xdr:to>
    <xdr:sp macro="" textlink="">
      <xdr:nvSpPr>
        <xdr:cNvPr id="204" name="楕円 203"/>
        <xdr:cNvSpPr/>
      </xdr:nvSpPr>
      <xdr:spPr>
        <a:xfrm>
          <a:off x="1079500" y="1340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129545</xdr:rowOff>
    </xdr:from>
    <xdr:ext cx="469744" cy="259045"/>
    <xdr:sp macro="" textlink="">
      <xdr:nvSpPr>
        <xdr:cNvPr id="205" name="テキスト ボックス 204"/>
        <xdr:cNvSpPr txBox="1"/>
      </xdr:nvSpPr>
      <xdr:spPr>
        <a:xfrm>
          <a:off x="895428" y="1350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83846</xdr:rowOff>
    </xdr:from>
    <xdr:to>
      <xdr:col>24</xdr:col>
      <xdr:colOff>62865</xdr:colOff>
      <xdr:row>98</xdr:row>
      <xdr:rowOff>113055</xdr:rowOff>
    </xdr:to>
    <xdr:cxnSp macro="">
      <xdr:nvCxnSpPr>
        <xdr:cNvPr id="230" name="直線コネクタ 229"/>
        <xdr:cNvCxnSpPr/>
      </xdr:nvCxnSpPr>
      <xdr:spPr>
        <a:xfrm flipV="1">
          <a:off x="4633595" y="15514346"/>
          <a:ext cx="1270" cy="140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116882</xdr:rowOff>
    </xdr:from>
    <xdr:ext cx="534377" cy="259045"/>
    <xdr:sp macro="" textlink="">
      <xdr:nvSpPr>
        <xdr:cNvPr id="231" name="扶助費最小値テキスト"/>
        <xdr:cNvSpPr txBox="1"/>
      </xdr:nvSpPr>
      <xdr:spPr>
        <a:xfrm>
          <a:off x="4686300" y="1691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113055</xdr:rowOff>
    </xdr:from>
    <xdr:to>
      <xdr:col>24</xdr:col>
      <xdr:colOff>152400</xdr:colOff>
      <xdr:row>98</xdr:row>
      <xdr:rowOff>113055</xdr:rowOff>
    </xdr:to>
    <xdr:cxnSp macro="">
      <xdr:nvCxnSpPr>
        <xdr:cNvPr id="232" name="直線コネクタ 231"/>
        <xdr:cNvCxnSpPr/>
      </xdr:nvCxnSpPr>
      <xdr:spPr>
        <a:xfrm>
          <a:off x="4546600" y="1691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30523</xdr:rowOff>
    </xdr:from>
    <xdr:ext cx="599010" cy="259045"/>
    <xdr:sp macro="" textlink="">
      <xdr:nvSpPr>
        <xdr:cNvPr id="233" name="扶助費最大値テキスト"/>
        <xdr:cNvSpPr txBox="1"/>
      </xdr:nvSpPr>
      <xdr:spPr>
        <a:xfrm>
          <a:off x="4686300" y="1528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83846</xdr:rowOff>
    </xdr:from>
    <xdr:to>
      <xdr:col>24</xdr:col>
      <xdr:colOff>152400</xdr:colOff>
      <xdr:row>90</xdr:row>
      <xdr:rowOff>83846</xdr:rowOff>
    </xdr:to>
    <xdr:cxnSp macro="">
      <xdr:nvCxnSpPr>
        <xdr:cNvPr id="234" name="直線コネクタ 233"/>
        <xdr:cNvCxnSpPr/>
      </xdr:nvCxnSpPr>
      <xdr:spPr>
        <a:xfrm>
          <a:off x="4546600" y="1551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110528</xdr:rowOff>
    </xdr:from>
    <xdr:to>
      <xdr:col>24</xdr:col>
      <xdr:colOff>63500</xdr:colOff>
      <xdr:row>95</xdr:row>
      <xdr:rowOff>120231</xdr:rowOff>
    </xdr:to>
    <xdr:cxnSp macro="">
      <xdr:nvCxnSpPr>
        <xdr:cNvPr id="235" name="直線コネクタ 234"/>
        <xdr:cNvCxnSpPr/>
      </xdr:nvCxnSpPr>
      <xdr:spPr>
        <a:xfrm>
          <a:off x="3797300" y="16398278"/>
          <a:ext cx="838200" cy="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86492</xdr:rowOff>
    </xdr:from>
    <xdr:ext cx="534377" cy="259045"/>
    <xdr:sp macro="" textlink="">
      <xdr:nvSpPr>
        <xdr:cNvPr id="236" name="扶助費平均値テキスト"/>
        <xdr:cNvSpPr txBox="1"/>
      </xdr:nvSpPr>
      <xdr:spPr>
        <a:xfrm>
          <a:off x="4686300" y="162027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63615</xdr:rowOff>
    </xdr:from>
    <xdr:to>
      <xdr:col>24</xdr:col>
      <xdr:colOff>114300</xdr:colOff>
      <xdr:row>95</xdr:row>
      <xdr:rowOff>165215</xdr:rowOff>
    </xdr:to>
    <xdr:sp macro="" textlink="">
      <xdr:nvSpPr>
        <xdr:cNvPr id="237" name="フローチャート: 判断 236"/>
        <xdr:cNvSpPr/>
      </xdr:nvSpPr>
      <xdr:spPr>
        <a:xfrm>
          <a:off x="45847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82919</xdr:rowOff>
    </xdr:from>
    <xdr:to>
      <xdr:col>19</xdr:col>
      <xdr:colOff>177800</xdr:colOff>
      <xdr:row>95</xdr:row>
      <xdr:rowOff>110528</xdr:rowOff>
    </xdr:to>
    <xdr:cxnSp macro="">
      <xdr:nvCxnSpPr>
        <xdr:cNvPr id="238" name="直線コネクタ 237"/>
        <xdr:cNvCxnSpPr/>
      </xdr:nvCxnSpPr>
      <xdr:spPr>
        <a:xfrm>
          <a:off x="2908300" y="16370669"/>
          <a:ext cx="889000" cy="2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70078</xdr:rowOff>
    </xdr:from>
    <xdr:to>
      <xdr:col>20</xdr:col>
      <xdr:colOff>38100</xdr:colOff>
      <xdr:row>96</xdr:row>
      <xdr:rowOff>228</xdr:rowOff>
    </xdr:to>
    <xdr:sp macro="" textlink="">
      <xdr:nvSpPr>
        <xdr:cNvPr id="239" name="フローチャート: 判断 238"/>
        <xdr:cNvSpPr/>
      </xdr:nvSpPr>
      <xdr:spPr>
        <a:xfrm>
          <a:off x="3746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162805</xdr:rowOff>
    </xdr:from>
    <xdr:ext cx="534377" cy="259045"/>
    <xdr:sp macro="" textlink="">
      <xdr:nvSpPr>
        <xdr:cNvPr id="240" name="テキスト ボックス 239"/>
        <xdr:cNvSpPr txBox="1"/>
      </xdr:nvSpPr>
      <xdr:spPr>
        <a:xfrm>
          <a:off x="3530111" y="164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82919</xdr:rowOff>
    </xdr:from>
    <xdr:to>
      <xdr:col>15</xdr:col>
      <xdr:colOff>50800</xdr:colOff>
      <xdr:row>95</xdr:row>
      <xdr:rowOff>154839</xdr:rowOff>
    </xdr:to>
    <xdr:cxnSp macro="">
      <xdr:nvCxnSpPr>
        <xdr:cNvPr id="241" name="直線コネクタ 240"/>
        <xdr:cNvCxnSpPr/>
      </xdr:nvCxnSpPr>
      <xdr:spPr>
        <a:xfrm flipV="1">
          <a:off x="2019300" y="16370669"/>
          <a:ext cx="889000" cy="7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65608</xdr:rowOff>
    </xdr:from>
    <xdr:to>
      <xdr:col>15</xdr:col>
      <xdr:colOff>101600</xdr:colOff>
      <xdr:row>95</xdr:row>
      <xdr:rowOff>167208</xdr:rowOff>
    </xdr:to>
    <xdr:sp macro="" textlink="">
      <xdr:nvSpPr>
        <xdr:cNvPr id="242" name="フローチャート: 判断 241"/>
        <xdr:cNvSpPr/>
      </xdr:nvSpPr>
      <xdr:spPr>
        <a:xfrm>
          <a:off x="2857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158335</xdr:rowOff>
    </xdr:from>
    <xdr:ext cx="534377" cy="259045"/>
    <xdr:sp macro="" textlink="">
      <xdr:nvSpPr>
        <xdr:cNvPr id="243" name="テキスト ボックス 242"/>
        <xdr:cNvSpPr txBox="1"/>
      </xdr:nvSpPr>
      <xdr:spPr>
        <a:xfrm>
          <a:off x="2641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146520</xdr:rowOff>
    </xdr:from>
    <xdr:to>
      <xdr:col>10</xdr:col>
      <xdr:colOff>114300</xdr:colOff>
      <xdr:row>95</xdr:row>
      <xdr:rowOff>154839</xdr:rowOff>
    </xdr:to>
    <xdr:cxnSp macro="">
      <xdr:nvCxnSpPr>
        <xdr:cNvPr id="244" name="直線コネクタ 243"/>
        <xdr:cNvCxnSpPr/>
      </xdr:nvCxnSpPr>
      <xdr:spPr>
        <a:xfrm>
          <a:off x="1130300" y="16434270"/>
          <a:ext cx="889000" cy="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154851</xdr:rowOff>
    </xdr:from>
    <xdr:to>
      <xdr:col>10</xdr:col>
      <xdr:colOff>165100</xdr:colOff>
      <xdr:row>96</xdr:row>
      <xdr:rowOff>85001</xdr:rowOff>
    </xdr:to>
    <xdr:sp macro="" textlink="">
      <xdr:nvSpPr>
        <xdr:cNvPr id="245" name="フローチャート: 判断 244"/>
        <xdr:cNvSpPr/>
      </xdr:nvSpPr>
      <xdr:spPr>
        <a:xfrm>
          <a:off x="1968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76128</xdr:rowOff>
    </xdr:from>
    <xdr:ext cx="534377" cy="259045"/>
    <xdr:sp macro="" textlink="">
      <xdr:nvSpPr>
        <xdr:cNvPr id="246" name="テキスト ボックス 245"/>
        <xdr:cNvSpPr txBox="1"/>
      </xdr:nvSpPr>
      <xdr:spPr>
        <a:xfrm>
          <a:off x="1752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170562</xdr:rowOff>
    </xdr:from>
    <xdr:to>
      <xdr:col>6</xdr:col>
      <xdr:colOff>38100</xdr:colOff>
      <xdr:row>96</xdr:row>
      <xdr:rowOff>100712</xdr:rowOff>
    </xdr:to>
    <xdr:sp macro="" textlink="">
      <xdr:nvSpPr>
        <xdr:cNvPr id="247" name="フローチャート: 判断 246"/>
        <xdr:cNvSpPr/>
      </xdr:nvSpPr>
      <xdr:spPr>
        <a:xfrm>
          <a:off x="1079500" y="1645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91839</xdr:rowOff>
    </xdr:from>
    <xdr:ext cx="534377" cy="259045"/>
    <xdr:sp macro="" textlink="">
      <xdr:nvSpPr>
        <xdr:cNvPr id="248" name="テキスト ボックス 247"/>
        <xdr:cNvSpPr txBox="1"/>
      </xdr:nvSpPr>
      <xdr:spPr>
        <a:xfrm>
          <a:off x="863111" y="1655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69431</xdr:rowOff>
    </xdr:from>
    <xdr:to>
      <xdr:col>24</xdr:col>
      <xdr:colOff>114300</xdr:colOff>
      <xdr:row>95</xdr:row>
      <xdr:rowOff>171031</xdr:rowOff>
    </xdr:to>
    <xdr:sp macro="" textlink="">
      <xdr:nvSpPr>
        <xdr:cNvPr id="254" name="楕円 253"/>
        <xdr:cNvSpPr/>
      </xdr:nvSpPr>
      <xdr:spPr>
        <a:xfrm>
          <a:off x="4584700" y="163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47858</xdr:rowOff>
    </xdr:from>
    <xdr:ext cx="534377" cy="259045"/>
    <xdr:sp macro="" textlink="">
      <xdr:nvSpPr>
        <xdr:cNvPr id="255" name="扶助費該当値テキスト"/>
        <xdr:cNvSpPr txBox="1"/>
      </xdr:nvSpPr>
      <xdr:spPr>
        <a:xfrm>
          <a:off x="4686300" y="1633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59728</xdr:rowOff>
    </xdr:from>
    <xdr:to>
      <xdr:col>20</xdr:col>
      <xdr:colOff>38100</xdr:colOff>
      <xdr:row>95</xdr:row>
      <xdr:rowOff>161328</xdr:rowOff>
    </xdr:to>
    <xdr:sp macro="" textlink="">
      <xdr:nvSpPr>
        <xdr:cNvPr id="256" name="楕円 255"/>
        <xdr:cNvSpPr/>
      </xdr:nvSpPr>
      <xdr:spPr>
        <a:xfrm>
          <a:off x="3746500" y="1634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6405</xdr:rowOff>
    </xdr:from>
    <xdr:ext cx="534377" cy="259045"/>
    <xdr:sp macro="" textlink="">
      <xdr:nvSpPr>
        <xdr:cNvPr id="257" name="テキスト ボックス 256"/>
        <xdr:cNvSpPr txBox="1"/>
      </xdr:nvSpPr>
      <xdr:spPr>
        <a:xfrm>
          <a:off x="3530111" y="1612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32119</xdr:rowOff>
    </xdr:from>
    <xdr:to>
      <xdr:col>15</xdr:col>
      <xdr:colOff>101600</xdr:colOff>
      <xdr:row>95</xdr:row>
      <xdr:rowOff>133719</xdr:rowOff>
    </xdr:to>
    <xdr:sp macro="" textlink="">
      <xdr:nvSpPr>
        <xdr:cNvPr id="258" name="楕円 257"/>
        <xdr:cNvSpPr/>
      </xdr:nvSpPr>
      <xdr:spPr>
        <a:xfrm>
          <a:off x="2857500" y="1631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150246</xdr:rowOff>
    </xdr:from>
    <xdr:ext cx="534377" cy="259045"/>
    <xdr:sp macro="" textlink="">
      <xdr:nvSpPr>
        <xdr:cNvPr id="259" name="テキスト ボックス 258"/>
        <xdr:cNvSpPr txBox="1"/>
      </xdr:nvSpPr>
      <xdr:spPr>
        <a:xfrm>
          <a:off x="2641111" y="1609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104039</xdr:rowOff>
    </xdr:from>
    <xdr:to>
      <xdr:col>10</xdr:col>
      <xdr:colOff>165100</xdr:colOff>
      <xdr:row>96</xdr:row>
      <xdr:rowOff>34189</xdr:rowOff>
    </xdr:to>
    <xdr:sp macro="" textlink="">
      <xdr:nvSpPr>
        <xdr:cNvPr id="260" name="楕円 259"/>
        <xdr:cNvSpPr/>
      </xdr:nvSpPr>
      <xdr:spPr>
        <a:xfrm>
          <a:off x="1968500" y="1639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50716</xdr:rowOff>
    </xdr:from>
    <xdr:ext cx="534377" cy="259045"/>
    <xdr:sp macro="" textlink="">
      <xdr:nvSpPr>
        <xdr:cNvPr id="261" name="テキスト ボックス 260"/>
        <xdr:cNvSpPr txBox="1"/>
      </xdr:nvSpPr>
      <xdr:spPr>
        <a:xfrm>
          <a:off x="1752111" y="1616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95720</xdr:rowOff>
    </xdr:from>
    <xdr:to>
      <xdr:col>6</xdr:col>
      <xdr:colOff>38100</xdr:colOff>
      <xdr:row>96</xdr:row>
      <xdr:rowOff>25870</xdr:rowOff>
    </xdr:to>
    <xdr:sp macro="" textlink="">
      <xdr:nvSpPr>
        <xdr:cNvPr id="262" name="楕円 261"/>
        <xdr:cNvSpPr/>
      </xdr:nvSpPr>
      <xdr:spPr>
        <a:xfrm>
          <a:off x="1079500" y="1638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42397</xdr:rowOff>
    </xdr:from>
    <xdr:ext cx="534377" cy="259045"/>
    <xdr:sp macro="" textlink="">
      <xdr:nvSpPr>
        <xdr:cNvPr id="263" name="テキスト ボックス 262"/>
        <xdr:cNvSpPr txBox="1"/>
      </xdr:nvSpPr>
      <xdr:spPr>
        <a:xfrm>
          <a:off x="863111" y="161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31195</xdr:rowOff>
    </xdr:from>
    <xdr:to>
      <xdr:col>54</xdr:col>
      <xdr:colOff>189865</xdr:colOff>
      <xdr:row>38</xdr:row>
      <xdr:rowOff>41846</xdr:rowOff>
    </xdr:to>
    <xdr:cxnSp macro="">
      <xdr:nvCxnSpPr>
        <xdr:cNvPr id="285" name="直線コネクタ 284"/>
        <xdr:cNvCxnSpPr/>
      </xdr:nvCxnSpPr>
      <xdr:spPr>
        <a:xfrm flipV="1">
          <a:off x="10475595" y="5174695"/>
          <a:ext cx="1270" cy="138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45673</xdr:rowOff>
    </xdr:from>
    <xdr:ext cx="534377" cy="259045"/>
    <xdr:sp macro="" textlink="">
      <xdr:nvSpPr>
        <xdr:cNvPr id="286" name="補助費等最小値テキスト"/>
        <xdr:cNvSpPr txBox="1"/>
      </xdr:nvSpPr>
      <xdr:spPr>
        <a:xfrm>
          <a:off x="10528300" y="65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41846</xdr:rowOff>
    </xdr:from>
    <xdr:to>
      <xdr:col>55</xdr:col>
      <xdr:colOff>88900</xdr:colOff>
      <xdr:row>38</xdr:row>
      <xdr:rowOff>41846</xdr:rowOff>
    </xdr:to>
    <xdr:cxnSp macro="">
      <xdr:nvCxnSpPr>
        <xdr:cNvPr id="287" name="直線コネクタ 286"/>
        <xdr:cNvCxnSpPr/>
      </xdr:nvCxnSpPr>
      <xdr:spPr>
        <a:xfrm>
          <a:off x="10388600" y="655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149322</xdr:rowOff>
    </xdr:from>
    <xdr:ext cx="599010" cy="259045"/>
    <xdr:sp macro="" textlink="">
      <xdr:nvSpPr>
        <xdr:cNvPr id="288" name="補助費等最大値テキスト"/>
        <xdr:cNvSpPr txBox="1"/>
      </xdr:nvSpPr>
      <xdr:spPr>
        <a:xfrm>
          <a:off x="10528300" y="494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31195</xdr:rowOff>
    </xdr:from>
    <xdr:to>
      <xdr:col>55</xdr:col>
      <xdr:colOff>88900</xdr:colOff>
      <xdr:row>30</xdr:row>
      <xdr:rowOff>31195</xdr:rowOff>
    </xdr:to>
    <xdr:cxnSp macro="">
      <xdr:nvCxnSpPr>
        <xdr:cNvPr id="289" name="直線コネクタ 288"/>
        <xdr:cNvCxnSpPr/>
      </xdr:nvCxnSpPr>
      <xdr:spPr>
        <a:xfrm>
          <a:off x="10388600" y="517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117345</xdr:rowOff>
    </xdr:from>
    <xdr:to>
      <xdr:col>55</xdr:col>
      <xdr:colOff>0</xdr:colOff>
      <xdr:row>37</xdr:row>
      <xdr:rowOff>122297</xdr:rowOff>
    </xdr:to>
    <xdr:cxnSp macro="">
      <xdr:nvCxnSpPr>
        <xdr:cNvPr id="290" name="直線コネクタ 289"/>
        <xdr:cNvCxnSpPr/>
      </xdr:nvCxnSpPr>
      <xdr:spPr>
        <a:xfrm>
          <a:off x="9639300" y="6460995"/>
          <a:ext cx="8382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149841</xdr:rowOff>
    </xdr:from>
    <xdr:ext cx="599010" cy="259045"/>
    <xdr:sp macro="" textlink="">
      <xdr:nvSpPr>
        <xdr:cNvPr id="291" name="補助費等平均値テキスト"/>
        <xdr:cNvSpPr txBox="1"/>
      </xdr:nvSpPr>
      <xdr:spPr>
        <a:xfrm>
          <a:off x="10528300" y="61505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126964</xdr:rowOff>
    </xdr:from>
    <xdr:to>
      <xdr:col>55</xdr:col>
      <xdr:colOff>50800</xdr:colOff>
      <xdr:row>37</xdr:row>
      <xdr:rowOff>57114</xdr:rowOff>
    </xdr:to>
    <xdr:sp macro="" textlink="">
      <xdr:nvSpPr>
        <xdr:cNvPr id="292" name="フローチャート: 判断 291"/>
        <xdr:cNvSpPr/>
      </xdr:nvSpPr>
      <xdr:spPr>
        <a:xfrm>
          <a:off x="104267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110624</xdr:rowOff>
    </xdr:from>
    <xdr:to>
      <xdr:col>50</xdr:col>
      <xdr:colOff>114300</xdr:colOff>
      <xdr:row>37</xdr:row>
      <xdr:rowOff>117345</xdr:rowOff>
    </xdr:to>
    <xdr:cxnSp macro="">
      <xdr:nvCxnSpPr>
        <xdr:cNvPr id="293" name="直線コネクタ 292"/>
        <xdr:cNvCxnSpPr/>
      </xdr:nvCxnSpPr>
      <xdr:spPr>
        <a:xfrm>
          <a:off x="8750300" y="6454274"/>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130887</xdr:rowOff>
    </xdr:from>
    <xdr:to>
      <xdr:col>50</xdr:col>
      <xdr:colOff>165100</xdr:colOff>
      <xdr:row>37</xdr:row>
      <xdr:rowOff>61037</xdr:rowOff>
    </xdr:to>
    <xdr:sp macro="" textlink="">
      <xdr:nvSpPr>
        <xdr:cNvPr id="294" name="フローチャート: 判断 293"/>
        <xdr:cNvSpPr/>
      </xdr:nvSpPr>
      <xdr:spPr>
        <a:xfrm>
          <a:off x="9588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77564</xdr:rowOff>
    </xdr:from>
    <xdr:ext cx="599010" cy="259045"/>
    <xdr:sp macro="" textlink="">
      <xdr:nvSpPr>
        <xdr:cNvPr id="295" name="テキスト ボックス 294"/>
        <xdr:cNvSpPr txBox="1"/>
      </xdr:nvSpPr>
      <xdr:spPr>
        <a:xfrm>
          <a:off x="9339795" y="607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110624</xdr:rowOff>
    </xdr:from>
    <xdr:to>
      <xdr:col>45</xdr:col>
      <xdr:colOff>177800</xdr:colOff>
      <xdr:row>37</xdr:row>
      <xdr:rowOff>111694</xdr:rowOff>
    </xdr:to>
    <xdr:cxnSp macro="">
      <xdr:nvCxnSpPr>
        <xdr:cNvPr id="296" name="直線コネクタ 295"/>
        <xdr:cNvCxnSpPr/>
      </xdr:nvCxnSpPr>
      <xdr:spPr>
        <a:xfrm flipV="1">
          <a:off x="7861300" y="6454274"/>
          <a:ext cx="889000" cy="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165840</xdr:rowOff>
    </xdr:from>
    <xdr:to>
      <xdr:col>46</xdr:col>
      <xdr:colOff>38100</xdr:colOff>
      <xdr:row>37</xdr:row>
      <xdr:rowOff>95990</xdr:rowOff>
    </xdr:to>
    <xdr:sp macro="" textlink="">
      <xdr:nvSpPr>
        <xdr:cNvPr id="297" name="フローチャート: 判断 296"/>
        <xdr:cNvSpPr/>
      </xdr:nvSpPr>
      <xdr:spPr>
        <a:xfrm>
          <a:off x="8699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112517</xdr:rowOff>
    </xdr:from>
    <xdr:ext cx="599010" cy="259045"/>
    <xdr:sp macro="" textlink="">
      <xdr:nvSpPr>
        <xdr:cNvPr id="298" name="テキスト ボックス 297"/>
        <xdr:cNvSpPr txBox="1"/>
      </xdr:nvSpPr>
      <xdr:spPr>
        <a:xfrm>
          <a:off x="8450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107643</xdr:rowOff>
    </xdr:from>
    <xdr:to>
      <xdr:col>41</xdr:col>
      <xdr:colOff>50800</xdr:colOff>
      <xdr:row>37</xdr:row>
      <xdr:rowOff>111694</xdr:rowOff>
    </xdr:to>
    <xdr:cxnSp macro="">
      <xdr:nvCxnSpPr>
        <xdr:cNvPr id="299" name="直線コネクタ 298"/>
        <xdr:cNvCxnSpPr/>
      </xdr:nvCxnSpPr>
      <xdr:spPr>
        <a:xfrm>
          <a:off x="6972300" y="6451293"/>
          <a:ext cx="8890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4899</xdr:rowOff>
    </xdr:from>
    <xdr:to>
      <xdr:col>41</xdr:col>
      <xdr:colOff>101600</xdr:colOff>
      <xdr:row>37</xdr:row>
      <xdr:rowOff>106499</xdr:rowOff>
    </xdr:to>
    <xdr:sp macro="" textlink="">
      <xdr:nvSpPr>
        <xdr:cNvPr id="300" name="フローチャート: 判断 299"/>
        <xdr:cNvSpPr/>
      </xdr:nvSpPr>
      <xdr:spPr>
        <a:xfrm>
          <a:off x="7810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123026</xdr:rowOff>
    </xdr:from>
    <xdr:ext cx="599010" cy="259045"/>
    <xdr:sp macro="" textlink="">
      <xdr:nvSpPr>
        <xdr:cNvPr id="301" name="テキスト ボックス 300"/>
        <xdr:cNvSpPr txBox="1"/>
      </xdr:nvSpPr>
      <xdr:spPr>
        <a:xfrm>
          <a:off x="7561795" y="612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77331</xdr:rowOff>
    </xdr:from>
    <xdr:to>
      <xdr:col>36</xdr:col>
      <xdr:colOff>165100</xdr:colOff>
      <xdr:row>38</xdr:row>
      <xdr:rowOff>7480</xdr:rowOff>
    </xdr:to>
    <xdr:sp macro="" textlink="">
      <xdr:nvSpPr>
        <xdr:cNvPr id="302" name="フローチャート: 判断 301"/>
        <xdr:cNvSpPr/>
      </xdr:nvSpPr>
      <xdr:spPr>
        <a:xfrm>
          <a:off x="6921500" y="64209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170058</xdr:rowOff>
    </xdr:from>
    <xdr:ext cx="534377" cy="259045"/>
    <xdr:sp macro="" textlink="">
      <xdr:nvSpPr>
        <xdr:cNvPr id="303" name="テキスト ボックス 302"/>
        <xdr:cNvSpPr txBox="1"/>
      </xdr:nvSpPr>
      <xdr:spPr>
        <a:xfrm>
          <a:off x="6705111" y="651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71497</xdr:rowOff>
    </xdr:from>
    <xdr:to>
      <xdr:col>55</xdr:col>
      <xdr:colOff>50800</xdr:colOff>
      <xdr:row>38</xdr:row>
      <xdr:rowOff>1646</xdr:rowOff>
    </xdr:to>
    <xdr:sp macro="" textlink="">
      <xdr:nvSpPr>
        <xdr:cNvPr id="309" name="楕円 308"/>
        <xdr:cNvSpPr/>
      </xdr:nvSpPr>
      <xdr:spPr>
        <a:xfrm>
          <a:off x="10426700" y="64151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157874</xdr:rowOff>
    </xdr:from>
    <xdr:ext cx="534377" cy="259045"/>
    <xdr:sp macro="" textlink="">
      <xdr:nvSpPr>
        <xdr:cNvPr id="310" name="補助費等該当値テキスト"/>
        <xdr:cNvSpPr txBox="1"/>
      </xdr:nvSpPr>
      <xdr:spPr>
        <a:xfrm>
          <a:off x="10528300" y="633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66545</xdr:rowOff>
    </xdr:from>
    <xdr:to>
      <xdr:col>50</xdr:col>
      <xdr:colOff>165100</xdr:colOff>
      <xdr:row>37</xdr:row>
      <xdr:rowOff>168145</xdr:rowOff>
    </xdr:to>
    <xdr:sp macro="" textlink="">
      <xdr:nvSpPr>
        <xdr:cNvPr id="311" name="楕円 310"/>
        <xdr:cNvSpPr/>
      </xdr:nvSpPr>
      <xdr:spPr>
        <a:xfrm>
          <a:off x="9588500" y="641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159273</xdr:rowOff>
    </xdr:from>
    <xdr:ext cx="534377" cy="259045"/>
    <xdr:sp macro="" textlink="">
      <xdr:nvSpPr>
        <xdr:cNvPr id="312" name="テキスト ボックス 311"/>
        <xdr:cNvSpPr txBox="1"/>
      </xdr:nvSpPr>
      <xdr:spPr>
        <a:xfrm>
          <a:off x="9372111" y="650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59824</xdr:rowOff>
    </xdr:from>
    <xdr:to>
      <xdr:col>46</xdr:col>
      <xdr:colOff>38100</xdr:colOff>
      <xdr:row>37</xdr:row>
      <xdr:rowOff>161424</xdr:rowOff>
    </xdr:to>
    <xdr:sp macro="" textlink="">
      <xdr:nvSpPr>
        <xdr:cNvPr id="313" name="楕円 312"/>
        <xdr:cNvSpPr/>
      </xdr:nvSpPr>
      <xdr:spPr>
        <a:xfrm>
          <a:off x="8699500" y="640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152551</xdr:rowOff>
    </xdr:from>
    <xdr:ext cx="534377" cy="259045"/>
    <xdr:sp macro="" textlink="">
      <xdr:nvSpPr>
        <xdr:cNvPr id="314" name="テキスト ボックス 313"/>
        <xdr:cNvSpPr txBox="1"/>
      </xdr:nvSpPr>
      <xdr:spPr>
        <a:xfrm>
          <a:off x="8483111" y="64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60894</xdr:rowOff>
    </xdr:from>
    <xdr:to>
      <xdr:col>41</xdr:col>
      <xdr:colOff>101600</xdr:colOff>
      <xdr:row>37</xdr:row>
      <xdr:rowOff>162494</xdr:rowOff>
    </xdr:to>
    <xdr:sp macro="" textlink="">
      <xdr:nvSpPr>
        <xdr:cNvPr id="315" name="楕円 314"/>
        <xdr:cNvSpPr/>
      </xdr:nvSpPr>
      <xdr:spPr>
        <a:xfrm>
          <a:off x="7810500" y="640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153621</xdr:rowOff>
    </xdr:from>
    <xdr:ext cx="534377" cy="259045"/>
    <xdr:sp macro="" textlink="">
      <xdr:nvSpPr>
        <xdr:cNvPr id="316" name="テキスト ボックス 315"/>
        <xdr:cNvSpPr txBox="1"/>
      </xdr:nvSpPr>
      <xdr:spPr>
        <a:xfrm>
          <a:off x="7594111" y="649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56843</xdr:rowOff>
    </xdr:from>
    <xdr:to>
      <xdr:col>36</xdr:col>
      <xdr:colOff>165100</xdr:colOff>
      <xdr:row>37</xdr:row>
      <xdr:rowOff>158443</xdr:rowOff>
    </xdr:to>
    <xdr:sp macro="" textlink="">
      <xdr:nvSpPr>
        <xdr:cNvPr id="317" name="楕円 316"/>
        <xdr:cNvSpPr/>
      </xdr:nvSpPr>
      <xdr:spPr>
        <a:xfrm>
          <a:off x="6921500" y="640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3520</xdr:rowOff>
    </xdr:from>
    <xdr:ext cx="534377" cy="259045"/>
    <xdr:sp macro="" textlink="">
      <xdr:nvSpPr>
        <xdr:cNvPr id="318" name="テキスト ボックス 317"/>
        <xdr:cNvSpPr txBox="1"/>
      </xdr:nvSpPr>
      <xdr:spPr>
        <a:xfrm>
          <a:off x="6705111" y="617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116229</xdr:rowOff>
    </xdr:from>
    <xdr:to>
      <xdr:col>54</xdr:col>
      <xdr:colOff>189865</xdr:colOff>
      <xdr:row>58</xdr:row>
      <xdr:rowOff>91717</xdr:rowOff>
    </xdr:to>
    <xdr:cxnSp macro="">
      <xdr:nvCxnSpPr>
        <xdr:cNvPr id="340" name="直線コネクタ 339"/>
        <xdr:cNvCxnSpPr/>
      </xdr:nvCxnSpPr>
      <xdr:spPr>
        <a:xfrm flipV="1">
          <a:off x="10475595" y="8860179"/>
          <a:ext cx="1270" cy="117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95544</xdr:rowOff>
    </xdr:from>
    <xdr:ext cx="534377" cy="259045"/>
    <xdr:sp macro="" textlink="">
      <xdr:nvSpPr>
        <xdr:cNvPr id="341" name="普通建設事業費最小値テキスト"/>
        <xdr:cNvSpPr txBox="1"/>
      </xdr:nvSpPr>
      <xdr:spPr>
        <a:xfrm>
          <a:off x="10528300" y="100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91717</xdr:rowOff>
    </xdr:from>
    <xdr:to>
      <xdr:col>55</xdr:col>
      <xdr:colOff>88900</xdr:colOff>
      <xdr:row>58</xdr:row>
      <xdr:rowOff>91717</xdr:rowOff>
    </xdr:to>
    <xdr:cxnSp macro="">
      <xdr:nvCxnSpPr>
        <xdr:cNvPr id="342" name="直線コネクタ 341"/>
        <xdr:cNvCxnSpPr/>
      </xdr:nvCxnSpPr>
      <xdr:spPr>
        <a:xfrm>
          <a:off x="10388600" y="1003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62906</xdr:rowOff>
    </xdr:from>
    <xdr:ext cx="599010" cy="259045"/>
    <xdr:sp macro="" textlink="">
      <xdr:nvSpPr>
        <xdr:cNvPr id="343" name="普通建設事業費最大値テキスト"/>
        <xdr:cNvSpPr txBox="1"/>
      </xdr:nvSpPr>
      <xdr:spPr>
        <a:xfrm>
          <a:off x="10528300" y="863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116229</xdr:rowOff>
    </xdr:from>
    <xdr:to>
      <xdr:col>55</xdr:col>
      <xdr:colOff>88900</xdr:colOff>
      <xdr:row>51</xdr:row>
      <xdr:rowOff>116229</xdr:rowOff>
    </xdr:to>
    <xdr:cxnSp macro="">
      <xdr:nvCxnSpPr>
        <xdr:cNvPr id="344" name="直線コネクタ 343"/>
        <xdr:cNvCxnSpPr/>
      </xdr:nvCxnSpPr>
      <xdr:spPr>
        <a:xfrm>
          <a:off x="10388600" y="886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88667</xdr:rowOff>
    </xdr:from>
    <xdr:to>
      <xdr:col>55</xdr:col>
      <xdr:colOff>0</xdr:colOff>
      <xdr:row>58</xdr:row>
      <xdr:rowOff>72058</xdr:rowOff>
    </xdr:to>
    <xdr:cxnSp macro="">
      <xdr:nvCxnSpPr>
        <xdr:cNvPr id="345" name="直線コネクタ 344"/>
        <xdr:cNvCxnSpPr/>
      </xdr:nvCxnSpPr>
      <xdr:spPr>
        <a:xfrm flipV="1">
          <a:off x="9639300" y="9861317"/>
          <a:ext cx="838200" cy="15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20223</xdr:rowOff>
    </xdr:from>
    <xdr:ext cx="599010" cy="259045"/>
    <xdr:sp macro="" textlink="">
      <xdr:nvSpPr>
        <xdr:cNvPr id="346" name="普通建設事業費平均値テキスト"/>
        <xdr:cNvSpPr txBox="1"/>
      </xdr:nvSpPr>
      <xdr:spPr>
        <a:xfrm>
          <a:off x="10528300" y="96214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168796</xdr:rowOff>
    </xdr:from>
    <xdr:to>
      <xdr:col>55</xdr:col>
      <xdr:colOff>50800</xdr:colOff>
      <xdr:row>57</xdr:row>
      <xdr:rowOff>98946</xdr:rowOff>
    </xdr:to>
    <xdr:sp macro="" textlink="">
      <xdr:nvSpPr>
        <xdr:cNvPr id="347" name="フローチャート: 判断 346"/>
        <xdr:cNvSpPr/>
      </xdr:nvSpPr>
      <xdr:spPr>
        <a:xfrm>
          <a:off x="10426700" y="97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72058</xdr:rowOff>
    </xdr:from>
    <xdr:to>
      <xdr:col>50</xdr:col>
      <xdr:colOff>114300</xdr:colOff>
      <xdr:row>58</xdr:row>
      <xdr:rowOff>111920</xdr:rowOff>
    </xdr:to>
    <xdr:cxnSp macro="">
      <xdr:nvCxnSpPr>
        <xdr:cNvPr id="348" name="直線コネクタ 347"/>
        <xdr:cNvCxnSpPr/>
      </xdr:nvCxnSpPr>
      <xdr:spPr>
        <a:xfrm flipV="1">
          <a:off x="8750300" y="10016158"/>
          <a:ext cx="889000" cy="3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171395</xdr:rowOff>
    </xdr:from>
    <xdr:to>
      <xdr:col>50</xdr:col>
      <xdr:colOff>165100</xdr:colOff>
      <xdr:row>57</xdr:row>
      <xdr:rowOff>101545</xdr:rowOff>
    </xdr:to>
    <xdr:sp macro="" textlink="">
      <xdr:nvSpPr>
        <xdr:cNvPr id="349" name="フローチャート: 判断 348"/>
        <xdr:cNvSpPr/>
      </xdr:nvSpPr>
      <xdr:spPr>
        <a:xfrm>
          <a:off x="9588500" y="977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118072</xdr:rowOff>
    </xdr:from>
    <xdr:ext cx="599010" cy="259045"/>
    <xdr:sp macro="" textlink="">
      <xdr:nvSpPr>
        <xdr:cNvPr id="350" name="テキスト ボックス 349"/>
        <xdr:cNvSpPr txBox="1"/>
      </xdr:nvSpPr>
      <xdr:spPr>
        <a:xfrm>
          <a:off x="9339795" y="9547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111920</xdr:rowOff>
    </xdr:from>
    <xdr:to>
      <xdr:col>45</xdr:col>
      <xdr:colOff>177800</xdr:colOff>
      <xdr:row>58</xdr:row>
      <xdr:rowOff>111951</xdr:rowOff>
    </xdr:to>
    <xdr:cxnSp macro="">
      <xdr:nvCxnSpPr>
        <xdr:cNvPr id="351" name="直線コネクタ 350"/>
        <xdr:cNvCxnSpPr/>
      </xdr:nvCxnSpPr>
      <xdr:spPr>
        <a:xfrm flipV="1">
          <a:off x="7861300" y="10056020"/>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14520</xdr:rowOff>
    </xdr:from>
    <xdr:to>
      <xdr:col>46</xdr:col>
      <xdr:colOff>38100</xdr:colOff>
      <xdr:row>57</xdr:row>
      <xdr:rowOff>116120</xdr:rowOff>
    </xdr:to>
    <xdr:sp macro="" textlink="">
      <xdr:nvSpPr>
        <xdr:cNvPr id="352" name="フローチャート: 判断 351"/>
        <xdr:cNvSpPr/>
      </xdr:nvSpPr>
      <xdr:spPr>
        <a:xfrm>
          <a:off x="8699500" y="97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132647</xdr:rowOff>
    </xdr:from>
    <xdr:ext cx="599010" cy="259045"/>
    <xdr:sp macro="" textlink="">
      <xdr:nvSpPr>
        <xdr:cNvPr id="353" name="テキスト ボックス 352"/>
        <xdr:cNvSpPr txBox="1"/>
      </xdr:nvSpPr>
      <xdr:spPr>
        <a:xfrm>
          <a:off x="8450795" y="956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111951</xdr:rowOff>
    </xdr:from>
    <xdr:to>
      <xdr:col>41</xdr:col>
      <xdr:colOff>50800</xdr:colOff>
      <xdr:row>58</xdr:row>
      <xdr:rowOff>125497</xdr:rowOff>
    </xdr:to>
    <xdr:cxnSp macro="">
      <xdr:nvCxnSpPr>
        <xdr:cNvPr id="354" name="直線コネクタ 353"/>
        <xdr:cNvCxnSpPr/>
      </xdr:nvCxnSpPr>
      <xdr:spPr>
        <a:xfrm flipV="1">
          <a:off x="6972300" y="10056051"/>
          <a:ext cx="889000" cy="1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46058</xdr:rowOff>
    </xdr:from>
    <xdr:to>
      <xdr:col>41</xdr:col>
      <xdr:colOff>101600</xdr:colOff>
      <xdr:row>57</xdr:row>
      <xdr:rowOff>147658</xdr:rowOff>
    </xdr:to>
    <xdr:sp macro="" textlink="">
      <xdr:nvSpPr>
        <xdr:cNvPr id="355" name="フローチャート: 判断 354"/>
        <xdr:cNvSpPr/>
      </xdr:nvSpPr>
      <xdr:spPr>
        <a:xfrm>
          <a:off x="7810500" y="981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164185</xdr:rowOff>
    </xdr:from>
    <xdr:ext cx="534377" cy="259045"/>
    <xdr:sp macro="" textlink="">
      <xdr:nvSpPr>
        <xdr:cNvPr id="356" name="テキスト ボックス 355"/>
        <xdr:cNvSpPr txBox="1"/>
      </xdr:nvSpPr>
      <xdr:spPr>
        <a:xfrm>
          <a:off x="7594111" y="959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27880</xdr:rowOff>
    </xdr:from>
    <xdr:to>
      <xdr:col>36</xdr:col>
      <xdr:colOff>165100</xdr:colOff>
      <xdr:row>57</xdr:row>
      <xdr:rowOff>129480</xdr:rowOff>
    </xdr:to>
    <xdr:sp macro="" textlink="">
      <xdr:nvSpPr>
        <xdr:cNvPr id="357" name="フローチャート: 判断 356"/>
        <xdr:cNvSpPr/>
      </xdr:nvSpPr>
      <xdr:spPr>
        <a:xfrm>
          <a:off x="6921500" y="98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146007</xdr:rowOff>
    </xdr:from>
    <xdr:ext cx="599010" cy="259045"/>
    <xdr:sp macro="" textlink="">
      <xdr:nvSpPr>
        <xdr:cNvPr id="358" name="テキスト ボックス 357"/>
        <xdr:cNvSpPr txBox="1"/>
      </xdr:nvSpPr>
      <xdr:spPr>
        <a:xfrm>
          <a:off x="6672795" y="9575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37867</xdr:rowOff>
    </xdr:from>
    <xdr:to>
      <xdr:col>55</xdr:col>
      <xdr:colOff>50800</xdr:colOff>
      <xdr:row>57</xdr:row>
      <xdr:rowOff>139467</xdr:rowOff>
    </xdr:to>
    <xdr:sp macro="" textlink="">
      <xdr:nvSpPr>
        <xdr:cNvPr id="364" name="楕円 363"/>
        <xdr:cNvSpPr/>
      </xdr:nvSpPr>
      <xdr:spPr>
        <a:xfrm>
          <a:off x="10426700" y="981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16294</xdr:rowOff>
    </xdr:from>
    <xdr:ext cx="534377" cy="259045"/>
    <xdr:sp macro="" textlink="">
      <xdr:nvSpPr>
        <xdr:cNvPr id="365" name="普通建設事業費該当値テキスト"/>
        <xdr:cNvSpPr txBox="1"/>
      </xdr:nvSpPr>
      <xdr:spPr>
        <a:xfrm>
          <a:off x="10528300" y="978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21258</xdr:rowOff>
    </xdr:from>
    <xdr:to>
      <xdr:col>50</xdr:col>
      <xdr:colOff>165100</xdr:colOff>
      <xdr:row>58</xdr:row>
      <xdr:rowOff>122858</xdr:rowOff>
    </xdr:to>
    <xdr:sp macro="" textlink="">
      <xdr:nvSpPr>
        <xdr:cNvPr id="366" name="楕円 365"/>
        <xdr:cNvSpPr/>
      </xdr:nvSpPr>
      <xdr:spPr>
        <a:xfrm>
          <a:off x="9588500" y="996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113985</xdr:rowOff>
    </xdr:from>
    <xdr:ext cx="534377" cy="259045"/>
    <xdr:sp macro="" textlink="">
      <xdr:nvSpPr>
        <xdr:cNvPr id="367" name="テキスト ボックス 366"/>
        <xdr:cNvSpPr txBox="1"/>
      </xdr:nvSpPr>
      <xdr:spPr>
        <a:xfrm>
          <a:off x="9372111" y="1005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61120</xdr:rowOff>
    </xdr:from>
    <xdr:to>
      <xdr:col>46</xdr:col>
      <xdr:colOff>38100</xdr:colOff>
      <xdr:row>58</xdr:row>
      <xdr:rowOff>162720</xdr:rowOff>
    </xdr:to>
    <xdr:sp macro="" textlink="">
      <xdr:nvSpPr>
        <xdr:cNvPr id="368" name="楕円 367"/>
        <xdr:cNvSpPr/>
      </xdr:nvSpPr>
      <xdr:spPr>
        <a:xfrm>
          <a:off x="8699500" y="100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153847</xdr:rowOff>
    </xdr:from>
    <xdr:ext cx="534377" cy="259045"/>
    <xdr:sp macro="" textlink="">
      <xdr:nvSpPr>
        <xdr:cNvPr id="369" name="テキスト ボックス 368"/>
        <xdr:cNvSpPr txBox="1"/>
      </xdr:nvSpPr>
      <xdr:spPr>
        <a:xfrm>
          <a:off x="8483111" y="1009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61151</xdr:rowOff>
    </xdr:from>
    <xdr:to>
      <xdr:col>41</xdr:col>
      <xdr:colOff>101600</xdr:colOff>
      <xdr:row>58</xdr:row>
      <xdr:rowOff>162751</xdr:rowOff>
    </xdr:to>
    <xdr:sp macro="" textlink="">
      <xdr:nvSpPr>
        <xdr:cNvPr id="370" name="楕円 369"/>
        <xdr:cNvSpPr/>
      </xdr:nvSpPr>
      <xdr:spPr>
        <a:xfrm>
          <a:off x="7810500" y="1000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153878</xdr:rowOff>
    </xdr:from>
    <xdr:ext cx="534377" cy="259045"/>
    <xdr:sp macro="" textlink="">
      <xdr:nvSpPr>
        <xdr:cNvPr id="371" name="テキスト ボックス 370"/>
        <xdr:cNvSpPr txBox="1"/>
      </xdr:nvSpPr>
      <xdr:spPr>
        <a:xfrm>
          <a:off x="7594111" y="1009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74697</xdr:rowOff>
    </xdr:from>
    <xdr:to>
      <xdr:col>36</xdr:col>
      <xdr:colOff>165100</xdr:colOff>
      <xdr:row>59</xdr:row>
      <xdr:rowOff>4847</xdr:rowOff>
    </xdr:to>
    <xdr:sp macro="" textlink="">
      <xdr:nvSpPr>
        <xdr:cNvPr id="372" name="楕円 371"/>
        <xdr:cNvSpPr/>
      </xdr:nvSpPr>
      <xdr:spPr>
        <a:xfrm>
          <a:off x="6921500" y="1001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167424</xdr:rowOff>
    </xdr:from>
    <xdr:ext cx="469744" cy="259045"/>
    <xdr:sp macro="" textlink="">
      <xdr:nvSpPr>
        <xdr:cNvPr id="373" name="テキスト ボックス 372"/>
        <xdr:cNvSpPr txBox="1"/>
      </xdr:nvSpPr>
      <xdr:spPr>
        <a:xfrm>
          <a:off x="6737428" y="1011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46604</xdr:rowOff>
    </xdr:from>
    <xdr:to>
      <xdr:col>54</xdr:col>
      <xdr:colOff>189865</xdr:colOff>
      <xdr:row>79</xdr:row>
      <xdr:rowOff>98879</xdr:rowOff>
    </xdr:to>
    <xdr:cxnSp macro="">
      <xdr:nvCxnSpPr>
        <xdr:cNvPr id="399" name="直線コネクタ 398"/>
        <xdr:cNvCxnSpPr/>
      </xdr:nvCxnSpPr>
      <xdr:spPr>
        <a:xfrm flipV="1">
          <a:off x="10475595" y="12219554"/>
          <a:ext cx="1270" cy="142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164731</xdr:rowOff>
    </xdr:from>
    <xdr:ext cx="599010" cy="259045"/>
    <xdr:sp macro="" textlink="">
      <xdr:nvSpPr>
        <xdr:cNvPr id="402" name="普通建設事業費 （ うち新規整備　）最大値テキスト"/>
        <xdr:cNvSpPr txBox="1"/>
      </xdr:nvSpPr>
      <xdr:spPr>
        <a:xfrm>
          <a:off x="10528300" y="1199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46604</xdr:rowOff>
    </xdr:from>
    <xdr:to>
      <xdr:col>55</xdr:col>
      <xdr:colOff>88900</xdr:colOff>
      <xdr:row>71</xdr:row>
      <xdr:rowOff>46604</xdr:rowOff>
    </xdr:to>
    <xdr:cxnSp macro="">
      <xdr:nvCxnSpPr>
        <xdr:cNvPr id="403" name="直線コネクタ 402"/>
        <xdr:cNvCxnSpPr/>
      </xdr:nvCxnSpPr>
      <xdr:spPr>
        <a:xfrm>
          <a:off x="10388600" y="1221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79761</xdr:rowOff>
    </xdr:from>
    <xdr:to>
      <xdr:col>55</xdr:col>
      <xdr:colOff>0</xdr:colOff>
      <xdr:row>79</xdr:row>
      <xdr:rowOff>97245</xdr:rowOff>
    </xdr:to>
    <xdr:cxnSp macro="">
      <xdr:nvCxnSpPr>
        <xdr:cNvPr id="404" name="直線コネクタ 403"/>
        <xdr:cNvCxnSpPr/>
      </xdr:nvCxnSpPr>
      <xdr:spPr>
        <a:xfrm>
          <a:off x="9639300" y="13624311"/>
          <a:ext cx="838200" cy="1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139597</xdr:rowOff>
    </xdr:from>
    <xdr:ext cx="534377" cy="259045"/>
    <xdr:sp macro="" textlink="">
      <xdr:nvSpPr>
        <xdr:cNvPr id="405" name="普通建設事業費 （ うち新規整備　）平均値テキスト"/>
        <xdr:cNvSpPr txBox="1"/>
      </xdr:nvSpPr>
      <xdr:spPr>
        <a:xfrm>
          <a:off x="10528300" y="13341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116720</xdr:rowOff>
    </xdr:from>
    <xdr:to>
      <xdr:col>55</xdr:col>
      <xdr:colOff>50800</xdr:colOff>
      <xdr:row>79</xdr:row>
      <xdr:rowOff>46870</xdr:rowOff>
    </xdr:to>
    <xdr:sp macro="" textlink="">
      <xdr:nvSpPr>
        <xdr:cNvPr id="406" name="フローチャート: 判断 405"/>
        <xdr:cNvSpPr/>
      </xdr:nvSpPr>
      <xdr:spPr>
        <a:xfrm>
          <a:off x="10426700" y="134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79761</xdr:rowOff>
    </xdr:from>
    <xdr:to>
      <xdr:col>50</xdr:col>
      <xdr:colOff>114300</xdr:colOff>
      <xdr:row>79</xdr:row>
      <xdr:rowOff>86361</xdr:rowOff>
    </xdr:to>
    <xdr:cxnSp macro="">
      <xdr:nvCxnSpPr>
        <xdr:cNvPr id="407" name="直線コネクタ 406"/>
        <xdr:cNvCxnSpPr/>
      </xdr:nvCxnSpPr>
      <xdr:spPr>
        <a:xfrm flipV="1">
          <a:off x="8750300" y="13624311"/>
          <a:ext cx="889000" cy="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119523</xdr:rowOff>
    </xdr:from>
    <xdr:to>
      <xdr:col>50</xdr:col>
      <xdr:colOff>165100</xdr:colOff>
      <xdr:row>79</xdr:row>
      <xdr:rowOff>49673</xdr:rowOff>
    </xdr:to>
    <xdr:sp macro="" textlink="">
      <xdr:nvSpPr>
        <xdr:cNvPr id="408" name="フローチャート: 判断 407"/>
        <xdr:cNvSpPr/>
      </xdr:nvSpPr>
      <xdr:spPr>
        <a:xfrm>
          <a:off x="9588500" y="1349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66200</xdr:rowOff>
    </xdr:from>
    <xdr:ext cx="534377" cy="259045"/>
    <xdr:sp macro="" textlink="">
      <xdr:nvSpPr>
        <xdr:cNvPr id="409" name="テキスト ボックス 408"/>
        <xdr:cNvSpPr txBox="1"/>
      </xdr:nvSpPr>
      <xdr:spPr>
        <a:xfrm>
          <a:off x="9372111" y="1326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68148</xdr:rowOff>
    </xdr:from>
    <xdr:to>
      <xdr:col>45</xdr:col>
      <xdr:colOff>177800</xdr:colOff>
      <xdr:row>79</xdr:row>
      <xdr:rowOff>86361</xdr:rowOff>
    </xdr:to>
    <xdr:cxnSp macro="">
      <xdr:nvCxnSpPr>
        <xdr:cNvPr id="410" name="直線コネクタ 409"/>
        <xdr:cNvCxnSpPr/>
      </xdr:nvCxnSpPr>
      <xdr:spPr>
        <a:xfrm>
          <a:off x="7861300" y="13612698"/>
          <a:ext cx="889000" cy="1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104905</xdr:rowOff>
    </xdr:from>
    <xdr:to>
      <xdr:col>46</xdr:col>
      <xdr:colOff>38100</xdr:colOff>
      <xdr:row>79</xdr:row>
      <xdr:rowOff>35055</xdr:rowOff>
    </xdr:to>
    <xdr:sp macro="" textlink="">
      <xdr:nvSpPr>
        <xdr:cNvPr id="411" name="フローチャート: 判断 410"/>
        <xdr:cNvSpPr/>
      </xdr:nvSpPr>
      <xdr:spPr>
        <a:xfrm>
          <a:off x="8699500" y="1347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51582</xdr:rowOff>
    </xdr:from>
    <xdr:ext cx="534377" cy="259045"/>
    <xdr:sp macro="" textlink="">
      <xdr:nvSpPr>
        <xdr:cNvPr id="412" name="テキスト ボックス 411"/>
        <xdr:cNvSpPr txBox="1"/>
      </xdr:nvSpPr>
      <xdr:spPr>
        <a:xfrm>
          <a:off x="8483111" y="1325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68148</xdr:rowOff>
    </xdr:from>
    <xdr:to>
      <xdr:col>41</xdr:col>
      <xdr:colOff>50800</xdr:colOff>
      <xdr:row>79</xdr:row>
      <xdr:rowOff>90232</xdr:rowOff>
    </xdr:to>
    <xdr:cxnSp macro="">
      <xdr:nvCxnSpPr>
        <xdr:cNvPr id="413" name="直線コネクタ 412"/>
        <xdr:cNvCxnSpPr/>
      </xdr:nvCxnSpPr>
      <xdr:spPr>
        <a:xfrm flipV="1">
          <a:off x="6972300" y="13612698"/>
          <a:ext cx="889000" cy="2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93912</xdr:rowOff>
    </xdr:from>
    <xdr:to>
      <xdr:col>41</xdr:col>
      <xdr:colOff>101600</xdr:colOff>
      <xdr:row>79</xdr:row>
      <xdr:rowOff>24062</xdr:rowOff>
    </xdr:to>
    <xdr:sp macro="" textlink="">
      <xdr:nvSpPr>
        <xdr:cNvPr id="414" name="フローチャート: 判断 413"/>
        <xdr:cNvSpPr/>
      </xdr:nvSpPr>
      <xdr:spPr>
        <a:xfrm>
          <a:off x="7810500" y="1346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40589</xdr:rowOff>
    </xdr:from>
    <xdr:ext cx="534377" cy="259045"/>
    <xdr:sp macro="" textlink="">
      <xdr:nvSpPr>
        <xdr:cNvPr id="415" name="テキスト ボックス 414"/>
        <xdr:cNvSpPr txBox="1"/>
      </xdr:nvSpPr>
      <xdr:spPr>
        <a:xfrm>
          <a:off x="7594111" y="1324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88360</xdr:rowOff>
    </xdr:from>
    <xdr:to>
      <xdr:col>36</xdr:col>
      <xdr:colOff>165100</xdr:colOff>
      <xdr:row>79</xdr:row>
      <xdr:rowOff>18510</xdr:rowOff>
    </xdr:to>
    <xdr:sp macro="" textlink="">
      <xdr:nvSpPr>
        <xdr:cNvPr id="416" name="フローチャート: 判断 415"/>
        <xdr:cNvSpPr/>
      </xdr:nvSpPr>
      <xdr:spPr>
        <a:xfrm>
          <a:off x="6921500" y="13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35037</xdr:rowOff>
    </xdr:from>
    <xdr:ext cx="534377" cy="259045"/>
    <xdr:sp macro="" textlink="">
      <xdr:nvSpPr>
        <xdr:cNvPr id="417" name="テキスト ボックス 416"/>
        <xdr:cNvSpPr txBox="1"/>
      </xdr:nvSpPr>
      <xdr:spPr>
        <a:xfrm>
          <a:off x="6705111" y="1323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46445</xdr:rowOff>
    </xdr:from>
    <xdr:to>
      <xdr:col>55</xdr:col>
      <xdr:colOff>50800</xdr:colOff>
      <xdr:row>79</xdr:row>
      <xdr:rowOff>148045</xdr:rowOff>
    </xdr:to>
    <xdr:sp macro="" textlink="">
      <xdr:nvSpPr>
        <xdr:cNvPr id="423" name="楕円 422"/>
        <xdr:cNvSpPr/>
      </xdr:nvSpPr>
      <xdr:spPr>
        <a:xfrm>
          <a:off x="10426700" y="135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132822</xdr:rowOff>
    </xdr:from>
    <xdr:ext cx="378565" cy="259045"/>
    <xdr:sp macro="" textlink="">
      <xdr:nvSpPr>
        <xdr:cNvPr id="424" name="普通建設事業費 （ うち新規整備　）該当値テキスト"/>
        <xdr:cNvSpPr txBox="1"/>
      </xdr:nvSpPr>
      <xdr:spPr>
        <a:xfrm>
          <a:off x="10528300" y="1350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28961</xdr:rowOff>
    </xdr:from>
    <xdr:to>
      <xdr:col>50</xdr:col>
      <xdr:colOff>165100</xdr:colOff>
      <xdr:row>79</xdr:row>
      <xdr:rowOff>130561</xdr:rowOff>
    </xdr:to>
    <xdr:sp macro="" textlink="">
      <xdr:nvSpPr>
        <xdr:cNvPr id="425" name="楕円 424"/>
        <xdr:cNvSpPr/>
      </xdr:nvSpPr>
      <xdr:spPr>
        <a:xfrm>
          <a:off x="9588500" y="1357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121688</xdr:rowOff>
    </xdr:from>
    <xdr:ext cx="469744" cy="259045"/>
    <xdr:sp macro="" textlink="">
      <xdr:nvSpPr>
        <xdr:cNvPr id="426" name="テキスト ボックス 425"/>
        <xdr:cNvSpPr txBox="1"/>
      </xdr:nvSpPr>
      <xdr:spPr>
        <a:xfrm>
          <a:off x="9404428" y="136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35561</xdr:rowOff>
    </xdr:from>
    <xdr:to>
      <xdr:col>46</xdr:col>
      <xdr:colOff>38100</xdr:colOff>
      <xdr:row>79</xdr:row>
      <xdr:rowOff>137161</xdr:rowOff>
    </xdr:to>
    <xdr:sp macro="" textlink="">
      <xdr:nvSpPr>
        <xdr:cNvPr id="427" name="楕円 426"/>
        <xdr:cNvSpPr/>
      </xdr:nvSpPr>
      <xdr:spPr>
        <a:xfrm>
          <a:off x="8699500" y="1358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128288</xdr:rowOff>
    </xdr:from>
    <xdr:ext cx="469744" cy="259045"/>
    <xdr:sp macro="" textlink="">
      <xdr:nvSpPr>
        <xdr:cNvPr id="428" name="テキスト ボックス 427"/>
        <xdr:cNvSpPr txBox="1"/>
      </xdr:nvSpPr>
      <xdr:spPr>
        <a:xfrm>
          <a:off x="8515428" y="136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17348</xdr:rowOff>
    </xdr:from>
    <xdr:to>
      <xdr:col>41</xdr:col>
      <xdr:colOff>101600</xdr:colOff>
      <xdr:row>79</xdr:row>
      <xdr:rowOff>118948</xdr:rowOff>
    </xdr:to>
    <xdr:sp macro="" textlink="">
      <xdr:nvSpPr>
        <xdr:cNvPr id="429" name="楕円 428"/>
        <xdr:cNvSpPr/>
      </xdr:nvSpPr>
      <xdr:spPr>
        <a:xfrm>
          <a:off x="7810500" y="1356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110075</xdr:rowOff>
    </xdr:from>
    <xdr:ext cx="469744" cy="259045"/>
    <xdr:sp macro="" textlink="">
      <xdr:nvSpPr>
        <xdr:cNvPr id="430" name="テキスト ボックス 429"/>
        <xdr:cNvSpPr txBox="1"/>
      </xdr:nvSpPr>
      <xdr:spPr>
        <a:xfrm>
          <a:off x="7626428" y="1365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39432</xdr:rowOff>
    </xdr:from>
    <xdr:to>
      <xdr:col>36</xdr:col>
      <xdr:colOff>165100</xdr:colOff>
      <xdr:row>79</xdr:row>
      <xdr:rowOff>141032</xdr:rowOff>
    </xdr:to>
    <xdr:sp macro="" textlink="">
      <xdr:nvSpPr>
        <xdr:cNvPr id="431" name="楕円 430"/>
        <xdr:cNvSpPr/>
      </xdr:nvSpPr>
      <xdr:spPr>
        <a:xfrm>
          <a:off x="6921500" y="1358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132159</xdr:rowOff>
    </xdr:from>
    <xdr:ext cx="469744" cy="259045"/>
    <xdr:sp macro="" textlink="">
      <xdr:nvSpPr>
        <xdr:cNvPr id="432" name="テキスト ボックス 431"/>
        <xdr:cNvSpPr txBox="1"/>
      </xdr:nvSpPr>
      <xdr:spPr>
        <a:xfrm>
          <a:off x="6737428" y="1367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54958</xdr:rowOff>
    </xdr:from>
    <xdr:to>
      <xdr:col>54</xdr:col>
      <xdr:colOff>189865</xdr:colOff>
      <xdr:row>98</xdr:row>
      <xdr:rowOff>166111</xdr:rowOff>
    </xdr:to>
    <xdr:cxnSp macro="">
      <xdr:nvCxnSpPr>
        <xdr:cNvPr id="456" name="直線コネクタ 455"/>
        <xdr:cNvCxnSpPr/>
      </xdr:nvCxnSpPr>
      <xdr:spPr>
        <a:xfrm flipV="1">
          <a:off x="10475595" y="15485458"/>
          <a:ext cx="1270" cy="148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169938</xdr:rowOff>
    </xdr:from>
    <xdr:ext cx="469744" cy="259045"/>
    <xdr:sp macro="" textlink="">
      <xdr:nvSpPr>
        <xdr:cNvPr id="457" name="普通建設事業費 （ うち更新整備　）最小値テキスト"/>
        <xdr:cNvSpPr txBox="1"/>
      </xdr:nvSpPr>
      <xdr:spPr>
        <a:xfrm>
          <a:off x="10528300" y="1697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166111</xdr:rowOff>
    </xdr:from>
    <xdr:to>
      <xdr:col>55</xdr:col>
      <xdr:colOff>88900</xdr:colOff>
      <xdr:row>98</xdr:row>
      <xdr:rowOff>166111</xdr:rowOff>
    </xdr:to>
    <xdr:cxnSp macro="">
      <xdr:nvCxnSpPr>
        <xdr:cNvPr id="458" name="直線コネクタ 457"/>
        <xdr:cNvCxnSpPr/>
      </xdr:nvCxnSpPr>
      <xdr:spPr>
        <a:xfrm>
          <a:off x="10388600" y="1696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1635</xdr:rowOff>
    </xdr:from>
    <xdr:ext cx="599010" cy="259045"/>
    <xdr:sp macro="" textlink="">
      <xdr:nvSpPr>
        <xdr:cNvPr id="459" name="普通建設事業費 （ うち更新整備　）最大値テキスト"/>
        <xdr:cNvSpPr txBox="1"/>
      </xdr:nvSpPr>
      <xdr:spPr>
        <a:xfrm>
          <a:off x="10528300" y="1526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54958</xdr:rowOff>
    </xdr:from>
    <xdr:to>
      <xdr:col>55</xdr:col>
      <xdr:colOff>88900</xdr:colOff>
      <xdr:row>90</xdr:row>
      <xdr:rowOff>54958</xdr:rowOff>
    </xdr:to>
    <xdr:cxnSp macro="">
      <xdr:nvCxnSpPr>
        <xdr:cNvPr id="460" name="直線コネクタ 459"/>
        <xdr:cNvCxnSpPr/>
      </xdr:nvCxnSpPr>
      <xdr:spPr>
        <a:xfrm>
          <a:off x="10388600" y="1548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5328</xdr:rowOff>
    </xdr:from>
    <xdr:to>
      <xdr:col>55</xdr:col>
      <xdr:colOff>0</xdr:colOff>
      <xdr:row>98</xdr:row>
      <xdr:rowOff>135502</xdr:rowOff>
    </xdr:to>
    <xdr:cxnSp macro="">
      <xdr:nvCxnSpPr>
        <xdr:cNvPr id="461" name="直線コネクタ 460"/>
        <xdr:cNvCxnSpPr/>
      </xdr:nvCxnSpPr>
      <xdr:spPr>
        <a:xfrm flipV="1">
          <a:off x="9639300" y="16293078"/>
          <a:ext cx="838200" cy="64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165290</xdr:rowOff>
    </xdr:from>
    <xdr:ext cx="534377" cy="259045"/>
    <xdr:sp macro="" textlink="">
      <xdr:nvSpPr>
        <xdr:cNvPr id="462" name="普通建設事業費 （ うち更新整備　）平均値テキスト"/>
        <xdr:cNvSpPr txBox="1"/>
      </xdr:nvSpPr>
      <xdr:spPr>
        <a:xfrm>
          <a:off x="10528300" y="16453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15413</xdr:rowOff>
    </xdr:from>
    <xdr:to>
      <xdr:col>55</xdr:col>
      <xdr:colOff>50800</xdr:colOff>
      <xdr:row>96</xdr:row>
      <xdr:rowOff>117013</xdr:rowOff>
    </xdr:to>
    <xdr:sp macro="" textlink="">
      <xdr:nvSpPr>
        <xdr:cNvPr id="463" name="フローチャート: 判断 462"/>
        <xdr:cNvSpPr/>
      </xdr:nvSpPr>
      <xdr:spPr>
        <a:xfrm>
          <a:off x="104267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135502</xdr:rowOff>
    </xdr:from>
    <xdr:to>
      <xdr:col>50</xdr:col>
      <xdr:colOff>114300</xdr:colOff>
      <xdr:row>98</xdr:row>
      <xdr:rowOff>153614</xdr:rowOff>
    </xdr:to>
    <xdr:cxnSp macro="">
      <xdr:nvCxnSpPr>
        <xdr:cNvPr id="464" name="直線コネクタ 463"/>
        <xdr:cNvCxnSpPr/>
      </xdr:nvCxnSpPr>
      <xdr:spPr>
        <a:xfrm flipV="1">
          <a:off x="8750300" y="16937602"/>
          <a:ext cx="889000" cy="1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49702</xdr:rowOff>
    </xdr:from>
    <xdr:to>
      <xdr:col>50</xdr:col>
      <xdr:colOff>165100</xdr:colOff>
      <xdr:row>96</xdr:row>
      <xdr:rowOff>151302</xdr:rowOff>
    </xdr:to>
    <xdr:sp macro="" textlink="">
      <xdr:nvSpPr>
        <xdr:cNvPr id="465" name="フローチャート: 判断 464"/>
        <xdr:cNvSpPr/>
      </xdr:nvSpPr>
      <xdr:spPr>
        <a:xfrm>
          <a:off x="9588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167829</xdr:rowOff>
    </xdr:from>
    <xdr:ext cx="534377" cy="259045"/>
    <xdr:sp macro="" textlink="">
      <xdr:nvSpPr>
        <xdr:cNvPr id="466" name="テキスト ボックス 465"/>
        <xdr:cNvSpPr txBox="1"/>
      </xdr:nvSpPr>
      <xdr:spPr>
        <a:xfrm>
          <a:off x="9372111" y="162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153614</xdr:rowOff>
    </xdr:from>
    <xdr:to>
      <xdr:col>45</xdr:col>
      <xdr:colOff>177800</xdr:colOff>
      <xdr:row>99</xdr:row>
      <xdr:rowOff>25026</xdr:rowOff>
    </xdr:to>
    <xdr:cxnSp macro="">
      <xdr:nvCxnSpPr>
        <xdr:cNvPr id="467" name="直線コネクタ 466"/>
        <xdr:cNvCxnSpPr/>
      </xdr:nvCxnSpPr>
      <xdr:spPr>
        <a:xfrm flipV="1">
          <a:off x="7861300" y="16955714"/>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96185</xdr:rowOff>
    </xdr:from>
    <xdr:to>
      <xdr:col>46</xdr:col>
      <xdr:colOff>38100</xdr:colOff>
      <xdr:row>97</xdr:row>
      <xdr:rowOff>26335</xdr:rowOff>
    </xdr:to>
    <xdr:sp macro="" textlink="">
      <xdr:nvSpPr>
        <xdr:cNvPr id="468" name="フローチャート: 判断 467"/>
        <xdr:cNvSpPr/>
      </xdr:nvSpPr>
      <xdr:spPr>
        <a:xfrm>
          <a:off x="8699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42862</xdr:rowOff>
    </xdr:from>
    <xdr:ext cx="534377" cy="259045"/>
    <xdr:sp macro="" textlink="">
      <xdr:nvSpPr>
        <xdr:cNvPr id="469" name="テキスト ボックス 468"/>
        <xdr:cNvSpPr txBox="1"/>
      </xdr:nvSpPr>
      <xdr:spPr>
        <a:xfrm>
          <a:off x="8483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19503</xdr:rowOff>
    </xdr:from>
    <xdr:to>
      <xdr:col>41</xdr:col>
      <xdr:colOff>50800</xdr:colOff>
      <xdr:row>99</xdr:row>
      <xdr:rowOff>25026</xdr:rowOff>
    </xdr:to>
    <xdr:cxnSp macro="">
      <xdr:nvCxnSpPr>
        <xdr:cNvPr id="470" name="直線コネクタ 469"/>
        <xdr:cNvCxnSpPr/>
      </xdr:nvCxnSpPr>
      <xdr:spPr>
        <a:xfrm>
          <a:off x="6972300" y="16993053"/>
          <a:ext cx="889000" cy="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33342</xdr:rowOff>
    </xdr:from>
    <xdr:to>
      <xdr:col>41</xdr:col>
      <xdr:colOff>101600</xdr:colOff>
      <xdr:row>97</xdr:row>
      <xdr:rowOff>134942</xdr:rowOff>
    </xdr:to>
    <xdr:sp macro="" textlink="">
      <xdr:nvSpPr>
        <xdr:cNvPr id="471" name="フローチャート: 判断 470"/>
        <xdr:cNvSpPr/>
      </xdr:nvSpPr>
      <xdr:spPr>
        <a:xfrm>
          <a:off x="7810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151469</xdr:rowOff>
    </xdr:from>
    <xdr:ext cx="534377" cy="259045"/>
    <xdr:sp macro="" textlink="">
      <xdr:nvSpPr>
        <xdr:cNvPr id="472" name="テキスト ボックス 471"/>
        <xdr:cNvSpPr txBox="1"/>
      </xdr:nvSpPr>
      <xdr:spPr>
        <a:xfrm>
          <a:off x="7594111" y="1643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17690</xdr:rowOff>
    </xdr:from>
    <xdr:to>
      <xdr:col>36</xdr:col>
      <xdr:colOff>165100</xdr:colOff>
      <xdr:row>97</xdr:row>
      <xdr:rowOff>119290</xdr:rowOff>
    </xdr:to>
    <xdr:sp macro="" textlink="">
      <xdr:nvSpPr>
        <xdr:cNvPr id="473" name="フローチャート: 判断 472"/>
        <xdr:cNvSpPr/>
      </xdr:nvSpPr>
      <xdr:spPr>
        <a:xfrm>
          <a:off x="6921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135817</xdr:rowOff>
    </xdr:from>
    <xdr:ext cx="534377" cy="259045"/>
    <xdr:sp macro="" textlink="">
      <xdr:nvSpPr>
        <xdr:cNvPr id="474" name="テキスト ボックス 473"/>
        <xdr:cNvSpPr txBox="1"/>
      </xdr:nvSpPr>
      <xdr:spPr>
        <a:xfrm>
          <a:off x="6705111" y="1642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125978</xdr:rowOff>
    </xdr:from>
    <xdr:to>
      <xdr:col>55</xdr:col>
      <xdr:colOff>50800</xdr:colOff>
      <xdr:row>95</xdr:row>
      <xdr:rowOff>56128</xdr:rowOff>
    </xdr:to>
    <xdr:sp macro="" textlink="">
      <xdr:nvSpPr>
        <xdr:cNvPr id="480" name="楕円 479"/>
        <xdr:cNvSpPr/>
      </xdr:nvSpPr>
      <xdr:spPr>
        <a:xfrm>
          <a:off x="10426700" y="162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148855</xdr:rowOff>
    </xdr:from>
    <xdr:ext cx="534377" cy="259045"/>
    <xdr:sp macro="" textlink="">
      <xdr:nvSpPr>
        <xdr:cNvPr id="481" name="普通建設事業費 （ うち更新整備　）該当値テキスト"/>
        <xdr:cNvSpPr txBox="1"/>
      </xdr:nvSpPr>
      <xdr:spPr>
        <a:xfrm>
          <a:off x="10528300" y="1609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84702</xdr:rowOff>
    </xdr:from>
    <xdr:to>
      <xdr:col>50</xdr:col>
      <xdr:colOff>165100</xdr:colOff>
      <xdr:row>99</xdr:row>
      <xdr:rowOff>14852</xdr:rowOff>
    </xdr:to>
    <xdr:sp macro="" textlink="">
      <xdr:nvSpPr>
        <xdr:cNvPr id="482" name="楕円 481"/>
        <xdr:cNvSpPr/>
      </xdr:nvSpPr>
      <xdr:spPr>
        <a:xfrm>
          <a:off x="9588500" y="1688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5979</xdr:rowOff>
    </xdr:from>
    <xdr:ext cx="534377" cy="259045"/>
    <xdr:sp macro="" textlink="">
      <xdr:nvSpPr>
        <xdr:cNvPr id="483" name="テキスト ボックス 482"/>
        <xdr:cNvSpPr txBox="1"/>
      </xdr:nvSpPr>
      <xdr:spPr>
        <a:xfrm>
          <a:off x="9372111" y="1697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102814</xdr:rowOff>
    </xdr:from>
    <xdr:to>
      <xdr:col>46</xdr:col>
      <xdr:colOff>38100</xdr:colOff>
      <xdr:row>99</xdr:row>
      <xdr:rowOff>32964</xdr:rowOff>
    </xdr:to>
    <xdr:sp macro="" textlink="">
      <xdr:nvSpPr>
        <xdr:cNvPr id="484" name="楕円 483"/>
        <xdr:cNvSpPr/>
      </xdr:nvSpPr>
      <xdr:spPr>
        <a:xfrm>
          <a:off x="8699500" y="1690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24091</xdr:rowOff>
    </xdr:from>
    <xdr:ext cx="469744" cy="259045"/>
    <xdr:sp macro="" textlink="">
      <xdr:nvSpPr>
        <xdr:cNvPr id="485" name="テキスト ボックス 484"/>
        <xdr:cNvSpPr txBox="1"/>
      </xdr:nvSpPr>
      <xdr:spPr>
        <a:xfrm>
          <a:off x="8515428" y="1699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145676</xdr:rowOff>
    </xdr:from>
    <xdr:to>
      <xdr:col>41</xdr:col>
      <xdr:colOff>101600</xdr:colOff>
      <xdr:row>99</xdr:row>
      <xdr:rowOff>75826</xdr:rowOff>
    </xdr:to>
    <xdr:sp macro="" textlink="">
      <xdr:nvSpPr>
        <xdr:cNvPr id="486" name="楕円 485"/>
        <xdr:cNvSpPr/>
      </xdr:nvSpPr>
      <xdr:spPr>
        <a:xfrm>
          <a:off x="7810500" y="1694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66953</xdr:rowOff>
    </xdr:from>
    <xdr:ext cx="469744" cy="259045"/>
    <xdr:sp macro="" textlink="">
      <xdr:nvSpPr>
        <xdr:cNvPr id="487" name="テキスト ボックス 486"/>
        <xdr:cNvSpPr txBox="1"/>
      </xdr:nvSpPr>
      <xdr:spPr>
        <a:xfrm>
          <a:off x="7626428" y="1704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140153</xdr:rowOff>
    </xdr:from>
    <xdr:to>
      <xdr:col>36</xdr:col>
      <xdr:colOff>165100</xdr:colOff>
      <xdr:row>99</xdr:row>
      <xdr:rowOff>70303</xdr:rowOff>
    </xdr:to>
    <xdr:sp macro="" textlink="">
      <xdr:nvSpPr>
        <xdr:cNvPr id="488" name="楕円 487"/>
        <xdr:cNvSpPr/>
      </xdr:nvSpPr>
      <xdr:spPr>
        <a:xfrm>
          <a:off x="6921500" y="169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61430</xdr:rowOff>
    </xdr:from>
    <xdr:ext cx="469744" cy="259045"/>
    <xdr:sp macro="" textlink="">
      <xdr:nvSpPr>
        <xdr:cNvPr id="489" name="テキスト ボックス 488"/>
        <xdr:cNvSpPr txBox="1"/>
      </xdr:nvSpPr>
      <xdr:spPr>
        <a:xfrm>
          <a:off x="6737428" y="1703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55320</xdr:rowOff>
    </xdr:from>
    <xdr:to>
      <xdr:col>85</xdr:col>
      <xdr:colOff>126364</xdr:colOff>
      <xdr:row>39</xdr:row>
      <xdr:rowOff>44450</xdr:rowOff>
    </xdr:to>
    <xdr:cxnSp macro="">
      <xdr:nvCxnSpPr>
        <xdr:cNvPr id="513" name="直線コネクタ 512"/>
        <xdr:cNvCxnSpPr/>
      </xdr:nvCxnSpPr>
      <xdr:spPr>
        <a:xfrm flipV="1">
          <a:off x="16317595" y="5198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60695</xdr:rowOff>
    </xdr:from>
    <xdr:ext cx="249299" cy="259045"/>
    <xdr:sp macro="" textlink="">
      <xdr:nvSpPr>
        <xdr:cNvPr id="514" name="災害復旧事業費最小値テキスト"/>
        <xdr:cNvSpPr txBox="1"/>
      </xdr:nvSpPr>
      <xdr:spPr>
        <a:xfrm>
          <a:off x="16370300" y="674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1997</xdr:rowOff>
    </xdr:from>
    <xdr:ext cx="599010" cy="259045"/>
    <xdr:sp macro="" textlink="">
      <xdr:nvSpPr>
        <xdr:cNvPr id="516" name="災害復旧事業費最大値テキスト"/>
        <xdr:cNvSpPr txBox="1"/>
      </xdr:nvSpPr>
      <xdr:spPr>
        <a:xfrm>
          <a:off x="16370300" y="497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55320</xdr:rowOff>
    </xdr:from>
    <xdr:to>
      <xdr:col>86</xdr:col>
      <xdr:colOff>25400</xdr:colOff>
      <xdr:row>30</xdr:row>
      <xdr:rowOff>55320</xdr:rowOff>
    </xdr:to>
    <xdr:cxnSp macro="">
      <xdr:nvCxnSpPr>
        <xdr:cNvPr id="517" name="直線コネクタ 516"/>
        <xdr:cNvCxnSpPr/>
      </xdr:nvCxnSpPr>
      <xdr:spPr>
        <a:xfrm>
          <a:off x="16230600" y="51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8" name="直線コネクタ 51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149595</xdr:rowOff>
    </xdr:from>
    <xdr:ext cx="534377" cy="259045"/>
    <xdr:sp macro="" textlink="">
      <xdr:nvSpPr>
        <xdr:cNvPr id="519" name="災害復旧事業費平均値テキスト"/>
        <xdr:cNvSpPr txBox="1"/>
      </xdr:nvSpPr>
      <xdr:spPr>
        <a:xfrm>
          <a:off x="16370300" y="6493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126718</xdr:rowOff>
    </xdr:from>
    <xdr:to>
      <xdr:col>85</xdr:col>
      <xdr:colOff>177800</xdr:colOff>
      <xdr:row>39</xdr:row>
      <xdr:rowOff>56868</xdr:rowOff>
    </xdr:to>
    <xdr:sp macro="" textlink="">
      <xdr:nvSpPr>
        <xdr:cNvPr id="520" name="フローチャート: 判断 519"/>
        <xdr:cNvSpPr/>
      </xdr:nvSpPr>
      <xdr:spPr>
        <a:xfrm>
          <a:off x="16268700" y="664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1" name="直線コネクタ 52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106411</xdr:rowOff>
    </xdr:from>
    <xdr:to>
      <xdr:col>81</xdr:col>
      <xdr:colOff>101600</xdr:colOff>
      <xdr:row>39</xdr:row>
      <xdr:rowOff>36561</xdr:rowOff>
    </xdr:to>
    <xdr:sp macro="" textlink="">
      <xdr:nvSpPr>
        <xdr:cNvPr id="522" name="フローチャート: 判断 521"/>
        <xdr:cNvSpPr/>
      </xdr:nvSpPr>
      <xdr:spPr>
        <a:xfrm>
          <a:off x="15430500" y="6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53088</xdr:rowOff>
    </xdr:from>
    <xdr:ext cx="534377" cy="259045"/>
    <xdr:sp macro="" textlink="">
      <xdr:nvSpPr>
        <xdr:cNvPr id="523" name="テキスト ボックス 522"/>
        <xdr:cNvSpPr txBox="1"/>
      </xdr:nvSpPr>
      <xdr:spPr>
        <a:xfrm>
          <a:off x="15214111" y="63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4" name="直線コネクタ 52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127792</xdr:rowOff>
    </xdr:from>
    <xdr:to>
      <xdr:col>76</xdr:col>
      <xdr:colOff>165100</xdr:colOff>
      <xdr:row>39</xdr:row>
      <xdr:rowOff>57942</xdr:rowOff>
    </xdr:to>
    <xdr:sp macro="" textlink="">
      <xdr:nvSpPr>
        <xdr:cNvPr id="525" name="フローチャート: 判断 524"/>
        <xdr:cNvSpPr/>
      </xdr:nvSpPr>
      <xdr:spPr>
        <a:xfrm>
          <a:off x="14541500" y="664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74470</xdr:rowOff>
    </xdr:from>
    <xdr:ext cx="469744" cy="259045"/>
    <xdr:sp macro="" textlink="">
      <xdr:nvSpPr>
        <xdr:cNvPr id="526" name="テキスト ボックス 525"/>
        <xdr:cNvSpPr txBox="1"/>
      </xdr:nvSpPr>
      <xdr:spPr>
        <a:xfrm>
          <a:off x="14357428" y="641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7" name="直線コネクタ 526"/>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142891</xdr:rowOff>
    </xdr:from>
    <xdr:to>
      <xdr:col>72</xdr:col>
      <xdr:colOff>38100</xdr:colOff>
      <xdr:row>39</xdr:row>
      <xdr:rowOff>73041</xdr:rowOff>
    </xdr:to>
    <xdr:sp macro="" textlink="">
      <xdr:nvSpPr>
        <xdr:cNvPr id="528" name="フローチャート: 判断 527"/>
        <xdr:cNvSpPr/>
      </xdr:nvSpPr>
      <xdr:spPr>
        <a:xfrm>
          <a:off x="136525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89569</xdr:rowOff>
    </xdr:from>
    <xdr:ext cx="469744" cy="259045"/>
    <xdr:sp macro="" textlink="">
      <xdr:nvSpPr>
        <xdr:cNvPr id="529" name="テキスト ボックス 528"/>
        <xdr:cNvSpPr txBox="1"/>
      </xdr:nvSpPr>
      <xdr:spPr>
        <a:xfrm>
          <a:off x="13468428" y="643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135961</xdr:rowOff>
    </xdr:from>
    <xdr:to>
      <xdr:col>67</xdr:col>
      <xdr:colOff>101600</xdr:colOff>
      <xdr:row>39</xdr:row>
      <xdr:rowOff>66111</xdr:rowOff>
    </xdr:to>
    <xdr:sp macro="" textlink="">
      <xdr:nvSpPr>
        <xdr:cNvPr id="530" name="フローチャート: 判断 529"/>
        <xdr:cNvSpPr/>
      </xdr:nvSpPr>
      <xdr:spPr>
        <a:xfrm>
          <a:off x="12763500" y="665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82638</xdr:rowOff>
    </xdr:from>
    <xdr:ext cx="469744" cy="259045"/>
    <xdr:sp macro="" textlink="">
      <xdr:nvSpPr>
        <xdr:cNvPr id="531" name="テキスト ボックス 530"/>
        <xdr:cNvSpPr txBox="1"/>
      </xdr:nvSpPr>
      <xdr:spPr>
        <a:xfrm>
          <a:off x="12579428" y="642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7" name="楕円 53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105145</xdr:rowOff>
    </xdr:from>
    <xdr:ext cx="249299" cy="259045"/>
    <xdr:sp macro="" textlink="">
      <xdr:nvSpPr>
        <xdr:cNvPr id="538" name="災害復旧事業費該当値テキスト"/>
        <xdr:cNvSpPr txBox="1"/>
      </xdr:nvSpPr>
      <xdr:spPr>
        <a:xfrm>
          <a:off x="16370300" y="6620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9" name="楕円 53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0" name="テキスト ボックス 539"/>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1" name="楕円 54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2" name="テキスト ボックス 541"/>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3" name="楕円 54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4" name="テキスト ボックス 543"/>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5" name="楕円 54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6" name="テキスト ボックス 545"/>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142847</xdr:rowOff>
    </xdr:from>
    <xdr:to>
      <xdr:col>85</xdr:col>
      <xdr:colOff>126364</xdr:colOff>
      <xdr:row>78</xdr:row>
      <xdr:rowOff>59051</xdr:rowOff>
    </xdr:to>
    <xdr:cxnSp macro="">
      <xdr:nvCxnSpPr>
        <xdr:cNvPr id="619" name="直線コネクタ 618"/>
        <xdr:cNvCxnSpPr/>
      </xdr:nvCxnSpPr>
      <xdr:spPr>
        <a:xfrm flipV="1">
          <a:off x="16317595" y="11972897"/>
          <a:ext cx="1269" cy="145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62878</xdr:rowOff>
    </xdr:from>
    <xdr:ext cx="534377" cy="259045"/>
    <xdr:sp macro="" textlink="">
      <xdr:nvSpPr>
        <xdr:cNvPr id="620" name="公債費最小値テキスト"/>
        <xdr:cNvSpPr txBox="1"/>
      </xdr:nvSpPr>
      <xdr:spPr>
        <a:xfrm>
          <a:off x="16370300" y="134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59051</xdr:rowOff>
    </xdr:from>
    <xdr:to>
      <xdr:col>86</xdr:col>
      <xdr:colOff>25400</xdr:colOff>
      <xdr:row>78</xdr:row>
      <xdr:rowOff>59051</xdr:rowOff>
    </xdr:to>
    <xdr:cxnSp macro="">
      <xdr:nvCxnSpPr>
        <xdr:cNvPr id="621" name="直線コネクタ 620"/>
        <xdr:cNvCxnSpPr/>
      </xdr:nvCxnSpPr>
      <xdr:spPr>
        <a:xfrm>
          <a:off x="16230600" y="134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89524</xdr:rowOff>
    </xdr:from>
    <xdr:ext cx="599010" cy="259045"/>
    <xdr:sp macro="" textlink="">
      <xdr:nvSpPr>
        <xdr:cNvPr id="622" name="公債費最大値テキスト"/>
        <xdr:cNvSpPr txBox="1"/>
      </xdr:nvSpPr>
      <xdr:spPr>
        <a:xfrm>
          <a:off x="16370300" y="1174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142847</xdr:rowOff>
    </xdr:from>
    <xdr:to>
      <xdr:col>86</xdr:col>
      <xdr:colOff>25400</xdr:colOff>
      <xdr:row>69</xdr:row>
      <xdr:rowOff>142847</xdr:rowOff>
    </xdr:to>
    <xdr:cxnSp macro="">
      <xdr:nvCxnSpPr>
        <xdr:cNvPr id="623" name="直線コネクタ 622"/>
        <xdr:cNvCxnSpPr/>
      </xdr:nvCxnSpPr>
      <xdr:spPr>
        <a:xfrm>
          <a:off x="16230600" y="1197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134624</xdr:rowOff>
    </xdr:from>
    <xdr:to>
      <xdr:col>85</xdr:col>
      <xdr:colOff>127000</xdr:colOff>
      <xdr:row>77</xdr:row>
      <xdr:rowOff>139274</xdr:rowOff>
    </xdr:to>
    <xdr:cxnSp macro="">
      <xdr:nvCxnSpPr>
        <xdr:cNvPr id="624" name="直線コネクタ 623"/>
        <xdr:cNvCxnSpPr/>
      </xdr:nvCxnSpPr>
      <xdr:spPr>
        <a:xfrm>
          <a:off x="15481300" y="13336274"/>
          <a:ext cx="838200" cy="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77250</xdr:rowOff>
    </xdr:from>
    <xdr:ext cx="534377" cy="259045"/>
    <xdr:sp macro="" textlink="">
      <xdr:nvSpPr>
        <xdr:cNvPr id="625" name="公債費平均値テキスト"/>
        <xdr:cNvSpPr txBox="1"/>
      </xdr:nvSpPr>
      <xdr:spPr>
        <a:xfrm>
          <a:off x="16370300" y="12764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54373</xdr:rowOff>
    </xdr:from>
    <xdr:to>
      <xdr:col>85</xdr:col>
      <xdr:colOff>177800</xdr:colOff>
      <xdr:row>75</xdr:row>
      <xdr:rowOff>155973</xdr:rowOff>
    </xdr:to>
    <xdr:sp macro="" textlink="">
      <xdr:nvSpPr>
        <xdr:cNvPr id="626" name="フローチャート: 判断 625"/>
        <xdr:cNvSpPr/>
      </xdr:nvSpPr>
      <xdr:spPr>
        <a:xfrm>
          <a:off x="162687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131524</xdr:rowOff>
    </xdr:from>
    <xdr:to>
      <xdr:col>81</xdr:col>
      <xdr:colOff>50800</xdr:colOff>
      <xdr:row>77</xdr:row>
      <xdr:rowOff>134624</xdr:rowOff>
    </xdr:to>
    <xdr:cxnSp macro="">
      <xdr:nvCxnSpPr>
        <xdr:cNvPr id="627" name="直線コネクタ 626"/>
        <xdr:cNvCxnSpPr/>
      </xdr:nvCxnSpPr>
      <xdr:spPr>
        <a:xfrm>
          <a:off x="14592300" y="13333174"/>
          <a:ext cx="889000" cy="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35537</xdr:rowOff>
    </xdr:from>
    <xdr:to>
      <xdr:col>81</xdr:col>
      <xdr:colOff>101600</xdr:colOff>
      <xdr:row>75</xdr:row>
      <xdr:rowOff>137137</xdr:rowOff>
    </xdr:to>
    <xdr:sp macro="" textlink="">
      <xdr:nvSpPr>
        <xdr:cNvPr id="628" name="フローチャート: 判断 627"/>
        <xdr:cNvSpPr/>
      </xdr:nvSpPr>
      <xdr:spPr>
        <a:xfrm>
          <a:off x="15430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153664</xdr:rowOff>
    </xdr:from>
    <xdr:ext cx="534377" cy="259045"/>
    <xdr:sp macro="" textlink="">
      <xdr:nvSpPr>
        <xdr:cNvPr id="629" name="テキスト ボックス 628"/>
        <xdr:cNvSpPr txBox="1"/>
      </xdr:nvSpPr>
      <xdr:spPr>
        <a:xfrm>
          <a:off x="15214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129611</xdr:rowOff>
    </xdr:from>
    <xdr:to>
      <xdr:col>76</xdr:col>
      <xdr:colOff>114300</xdr:colOff>
      <xdr:row>77</xdr:row>
      <xdr:rowOff>131524</xdr:rowOff>
    </xdr:to>
    <xdr:cxnSp macro="">
      <xdr:nvCxnSpPr>
        <xdr:cNvPr id="630" name="直線コネクタ 629"/>
        <xdr:cNvCxnSpPr/>
      </xdr:nvCxnSpPr>
      <xdr:spPr>
        <a:xfrm>
          <a:off x="13703300" y="13331261"/>
          <a:ext cx="889000" cy="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56759</xdr:rowOff>
    </xdr:from>
    <xdr:to>
      <xdr:col>76</xdr:col>
      <xdr:colOff>165100</xdr:colOff>
      <xdr:row>75</xdr:row>
      <xdr:rowOff>158359</xdr:rowOff>
    </xdr:to>
    <xdr:sp macro="" textlink="">
      <xdr:nvSpPr>
        <xdr:cNvPr id="631" name="フローチャート: 判断 630"/>
        <xdr:cNvSpPr/>
      </xdr:nvSpPr>
      <xdr:spPr>
        <a:xfrm>
          <a:off x="14541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3436</xdr:rowOff>
    </xdr:from>
    <xdr:ext cx="534377" cy="259045"/>
    <xdr:sp macro="" textlink="">
      <xdr:nvSpPr>
        <xdr:cNvPr id="632" name="テキスト ボックス 631"/>
        <xdr:cNvSpPr txBox="1"/>
      </xdr:nvSpPr>
      <xdr:spPr>
        <a:xfrm>
          <a:off x="14325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129611</xdr:rowOff>
    </xdr:from>
    <xdr:to>
      <xdr:col>71</xdr:col>
      <xdr:colOff>177800</xdr:colOff>
      <xdr:row>77</xdr:row>
      <xdr:rowOff>133367</xdr:rowOff>
    </xdr:to>
    <xdr:cxnSp macro="">
      <xdr:nvCxnSpPr>
        <xdr:cNvPr id="633" name="直線コネクタ 632"/>
        <xdr:cNvCxnSpPr/>
      </xdr:nvCxnSpPr>
      <xdr:spPr>
        <a:xfrm flipV="1">
          <a:off x="12814300" y="13331261"/>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40574</xdr:rowOff>
    </xdr:from>
    <xdr:to>
      <xdr:col>72</xdr:col>
      <xdr:colOff>38100</xdr:colOff>
      <xdr:row>75</xdr:row>
      <xdr:rowOff>142174</xdr:rowOff>
    </xdr:to>
    <xdr:sp macro="" textlink="">
      <xdr:nvSpPr>
        <xdr:cNvPr id="634" name="フローチャート: 判断 633"/>
        <xdr:cNvSpPr/>
      </xdr:nvSpPr>
      <xdr:spPr>
        <a:xfrm>
          <a:off x="13652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158701</xdr:rowOff>
    </xdr:from>
    <xdr:ext cx="534377" cy="259045"/>
    <xdr:sp macro="" textlink="">
      <xdr:nvSpPr>
        <xdr:cNvPr id="635" name="テキスト ボックス 634"/>
        <xdr:cNvSpPr txBox="1"/>
      </xdr:nvSpPr>
      <xdr:spPr>
        <a:xfrm>
          <a:off x="13436111" y="1267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59227</xdr:rowOff>
    </xdr:from>
    <xdr:to>
      <xdr:col>67</xdr:col>
      <xdr:colOff>101600</xdr:colOff>
      <xdr:row>75</xdr:row>
      <xdr:rowOff>160827</xdr:rowOff>
    </xdr:to>
    <xdr:sp macro="" textlink="">
      <xdr:nvSpPr>
        <xdr:cNvPr id="636" name="フローチャート: 判断 635"/>
        <xdr:cNvSpPr/>
      </xdr:nvSpPr>
      <xdr:spPr>
        <a:xfrm>
          <a:off x="12763500" y="129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5904</xdr:rowOff>
    </xdr:from>
    <xdr:ext cx="534377" cy="259045"/>
    <xdr:sp macro="" textlink="">
      <xdr:nvSpPr>
        <xdr:cNvPr id="637" name="テキスト ボックス 636"/>
        <xdr:cNvSpPr txBox="1"/>
      </xdr:nvSpPr>
      <xdr:spPr>
        <a:xfrm>
          <a:off x="12547111" y="1269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88474</xdr:rowOff>
    </xdr:from>
    <xdr:to>
      <xdr:col>85</xdr:col>
      <xdr:colOff>177800</xdr:colOff>
      <xdr:row>78</xdr:row>
      <xdr:rowOff>18624</xdr:rowOff>
    </xdr:to>
    <xdr:sp macro="" textlink="">
      <xdr:nvSpPr>
        <xdr:cNvPr id="643" name="楕円 642"/>
        <xdr:cNvSpPr/>
      </xdr:nvSpPr>
      <xdr:spPr>
        <a:xfrm>
          <a:off x="16268700" y="1329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3401</xdr:rowOff>
    </xdr:from>
    <xdr:ext cx="534377" cy="259045"/>
    <xdr:sp macro="" textlink="">
      <xdr:nvSpPr>
        <xdr:cNvPr id="644" name="公債費該当値テキスト"/>
        <xdr:cNvSpPr txBox="1"/>
      </xdr:nvSpPr>
      <xdr:spPr>
        <a:xfrm>
          <a:off x="16370300" y="13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83824</xdr:rowOff>
    </xdr:from>
    <xdr:to>
      <xdr:col>81</xdr:col>
      <xdr:colOff>101600</xdr:colOff>
      <xdr:row>78</xdr:row>
      <xdr:rowOff>13974</xdr:rowOff>
    </xdr:to>
    <xdr:sp macro="" textlink="">
      <xdr:nvSpPr>
        <xdr:cNvPr id="645" name="楕円 644"/>
        <xdr:cNvSpPr/>
      </xdr:nvSpPr>
      <xdr:spPr>
        <a:xfrm>
          <a:off x="15430500" y="1328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5101</xdr:rowOff>
    </xdr:from>
    <xdr:ext cx="534377" cy="259045"/>
    <xdr:sp macro="" textlink="">
      <xdr:nvSpPr>
        <xdr:cNvPr id="646" name="テキスト ボックス 645"/>
        <xdr:cNvSpPr txBox="1"/>
      </xdr:nvSpPr>
      <xdr:spPr>
        <a:xfrm>
          <a:off x="15214111" y="1337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80724</xdr:rowOff>
    </xdr:from>
    <xdr:to>
      <xdr:col>76</xdr:col>
      <xdr:colOff>165100</xdr:colOff>
      <xdr:row>78</xdr:row>
      <xdr:rowOff>10874</xdr:rowOff>
    </xdr:to>
    <xdr:sp macro="" textlink="">
      <xdr:nvSpPr>
        <xdr:cNvPr id="647" name="楕円 646"/>
        <xdr:cNvSpPr/>
      </xdr:nvSpPr>
      <xdr:spPr>
        <a:xfrm>
          <a:off x="14541500" y="1328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2001</xdr:rowOff>
    </xdr:from>
    <xdr:ext cx="534377" cy="259045"/>
    <xdr:sp macro="" textlink="">
      <xdr:nvSpPr>
        <xdr:cNvPr id="648" name="テキスト ボックス 647"/>
        <xdr:cNvSpPr txBox="1"/>
      </xdr:nvSpPr>
      <xdr:spPr>
        <a:xfrm>
          <a:off x="14325111" y="1337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78811</xdr:rowOff>
    </xdr:from>
    <xdr:to>
      <xdr:col>72</xdr:col>
      <xdr:colOff>38100</xdr:colOff>
      <xdr:row>78</xdr:row>
      <xdr:rowOff>8961</xdr:rowOff>
    </xdr:to>
    <xdr:sp macro="" textlink="">
      <xdr:nvSpPr>
        <xdr:cNvPr id="649" name="楕円 648"/>
        <xdr:cNvSpPr/>
      </xdr:nvSpPr>
      <xdr:spPr>
        <a:xfrm>
          <a:off x="13652500" y="1328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88</xdr:rowOff>
    </xdr:from>
    <xdr:ext cx="534377" cy="259045"/>
    <xdr:sp macro="" textlink="">
      <xdr:nvSpPr>
        <xdr:cNvPr id="650" name="テキスト ボックス 649"/>
        <xdr:cNvSpPr txBox="1"/>
      </xdr:nvSpPr>
      <xdr:spPr>
        <a:xfrm>
          <a:off x="13436111" y="1337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82567</xdr:rowOff>
    </xdr:from>
    <xdr:to>
      <xdr:col>67</xdr:col>
      <xdr:colOff>101600</xdr:colOff>
      <xdr:row>78</xdr:row>
      <xdr:rowOff>12717</xdr:rowOff>
    </xdr:to>
    <xdr:sp macro="" textlink="">
      <xdr:nvSpPr>
        <xdr:cNvPr id="651" name="楕円 650"/>
        <xdr:cNvSpPr/>
      </xdr:nvSpPr>
      <xdr:spPr>
        <a:xfrm>
          <a:off x="12763500" y="1328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3844</xdr:rowOff>
    </xdr:from>
    <xdr:ext cx="534377" cy="259045"/>
    <xdr:sp macro="" textlink="">
      <xdr:nvSpPr>
        <xdr:cNvPr id="652" name="テキスト ボックス 651"/>
        <xdr:cNvSpPr txBox="1"/>
      </xdr:nvSpPr>
      <xdr:spPr>
        <a:xfrm>
          <a:off x="12547111" y="1337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137892</xdr:rowOff>
    </xdr:from>
    <xdr:to>
      <xdr:col>85</xdr:col>
      <xdr:colOff>126364</xdr:colOff>
      <xdr:row>99</xdr:row>
      <xdr:rowOff>43162</xdr:rowOff>
    </xdr:to>
    <xdr:cxnSp macro="">
      <xdr:nvCxnSpPr>
        <xdr:cNvPr id="676" name="直線コネクタ 675"/>
        <xdr:cNvCxnSpPr/>
      </xdr:nvCxnSpPr>
      <xdr:spPr>
        <a:xfrm flipV="1">
          <a:off x="16317595" y="15739842"/>
          <a:ext cx="1269" cy="127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46989</xdr:rowOff>
    </xdr:from>
    <xdr:ext cx="469744" cy="259045"/>
    <xdr:sp macro="" textlink="">
      <xdr:nvSpPr>
        <xdr:cNvPr id="677" name="積立金最小値テキスト"/>
        <xdr:cNvSpPr txBox="1"/>
      </xdr:nvSpPr>
      <xdr:spPr>
        <a:xfrm>
          <a:off x="16370300" y="1702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43162</xdr:rowOff>
    </xdr:from>
    <xdr:to>
      <xdr:col>86</xdr:col>
      <xdr:colOff>25400</xdr:colOff>
      <xdr:row>99</xdr:row>
      <xdr:rowOff>43162</xdr:rowOff>
    </xdr:to>
    <xdr:cxnSp macro="">
      <xdr:nvCxnSpPr>
        <xdr:cNvPr id="678" name="直線コネクタ 677"/>
        <xdr:cNvCxnSpPr/>
      </xdr:nvCxnSpPr>
      <xdr:spPr>
        <a:xfrm>
          <a:off x="16230600" y="170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84569</xdr:rowOff>
    </xdr:from>
    <xdr:ext cx="690189" cy="259045"/>
    <xdr:sp macro="" textlink="">
      <xdr:nvSpPr>
        <xdr:cNvPr id="679" name="積立金最大値テキスト"/>
        <xdr:cNvSpPr txBox="1"/>
      </xdr:nvSpPr>
      <xdr:spPr>
        <a:xfrm>
          <a:off x="16370300" y="1551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137892</xdr:rowOff>
    </xdr:from>
    <xdr:to>
      <xdr:col>86</xdr:col>
      <xdr:colOff>25400</xdr:colOff>
      <xdr:row>91</xdr:row>
      <xdr:rowOff>137892</xdr:rowOff>
    </xdr:to>
    <xdr:cxnSp macro="">
      <xdr:nvCxnSpPr>
        <xdr:cNvPr id="680" name="直線コネクタ 679"/>
        <xdr:cNvCxnSpPr/>
      </xdr:nvCxnSpPr>
      <xdr:spPr>
        <a:xfrm>
          <a:off x="16230600" y="1573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162702</xdr:rowOff>
    </xdr:from>
    <xdr:to>
      <xdr:col>85</xdr:col>
      <xdr:colOff>127000</xdr:colOff>
      <xdr:row>99</xdr:row>
      <xdr:rowOff>5797</xdr:rowOff>
    </xdr:to>
    <xdr:cxnSp macro="">
      <xdr:nvCxnSpPr>
        <xdr:cNvPr id="681" name="直線コネクタ 680"/>
        <xdr:cNvCxnSpPr/>
      </xdr:nvCxnSpPr>
      <xdr:spPr>
        <a:xfrm>
          <a:off x="15481300" y="16964802"/>
          <a:ext cx="838200" cy="1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130576</xdr:rowOff>
    </xdr:from>
    <xdr:ext cx="534377" cy="259045"/>
    <xdr:sp macro="" textlink="">
      <xdr:nvSpPr>
        <xdr:cNvPr id="682" name="積立金平均値テキスト"/>
        <xdr:cNvSpPr txBox="1"/>
      </xdr:nvSpPr>
      <xdr:spPr>
        <a:xfrm>
          <a:off x="16370300" y="16761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107699</xdr:rowOff>
    </xdr:from>
    <xdr:to>
      <xdr:col>85</xdr:col>
      <xdr:colOff>177800</xdr:colOff>
      <xdr:row>99</xdr:row>
      <xdr:rowOff>37849</xdr:rowOff>
    </xdr:to>
    <xdr:sp macro="" textlink="">
      <xdr:nvSpPr>
        <xdr:cNvPr id="683" name="フローチャート: 判断 682"/>
        <xdr:cNvSpPr/>
      </xdr:nvSpPr>
      <xdr:spPr>
        <a:xfrm>
          <a:off x="16268700" y="169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162702</xdr:rowOff>
    </xdr:from>
    <xdr:to>
      <xdr:col>81</xdr:col>
      <xdr:colOff>50800</xdr:colOff>
      <xdr:row>99</xdr:row>
      <xdr:rowOff>2682</xdr:rowOff>
    </xdr:to>
    <xdr:cxnSp macro="">
      <xdr:nvCxnSpPr>
        <xdr:cNvPr id="684" name="直線コネクタ 683"/>
        <xdr:cNvCxnSpPr/>
      </xdr:nvCxnSpPr>
      <xdr:spPr>
        <a:xfrm flipV="1">
          <a:off x="14592300" y="1696480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105776</xdr:rowOff>
    </xdr:from>
    <xdr:to>
      <xdr:col>81</xdr:col>
      <xdr:colOff>101600</xdr:colOff>
      <xdr:row>99</xdr:row>
      <xdr:rowOff>35926</xdr:rowOff>
    </xdr:to>
    <xdr:sp macro="" textlink="">
      <xdr:nvSpPr>
        <xdr:cNvPr id="685" name="フローチャート: 判断 684"/>
        <xdr:cNvSpPr/>
      </xdr:nvSpPr>
      <xdr:spPr>
        <a:xfrm>
          <a:off x="15430500" y="1690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52453</xdr:rowOff>
    </xdr:from>
    <xdr:ext cx="534377" cy="259045"/>
    <xdr:sp macro="" textlink="">
      <xdr:nvSpPr>
        <xdr:cNvPr id="686" name="テキスト ボックス 685"/>
        <xdr:cNvSpPr txBox="1"/>
      </xdr:nvSpPr>
      <xdr:spPr>
        <a:xfrm>
          <a:off x="15214111" y="1668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160655</xdr:rowOff>
    </xdr:from>
    <xdr:to>
      <xdr:col>76</xdr:col>
      <xdr:colOff>114300</xdr:colOff>
      <xdr:row>99</xdr:row>
      <xdr:rowOff>2682</xdr:rowOff>
    </xdr:to>
    <xdr:cxnSp macro="">
      <xdr:nvCxnSpPr>
        <xdr:cNvPr id="687" name="直線コネクタ 686"/>
        <xdr:cNvCxnSpPr/>
      </xdr:nvCxnSpPr>
      <xdr:spPr>
        <a:xfrm>
          <a:off x="13703300" y="16962755"/>
          <a:ext cx="889000" cy="1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120910</xdr:rowOff>
    </xdr:from>
    <xdr:to>
      <xdr:col>76</xdr:col>
      <xdr:colOff>165100</xdr:colOff>
      <xdr:row>99</xdr:row>
      <xdr:rowOff>51060</xdr:rowOff>
    </xdr:to>
    <xdr:sp macro="" textlink="">
      <xdr:nvSpPr>
        <xdr:cNvPr id="688" name="フローチャート: 判断 687"/>
        <xdr:cNvSpPr/>
      </xdr:nvSpPr>
      <xdr:spPr>
        <a:xfrm>
          <a:off x="14541500" y="1692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67587</xdr:rowOff>
    </xdr:from>
    <xdr:ext cx="534377" cy="259045"/>
    <xdr:sp macro="" textlink="">
      <xdr:nvSpPr>
        <xdr:cNvPr id="689" name="テキスト ボックス 688"/>
        <xdr:cNvSpPr txBox="1"/>
      </xdr:nvSpPr>
      <xdr:spPr>
        <a:xfrm>
          <a:off x="14325111" y="166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160655</xdr:rowOff>
    </xdr:from>
    <xdr:to>
      <xdr:col>71</xdr:col>
      <xdr:colOff>177800</xdr:colOff>
      <xdr:row>99</xdr:row>
      <xdr:rowOff>3425</xdr:rowOff>
    </xdr:to>
    <xdr:cxnSp macro="">
      <xdr:nvCxnSpPr>
        <xdr:cNvPr id="690" name="直線コネクタ 689"/>
        <xdr:cNvCxnSpPr/>
      </xdr:nvCxnSpPr>
      <xdr:spPr>
        <a:xfrm flipV="1">
          <a:off x="12814300" y="16962755"/>
          <a:ext cx="889000" cy="1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131358</xdr:rowOff>
    </xdr:from>
    <xdr:to>
      <xdr:col>72</xdr:col>
      <xdr:colOff>38100</xdr:colOff>
      <xdr:row>99</xdr:row>
      <xdr:rowOff>61508</xdr:rowOff>
    </xdr:to>
    <xdr:sp macro="" textlink="">
      <xdr:nvSpPr>
        <xdr:cNvPr id="691" name="フローチャート: 判断 690"/>
        <xdr:cNvSpPr/>
      </xdr:nvSpPr>
      <xdr:spPr>
        <a:xfrm>
          <a:off x="136525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52635</xdr:rowOff>
    </xdr:from>
    <xdr:ext cx="534377" cy="259045"/>
    <xdr:sp macro="" textlink="">
      <xdr:nvSpPr>
        <xdr:cNvPr id="692" name="テキスト ボックス 691"/>
        <xdr:cNvSpPr txBox="1"/>
      </xdr:nvSpPr>
      <xdr:spPr>
        <a:xfrm>
          <a:off x="13436111" y="1702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132953</xdr:rowOff>
    </xdr:from>
    <xdr:to>
      <xdr:col>67</xdr:col>
      <xdr:colOff>101600</xdr:colOff>
      <xdr:row>99</xdr:row>
      <xdr:rowOff>63103</xdr:rowOff>
    </xdr:to>
    <xdr:sp macro="" textlink="">
      <xdr:nvSpPr>
        <xdr:cNvPr id="693" name="フローチャート: 判断 692"/>
        <xdr:cNvSpPr/>
      </xdr:nvSpPr>
      <xdr:spPr>
        <a:xfrm>
          <a:off x="12763500" y="1693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54230</xdr:rowOff>
    </xdr:from>
    <xdr:ext cx="534377" cy="259045"/>
    <xdr:sp macro="" textlink="">
      <xdr:nvSpPr>
        <xdr:cNvPr id="694" name="テキスト ボックス 693"/>
        <xdr:cNvSpPr txBox="1"/>
      </xdr:nvSpPr>
      <xdr:spPr>
        <a:xfrm>
          <a:off x="12547111" y="170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126447</xdr:rowOff>
    </xdr:from>
    <xdr:to>
      <xdr:col>85</xdr:col>
      <xdr:colOff>177800</xdr:colOff>
      <xdr:row>99</xdr:row>
      <xdr:rowOff>56597</xdr:rowOff>
    </xdr:to>
    <xdr:sp macro="" textlink="">
      <xdr:nvSpPr>
        <xdr:cNvPr id="700" name="楕円 699"/>
        <xdr:cNvSpPr/>
      </xdr:nvSpPr>
      <xdr:spPr>
        <a:xfrm>
          <a:off x="16268700" y="1692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86126</xdr:rowOff>
    </xdr:from>
    <xdr:ext cx="534377" cy="259045"/>
    <xdr:sp macro="" textlink="">
      <xdr:nvSpPr>
        <xdr:cNvPr id="701" name="積立金該当値テキスト"/>
        <xdr:cNvSpPr txBox="1"/>
      </xdr:nvSpPr>
      <xdr:spPr>
        <a:xfrm>
          <a:off x="16370300" y="1688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111902</xdr:rowOff>
    </xdr:from>
    <xdr:to>
      <xdr:col>81</xdr:col>
      <xdr:colOff>101600</xdr:colOff>
      <xdr:row>99</xdr:row>
      <xdr:rowOff>42052</xdr:rowOff>
    </xdr:to>
    <xdr:sp macro="" textlink="">
      <xdr:nvSpPr>
        <xdr:cNvPr id="702" name="楕円 701"/>
        <xdr:cNvSpPr/>
      </xdr:nvSpPr>
      <xdr:spPr>
        <a:xfrm>
          <a:off x="15430500" y="1691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33179</xdr:rowOff>
    </xdr:from>
    <xdr:ext cx="534377" cy="259045"/>
    <xdr:sp macro="" textlink="">
      <xdr:nvSpPr>
        <xdr:cNvPr id="703" name="テキスト ボックス 702"/>
        <xdr:cNvSpPr txBox="1"/>
      </xdr:nvSpPr>
      <xdr:spPr>
        <a:xfrm>
          <a:off x="15214111" y="1700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123332</xdr:rowOff>
    </xdr:from>
    <xdr:to>
      <xdr:col>76</xdr:col>
      <xdr:colOff>165100</xdr:colOff>
      <xdr:row>99</xdr:row>
      <xdr:rowOff>53482</xdr:rowOff>
    </xdr:to>
    <xdr:sp macro="" textlink="">
      <xdr:nvSpPr>
        <xdr:cNvPr id="704" name="楕円 703"/>
        <xdr:cNvSpPr/>
      </xdr:nvSpPr>
      <xdr:spPr>
        <a:xfrm>
          <a:off x="14541500" y="1692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44609</xdr:rowOff>
    </xdr:from>
    <xdr:ext cx="534377" cy="259045"/>
    <xdr:sp macro="" textlink="">
      <xdr:nvSpPr>
        <xdr:cNvPr id="705" name="テキスト ボックス 704"/>
        <xdr:cNvSpPr txBox="1"/>
      </xdr:nvSpPr>
      <xdr:spPr>
        <a:xfrm>
          <a:off x="14325111" y="1701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109855</xdr:rowOff>
    </xdr:from>
    <xdr:to>
      <xdr:col>72</xdr:col>
      <xdr:colOff>38100</xdr:colOff>
      <xdr:row>99</xdr:row>
      <xdr:rowOff>40005</xdr:rowOff>
    </xdr:to>
    <xdr:sp macro="" textlink="">
      <xdr:nvSpPr>
        <xdr:cNvPr id="706" name="楕円 705"/>
        <xdr:cNvSpPr/>
      </xdr:nvSpPr>
      <xdr:spPr>
        <a:xfrm>
          <a:off x="13652500" y="1691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56532</xdr:rowOff>
    </xdr:from>
    <xdr:ext cx="534377" cy="259045"/>
    <xdr:sp macro="" textlink="">
      <xdr:nvSpPr>
        <xdr:cNvPr id="707" name="テキスト ボックス 706"/>
        <xdr:cNvSpPr txBox="1"/>
      </xdr:nvSpPr>
      <xdr:spPr>
        <a:xfrm>
          <a:off x="13436111" y="1668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124075</xdr:rowOff>
    </xdr:from>
    <xdr:to>
      <xdr:col>67</xdr:col>
      <xdr:colOff>101600</xdr:colOff>
      <xdr:row>99</xdr:row>
      <xdr:rowOff>54225</xdr:rowOff>
    </xdr:to>
    <xdr:sp macro="" textlink="">
      <xdr:nvSpPr>
        <xdr:cNvPr id="708" name="楕円 707"/>
        <xdr:cNvSpPr/>
      </xdr:nvSpPr>
      <xdr:spPr>
        <a:xfrm>
          <a:off x="12763500" y="169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70752</xdr:rowOff>
    </xdr:from>
    <xdr:ext cx="534377" cy="259045"/>
    <xdr:sp macro="" textlink="">
      <xdr:nvSpPr>
        <xdr:cNvPr id="709" name="テキスト ボックス 708"/>
        <xdr:cNvSpPr txBox="1"/>
      </xdr:nvSpPr>
      <xdr:spPr>
        <a:xfrm>
          <a:off x="12547111" y="1670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3" name="テキスト ボックス 72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5" name="テキスト ボックス 72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7" name="テキスト ボックス 72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1" name="テキスト ボックス 73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101899</xdr:rowOff>
    </xdr:from>
    <xdr:to>
      <xdr:col>116</xdr:col>
      <xdr:colOff>62864</xdr:colOff>
      <xdr:row>39</xdr:row>
      <xdr:rowOff>98878</xdr:rowOff>
    </xdr:to>
    <xdr:cxnSp macro="">
      <xdr:nvCxnSpPr>
        <xdr:cNvPr id="735" name="直線コネクタ 734"/>
        <xdr:cNvCxnSpPr/>
      </xdr:nvCxnSpPr>
      <xdr:spPr>
        <a:xfrm flipV="1">
          <a:off x="22159595" y="5245399"/>
          <a:ext cx="1269" cy="1540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48576</xdr:rowOff>
    </xdr:from>
    <xdr:ext cx="534377" cy="259045"/>
    <xdr:sp macro="" textlink="">
      <xdr:nvSpPr>
        <xdr:cNvPr id="738" name="投資及び出資金最大値テキスト"/>
        <xdr:cNvSpPr txBox="1"/>
      </xdr:nvSpPr>
      <xdr:spPr>
        <a:xfrm>
          <a:off x="22212300" y="502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101899</xdr:rowOff>
    </xdr:from>
    <xdr:to>
      <xdr:col>116</xdr:col>
      <xdr:colOff>152400</xdr:colOff>
      <xdr:row>30</xdr:row>
      <xdr:rowOff>101899</xdr:rowOff>
    </xdr:to>
    <xdr:cxnSp macro="">
      <xdr:nvCxnSpPr>
        <xdr:cNvPr id="739" name="直線コネクタ 738"/>
        <xdr:cNvCxnSpPr/>
      </xdr:nvCxnSpPr>
      <xdr:spPr>
        <a:xfrm>
          <a:off x="22072600" y="524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17087</xdr:rowOff>
    </xdr:from>
    <xdr:ext cx="469744" cy="259045"/>
    <xdr:sp macro="" textlink="">
      <xdr:nvSpPr>
        <xdr:cNvPr id="741" name="投資及び出資金平均値テキスト"/>
        <xdr:cNvSpPr txBox="1"/>
      </xdr:nvSpPr>
      <xdr:spPr>
        <a:xfrm>
          <a:off x="22212300" y="6532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165660</xdr:rowOff>
    </xdr:from>
    <xdr:to>
      <xdr:col>116</xdr:col>
      <xdr:colOff>114300</xdr:colOff>
      <xdr:row>39</xdr:row>
      <xdr:rowOff>95810</xdr:rowOff>
    </xdr:to>
    <xdr:sp macro="" textlink="">
      <xdr:nvSpPr>
        <xdr:cNvPr id="742" name="フローチャート: 判断 741"/>
        <xdr:cNvSpPr/>
      </xdr:nvSpPr>
      <xdr:spPr>
        <a:xfrm>
          <a:off x="22110700" y="66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30656</xdr:rowOff>
    </xdr:from>
    <xdr:to>
      <xdr:col>112</xdr:col>
      <xdr:colOff>38100</xdr:colOff>
      <xdr:row>39</xdr:row>
      <xdr:rowOff>132256</xdr:rowOff>
    </xdr:to>
    <xdr:sp macro="" textlink="">
      <xdr:nvSpPr>
        <xdr:cNvPr id="744" name="フローチャート: 判断 743"/>
        <xdr:cNvSpPr/>
      </xdr:nvSpPr>
      <xdr:spPr>
        <a:xfrm>
          <a:off x="21272500" y="671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148783</xdr:rowOff>
    </xdr:from>
    <xdr:ext cx="469744" cy="259045"/>
    <xdr:sp macro="" textlink="">
      <xdr:nvSpPr>
        <xdr:cNvPr id="745" name="テキスト ボックス 744"/>
        <xdr:cNvSpPr txBox="1"/>
      </xdr:nvSpPr>
      <xdr:spPr>
        <a:xfrm>
          <a:off x="21088428" y="649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98846</xdr:rowOff>
    </xdr:from>
    <xdr:to>
      <xdr:col>107</xdr:col>
      <xdr:colOff>50800</xdr:colOff>
      <xdr:row>39</xdr:row>
      <xdr:rowOff>98878</xdr:rowOff>
    </xdr:to>
    <xdr:cxnSp macro="">
      <xdr:nvCxnSpPr>
        <xdr:cNvPr id="746" name="直線コネクタ 745"/>
        <xdr:cNvCxnSpPr/>
      </xdr:nvCxnSpPr>
      <xdr:spPr>
        <a:xfrm>
          <a:off x="19545300" y="6785396"/>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30558</xdr:rowOff>
    </xdr:from>
    <xdr:to>
      <xdr:col>107</xdr:col>
      <xdr:colOff>101600</xdr:colOff>
      <xdr:row>39</xdr:row>
      <xdr:rowOff>132158</xdr:rowOff>
    </xdr:to>
    <xdr:sp macro="" textlink="">
      <xdr:nvSpPr>
        <xdr:cNvPr id="747" name="フローチャート: 判断 746"/>
        <xdr:cNvSpPr/>
      </xdr:nvSpPr>
      <xdr:spPr>
        <a:xfrm>
          <a:off x="20383500" y="671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148685</xdr:rowOff>
    </xdr:from>
    <xdr:ext cx="469744" cy="259045"/>
    <xdr:sp macro="" textlink="">
      <xdr:nvSpPr>
        <xdr:cNvPr id="748" name="テキスト ボックス 747"/>
        <xdr:cNvSpPr txBox="1"/>
      </xdr:nvSpPr>
      <xdr:spPr>
        <a:xfrm>
          <a:off x="20199428" y="649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98846</xdr:rowOff>
    </xdr:from>
    <xdr:to>
      <xdr:col>102</xdr:col>
      <xdr:colOff>114300</xdr:colOff>
      <xdr:row>39</xdr:row>
      <xdr:rowOff>98846</xdr:rowOff>
    </xdr:to>
    <xdr:cxnSp macro="">
      <xdr:nvCxnSpPr>
        <xdr:cNvPr id="749" name="直線コネクタ 748"/>
        <xdr:cNvCxnSpPr/>
      </xdr:nvCxnSpPr>
      <xdr:spPr>
        <a:xfrm>
          <a:off x="18656300" y="67853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32632</xdr:rowOff>
    </xdr:from>
    <xdr:to>
      <xdr:col>102</xdr:col>
      <xdr:colOff>165100</xdr:colOff>
      <xdr:row>39</xdr:row>
      <xdr:rowOff>134232</xdr:rowOff>
    </xdr:to>
    <xdr:sp macro="" textlink="">
      <xdr:nvSpPr>
        <xdr:cNvPr id="750" name="フローチャート: 判断 749"/>
        <xdr:cNvSpPr/>
      </xdr:nvSpPr>
      <xdr:spPr>
        <a:xfrm>
          <a:off x="19494500" y="671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150759</xdr:rowOff>
    </xdr:from>
    <xdr:ext cx="378565" cy="259045"/>
    <xdr:sp macro="" textlink="">
      <xdr:nvSpPr>
        <xdr:cNvPr id="751" name="テキスト ボックス 750"/>
        <xdr:cNvSpPr txBox="1"/>
      </xdr:nvSpPr>
      <xdr:spPr>
        <a:xfrm>
          <a:off x="19356017" y="6494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18851</xdr:rowOff>
    </xdr:from>
    <xdr:to>
      <xdr:col>98</xdr:col>
      <xdr:colOff>38100</xdr:colOff>
      <xdr:row>39</xdr:row>
      <xdr:rowOff>120451</xdr:rowOff>
    </xdr:to>
    <xdr:sp macro="" textlink="">
      <xdr:nvSpPr>
        <xdr:cNvPr id="752" name="フローチャート: 判断 751"/>
        <xdr:cNvSpPr/>
      </xdr:nvSpPr>
      <xdr:spPr>
        <a:xfrm>
          <a:off x="18605500" y="670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136978</xdr:rowOff>
    </xdr:from>
    <xdr:ext cx="469744" cy="259045"/>
    <xdr:sp macro="" textlink="">
      <xdr:nvSpPr>
        <xdr:cNvPr id="753" name="テキスト ボックス 752"/>
        <xdr:cNvSpPr txBox="1"/>
      </xdr:nvSpPr>
      <xdr:spPr>
        <a:xfrm>
          <a:off x="18421428" y="648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144087</xdr:rowOff>
    </xdr:from>
    <xdr:ext cx="249299" cy="259045"/>
    <xdr:sp macro="" textlink="">
      <xdr:nvSpPr>
        <xdr:cNvPr id="760" name="投資及び出資金該当値テキスト"/>
        <xdr:cNvSpPr txBox="1"/>
      </xdr:nvSpPr>
      <xdr:spPr>
        <a:xfrm>
          <a:off x="22212300" y="6659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48046</xdr:rowOff>
    </xdr:from>
    <xdr:to>
      <xdr:col>102</xdr:col>
      <xdr:colOff>165100</xdr:colOff>
      <xdr:row>39</xdr:row>
      <xdr:rowOff>149646</xdr:rowOff>
    </xdr:to>
    <xdr:sp macro="" textlink="">
      <xdr:nvSpPr>
        <xdr:cNvPr id="765" name="楕円 764"/>
        <xdr:cNvSpPr/>
      </xdr:nvSpPr>
      <xdr:spPr>
        <a:xfrm>
          <a:off x="19494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140773</xdr:rowOff>
    </xdr:from>
    <xdr:ext cx="249299" cy="259045"/>
    <xdr:sp macro="" textlink="">
      <xdr:nvSpPr>
        <xdr:cNvPr id="766" name="テキスト ボックス 765"/>
        <xdr:cNvSpPr txBox="1"/>
      </xdr:nvSpPr>
      <xdr:spPr>
        <a:xfrm>
          <a:off x="19420650"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48046</xdr:rowOff>
    </xdr:from>
    <xdr:to>
      <xdr:col>98</xdr:col>
      <xdr:colOff>38100</xdr:colOff>
      <xdr:row>39</xdr:row>
      <xdr:rowOff>149646</xdr:rowOff>
    </xdr:to>
    <xdr:sp macro="" textlink="">
      <xdr:nvSpPr>
        <xdr:cNvPr id="767" name="楕円 766"/>
        <xdr:cNvSpPr/>
      </xdr:nvSpPr>
      <xdr:spPr>
        <a:xfrm>
          <a:off x="18605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140773</xdr:rowOff>
    </xdr:from>
    <xdr:ext cx="249299" cy="259045"/>
    <xdr:sp macro="" textlink="">
      <xdr:nvSpPr>
        <xdr:cNvPr id="768" name="テキスト ボックス 767"/>
        <xdr:cNvSpPr txBox="1"/>
      </xdr:nvSpPr>
      <xdr:spPr>
        <a:xfrm>
          <a:off x="18531650"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161326</xdr:rowOff>
    </xdr:from>
    <xdr:to>
      <xdr:col>116</xdr:col>
      <xdr:colOff>62864</xdr:colOff>
      <xdr:row>58</xdr:row>
      <xdr:rowOff>139700</xdr:rowOff>
    </xdr:to>
    <xdr:cxnSp macro="">
      <xdr:nvCxnSpPr>
        <xdr:cNvPr id="790" name="直線コネクタ 789"/>
        <xdr:cNvCxnSpPr/>
      </xdr:nvCxnSpPr>
      <xdr:spPr>
        <a:xfrm flipV="1">
          <a:off x="22159595" y="8733826"/>
          <a:ext cx="1269" cy="134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108003</xdr:rowOff>
    </xdr:from>
    <xdr:ext cx="534377" cy="259045"/>
    <xdr:sp macro="" textlink="">
      <xdr:nvSpPr>
        <xdr:cNvPr id="793" name="貸付金最大値テキスト"/>
        <xdr:cNvSpPr txBox="1"/>
      </xdr:nvSpPr>
      <xdr:spPr>
        <a:xfrm>
          <a:off x="22212300" y="850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161326</xdr:rowOff>
    </xdr:from>
    <xdr:to>
      <xdr:col>116</xdr:col>
      <xdr:colOff>152400</xdr:colOff>
      <xdr:row>50</xdr:row>
      <xdr:rowOff>161326</xdr:rowOff>
    </xdr:to>
    <xdr:cxnSp macro="">
      <xdr:nvCxnSpPr>
        <xdr:cNvPr id="794" name="直線コネクタ 793"/>
        <xdr:cNvCxnSpPr/>
      </xdr:nvCxnSpPr>
      <xdr:spPr>
        <a:xfrm>
          <a:off x="22072600" y="873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126236</xdr:rowOff>
    </xdr:from>
    <xdr:to>
      <xdr:col>116</xdr:col>
      <xdr:colOff>63500</xdr:colOff>
      <xdr:row>58</xdr:row>
      <xdr:rowOff>126602</xdr:rowOff>
    </xdr:to>
    <xdr:cxnSp macro="">
      <xdr:nvCxnSpPr>
        <xdr:cNvPr id="795" name="直線コネクタ 794"/>
        <xdr:cNvCxnSpPr/>
      </xdr:nvCxnSpPr>
      <xdr:spPr>
        <a:xfrm>
          <a:off x="21323300" y="10070336"/>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10736</xdr:rowOff>
    </xdr:from>
    <xdr:ext cx="469744" cy="259045"/>
    <xdr:sp macro="" textlink="">
      <xdr:nvSpPr>
        <xdr:cNvPr id="796" name="貸付金平均値テキスト"/>
        <xdr:cNvSpPr txBox="1"/>
      </xdr:nvSpPr>
      <xdr:spPr>
        <a:xfrm>
          <a:off x="22212300" y="97833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159309</xdr:rowOff>
    </xdr:from>
    <xdr:to>
      <xdr:col>116</xdr:col>
      <xdr:colOff>114300</xdr:colOff>
      <xdr:row>58</xdr:row>
      <xdr:rowOff>89459</xdr:rowOff>
    </xdr:to>
    <xdr:sp macro="" textlink="">
      <xdr:nvSpPr>
        <xdr:cNvPr id="797" name="フローチャート: 判断 796"/>
        <xdr:cNvSpPr/>
      </xdr:nvSpPr>
      <xdr:spPr>
        <a:xfrm>
          <a:off x="221107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124681</xdr:rowOff>
    </xdr:from>
    <xdr:to>
      <xdr:col>111</xdr:col>
      <xdr:colOff>177800</xdr:colOff>
      <xdr:row>58</xdr:row>
      <xdr:rowOff>126236</xdr:rowOff>
    </xdr:to>
    <xdr:cxnSp macro="">
      <xdr:nvCxnSpPr>
        <xdr:cNvPr id="798" name="直線コネクタ 797"/>
        <xdr:cNvCxnSpPr/>
      </xdr:nvCxnSpPr>
      <xdr:spPr>
        <a:xfrm>
          <a:off x="20434300" y="10068781"/>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150622</xdr:rowOff>
    </xdr:from>
    <xdr:to>
      <xdr:col>112</xdr:col>
      <xdr:colOff>38100</xdr:colOff>
      <xdr:row>58</xdr:row>
      <xdr:rowOff>80772</xdr:rowOff>
    </xdr:to>
    <xdr:sp macro="" textlink="">
      <xdr:nvSpPr>
        <xdr:cNvPr id="799" name="フローチャート: 判断 798"/>
        <xdr:cNvSpPr/>
      </xdr:nvSpPr>
      <xdr:spPr>
        <a:xfrm>
          <a:off x="21272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97299</xdr:rowOff>
    </xdr:from>
    <xdr:ext cx="469744" cy="259045"/>
    <xdr:sp macro="" textlink="">
      <xdr:nvSpPr>
        <xdr:cNvPr id="800" name="テキスト ボックス 799"/>
        <xdr:cNvSpPr txBox="1"/>
      </xdr:nvSpPr>
      <xdr:spPr>
        <a:xfrm>
          <a:off x="21088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124681</xdr:rowOff>
    </xdr:from>
    <xdr:to>
      <xdr:col>107</xdr:col>
      <xdr:colOff>50800</xdr:colOff>
      <xdr:row>58</xdr:row>
      <xdr:rowOff>127836</xdr:rowOff>
    </xdr:to>
    <xdr:cxnSp macro="">
      <xdr:nvCxnSpPr>
        <xdr:cNvPr id="801" name="直線コネクタ 800"/>
        <xdr:cNvCxnSpPr/>
      </xdr:nvCxnSpPr>
      <xdr:spPr>
        <a:xfrm flipV="1">
          <a:off x="19545300" y="10068781"/>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142438</xdr:rowOff>
    </xdr:from>
    <xdr:to>
      <xdr:col>107</xdr:col>
      <xdr:colOff>101600</xdr:colOff>
      <xdr:row>58</xdr:row>
      <xdr:rowOff>72588</xdr:rowOff>
    </xdr:to>
    <xdr:sp macro="" textlink="">
      <xdr:nvSpPr>
        <xdr:cNvPr id="802" name="フローチャート: 判断 801"/>
        <xdr:cNvSpPr/>
      </xdr:nvSpPr>
      <xdr:spPr>
        <a:xfrm>
          <a:off x="20383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89115</xdr:rowOff>
    </xdr:from>
    <xdr:ext cx="469744" cy="259045"/>
    <xdr:sp macro="" textlink="">
      <xdr:nvSpPr>
        <xdr:cNvPr id="803" name="テキスト ボックス 802"/>
        <xdr:cNvSpPr txBox="1"/>
      </xdr:nvSpPr>
      <xdr:spPr>
        <a:xfrm>
          <a:off x="20199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127836</xdr:rowOff>
    </xdr:from>
    <xdr:to>
      <xdr:col>102</xdr:col>
      <xdr:colOff>114300</xdr:colOff>
      <xdr:row>58</xdr:row>
      <xdr:rowOff>130122</xdr:rowOff>
    </xdr:to>
    <xdr:cxnSp macro="">
      <xdr:nvCxnSpPr>
        <xdr:cNvPr id="804" name="直線コネクタ 803"/>
        <xdr:cNvCxnSpPr/>
      </xdr:nvCxnSpPr>
      <xdr:spPr>
        <a:xfrm flipV="1">
          <a:off x="18656300" y="1007193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139421</xdr:rowOff>
    </xdr:from>
    <xdr:to>
      <xdr:col>102</xdr:col>
      <xdr:colOff>165100</xdr:colOff>
      <xdr:row>58</xdr:row>
      <xdr:rowOff>69571</xdr:rowOff>
    </xdr:to>
    <xdr:sp macro="" textlink="">
      <xdr:nvSpPr>
        <xdr:cNvPr id="805" name="フローチャート: 判断 804"/>
        <xdr:cNvSpPr/>
      </xdr:nvSpPr>
      <xdr:spPr>
        <a:xfrm>
          <a:off x="19494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86098</xdr:rowOff>
    </xdr:from>
    <xdr:ext cx="469744" cy="259045"/>
    <xdr:sp macro="" textlink="">
      <xdr:nvSpPr>
        <xdr:cNvPr id="806" name="テキスト ボックス 805"/>
        <xdr:cNvSpPr txBox="1"/>
      </xdr:nvSpPr>
      <xdr:spPr>
        <a:xfrm>
          <a:off x="19310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169984</xdr:rowOff>
    </xdr:from>
    <xdr:to>
      <xdr:col>98</xdr:col>
      <xdr:colOff>38100</xdr:colOff>
      <xdr:row>58</xdr:row>
      <xdr:rowOff>100134</xdr:rowOff>
    </xdr:to>
    <xdr:sp macro="" textlink="">
      <xdr:nvSpPr>
        <xdr:cNvPr id="807" name="フローチャート: 判断 806"/>
        <xdr:cNvSpPr/>
      </xdr:nvSpPr>
      <xdr:spPr>
        <a:xfrm>
          <a:off x="18605500" y="994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116661</xdr:rowOff>
    </xdr:from>
    <xdr:ext cx="469744" cy="259045"/>
    <xdr:sp macro="" textlink="">
      <xdr:nvSpPr>
        <xdr:cNvPr id="808" name="テキスト ボックス 807"/>
        <xdr:cNvSpPr txBox="1"/>
      </xdr:nvSpPr>
      <xdr:spPr>
        <a:xfrm>
          <a:off x="18421428" y="971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75802</xdr:rowOff>
    </xdr:from>
    <xdr:to>
      <xdr:col>116</xdr:col>
      <xdr:colOff>114300</xdr:colOff>
      <xdr:row>59</xdr:row>
      <xdr:rowOff>5952</xdr:rowOff>
    </xdr:to>
    <xdr:sp macro="" textlink="">
      <xdr:nvSpPr>
        <xdr:cNvPr id="814" name="楕円 813"/>
        <xdr:cNvSpPr/>
      </xdr:nvSpPr>
      <xdr:spPr>
        <a:xfrm>
          <a:off x="22110700" y="1001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162179</xdr:rowOff>
    </xdr:from>
    <xdr:ext cx="378565" cy="259045"/>
    <xdr:sp macro="" textlink="">
      <xdr:nvSpPr>
        <xdr:cNvPr id="815" name="貸付金該当値テキスト"/>
        <xdr:cNvSpPr txBox="1"/>
      </xdr:nvSpPr>
      <xdr:spPr>
        <a:xfrm>
          <a:off x="22212300" y="9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75436</xdr:rowOff>
    </xdr:from>
    <xdr:to>
      <xdr:col>112</xdr:col>
      <xdr:colOff>38100</xdr:colOff>
      <xdr:row>59</xdr:row>
      <xdr:rowOff>5586</xdr:rowOff>
    </xdr:to>
    <xdr:sp macro="" textlink="">
      <xdr:nvSpPr>
        <xdr:cNvPr id="816" name="楕円 815"/>
        <xdr:cNvSpPr/>
      </xdr:nvSpPr>
      <xdr:spPr>
        <a:xfrm>
          <a:off x="21272500" y="100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168163</xdr:rowOff>
    </xdr:from>
    <xdr:ext cx="378565" cy="259045"/>
    <xdr:sp macro="" textlink="">
      <xdr:nvSpPr>
        <xdr:cNvPr id="817" name="テキスト ボックス 816"/>
        <xdr:cNvSpPr txBox="1"/>
      </xdr:nvSpPr>
      <xdr:spPr>
        <a:xfrm>
          <a:off x="21134017" y="10112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73881</xdr:rowOff>
    </xdr:from>
    <xdr:to>
      <xdr:col>107</xdr:col>
      <xdr:colOff>101600</xdr:colOff>
      <xdr:row>59</xdr:row>
      <xdr:rowOff>4031</xdr:rowOff>
    </xdr:to>
    <xdr:sp macro="" textlink="">
      <xdr:nvSpPr>
        <xdr:cNvPr id="818" name="楕円 817"/>
        <xdr:cNvSpPr/>
      </xdr:nvSpPr>
      <xdr:spPr>
        <a:xfrm>
          <a:off x="20383500" y="1001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166608</xdr:rowOff>
    </xdr:from>
    <xdr:ext cx="378565" cy="259045"/>
    <xdr:sp macro="" textlink="">
      <xdr:nvSpPr>
        <xdr:cNvPr id="819" name="テキスト ボックス 818"/>
        <xdr:cNvSpPr txBox="1"/>
      </xdr:nvSpPr>
      <xdr:spPr>
        <a:xfrm>
          <a:off x="20245017" y="10110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77036</xdr:rowOff>
    </xdr:from>
    <xdr:to>
      <xdr:col>102</xdr:col>
      <xdr:colOff>165100</xdr:colOff>
      <xdr:row>59</xdr:row>
      <xdr:rowOff>7186</xdr:rowOff>
    </xdr:to>
    <xdr:sp macro="" textlink="">
      <xdr:nvSpPr>
        <xdr:cNvPr id="820" name="楕円 819"/>
        <xdr:cNvSpPr/>
      </xdr:nvSpPr>
      <xdr:spPr>
        <a:xfrm>
          <a:off x="19494500" y="1002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169763</xdr:rowOff>
    </xdr:from>
    <xdr:ext cx="378565" cy="259045"/>
    <xdr:sp macro="" textlink="">
      <xdr:nvSpPr>
        <xdr:cNvPr id="821" name="テキスト ボックス 820"/>
        <xdr:cNvSpPr txBox="1"/>
      </xdr:nvSpPr>
      <xdr:spPr>
        <a:xfrm>
          <a:off x="19356017" y="1011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79322</xdr:rowOff>
    </xdr:from>
    <xdr:to>
      <xdr:col>98</xdr:col>
      <xdr:colOff>38100</xdr:colOff>
      <xdr:row>59</xdr:row>
      <xdr:rowOff>9472</xdr:rowOff>
    </xdr:to>
    <xdr:sp macro="" textlink="">
      <xdr:nvSpPr>
        <xdr:cNvPr id="822" name="楕円 821"/>
        <xdr:cNvSpPr/>
      </xdr:nvSpPr>
      <xdr:spPr>
        <a:xfrm>
          <a:off x="18605500" y="1002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599</xdr:rowOff>
    </xdr:from>
    <xdr:ext cx="378565" cy="259045"/>
    <xdr:sp macro="" textlink="">
      <xdr:nvSpPr>
        <xdr:cNvPr id="823" name="テキスト ボックス 822"/>
        <xdr:cNvSpPr txBox="1"/>
      </xdr:nvSpPr>
      <xdr:spPr>
        <a:xfrm>
          <a:off x="18467017" y="10116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24346</xdr:rowOff>
    </xdr:from>
    <xdr:to>
      <xdr:col>116</xdr:col>
      <xdr:colOff>62864</xdr:colOff>
      <xdr:row>77</xdr:row>
      <xdr:rowOff>108572</xdr:rowOff>
    </xdr:to>
    <xdr:cxnSp macro="">
      <xdr:nvCxnSpPr>
        <xdr:cNvPr id="847" name="直線コネクタ 846"/>
        <xdr:cNvCxnSpPr/>
      </xdr:nvCxnSpPr>
      <xdr:spPr>
        <a:xfrm flipV="1">
          <a:off x="22159595" y="12025846"/>
          <a:ext cx="1269" cy="12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112399</xdr:rowOff>
    </xdr:from>
    <xdr:ext cx="534377" cy="259045"/>
    <xdr:sp macro="" textlink="">
      <xdr:nvSpPr>
        <xdr:cNvPr id="848" name="繰出金最小値テキスト"/>
        <xdr:cNvSpPr txBox="1"/>
      </xdr:nvSpPr>
      <xdr:spPr>
        <a:xfrm>
          <a:off x="22212300" y="1331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108572</xdr:rowOff>
    </xdr:from>
    <xdr:to>
      <xdr:col>116</xdr:col>
      <xdr:colOff>152400</xdr:colOff>
      <xdr:row>77</xdr:row>
      <xdr:rowOff>108572</xdr:rowOff>
    </xdr:to>
    <xdr:cxnSp macro="">
      <xdr:nvCxnSpPr>
        <xdr:cNvPr id="849" name="直線コネクタ 848"/>
        <xdr:cNvCxnSpPr/>
      </xdr:nvCxnSpPr>
      <xdr:spPr>
        <a:xfrm>
          <a:off x="22072600" y="133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142473</xdr:rowOff>
    </xdr:from>
    <xdr:ext cx="599010" cy="259045"/>
    <xdr:sp macro="" textlink="">
      <xdr:nvSpPr>
        <xdr:cNvPr id="850" name="繰出金最大値テキスト"/>
        <xdr:cNvSpPr txBox="1"/>
      </xdr:nvSpPr>
      <xdr:spPr>
        <a:xfrm>
          <a:off x="22212300" y="1180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24346</xdr:rowOff>
    </xdr:from>
    <xdr:to>
      <xdr:col>116</xdr:col>
      <xdr:colOff>152400</xdr:colOff>
      <xdr:row>70</xdr:row>
      <xdr:rowOff>24346</xdr:rowOff>
    </xdr:to>
    <xdr:cxnSp macro="">
      <xdr:nvCxnSpPr>
        <xdr:cNvPr id="851" name="直線コネクタ 850"/>
        <xdr:cNvCxnSpPr/>
      </xdr:nvCxnSpPr>
      <xdr:spPr>
        <a:xfrm>
          <a:off x="22072600" y="12025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166154</xdr:rowOff>
    </xdr:from>
    <xdr:to>
      <xdr:col>116</xdr:col>
      <xdr:colOff>63500</xdr:colOff>
      <xdr:row>75</xdr:row>
      <xdr:rowOff>15049</xdr:rowOff>
    </xdr:to>
    <xdr:cxnSp macro="">
      <xdr:nvCxnSpPr>
        <xdr:cNvPr id="852" name="直線コネクタ 851"/>
        <xdr:cNvCxnSpPr/>
      </xdr:nvCxnSpPr>
      <xdr:spPr>
        <a:xfrm flipV="1">
          <a:off x="21323300" y="12853454"/>
          <a:ext cx="8382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110012</xdr:rowOff>
    </xdr:from>
    <xdr:ext cx="534377" cy="259045"/>
    <xdr:sp macro="" textlink="">
      <xdr:nvSpPr>
        <xdr:cNvPr id="853" name="繰出金平均値テキスト"/>
        <xdr:cNvSpPr txBox="1"/>
      </xdr:nvSpPr>
      <xdr:spPr>
        <a:xfrm>
          <a:off x="22212300" y="12454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87135</xdr:rowOff>
    </xdr:from>
    <xdr:to>
      <xdr:col>116</xdr:col>
      <xdr:colOff>114300</xdr:colOff>
      <xdr:row>74</xdr:row>
      <xdr:rowOff>17285</xdr:rowOff>
    </xdr:to>
    <xdr:sp macro="" textlink="">
      <xdr:nvSpPr>
        <xdr:cNvPr id="854" name="フローチャート: 判断 853"/>
        <xdr:cNvSpPr/>
      </xdr:nvSpPr>
      <xdr:spPr>
        <a:xfrm>
          <a:off x="22110700" y="1260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15049</xdr:rowOff>
    </xdr:from>
    <xdr:to>
      <xdr:col>111</xdr:col>
      <xdr:colOff>177800</xdr:colOff>
      <xdr:row>75</xdr:row>
      <xdr:rowOff>25806</xdr:rowOff>
    </xdr:to>
    <xdr:cxnSp macro="">
      <xdr:nvCxnSpPr>
        <xdr:cNvPr id="855" name="直線コネクタ 854"/>
        <xdr:cNvCxnSpPr/>
      </xdr:nvCxnSpPr>
      <xdr:spPr>
        <a:xfrm flipV="1">
          <a:off x="20434300" y="12873799"/>
          <a:ext cx="889000" cy="1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93675</xdr:rowOff>
    </xdr:from>
    <xdr:to>
      <xdr:col>112</xdr:col>
      <xdr:colOff>38100</xdr:colOff>
      <xdr:row>74</xdr:row>
      <xdr:rowOff>23825</xdr:rowOff>
    </xdr:to>
    <xdr:sp macro="" textlink="">
      <xdr:nvSpPr>
        <xdr:cNvPr id="856" name="フローチャート: 判断 855"/>
        <xdr:cNvSpPr/>
      </xdr:nvSpPr>
      <xdr:spPr>
        <a:xfrm>
          <a:off x="212725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40352</xdr:rowOff>
    </xdr:from>
    <xdr:ext cx="534377" cy="259045"/>
    <xdr:sp macro="" textlink="">
      <xdr:nvSpPr>
        <xdr:cNvPr id="857" name="テキスト ボックス 856"/>
        <xdr:cNvSpPr txBox="1"/>
      </xdr:nvSpPr>
      <xdr:spPr>
        <a:xfrm>
          <a:off x="21056111" y="1238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25806</xdr:rowOff>
    </xdr:from>
    <xdr:to>
      <xdr:col>107</xdr:col>
      <xdr:colOff>50800</xdr:colOff>
      <xdr:row>75</xdr:row>
      <xdr:rowOff>49123</xdr:rowOff>
    </xdr:to>
    <xdr:cxnSp macro="">
      <xdr:nvCxnSpPr>
        <xdr:cNvPr id="858" name="直線コネクタ 857"/>
        <xdr:cNvCxnSpPr/>
      </xdr:nvCxnSpPr>
      <xdr:spPr>
        <a:xfrm flipV="1">
          <a:off x="19545300" y="12884556"/>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78054</xdr:rowOff>
    </xdr:from>
    <xdr:to>
      <xdr:col>107</xdr:col>
      <xdr:colOff>101600</xdr:colOff>
      <xdr:row>74</xdr:row>
      <xdr:rowOff>8204</xdr:rowOff>
    </xdr:to>
    <xdr:sp macro="" textlink="">
      <xdr:nvSpPr>
        <xdr:cNvPr id="859" name="フローチャート: 判断 858"/>
        <xdr:cNvSpPr/>
      </xdr:nvSpPr>
      <xdr:spPr>
        <a:xfrm>
          <a:off x="20383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24731</xdr:rowOff>
    </xdr:from>
    <xdr:ext cx="534377" cy="259045"/>
    <xdr:sp macro="" textlink="">
      <xdr:nvSpPr>
        <xdr:cNvPr id="860" name="テキスト ボックス 859"/>
        <xdr:cNvSpPr txBox="1"/>
      </xdr:nvSpPr>
      <xdr:spPr>
        <a:xfrm>
          <a:off x="20167111" y="123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49123</xdr:rowOff>
    </xdr:from>
    <xdr:to>
      <xdr:col>102</xdr:col>
      <xdr:colOff>114300</xdr:colOff>
      <xdr:row>75</xdr:row>
      <xdr:rowOff>78854</xdr:rowOff>
    </xdr:to>
    <xdr:cxnSp macro="">
      <xdr:nvCxnSpPr>
        <xdr:cNvPr id="861" name="直線コネクタ 860"/>
        <xdr:cNvCxnSpPr/>
      </xdr:nvCxnSpPr>
      <xdr:spPr>
        <a:xfrm flipV="1">
          <a:off x="18656300" y="12907873"/>
          <a:ext cx="889000" cy="2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91072</xdr:rowOff>
    </xdr:from>
    <xdr:to>
      <xdr:col>102</xdr:col>
      <xdr:colOff>165100</xdr:colOff>
      <xdr:row>74</xdr:row>
      <xdr:rowOff>21222</xdr:rowOff>
    </xdr:to>
    <xdr:sp macro="" textlink="">
      <xdr:nvSpPr>
        <xdr:cNvPr id="862" name="フローチャート: 判断 861"/>
        <xdr:cNvSpPr/>
      </xdr:nvSpPr>
      <xdr:spPr>
        <a:xfrm>
          <a:off x="19494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37749</xdr:rowOff>
    </xdr:from>
    <xdr:ext cx="534377" cy="259045"/>
    <xdr:sp macro="" textlink="">
      <xdr:nvSpPr>
        <xdr:cNvPr id="863" name="テキスト ボックス 862"/>
        <xdr:cNvSpPr txBox="1"/>
      </xdr:nvSpPr>
      <xdr:spPr>
        <a:xfrm>
          <a:off x="19278111" y="123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129387</xdr:rowOff>
    </xdr:from>
    <xdr:to>
      <xdr:col>98</xdr:col>
      <xdr:colOff>38100</xdr:colOff>
      <xdr:row>74</xdr:row>
      <xdr:rowOff>59537</xdr:rowOff>
    </xdr:to>
    <xdr:sp macro="" textlink="">
      <xdr:nvSpPr>
        <xdr:cNvPr id="864" name="フローチャート: 判断 863"/>
        <xdr:cNvSpPr/>
      </xdr:nvSpPr>
      <xdr:spPr>
        <a:xfrm>
          <a:off x="18605500" y="1264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76064</xdr:rowOff>
    </xdr:from>
    <xdr:ext cx="534377" cy="259045"/>
    <xdr:sp macro="" textlink="">
      <xdr:nvSpPr>
        <xdr:cNvPr id="865" name="テキスト ボックス 864"/>
        <xdr:cNvSpPr txBox="1"/>
      </xdr:nvSpPr>
      <xdr:spPr>
        <a:xfrm>
          <a:off x="18389111" y="1242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115354</xdr:rowOff>
    </xdr:from>
    <xdr:to>
      <xdr:col>116</xdr:col>
      <xdr:colOff>114300</xdr:colOff>
      <xdr:row>75</xdr:row>
      <xdr:rowOff>45504</xdr:rowOff>
    </xdr:to>
    <xdr:sp macro="" textlink="">
      <xdr:nvSpPr>
        <xdr:cNvPr id="871" name="楕円 870"/>
        <xdr:cNvSpPr/>
      </xdr:nvSpPr>
      <xdr:spPr>
        <a:xfrm>
          <a:off x="22110700" y="1280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93781</xdr:rowOff>
    </xdr:from>
    <xdr:ext cx="534377" cy="259045"/>
    <xdr:sp macro="" textlink="">
      <xdr:nvSpPr>
        <xdr:cNvPr id="872" name="繰出金該当値テキスト"/>
        <xdr:cNvSpPr txBox="1"/>
      </xdr:nvSpPr>
      <xdr:spPr>
        <a:xfrm>
          <a:off x="22212300" y="127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135699</xdr:rowOff>
    </xdr:from>
    <xdr:to>
      <xdr:col>112</xdr:col>
      <xdr:colOff>38100</xdr:colOff>
      <xdr:row>75</xdr:row>
      <xdr:rowOff>65849</xdr:rowOff>
    </xdr:to>
    <xdr:sp macro="" textlink="">
      <xdr:nvSpPr>
        <xdr:cNvPr id="873" name="楕円 872"/>
        <xdr:cNvSpPr/>
      </xdr:nvSpPr>
      <xdr:spPr>
        <a:xfrm>
          <a:off x="21272500" y="1282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56976</xdr:rowOff>
    </xdr:from>
    <xdr:ext cx="534377" cy="259045"/>
    <xdr:sp macro="" textlink="">
      <xdr:nvSpPr>
        <xdr:cNvPr id="874" name="テキスト ボックス 873"/>
        <xdr:cNvSpPr txBox="1"/>
      </xdr:nvSpPr>
      <xdr:spPr>
        <a:xfrm>
          <a:off x="21056111" y="1291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146456</xdr:rowOff>
    </xdr:from>
    <xdr:to>
      <xdr:col>107</xdr:col>
      <xdr:colOff>101600</xdr:colOff>
      <xdr:row>75</xdr:row>
      <xdr:rowOff>76606</xdr:rowOff>
    </xdr:to>
    <xdr:sp macro="" textlink="">
      <xdr:nvSpPr>
        <xdr:cNvPr id="875" name="楕円 874"/>
        <xdr:cNvSpPr/>
      </xdr:nvSpPr>
      <xdr:spPr>
        <a:xfrm>
          <a:off x="20383500" y="1283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67733</xdr:rowOff>
    </xdr:from>
    <xdr:ext cx="534377" cy="259045"/>
    <xdr:sp macro="" textlink="">
      <xdr:nvSpPr>
        <xdr:cNvPr id="876" name="テキスト ボックス 875"/>
        <xdr:cNvSpPr txBox="1"/>
      </xdr:nvSpPr>
      <xdr:spPr>
        <a:xfrm>
          <a:off x="20167111" y="1292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169773</xdr:rowOff>
    </xdr:from>
    <xdr:to>
      <xdr:col>102</xdr:col>
      <xdr:colOff>165100</xdr:colOff>
      <xdr:row>75</xdr:row>
      <xdr:rowOff>99923</xdr:rowOff>
    </xdr:to>
    <xdr:sp macro="" textlink="">
      <xdr:nvSpPr>
        <xdr:cNvPr id="877" name="楕円 876"/>
        <xdr:cNvSpPr/>
      </xdr:nvSpPr>
      <xdr:spPr>
        <a:xfrm>
          <a:off x="19494500" y="1285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91050</xdr:rowOff>
    </xdr:from>
    <xdr:ext cx="534377" cy="259045"/>
    <xdr:sp macro="" textlink="">
      <xdr:nvSpPr>
        <xdr:cNvPr id="878" name="テキスト ボックス 877"/>
        <xdr:cNvSpPr txBox="1"/>
      </xdr:nvSpPr>
      <xdr:spPr>
        <a:xfrm>
          <a:off x="19278111" y="1294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28054</xdr:rowOff>
    </xdr:from>
    <xdr:to>
      <xdr:col>98</xdr:col>
      <xdr:colOff>38100</xdr:colOff>
      <xdr:row>75</xdr:row>
      <xdr:rowOff>129654</xdr:rowOff>
    </xdr:to>
    <xdr:sp macro="" textlink="">
      <xdr:nvSpPr>
        <xdr:cNvPr id="879" name="楕円 878"/>
        <xdr:cNvSpPr/>
      </xdr:nvSpPr>
      <xdr:spPr>
        <a:xfrm>
          <a:off x="18605500" y="128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120781</xdr:rowOff>
    </xdr:from>
    <xdr:ext cx="534377" cy="259045"/>
    <xdr:sp macro="" textlink="">
      <xdr:nvSpPr>
        <xdr:cNvPr id="880" name="テキスト ボックス 879"/>
        <xdr:cNvSpPr txBox="1"/>
      </xdr:nvSpPr>
      <xdr:spPr>
        <a:xfrm>
          <a:off x="18389111" y="1297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人件費、物件費、維持補修費については、定員管理の徹底、需用費等の徹底的な節減及び委託事業の適正化、維持補修の抑制により類似団体平均を大きく下回っている。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引き続き、定員管理・給与の適正化、事務事業の見直しより、各種経費の抑制を図る。</a:t>
          </a:r>
        </a:p>
        <a:p>
          <a:r>
            <a:rPr kumimoji="1" lang="ja-JP" altLang="en-US" sz="1300">
              <a:latin typeface="ＭＳ Ｐゴシック" panose="020B0600070205080204" pitchFamily="50" charset="-128"/>
              <a:ea typeface="ＭＳ Ｐゴシック" panose="020B0600070205080204" pitchFamily="50" charset="-128"/>
            </a:rPr>
            <a:t>上記に対して、普通建設事業費については、板柳中学校改築工事など、普通建設事業費として支出される事業費は総じて上昇の傾向にある。　整理統合や費用対効果などを勘案して単独事業の見直しを行い、上昇に歯止めを掛けるよう努める。</a:t>
          </a:r>
        </a:p>
        <a:p>
          <a:r>
            <a:rPr kumimoji="1" lang="ja-JP" altLang="en-US" sz="1300">
              <a:latin typeface="ＭＳ Ｐゴシック" panose="020B0600070205080204" pitchFamily="50" charset="-128"/>
              <a:ea typeface="ＭＳ Ｐゴシック" panose="020B0600070205080204" pitchFamily="50" charset="-128"/>
            </a:rPr>
            <a:t>公債費については、平成１９年度より起債発行額を抑え続けてきたため、類似団体平均を大きく下回っている。今後も財政健全化のため、起債発行を必要最小限とする。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青森県板柳町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13,735
13,718
41.88
7,126,186
6,820,554
286,876
3,876,990
4,871,917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154069</xdr:rowOff>
    </xdr:from>
    <xdr:to>
      <xdr:col>24</xdr:col>
      <xdr:colOff>62865</xdr:colOff>
      <xdr:row>38</xdr:row>
      <xdr:rowOff>141660</xdr:rowOff>
    </xdr:to>
    <xdr:cxnSp macro="">
      <xdr:nvCxnSpPr>
        <xdr:cNvPr id="58" name="直線コネクタ 57"/>
        <xdr:cNvCxnSpPr/>
      </xdr:nvCxnSpPr>
      <xdr:spPr>
        <a:xfrm flipV="1">
          <a:off x="4633595" y="5297569"/>
          <a:ext cx="1270" cy="1359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145487</xdr:rowOff>
    </xdr:from>
    <xdr:ext cx="469744" cy="259045"/>
    <xdr:sp macro="" textlink="">
      <xdr:nvSpPr>
        <xdr:cNvPr id="59" name="議会費最小値テキスト"/>
        <xdr:cNvSpPr txBox="1"/>
      </xdr:nvSpPr>
      <xdr:spPr>
        <a:xfrm>
          <a:off x="4686300" y="666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141660</xdr:rowOff>
    </xdr:from>
    <xdr:to>
      <xdr:col>24</xdr:col>
      <xdr:colOff>152400</xdr:colOff>
      <xdr:row>38</xdr:row>
      <xdr:rowOff>141660</xdr:rowOff>
    </xdr:to>
    <xdr:cxnSp macro="">
      <xdr:nvCxnSpPr>
        <xdr:cNvPr id="60" name="直線コネクタ 59"/>
        <xdr:cNvCxnSpPr/>
      </xdr:nvCxnSpPr>
      <xdr:spPr>
        <a:xfrm>
          <a:off x="4546600" y="665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100746</xdr:rowOff>
    </xdr:from>
    <xdr:ext cx="469744" cy="259045"/>
    <xdr:sp macro="" textlink="">
      <xdr:nvSpPr>
        <xdr:cNvPr id="61" name="議会費最大値テキスト"/>
        <xdr:cNvSpPr txBox="1"/>
      </xdr:nvSpPr>
      <xdr:spPr>
        <a:xfrm>
          <a:off x="4686300" y="507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154069</xdr:rowOff>
    </xdr:from>
    <xdr:to>
      <xdr:col>24</xdr:col>
      <xdr:colOff>152400</xdr:colOff>
      <xdr:row>30</xdr:row>
      <xdr:rowOff>154069</xdr:rowOff>
    </xdr:to>
    <xdr:cxnSp macro="">
      <xdr:nvCxnSpPr>
        <xdr:cNvPr id="62" name="直線コネクタ 61"/>
        <xdr:cNvCxnSpPr/>
      </xdr:nvCxnSpPr>
      <xdr:spPr>
        <a:xfrm>
          <a:off x="4546600" y="529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124678</xdr:rowOff>
    </xdr:from>
    <xdr:to>
      <xdr:col>24</xdr:col>
      <xdr:colOff>63500</xdr:colOff>
      <xdr:row>38</xdr:row>
      <xdr:rowOff>141660</xdr:rowOff>
    </xdr:to>
    <xdr:cxnSp macro="">
      <xdr:nvCxnSpPr>
        <xdr:cNvPr id="63" name="直線コネクタ 62"/>
        <xdr:cNvCxnSpPr/>
      </xdr:nvCxnSpPr>
      <xdr:spPr>
        <a:xfrm>
          <a:off x="3797300" y="6639778"/>
          <a:ext cx="8382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3355</xdr:rowOff>
    </xdr:from>
    <xdr:ext cx="469744" cy="259045"/>
    <xdr:sp macro="" textlink="">
      <xdr:nvSpPr>
        <xdr:cNvPr id="64" name="議会費平均値テキスト"/>
        <xdr:cNvSpPr txBox="1"/>
      </xdr:nvSpPr>
      <xdr:spPr>
        <a:xfrm>
          <a:off x="4686300" y="5832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151928</xdr:rowOff>
    </xdr:from>
    <xdr:to>
      <xdr:col>24</xdr:col>
      <xdr:colOff>114300</xdr:colOff>
      <xdr:row>35</xdr:row>
      <xdr:rowOff>82078</xdr:rowOff>
    </xdr:to>
    <xdr:sp macro="" textlink="">
      <xdr:nvSpPr>
        <xdr:cNvPr id="65" name="フローチャート: 判断 64"/>
        <xdr:cNvSpPr/>
      </xdr:nvSpPr>
      <xdr:spPr>
        <a:xfrm>
          <a:off x="45847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93001</xdr:rowOff>
    </xdr:from>
    <xdr:to>
      <xdr:col>19</xdr:col>
      <xdr:colOff>177800</xdr:colOff>
      <xdr:row>38</xdr:row>
      <xdr:rowOff>124678</xdr:rowOff>
    </xdr:to>
    <xdr:cxnSp macro="">
      <xdr:nvCxnSpPr>
        <xdr:cNvPr id="66" name="直線コネクタ 65"/>
        <xdr:cNvCxnSpPr/>
      </xdr:nvCxnSpPr>
      <xdr:spPr>
        <a:xfrm>
          <a:off x="2908300" y="6608101"/>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8237</xdr:rowOff>
    </xdr:from>
    <xdr:to>
      <xdr:col>20</xdr:col>
      <xdr:colOff>38100</xdr:colOff>
      <xdr:row>35</xdr:row>
      <xdr:rowOff>109837</xdr:rowOff>
    </xdr:to>
    <xdr:sp macro="" textlink="">
      <xdr:nvSpPr>
        <xdr:cNvPr id="67" name="フローチャート: 判断 66"/>
        <xdr:cNvSpPr/>
      </xdr:nvSpPr>
      <xdr:spPr>
        <a:xfrm>
          <a:off x="3746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126364</xdr:rowOff>
    </xdr:from>
    <xdr:ext cx="469744" cy="259045"/>
    <xdr:sp macro="" textlink="">
      <xdr:nvSpPr>
        <xdr:cNvPr id="68" name="テキスト ボックス 67"/>
        <xdr:cNvSpPr txBox="1"/>
      </xdr:nvSpPr>
      <xdr:spPr>
        <a:xfrm>
          <a:off x="3562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145578</xdr:rowOff>
    </xdr:from>
    <xdr:to>
      <xdr:col>15</xdr:col>
      <xdr:colOff>50800</xdr:colOff>
      <xdr:row>38</xdr:row>
      <xdr:rowOff>93001</xdr:rowOff>
    </xdr:to>
    <xdr:cxnSp macro="">
      <xdr:nvCxnSpPr>
        <xdr:cNvPr id="69" name="直線コネクタ 68"/>
        <xdr:cNvCxnSpPr/>
      </xdr:nvCxnSpPr>
      <xdr:spPr>
        <a:xfrm>
          <a:off x="2019300" y="6489228"/>
          <a:ext cx="889000" cy="11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49385</xdr:rowOff>
    </xdr:from>
    <xdr:to>
      <xdr:col>15</xdr:col>
      <xdr:colOff>101600</xdr:colOff>
      <xdr:row>35</xdr:row>
      <xdr:rowOff>150985</xdr:rowOff>
    </xdr:to>
    <xdr:sp macro="" textlink="">
      <xdr:nvSpPr>
        <xdr:cNvPr id="70" name="フローチャート: 判断 69"/>
        <xdr:cNvSpPr/>
      </xdr:nvSpPr>
      <xdr:spPr>
        <a:xfrm>
          <a:off x="2857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167512</xdr:rowOff>
    </xdr:from>
    <xdr:ext cx="469744" cy="259045"/>
    <xdr:sp macro="" textlink="">
      <xdr:nvSpPr>
        <xdr:cNvPr id="71" name="テキスト ボックス 70"/>
        <xdr:cNvSpPr txBox="1"/>
      </xdr:nvSpPr>
      <xdr:spPr>
        <a:xfrm>
          <a:off x="2673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145578</xdr:rowOff>
    </xdr:from>
    <xdr:to>
      <xdr:col>10</xdr:col>
      <xdr:colOff>114300</xdr:colOff>
      <xdr:row>38</xdr:row>
      <xdr:rowOff>77325</xdr:rowOff>
    </xdr:to>
    <xdr:cxnSp macro="">
      <xdr:nvCxnSpPr>
        <xdr:cNvPr id="72" name="直線コネクタ 71"/>
        <xdr:cNvCxnSpPr/>
      </xdr:nvCxnSpPr>
      <xdr:spPr>
        <a:xfrm flipV="1">
          <a:off x="1130300" y="6489228"/>
          <a:ext cx="889000" cy="10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51018</xdr:rowOff>
    </xdr:from>
    <xdr:to>
      <xdr:col>10</xdr:col>
      <xdr:colOff>165100</xdr:colOff>
      <xdr:row>34</xdr:row>
      <xdr:rowOff>152618</xdr:rowOff>
    </xdr:to>
    <xdr:sp macro="" textlink="">
      <xdr:nvSpPr>
        <xdr:cNvPr id="73" name="フローチャート: 判断 72"/>
        <xdr:cNvSpPr/>
      </xdr:nvSpPr>
      <xdr:spPr>
        <a:xfrm>
          <a:off x="1968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169145</xdr:rowOff>
    </xdr:from>
    <xdr:ext cx="469744" cy="259045"/>
    <xdr:sp macro="" textlink="">
      <xdr:nvSpPr>
        <xdr:cNvPr id="74" name="テキスト ボックス 73"/>
        <xdr:cNvSpPr txBox="1"/>
      </xdr:nvSpPr>
      <xdr:spPr>
        <a:xfrm>
          <a:off x="1784428"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42200</xdr:rowOff>
    </xdr:from>
    <xdr:to>
      <xdr:col>6</xdr:col>
      <xdr:colOff>38100</xdr:colOff>
      <xdr:row>37</xdr:row>
      <xdr:rowOff>143800</xdr:rowOff>
    </xdr:to>
    <xdr:sp macro="" textlink="">
      <xdr:nvSpPr>
        <xdr:cNvPr id="75" name="フローチャート: 判断 74"/>
        <xdr:cNvSpPr/>
      </xdr:nvSpPr>
      <xdr:spPr>
        <a:xfrm>
          <a:off x="1079500" y="638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160327</xdr:rowOff>
    </xdr:from>
    <xdr:ext cx="469744" cy="259045"/>
    <xdr:sp macro="" textlink="">
      <xdr:nvSpPr>
        <xdr:cNvPr id="76" name="テキスト ボックス 75"/>
        <xdr:cNvSpPr txBox="1"/>
      </xdr:nvSpPr>
      <xdr:spPr>
        <a:xfrm>
          <a:off x="895428" y="616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90860</xdr:rowOff>
    </xdr:from>
    <xdr:to>
      <xdr:col>24</xdr:col>
      <xdr:colOff>114300</xdr:colOff>
      <xdr:row>39</xdr:row>
      <xdr:rowOff>21010</xdr:rowOff>
    </xdr:to>
    <xdr:sp macro="" textlink="">
      <xdr:nvSpPr>
        <xdr:cNvPr id="82" name="楕円 81"/>
        <xdr:cNvSpPr/>
      </xdr:nvSpPr>
      <xdr:spPr>
        <a:xfrm>
          <a:off x="4584700" y="660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5787</xdr:rowOff>
    </xdr:from>
    <xdr:ext cx="469744" cy="259045"/>
    <xdr:sp macro="" textlink="">
      <xdr:nvSpPr>
        <xdr:cNvPr id="83" name="議会費該当値テキスト"/>
        <xdr:cNvSpPr txBox="1"/>
      </xdr:nvSpPr>
      <xdr:spPr>
        <a:xfrm>
          <a:off x="4686300" y="652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73878</xdr:rowOff>
    </xdr:from>
    <xdr:to>
      <xdr:col>20</xdr:col>
      <xdr:colOff>38100</xdr:colOff>
      <xdr:row>39</xdr:row>
      <xdr:rowOff>4028</xdr:rowOff>
    </xdr:to>
    <xdr:sp macro="" textlink="">
      <xdr:nvSpPr>
        <xdr:cNvPr id="84" name="楕円 83"/>
        <xdr:cNvSpPr/>
      </xdr:nvSpPr>
      <xdr:spPr>
        <a:xfrm>
          <a:off x="3746500" y="658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166605</xdr:rowOff>
    </xdr:from>
    <xdr:ext cx="469744" cy="259045"/>
    <xdr:sp macro="" textlink="">
      <xdr:nvSpPr>
        <xdr:cNvPr id="85" name="テキスト ボックス 84"/>
        <xdr:cNvSpPr txBox="1"/>
      </xdr:nvSpPr>
      <xdr:spPr>
        <a:xfrm>
          <a:off x="3562428" y="668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42201</xdr:rowOff>
    </xdr:from>
    <xdr:to>
      <xdr:col>15</xdr:col>
      <xdr:colOff>101600</xdr:colOff>
      <xdr:row>38</xdr:row>
      <xdr:rowOff>143801</xdr:rowOff>
    </xdr:to>
    <xdr:sp macro="" textlink="">
      <xdr:nvSpPr>
        <xdr:cNvPr id="86" name="楕円 85"/>
        <xdr:cNvSpPr/>
      </xdr:nvSpPr>
      <xdr:spPr>
        <a:xfrm>
          <a:off x="2857500" y="655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134928</xdr:rowOff>
    </xdr:from>
    <xdr:ext cx="469744" cy="259045"/>
    <xdr:sp macro="" textlink="">
      <xdr:nvSpPr>
        <xdr:cNvPr id="87" name="テキスト ボックス 86"/>
        <xdr:cNvSpPr txBox="1"/>
      </xdr:nvSpPr>
      <xdr:spPr>
        <a:xfrm>
          <a:off x="2673428" y="665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94778</xdr:rowOff>
    </xdr:from>
    <xdr:to>
      <xdr:col>10</xdr:col>
      <xdr:colOff>165100</xdr:colOff>
      <xdr:row>38</xdr:row>
      <xdr:rowOff>24929</xdr:rowOff>
    </xdr:to>
    <xdr:sp macro="" textlink="">
      <xdr:nvSpPr>
        <xdr:cNvPr id="88" name="楕円 87"/>
        <xdr:cNvSpPr/>
      </xdr:nvSpPr>
      <xdr:spPr>
        <a:xfrm>
          <a:off x="1968500" y="64384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16055</xdr:rowOff>
    </xdr:from>
    <xdr:ext cx="469744" cy="259045"/>
    <xdr:sp macro="" textlink="">
      <xdr:nvSpPr>
        <xdr:cNvPr id="89" name="テキスト ボックス 88"/>
        <xdr:cNvSpPr txBox="1"/>
      </xdr:nvSpPr>
      <xdr:spPr>
        <a:xfrm>
          <a:off x="1784428" y="65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26525</xdr:rowOff>
    </xdr:from>
    <xdr:to>
      <xdr:col>6</xdr:col>
      <xdr:colOff>38100</xdr:colOff>
      <xdr:row>38</xdr:row>
      <xdr:rowOff>128125</xdr:rowOff>
    </xdr:to>
    <xdr:sp macro="" textlink="">
      <xdr:nvSpPr>
        <xdr:cNvPr id="90" name="楕円 89"/>
        <xdr:cNvSpPr/>
      </xdr:nvSpPr>
      <xdr:spPr>
        <a:xfrm>
          <a:off x="1079500" y="654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119252</xdr:rowOff>
    </xdr:from>
    <xdr:ext cx="469744" cy="259045"/>
    <xdr:sp macro="" textlink="">
      <xdr:nvSpPr>
        <xdr:cNvPr id="91" name="テキスト ボックス 90"/>
        <xdr:cNvSpPr txBox="1"/>
      </xdr:nvSpPr>
      <xdr:spPr>
        <a:xfrm>
          <a:off x="895428" y="663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107141</xdr:rowOff>
    </xdr:from>
    <xdr:to>
      <xdr:col>24</xdr:col>
      <xdr:colOff>62865</xdr:colOff>
      <xdr:row>59</xdr:row>
      <xdr:rowOff>9544</xdr:rowOff>
    </xdr:to>
    <xdr:cxnSp macro="">
      <xdr:nvCxnSpPr>
        <xdr:cNvPr id="115" name="直線コネクタ 114"/>
        <xdr:cNvCxnSpPr/>
      </xdr:nvCxnSpPr>
      <xdr:spPr>
        <a:xfrm flipV="1">
          <a:off x="4633595" y="8679641"/>
          <a:ext cx="1270" cy="144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13371</xdr:rowOff>
    </xdr:from>
    <xdr:ext cx="534377" cy="259045"/>
    <xdr:sp macro="" textlink="">
      <xdr:nvSpPr>
        <xdr:cNvPr id="116" name="総務費最小値テキスト"/>
        <xdr:cNvSpPr txBox="1"/>
      </xdr:nvSpPr>
      <xdr:spPr>
        <a:xfrm>
          <a:off x="4686300" y="1012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9544</xdr:rowOff>
    </xdr:from>
    <xdr:to>
      <xdr:col>24</xdr:col>
      <xdr:colOff>152400</xdr:colOff>
      <xdr:row>59</xdr:row>
      <xdr:rowOff>9544</xdr:rowOff>
    </xdr:to>
    <xdr:cxnSp macro="">
      <xdr:nvCxnSpPr>
        <xdr:cNvPr id="117" name="直線コネクタ 116"/>
        <xdr:cNvCxnSpPr/>
      </xdr:nvCxnSpPr>
      <xdr:spPr>
        <a:xfrm>
          <a:off x="4546600" y="10125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53818</xdr:rowOff>
    </xdr:from>
    <xdr:ext cx="690189" cy="259045"/>
    <xdr:sp macro="" textlink="">
      <xdr:nvSpPr>
        <xdr:cNvPr id="118" name="総務費最大値テキスト"/>
        <xdr:cNvSpPr txBox="1"/>
      </xdr:nvSpPr>
      <xdr:spPr>
        <a:xfrm>
          <a:off x="4686300" y="84548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1,942,729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107141</xdr:rowOff>
    </xdr:from>
    <xdr:to>
      <xdr:col>24</xdr:col>
      <xdr:colOff>152400</xdr:colOff>
      <xdr:row>50</xdr:row>
      <xdr:rowOff>107141</xdr:rowOff>
    </xdr:to>
    <xdr:cxnSp macro="">
      <xdr:nvCxnSpPr>
        <xdr:cNvPr id="119" name="直線コネクタ 118"/>
        <xdr:cNvCxnSpPr/>
      </xdr:nvCxnSpPr>
      <xdr:spPr>
        <a:xfrm>
          <a:off x="4546600" y="8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148136</xdr:rowOff>
    </xdr:from>
    <xdr:to>
      <xdr:col>24</xdr:col>
      <xdr:colOff>63500</xdr:colOff>
      <xdr:row>58</xdr:row>
      <xdr:rowOff>155512</xdr:rowOff>
    </xdr:to>
    <xdr:cxnSp macro="">
      <xdr:nvCxnSpPr>
        <xdr:cNvPr id="120" name="直線コネクタ 119"/>
        <xdr:cNvCxnSpPr/>
      </xdr:nvCxnSpPr>
      <xdr:spPr>
        <a:xfrm>
          <a:off x="3797300" y="10092236"/>
          <a:ext cx="838200" cy="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74762</xdr:rowOff>
    </xdr:from>
    <xdr:ext cx="599010" cy="259045"/>
    <xdr:sp macro="" textlink="">
      <xdr:nvSpPr>
        <xdr:cNvPr id="121" name="総務費平均値テキスト"/>
        <xdr:cNvSpPr txBox="1"/>
      </xdr:nvSpPr>
      <xdr:spPr>
        <a:xfrm>
          <a:off x="4686300" y="9847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51885</xdr:rowOff>
    </xdr:from>
    <xdr:to>
      <xdr:col>24</xdr:col>
      <xdr:colOff>114300</xdr:colOff>
      <xdr:row>58</xdr:row>
      <xdr:rowOff>153485</xdr:rowOff>
    </xdr:to>
    <xdr:sp macro="" textlink="">
      <xdr:nvSpPr>
        <xdr:cNvPr id="122" name="フローチャート: 判断 121"/>
        <xdr:cNvSpPr/>
      </xdr:nvSpPr>
      <xdr:spPr>
        <a:xfrm>
          <a:off x="4584700" y="99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148136</xdr:rowOff>
    </xdr:from>
    <xdr:to>
      <xdr:col>19</xdr:col>
      <xdr:colOff>177800</xdr:colOff>
      <xdr:row>58</xdr:row>
      <xdr:rowOff>151822</xdr:rowOff>
    </xdr:to>
    <xdr:cxnSp macro="">
      <xdr:nvCxnSpPr>
        <xdr:cNvPr id="123" name="直線コネクタ 122"/>
        <xdr:cNvCxnSpPr/>
      </xdr:nvCxnSpPr>
      <xdr:spPr>
        <a:xfrm flipV="1">
          <a:off x="2908300" y="10092236"/>
          <a:ext cx="889000" cy="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57117</xdr:rowOff>
    </xdr:from>
    <xdr:to>
      <xdr:col>20</xdr:col>
      <xdr:colOff>38100</xdr:colOff>
      <xdr:row>58</xdr:row>
      <xdr:rowOff>158717</xdr:rowOff>
    </xdr:to>
    <xdr:sp macro="" textlink="">
      <xdr:nvSpPr>
        <xdr:cNvPr id="124" name="フローチャート: 判断 123"/>
        <xdr:cNvSpPr/>
      </xdr:nvSpPr>
      <xdr:spPr>
        <a:xfrm>
          <a:off x="3746500" y="1000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3794</xdr:rowOff>
    </xdr:from>
    <xdr:ext cx="599010" cy="259045"/>
    <xdr:sp macro="" textlink="">
      <xdr:nvSpPr>
        <xdr:cNvPr id="125" name="テキスト ボックス 124"/>
        <xdr:cNvSpPr txBox="1"/>
      </xdr:nvSpPr>
      <xdr:spPr>
        <a:xfrm>
          <a:off x="3497795" y="977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142102</xdr:rowOff>
    </xdr:from>
    <xdr:to>
      <xdr:col>15</xdr:col>
      <xdr:colOff>50800</xdr:colOff>
      <xdr:row>58</xdr:row>
      <xdr:rowOff>151822</xdr:rowOff>
    </xdr:to>
    <xdr:cxnSp macro="">
      <xdr:nvCxnSpPr>
        <xdr:cNvPr id="126" name="直線コネクタ 125"/>
        <xdr:cNvCxnSpPr/>
      </xdr:nvCxnSpPr>
      <xdr:spPr>
        <a:xfrm>
          <a:off x="2019300" y="10086202"/>
          <a:ext cx="889000" cy="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65912</xdr:rowOff>
    </xdr:from>
    <xdr:to>
      <xdr:col>15</xdr:col>
      <xdr:colOff>101600</xdr:colOff>
      <xdr:row>58</xdr:row>
      <xdr:rowOff>167512</xdr:rowOff>
    </xdr:to>
    <xdr:sp macro="" textlink="">
      <xdr:nvSpPr>
        <xdr:cNvPr id="127" name="フローチャート: 判断 126"/>
        <xdr:cNvSpPr/>
      </xdr:nvSpPr>
      <xdr:spPr>
        <a:xfrm>
          <a:off x="2857500" y="1001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12589</xdr:rowOff>
    </xdr:from>
    <xdr:ext cx="599010" cy="259045"/>
    <xdr:sp macro="" textlink="">
      <xdr:nvSpPr>
        <xdr:cNvPr id="128" name="テキスト ボックス 127"/>
        <xdr:cNvSpPr txBox="1"/>
      </xdr:nvSpPr>
      <xdr:spPr>
        <a:xfrm>
          <a:off x="2608795" y="97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142102</xdr:rowOff>
    </xdr:from>
    <xdr:to>
      <xdr:col>10</xdr:col>
      <xdr:colOff>114300</xdr:colOff>
      <xdr:row>58</xdr:row>
      <xdr:rowOff>154868</xdr:rowOff>
    </xdr:to>
    <xdr:cxnSp macro="">
      <xdr:nvCxnSpPr>
        <xdr:cNvPr id="129" name="直線コネクタ 128"/>
        <xdr:cNvCxnSpPr/>
      </xdr:nvCxnSpPr>
      <xdr:spPr>
        <a:xfrm flipV="1">
          <a:off x="1130300" y="10086202"/>
          <a:ext cx="889000" cy="1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83664</xdr:rowOff>
    </xdr:from>
    <xdr:to>
      <xdr:col>10</xdr:col>
      <xdr:colOff>165100</xdr:colOff>
      <xdr:row>59</xdr:row>
      <xdr:rowOff>13814</xdr:rowOff>
    </xdr:to>
    <xdr:sp macro="" textlink="">
      <xdr:nvSpPr>
        <xdr:cNvPr id="130" name="フローチャート: 判断 129"/>
        <xdr:cNvSpPr/>
      </xdr:nvSpPr>
      <xdr:spPr>
        <a:xfrm>
          <a:off x="1968500" y="1002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30341</xdr:rowOff>
    </xdr:from>
    <xdr:ext cx="599010" cy="259045"/>
    <xdr:sp macro="" textlink="">
      <xdr:nvSpPr>
        <xdr:cNvPr id="131" name="テキスト ボックス 130"/>
        <xdr:cNvSpPr txBox="1"/>
      </xdr:nvSpPr>
      <xdr:spPr>
        <a:xfrm>
          <a:off x="1719795" y="980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89615</xdr:rowOff>
    </xdr:from>
    <xdr:to>
      <xdr:col>6</xdr:col>
      <xdr:colOff>38100</xdr:colOff>
      <xdr:row>59</xdr:row>
      <xdr:rowOff>19765</xdr:rowOff>
    </xdr:to>
    <xdr:sp macro="" textlink="">
      <xdr:nvSpPr>
        <xdr:cNvPr id="132" name="フローチャート: 判断 131"/>
        <xdr:cNvSpPr/>
      </xdr:nvSpPr>
      <xdr:spPr>
        <a:xfrm>
          <a:off x="1079500" y="1003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36292</xdr:rowOff>
    </xdr:from>
    <xdr:ext cx="534377" cy="259045"/>
    <xdr:sp macro="" textlink="">
      <xdr:nvSpPr>
        <xdr:cNvPr id="133" name="テキスト ボックス 132"/>
        <xdr:cNvSpPr txBox="1"/>
      </xdr:nvSpPr>
      <xdr:spPr>
        <a:xfrm>
          <a:off x="863111" y="980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104712</xdr:rowOff>
    </xdr:from>
    <xdr:to>
      <xdr:col>24</xdr:col>
      <xdr:colOff>114300</xdr:colOff>
      <xdr:row>59</xdr:row>
      <xdr:rowOff>34862</xdr:rowOff>
    </xdr:to>
    <xdr:sp macro="" textlink="">
      <xdr:nvSpPr>
        <xdr:cNvPr id="139" name="楕円 138"/>
        <xdr:cNvSpPr/>
      </xdr:nvSpPr>
      <xdr:spPr>
        <a:xfrm>
          <a:off x="4584700" y="1004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30312</xdr:rowOff>
    </xdr:from>
    <xdr:ext cx="534377" cy="259045"/>
    <xdr:sp macro="" textlink="">
      <xdr:nvSpPr>
        <xdr:cNvPr id="140" name="総務費該当値テキスト"/>
        <xdr:cNvSpPr txBox="1"/>
      </xdr:nvSpPr>
      <xdr:spPr>
        <a:xfrm>
          <a:off x="4686300" y="997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97336</xdr:rowOff>
    </xdr:from>
    <xdr:to>
      <xdr:col>20</xdr:col>
      <xdr:colOff>38100</xdr:colOff>
      <xdr:row>59</xdr:row>
      <xdr:rowOff>27486</xdr:rowOff>
    </xdr:to>
    <xdr:sp macro="" textlink="">
      <xdr:nvSpPr>
        <xdr:cNvPr id="141" name="楕円 140"/>
        <xdr:cNvSpPr/>
      </xdr:nvSpPr>
      <xdr:spPr>
        <a:xfrm>
          <a:off x="3746500" y="1004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18613</xdr:rowOff>
    </xdr:from>
    <xdr:ext cx="534377" cy="259045"/>
    <xdr:sp macro="" textlink="">
      <xdr:nvSpPr>
        <xdr:cNvPr id="142" name="テキスト ボックス 141"/>
        <xdr:cNvSpPr txBox="1"/>
      </xdr:nvSpPr>
      <xdr:spPr>
        <a:xfrm>
          <a:off x="3530111" y="1013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101022</xdr:rowOff>
    </xdr:from>
    <xdr:to>
      <xdr:col>15</xdr:col>
      <xdr:colOff>101600</xdr:colOff>
      <xdr:row>59</xdr:row>
      <xdr:rowOff>31172</xdr:rowOff>
    </xdr:to>
    <xdr:sp macro="" textlink="">
      <xdr:nvSpPr>
        <xdr:cNvPr id="143" name="楕円 142"/>
        <xdr:cNvSpPr/>
      </xdr:nvSpPr>
      <xdr:spPr>
        <a:xfrm>
          <a:off x="2857500" y="1004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22299</xdr:rowOff>
    </xdr:from>
    <xdr:ext cx="534377" cy="259045"/>
    <xdr:sp macro="" textlink="">
      <xdr:nvSpPr>
        <xdr:cNvPr id="144" name="テキスト ボックス 143"/>
        <xdr:cNvSpPr txBox="1"/>
      </xdr:nvSpPr>
      <xdr:spPr>
        <a:xfrm>
          <a:off x="2641111" y="1013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91302</xdr:rowOff>
    </xdr:from>
    <xdr:to>
      <xdr:col>10</xdr:col>
      <xdr:colOff>165100</xdr:colOff>
      <xdr:row>59</xdr:row>
      <xdr:rowOff>21452</xdr:rowOff>
    </xdr:to>
    <xdr:sp macro="" textlink="">
      <xdr:nvSpPr>
        <xdr:cNvPr id="145" name="楕円 144"/>
        <xdr:cNvSpPr/>
      </xdr:nvSpPr>
      <xdr:spPr>
        <a:xfrm>
          <a:off x="1968500" y="1003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12579</xdr:rowOff>
    </xdr:from>
    <xdr:ext cx="534377" cy="259045"/>
    <xdr:sp macro="" textlink="">
      <xdr:nvSpPr>
        <xdr:cNvPr id="146" name="テキスト ボックス 145"/>
        <xdr:cNvSpPr txBox="1"/>
      </xdr:nvSpPr>
      <xdr:spPr>
        <a:xfrm>
          <a:off x="1752111" y="1012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104068</xdr:rowOff>
    </xdr:from>
    <xdr:to>
      <xdr:col>6</xdr:col>
      <xdr:colOff>38100</xdr:colOff>
      <xdr:row>59</xdr:row>
      <xdr:rowOff>34218</xdr:rowOff>
    </xdr:to>
    <xdr:sp macro="" textlink="">
      <xdr:nvSpPr>
        <xdr:cNvPr id="147" name="楕円 146"/>
        <xdr:cNvSpPr/>
      </xdr:nvSpPr>
      <xdr:spPr>
        <a:xfrm>
          <a:off x="1079500" y="100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25345</xdr:rowOff>
    </xdr:from>
    <xdr:ext cx="534377" cy="259045"/>
    <xdr:sp macro="" textlink="">
      <xdr:nvSpPr>
        <xdr:cNvPr id="148" name="テキスト ボックス 147"/>
        <xdr:cNvSpPr txBox="1"/>
      </xdr:nvSpPr>
      <xdr:spPr>
        <a:xfrm>
          <a:off x="863111" y="1014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3389</xdr:rowOff>
    </xdr:from>
    <xdr:to>
      <xdr:col>24</xdr:col>
      <xdr:colOff>62865</xdr:colOff>
      <xdr:row>78</xdr:row>
      <xdr:rowOff>152034</xdr:rowOff>
    </xdr:to>
    <xdr:cxnSp macro="">
      <xdr:nvCxnSpPr>
        <xdr:cNvPr id="175" name="直線コネクタ 174"/>
        <xdr:cNvCxnSpPr/>
      </xdr:nvCxnSpPr>
      <xdr:spPr>
        <a:xfrm flipV="1">
          <a:off x="4633595" y="12004889"/>
          <a:ext cx="1270" cy="1520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155861</xdr:rowOff>
    </xdr:from>
    <xdr:ext cx="599010" cy="259045"/>
    <xdr:sp macro="" textlink="">
      <xdr:nvSpPr>
        <xdr:cNvPr id="176" name="民生費最小値テキスト"/>
        <xdr:cNvSpPr txBox="1"/>
      </xdr:nvSpPr>
      <xdr:spPr>
        <a:xfrm>
          <a:off x="4686300" y="1352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152034</xdr:rowOff>
    </xdr:from>
    <xdr:to>
      <xdr:col>24</xdr:col>
      <xdr:colOff>152400</xdr:colOff>
      <xdr:row>78</xdr:row>
      <xdr:rowOff>152034</xdr:rowOff>
    </xdr:to>
    <xdr:cxnSp macro="">
      <xdr:nvCxnSpPr>
        <xdr:cNvPr id="177" name="直線コネクタ 176"/>
        <xdr:cNvCxnSpPr/>
      </xdr:nvCxnSpPr>
      <xdr:spPr>
        <a:xfrm>
          <a:off x="4546600" y="1352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121516</xdr:rowOff>
    </xdr:from>
    <xdr:ext cx="599010" cy="259045"/>
    <xdr:sp macro="" textlink="">
      <xdr:nvSpPr>
        <xdr:cNvPr id="178" name="民生費最大値テキスト"/>
        <xdr:cNvSpPr txBox="1"/>
      </xdr:nvSpPr>
      <xdr:spPr>
        <a:xfrm>
          <a:off x="4686300" y="117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240,522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3389</xdr:rowOff>
    </xdr:from>
    <xdr:to>
      <xdr:col>24</xdr:col>
      <xdr:colOff>152400</xdr:colOff>
      <xdr:row>70</xdr:row>
      <xdr:rowOff>3389</xdr:rowOff>
    </xdr:to>
    <xdr:cxnSp macro="">
      <xdr:nvCxnSpPr>
        <xdr:cNvPr id="179" name="直線コネクタ 178"/>
        <xdr:cNvCxnSpPr/>
      </xdr:nvCxnSpPr>
      <xdr:spPr>
        <a:xfrm>
          <a:off x="4546600" y="120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134541</xdr:rowOff>
    </xdr:from>
    <xdr:to>
      <xdr:col>24</xdr:col>
      <xdr:colOff>63500</xdr:colOff>
      <xdr:row>76</xdr:row>
      <xdr:rowOff>139733</xdr:rowOff>
    </xdr:to>
    <xdr:cxnSp macro="">
      <xdr:nvCxnSpPr>
        <xdr:cNvPr id="180" name="直線コネクタ 179"/>
        <xdr:cNvCxnSpPr/>
      </xdr:nvCxnSpPr>
      <xdr:spPr>
        <a:xfrm flipV="1">
          <a:off x="3797300" y="13164741"/>
          <a:ext cx="8382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109055</xdr:rowOff>
    </xdr:from>
    <xdr:ext cx="599010" cy="259045"/>
    <xdr:sp macro="" textlink="">
      <xdr:nvSpPr>
        <xdr:cNvPr id="181" name="民生費平均値テキスト"/>
        <xdr:cNvSpPr txBox="1"/>
      </xdr:nvSpPr>
      <xdr:spPr>
        <a:xfrm>
          <a:off x="4686300" y="1262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86178</xdr:rowOff>
    </xdr:from>
    <xdr:to>
      <xdr:col>24</xdr:col>
      <xdr:colOff>114300</xdr:colOff>
      <xdr:row>75</xdr:row>
      <xdr:rowOff>16328</xdr:rowOff>
    </xdr:to>
    <xdr:sp macro="" textlink="">
      <xdr:nvSpPr>
        <xdr:cNvPr id="182" name="フローチャート: 判断 181"/>
        <xdr:cNvSpPr/>
      </xdr:nvSpPr>
      <xdr:spPr>
        <a:xfrm>
          <a:off x="4584700" y="127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109720</xdr:rowOff>
    </xdr:from>
    <xdr:to>
      <xdr:col>19</xdr:col>
      <xdr:colOff>177800</xdr:colOff>
      <xdr:row>76</xdr:row>
      <xdr:rowOff>139733</xdr:rowOff>
    </xdr:to>
    <xdr:cxnSp macro="">
      <xdr:nvCxnSpPr>
        <xdr:cNvPr id="183" name="直線コネクタ 182"/>
        <xdr:cNvCxnSpPr/>
      </xdr:nvCxnSpPr>
      <xdr:spPr>
        <a:xfrm>
          <a:off x="2908300" y="13139920"/>
          <a:ext cx="889000" cy="3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42625</xdr:rowOff>
    </xdr:from>
    <xdr:to>
      <xdr:col>20</xdr:col>
      <xdr:colOff>38100</xdr:colOff>
      <xdr:row>74</xdr:row>
      <xdr:rowOff>144225</xdr:rowOff>
    </xdr:to>
    <xdr:sp macro="" textlink="">
      <xdr:nvSpPr>
        <xdr:cNvPr id="184" name="フローチャート: 判断 183"/>
        <xdr:cNvSpPr/>
      </xdr:nvSpPr>
      <xdr:spPr>
        <a:xfrm>
          <a:off x="3746500" y="127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160752</xdr:rowOff>
    </xdr:from>
    <xdr:ext cx="599010" cy="259045"/>
    <xdr:sp macro="" textlink="">
      <xdr:nvSpPr>
        <xdr:cNvPr id="185" name="テキスト ボックス 184"/>
        <xdr:cNvSpPr txBox="1"/>
      </xdr:nvSpPr>
      <xdr:spPr>
        <a:xfrm>
          <a:off x="3497795" y="12505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109720</xdr:rowOff>
    </xdr:from>
    <xdr:to>
      <xdr:col>15</xdr:col>
      <xdr:colOff>50800</xdr:colOff>
      <xdr:row>77</xdr:row>
      <xdr:rowOff>7525</xdr:rowOff>
    </xdr:to>
    <xdr:cxnSp macro="">
      <xdr:nvCxnSpPr>
        <xdr:cNvPr id="186" name="直線コネクタ 185"/>
        <xdr:cNvCxnSpPr/>
      </xdr:nvCxnSpPr>
      <xdr:spPr>
        <a:xfrm flipV="1">
          <a:off x="2019300" y="13139920"/>
          <a:ext cx="889000" cy="6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163870</xdr:rowOff>
    </xdr:from>
    <xdr:to>
      <xdr:col>15</xdr:col>
      <xdr:colOff>101600</xdr:colOff>
      <xdr:row>74</xdr:row>
      <xdr:rowOff>94020</xdr:rowOff>
    </xdr:to>
    <xdr:sp macro="" textlink="">
      <xdr:nvSpPr>
        <xdr:cNvPr id="187" name="フローチャート: 判断 186"/>
        <xdr:cNvSpPr/>
      </xdr:nvSpPr>
      <xdr:spPr>
        <a:xfrm>
          <a:off x="2857500" y="1267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110547</xdr:rowOff>
    </xdr:from>
    <xdr:ext cx="599010" cy="259045"/>
    <xdr:sp macro="" textlink="">
      <xdr:nvSpPr>
        <xdr:cNvPr id="188" name="テキスト ボックス 187"/>
        <xdr:cNvSpPr txBox="1"/>
      </xdr:nvSpPr>
      <xdr:spPr>
        <a:xfrm>
          <a:off x="2608795" y="1245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7525</xdr:rowOff>
    </xdr:from>
    <xdr:to>
      <xdr:col>10</xdr:col>
      <xdr:colOff>114300</xdr:colOff>
      <xdr:row>77</xdr:row>
      <xdr:rowOff>35263</xdr:rowOff>
    </xdr:to>
    <xdr:cxnSp macro="">
      <xdr:nvCxnSpPr>
        <xdr:cNvPr id="189" name="直線コネクタ 188"/>
        <xdr:cNvCxnSpPr/>
      </xdr:nvCxnSpPr>
      <xdr:spPr>
        <a:xfrm flipV="1">
          <a:off x="1130300" y="13209175"/>
          <a:ext cx="889000" cy="2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33078</xdr:rowOff>
    </xdr:from>
    <xdr:to>
      <xdr:col>10</xdr:col>
      <xdr:colOff>165100</xdr:colOff>
      <xdr:row>75</xdr:row>
      <xdr:rowOff>134678</xdr:rowOff>
    </xdr:to>
    <xdr:sp macro="" textlink="">
      <xdr:nvSpPr>
        <xdr:cNvPr id="190" name="フローチャート: 判断 189"/>
        <xdr:cNvSpPr/>
      </xdr:nvSpPr>
      <xdr:spPr>
        <a:xfrm>
          <a:off x="19685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151205</xdr:rowOff>
    </xdr:from>
    <xdr:ext cx="599010" cy="259045"/>
    <xdr:sp macro="" textlink="">
      <xdr:nvSpPr>
        <xdr:cNvPr id="191" name="テキスト ボックス 190"/>
        <xdr:cNvSpPr txBox="1"/>
      </xdr:nvSpPr>
      <xdr:spPr>
        <a:xfrm>
          <a:off x="1719795" y="12667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10371</xdr:rowOff>
    </xdr:from>
    <xdr:to>
      <xdr:col>6</xdr:col>
      <xdr:colOff>38100</xdr:colOff>
      <xdr:row>75</xdr:row>
      <xdr:rowOff>111971</xdr:rowOff>
    </xdr:to>
    <xdr:sp macro="" textlink="">
      <xdr:nvSpPr>
        <xdr:cNvPr id="192" name="フローチャート: 判断 191"/>
        <xdr:cNvSpPr/>
      </xdr:nvSpPr>
      <xdr:spPr>
        <a:xfrm>
          <a:off x="1079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128498</xdr:rowOff>
    </xdr:from>
    <xdr:ext cx="599010" cy="259045"/>
    <xdr:sp macro="" textlink="">
      <xdr:nvSpPr>
        <xdr:cNvPr id="193" name="テキスト ボックス 192"/>
        <xdr:cNvSpPr txBox="1"/>
      </xdr:nvSpPr>
      <xdr:spPr>
        <a:xfrm>
          <a:off x="830795"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83741</xdr:rowOff>
    </xdr:from>
    <xdr:to>
      <xdr:col>24</xdr:col>
      <xdr:colOff>114300</xdr:colOff>
      <xdr:row>77</xdr:row>
      <xdr:rowOff>13891</xdr:rowOff>
    </xdr:to>
    <xdr:sp macro="" textlink="">
      <xdr:nvSpPr>
        <xdr:cNvPr id="199" name="楕円 198"/>
        <xdr:cNvSpPr/>
      </xdr:nvSpPr>
      <xdr:spPr>
        <a:xfrm>
          <a:off x="4584700" y="1311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62168</xdr:rowOff>
    </xdr:from>
    <xdr:ext cx="599010" cy="259045"/>
    <xdr:sp macro="" textlink="">
      <xdr:nvSpPr>
        <xdr:cNvPr id="200" name="民生費該当値テキスト"/>
        <xdr:cNvSpPr txBox="1"/>
      </xdr:nvSpPr>
      <xdr:spPr>
        <a:xfrm>
          <a:off x="4686300" y="13092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88933</xdr:rowOff>
    </xdr:from>
    <xdr:to>
      <xdr:col>20</xdr:col>
      <xdr:colOff>38100</xdr:colOff>
      <xdr:row>77</xdr:row>
      <xdr:rowOff>19083</xdr:rowOff>
    </xdr:to>
    <xdr:sp macro="" textlink="">
      <xdr:nvSpPr>
        <xdr:cNvPr id="201" name="楕円 200"/>
        <xdr:cNvSpPr/>
      </xdr:nvSpPr>
      <xdr:spPr>
        <a:xfrm>
          <a:off x="3746500" y="1311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10210</xdr:rowOff>
    </xdr:from>
    <xdr:ext cx="599010" cy="259045"/>
    <xdr:sp macro="" textlink="">
      <xdr:nvSpPr>
        <xdr:cNvPr id="202" name="テキスト ボックス 201"/>
        <xdr:cNvSpPr txBox="1"/>
      </xdr:nvSpPr>
      <xdr:spPr>
        <a:xfrm>
          <a:off x="3497795" y="1321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58920</xdr:rowOff>
    </xdr:from>
    <xdr:to>
      <xdr:col>15</xdr:col>
      <xdr:colOff>101600</xdr:colOff>
      <xdr:row>76</xdr:row>
      <xdr:rowOff>160520</xdr:rowOff>
    </xdr:to>
    <xdr:sp macro="" textlink="">
      <xdr:nvSpPr>
        <xdr:cNvPr id="203" name="楕円 202"/>
        <xdr:cNvSpPr/>
      </xdr:nvSpPr>
      <xdr:spPr>
        <a:xfrm>
          <a:off x="2857500" y="1308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151647</xdr:rowOff>
    </xdr:from>
    <xdr:ext cx="599010" cy="259045"/>
    <xdr:sp macro="" textlink="">
      <xdr:nvSpPr>
        <xdr:cNvPr id="204" name="テキスト ボックス 203"/>
        <xdr:cNvSpPr txBox="1"/>
      </xdr:nvSpPr>
      <xdr:spPr>
        <a:xfrm>
          <a:off x="2608795" y="1318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128175</xdr:rowOff>
    </xdr:from>
    <xdr:to>
      <xdr:col>10</xdr:col>
      <xdr:colOff>165100</xdr:colOff>
      <xdr:row>77</xdr:row>
      <xdr:rowOff>58325</xdr:rowOff>
    </xdr:to>
    <xdr:sp macro="" textlink="">
      <xdr:nvSpPr>
        <xdr:cNvPr id="205" name="楕円 204"/>
        <xdr:cNvSpPr/>
      </xdr:nvSpPr>
      <xdr:spPr>
        <a:xfrm>
          <a:off x="1968500" y="131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49452</xdr:rowOff>
    </xdr:from>
    <xdr:ext cx="599010" cy="259045"/>
    <xdr:sp macro="" textlink="">
      <xdr:nvSpPr>
        <xdr:cNvPr id="206" name="テキスト ボックス 205"/>
        <xdr:cNvSpPr txBox="1"/>
      </xdr:nvSpPr>
      <xdr:spPr>
        <a:xfrm>
          <a:off x="1719795" y="13251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155913</xdr:rowOff>
    </xdr:from>
    <xdr:to>
      <xdr:col>6</xdr:col>
      <xdr:colOff>38100</xdr:colOff>
      <xdr:row>77</xdr:row>
      <xdr:rowOff>86063</xdr:rowOff>
    </xdr:to>
    <xdr:sp macro="" textlink="">
      <xdr:nvSpPr>
        <xdr:cNvPr id="207" name="楕円 206"/>
        <xdr:cNvSpPr/>
      </xdr:nvSpPr>
      <xdr:spPr>
        <a:xfrm>
          <a:off x="1079500" y="1318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77190</xdr:rowOff>
    </xdr:from>
    <xdr:ext cx="599010" cy="259045"/>
    <xdr:sp macro="" textlink="">
      <xdr:nvSpPr>
        <xdr:cNvPr id="208" name="テキスト ボックス 207"/>
        <xdr:cNvSpPr txBox="1"/>
      </xdr:nvSpPr>
      <xdr:spPr>
        <a:xfrm>
          <a:off x="830795" y="132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25073</xdr:rowOff>
    </xdr:from>
    <xdr:to>
      <xdr:col>24</xdr:col>
      <xdr:colOff>62865</xdr:colOff>
      <xdr:row>98</xdr:row>
      <xdr:rowOff>99053</xdr:rowOff>
    </xdr:to>
    <xdr:cxnSp macro="">
      <xdr:nvCxnSpPr>
        <xdr:cNvPr id="234" name="直線コネクタ 233"/>
        <xdr:cNvCxnSpPr/>
      </xdr:nvCxnSpPr>
      <xdr:spPr>
        <a:xfrm flipV="1">
          <a:off x="4633595" y="15627023"/>
          <a:ext cx="1270" cy="1274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102880</xdr:rowOff>
    </xdr:from>
    <xdr:ext cx="534377" cy="259045"/>
    <xdr:sp macro="" textlink="">
      <xdr:nvSpPr>
        <xdr:cNvPr id="235" name="衛生費最小値テキスト"/>
        <xdr:cNvSpPr txBox="1"/>
      </xdr:nvSpPr>
      <xdr:spPr>
        <a:xfrm>
          <a:off x="4686300" y="169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99053</xdr:rowOff>
    </xdr:from>
    <xdr:to>
      <xdr:col>24</xdr:col>
      <xdr:colOff>152400</xdr:colOff>
      <xdr:row>98</xdr:row>
      <xdr:rowOff>99053</xdr:rowOff>
    </xdr:to>
    <xdr:cxnSp macro="">
      <xdr:nvCxnSpPr>
        <xdr:cNvPr id="236" name="直線コネクタ 235"/>
        <xdr:cNvCxnSpPr/>
      </xdr:nvCxnSpPr>
      <xdr:spPr>
        <a:xfrm>
          <a:off x="4546600" y="16901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143200</xdr:rowOff>
    </xdr:from>
    <xdr:ext cx="599010" cy="259045"/>
    <xdr:sp macro="" textlink="">
      <xdr:nvSpPr>
        <xdr:cNvPr id="237" name="衛生費最大値テキスト"/>
        <xdr:cNvSpPr txBox="1"/>
      </xdr:nvSpPr>
      <xdr:spPr>
        <a:xfrm>
          <a:off x="4686300" y="1540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25073</xdr:rowOff>
    </xdr:from>
    <xdr:to>
      <xdr:col>24</xdr:col>
      <xdr:colOff>152400</xdr:colOff>
      <xdr:row>91</xdr:row>
      <xdr:rowOff>25073</xdr:rowOff>
    </xdr:to>
    <xdr:cxnSp macro="">
      <xdr:nvCxnSpPr>
        <xdr:cNvPr id="238" name="直線コネクタ 237"/>
        <xdr:cNvCxnSpPr/>
      </xdr:nvCxnSpPr>
      <xdr:spPr>
        <a:xfrm>
          <a:off x="4546600" y="1562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141213</xdr:rowOff>
    </xdr:from>
    <xdr:to>
      <xdr:col>24</xdr:col>
      <xdr:colOff>63500</xdr:colOff>
      <xdr:row>96</xdr:row>
      <xdr:rowOff>151664</xdr:rowOff>
    </xdr:to>
    <xdr:cxnSp macro="">
      <xdr:nvCxnSpPr>
        <xdr:cNvPr id="239" name="直線コネクタ 238"/>
        <xdr:cNvCxnSpPr/>
      </xdr:nvCxnSpPr>
      <xdr:spPr>
        <a:xfrm>
          <a:off x="3797300" y="16600413"/>
          <a:ext cx="8382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111777</xdr:rowOff>
    </xdr:from>
    <xdr:ext cx="534377" cy="259045"/>
    <xdr:sp macro="" textlink="">
      <xdr:nvSpPr>
        <xdr:cNvPr id="240" name="衛生費平均値テキスト"/>
        <xdr:cNvSpPr txBox="1"/>
      </xdr:nvSpPr>
      <xdr:spPr>
        <a:xfrm>
          <a:off x="4686300" y="16228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88900</xdr:rowOff>
    </xdr:from>
    <xdr:to>
      <xdr:col>24</xdr:col>
      <xdr:colOff>114300</xdr:colOff>
      <xdr:row>96</xdr:row>
      <xdr:rowOff>19050</xdr:rowOff>
    </xdr:to>
    <xdr:sp macro="" textlink="">
      <xdr:nvSpPr>
        <xdr:cNvPr id="241" name="フローチャート: 判断 240"/>
        <xdr:cNvSpPr/>
      </xdr:nvSpPr>
      <xdr:spPr>
        <a:xfrm>
          <a:off x="4584700" y="1637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141213</xdr:rowOff>
    </xdr:from>
    <xdr:to>
      <xdr:col>19</xdr:col>
      <xdr:colOff>177800</xdr:colOff>
      <xdr:row>96</xdr:row>
      <xdr:rowOff>148865</xdr:rowOff>
    </xdr:to>
    <xdr:cxnSp macro="">
      <xdr:nvCxnSpPr>
        <xdr:cNvPr id="242" name="直線コネクタ 241"/>
        <xdr:cNvCxnSpPr/>
      </xdr:nvCxnSpPr>
      <xdr:spPr>
        <a:xfrm flipV="1">
          <a:off x="2908300" y="16600413"/>
          <a:ext cx="889000" cy="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152451</xdr:rowOff>
    </xdr:from>
    <xdr:to>
      <xdr:col>20</xdr:col>
      <xdr:colOff>38100</xdr:colOff>
      <xdr:row>95</xdr:row>
      <xdr:rowOff>82601</xdr:rowOff>
    </xdr:to>
    <xdr:sp macro="" textlink="">
      <xdr:nvSpPr>
        <xdr:cNvPr id="243" name="フローチャート: 判断 242"/>
        <xdr:cNvSpPr/>
      </xdr:nvSpPr>
      <xdr:spPr>
        <a:xfrm>
          <a:off x="3746500" y="162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99128</xdr:rowOff>
    </xdr:from>
    <xdr:ext cx="534377" cy="259045"/>
    <xdr:sp macro="" textlink="">
      <xdr:nvSpPr>
        <xdr:cNvPr id="244" name="テキスト ボックス 243"/>
        <xdr:cNvSpPr txBox="1"/>
      </xdr:nvSpPr>
      <xdr:spPr>
        <a:xfrm>
          <a:off x="3530111" y="160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127693</xdr:rowOff>
    </xdr:from>
    <xdr:to>
      <xdr:col>15</xdr:col>
      <xdr:colOff>50800</xdr:colOff>
      <xdr:row>96</xdr:row>
      <xdr:rowOff>148865</xdr:rowOff>
    </xdr:to>
    <xdr:cxnSp macro="">
      <xdr:nvCxnSpPr>
        <xdr:cNvPr id="245" name="直線コネクタ 244"/>
        <xdr:cNvCxnSpPr/>
      </xdr:nvCxnSpPr>
      <xdr:spPr>
        <a:xfrm>
          <a:off x="2019300" y="16586893"/>
          <a:ext cx="889000" cy="2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77949</xdr:rowOff>
    </xdr:from>
    <xdr:to>
      <xdr:col>15</xdr:col>
      <xdr:colOff>101600</xdr:colOff>
      <xdr:row>96</xdr:row>
      <xdr:rowOff>8099</xdr:rowOff>
    </xdr:to>
    <xdr:sp macro="" textlink="">
      <xdr:nvSpPr>
        <xdr:cNvPr id="246" name="フローチャート: 判断 245"/>
        <xdr:cNvSpPr/>
      </xdr:nvSpPr>
      <xdr:spPr>
        <a:xfrm>
          <a:off x="28575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24626</xdr:rowOff>
    </xdr:from>
    <xdr:ext cx="534377" cy="259045"/>
    <xdr:sp macro="" textlink="">
      <xdr:nvSpPr>
        <xdr:cNvPr id="247" name="テキスト ボックス 246"/>
        <xdr:cNvSpPr txBox="1"/>
      </xdr:nvSpPr>
      <xdr:spPr>
        <a:xfrm>
          <a:off x="2641111" y="1614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74037</xdr:rowOff>
    </xdr:from>
    <xdr:to>
      <xdr:col>10</xdr:col>
      <xdr:colOff>114300</xdr:colOff>
      <xdr:row>96</xdr:row>
      <xdr:rowOff>127693</xdr:rowOff>
    </xdr:to>
    <xdr:cxnSp macro="">
      <xdr:nvCxnSpPr>
        <xdr:cNvPr id="248" name="直線コネクタ 247"/>
        <xdr:cNvCxnSpPr/>
      </xdr:nvCxnSpPr>
      <xdr:spPr>
        <a:xfrm>
          <a:off x="1130300" y="16533237"/>
          <a:ext cx="889000" cy="5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110432</xdr:rowOff>
    </xdr:from>
    <xdr:to>
      <xdr:col>10</xdr:col>
      <xdr:colOff>165100</xdr:colOff>
      <xdr:row>96</xdr:row>
      <xdr:rowOff>40582</xdr:rowOff>
    </xdr:to>
    <xdr:sp macro="" textlink="">
      <xdr:nvSpPr>
        <xdr:cNvPr id="249" name="フローチャート: 判断 248"/>
        <xdr:cNvSpPr/>
      </xdr:nvSpPr>
      <xdr:spPr>
        <a:xfrm>
          <a:off x="1968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57109</xdr:rowOff>
    </xdr:from>
    <xdr:ext cx="534377" cy="259045"/>
    <xdr:sp macro="" textlink="">
      <xdr:nvSpPr>
        <xdr:cNvPr id="250" name="テキスト ボックス 249"/>
        <xdr:cNvSpPr txBox="1"/>
      </xdr:nvSpPr>
      <xdr:spPr>
        <a:xfrm>
          <a:off x="1752111" y="161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170695</xdr:rowOff>
    </xdr:from>
    <xdr:to>
      <xdr:col>6</xdr:col>
      <xdr:colOff>38100</xdr:colOff>
      <xdr:row>96</xdr:row>
      <xdr:rowOff>100845</xdr:rowOff>
    </xdr:to>
    <xdr:sp macro="" textlink="">
      <xdr:nvSpPr>
        <xdr:cNvPr id="251" name="フローチャート: 判断 250"/>
        <xdr:cNvSpPr/>
      </xdr:nvSpPr>
      <xdr:spPr>
        <a:xfrm>
          <a:off x="1079500" y="1645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117372</xdr:rowOff>
    </xdr:from>
    <xdr:ext cx="534377" cy="259045"/>
    <xdr:sp macro="" textlink="">
      <xdr:nvSpPr>
        <xdr:cNvPr id="252" name="テキスト ボックス 251"/>
        <xdr:cNvSpPr txBox="1"/>
      </xdr:nvSpPr>
      <xdr:spPr>
        <a:xfrm>
          <a:off x="863111" y="1623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100864</xdr:rowOff>
    </xdr:from>
    <xdr:to>
      <xdr:col>24</xdr:col>
      <xdr:colOff>114300</xdr:colOff>
      <xdr:row>97</xdr:row>
      <xdr:rowOff>31014</xdr:rowOff>
    </xdr:to>
    <xdr:sp macro="" textlink="">
      <xdr:nvSpPr>
        <xdr:cNvPr id="258" name="楕円 257"/>
        <xdr:cNvSpPr/>
      </xdr:nvSpPr>
      <xdr:spPr>
        <a:xfrm>
          <a:off x="4584700" y="1656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79291</xdr:rowOff>
    </xdr:from>
    <xdr:ext cx="534377" cy="259045"/>
    <xdr:sp macro="" textlink="">
      <xdr:nvSpPr>
        <xdr:cNvPr id="259" name="衛生費該当値テキスト"/>
        <xdr:cNvSpPr txBox="1"/>
      </xdr:nvSpPr>
      <xdr:spPr>
        <a:xfrm>
          <a:off x="4686300" y="1653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90413</xdr:rowOff>
    </xdr:from>
    <xdr:to>
      <xdr:col>20</xdr:col>
      <xdr:colOff>38100</xdr:colOff>
      <xdr:row>97</xdr:row>
      <xdr:rowOff>20563</xdr:rowOff>
    </xdr:to>
    <xdr:sp macro="" textlink="">
      <xdr:nvSpPr>
        <xdr:cNvPr id="260" name="楕円 259"/>
        <xdr:cNvSpPr/>
      </xdr:nvSpPr>
      <xdr:spPr>
        <a:xfrm>
          <a:off x="3746500" y="1654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11690</xdr:rowOff>
    </xdr:from>
    <xdr:ext cx="534377" cy="259045"/>
    <xdr:sp macro="" textlink="">
      <xdr:nvSpPr>
        <xdr:cNvPr id="261" name="テキスト ボックス 260"/>
        <xdr:cNvSpPr txBox="1"/>
      </xdr:nvSpPr>
      <xdr:spPr>
        <a:xfrm>
          <a:off x="3530111" y="166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98065</xdr:rowOff>
    </xdr:from>
    <xdr:to>
      <xdr:col>15</xdr:col>
      <xdr:colOff>101600</xdr:colOff>
      <xdr:row>97</xdr:row>
      <xdr:rowOff>28215</xdr:rowOff>
    </xdr:to>
    <xdr:sp macro="" textlink="">
      <xdr:nvSpPr>
        <xdr:cNvPr id="262" name="楕円 261"/>
        <xdr:cNvSpPr/>
      </xdr:nvSpPr>
      <xdr:spPr>
        <a:xfrm>
          <a:off x="2857500" y="165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19342</xdr:rowOff>
    </xdr:from>
    <xdr:ext cx="534377" cy="259045"/>
    <xdr:sp macro="" textlink="">
      <xdr:nvSpPr>
        <xdr:cNvPr id="263" name="テキスト ボックス 262"/>
        <xdr:cNvSpPr txBox="1"/>
      </xdr:nvSpPr>
      <xdr:spPr>
        <a:xfrm>
          <a:off x="2641111" y="1664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76893</xdr:rowOff>
    </xdr:from>
    <xdr:to>
      <xdr:col>10</xdr:col>
      <xdr:colOff>165100</xdr:colOff>
      <xdr:row>97</xdr:row>
      <xdr:rowOff>7043</xdr:rowOff>
    </xdr:to>
    <xdr:sp macro="" textlink="">
      <xdr:nvSpPr>
        <xdr:cNvPr id="264" name="楕円 263"/>
        <xdr:cNvSpPr/>
      </xdr:nvSpPr>
      <xdr:spPr>
        <a:xfrm>
          <a:off x="1968500" y="1653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169620</xdr:rowOff>
    </xdr:from>
    <xdr:ext cx="534377" cy="259045"/>
    <xdr:sp macro="" textlink="">
      <xdr:nvSpPr>
        <xdr:cNvPr id="265" name="テキスト ボックス 264"/>
        <xdr:cNvSpPr txBox="1"/>
      </xdr:nvSpPr>
      <xdr:spPr>
        <a:xfrm>
          <a:off x="1752111" y="1662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23237</xdr:rowOff>
    </xdr:from>
    <xdr:to>
      <xdr:col>6</xdr:col>
      <xdr:colOff>38100</xdr:colOff>
      <xdr:row>96</xdr:row>
      <xdr:rowOff>124837</xdr:rowOff>
    </xdr:to>
    <xdr:sp macro="" textlink="">
      <xdr:nvSpPr>
        <xdr:cNvPr id="266" name="楕円 265"/>
        <xdr:cNvSpPr/>
      </xdr:nvSpPr>
      <xdr:spPr>
        <a:xfrm>
          <a:off x="1079500" y="1648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115964</xdr:rowOff>
    </xdr:from>
    <xdr:ext cx="534377" cy="259045"/>
    <xdr:sp macro="" textlink="">
      <xdr:nvSpPr>
        <xdr:cNvPr id="267" name="テキスト ボックス 266"/>
        <xdr:cNvSpPr txBox="1"/>
      </xdr:nvSpPr>
      <xdr:spPr>
        <a:xfrm>
          <a:off x="863111" y="1657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39</xdr:row>
      <xdr:rowOff>98878</xdr:rowOff>
    </xdr:to>
    <xdr:cxnSp macro="">
      <xdr:nvCxnSpPr>
        <xdr:cNvPr id="293" name="直線コネクタ 292"/>
        <xdr:cNvCxnSpPr/>
      </xdr:nvCxnSpPr>
      <xdr:spPr>
        <a:xfrm flipV="1">
          <a:off x="10475595" y="5157470"/>
          <a:ext cx="127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96"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97" name="直線コネクタ 296"/>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8" name="直線コネクタ 29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149659</xdr:rowOff>
    </xdr:from>
    <xdr:ext cx="378565" cy="259045"/>
    <xdr:sp macro="" textlink="">
      <xdr:nvSpPr>
        <xdr:cNvPr id="299" name="労働費平均値テキスト"/>
        <xdr:cNvSpPr txBox="1"/>
      </xdr:nvSpPr>
      <xdr:spPr>
        <a:xfrm>
          <a:off x="10528300" y="63218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126782</xdr:rowOff>
    </xdr:from>
    <xdr:to>
      <xdr:col>55</xdr:col>
      <xdr:colOff>50800</xdr:colOff>
      <xdr:row>38</xdr:row>
      <xdr:rowOff>56932</xdr:rowOff>
    </xdr:to>
    <xdr:sp macro="" textlink="">
      <xdr:nvSpPr>
        <xdr:cNvPr id="300" name="フローチャート: 判断 299"/>
        <xdr:cNvSpPr/>
      </xdr:nvSpPr>
      <xdr:spPr>
        <a:xfrm>
          <a:off x="10426700" y="647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1" name="直線コネクタ 30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150949</xdr:rowOff>
    </xdr:from>
    <xdr:to>
      <xdr:col>50</xdr:col>
      <xdr:colOff>165100</xdr:colOff>
      <xdr:row>38</xdr:row>
      <xdr:rowOff>81099</xdr:rowOff>
    </xdr:to>
    <xdr:sp macro="" textlink="">
      <xdr:nvSpPr>
        <xdr:cNvPr id="302" name="フローチャート: 判断 301"/>
        <xdr:cNvSpPr/>
      </xdr:nvSpPr>
      <xdr:spPr>
        <a:xfrm>
          <a:off x="95885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97626</xdr:rowOff>
    </xdr:from>
    <xdr:ext cx="378565" cy="259045"/>
    <xdr:sp macro="" textlink="">
      <xdr:nvSpPr>
        <xdr:cNvPr id="303" name="テキスト ボックス 302"/>
        <xdr:cNvSpPr txBox="1"/>
      </xdr:nvSpPr>
      <xdr:spPr>
        <a:xfrm>
          <a:off x="9450017" y="6269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4" name="直線コネクタ 303"/>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137233</xdr:rowOff>
    </xdr:from>
    <xdr:to>
      <xdr:col>46</xdr:col>
      <xdr:colOff>38100</xdr:colOff>
      <xdr:row>38</xdr:row>
      <xdr:rowOff>67383</xdr:rowOff>
    </xdr:to>
    <xdr:sp macro="" textlink="">
      <xdr:nvSpPr>
        <xdr:cNvPr id="305" name="フローチャート: 判断 304"/>
        <xdr:cNvSpPr/>
      </xdr:nvSpPr>
      <xdr:spPr>
        <a:xfrm>
          <a:off x="8699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83910</xdr:rowOff>
    </xdr:from>
    <xdr:ext cx="378565" cy="259045"/>
    <xdr:sp macro="" textlink="">
      <xdr:nvSpPr>
        <xdr:cNvPr id="306" name="テキスト ボックス 305"/>
        <xdr:cNvSpPr txBox="1"/>
      </xdr:nvSpPr>
      <xdr:spPr>
        <a:xfrm>
          <a:off x="8561017" y="625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7" name="直線コネクタ 306"/>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156827</xdr:rowOff>
    </xdr:from>
    <xdr:to>
      <xdr:col>41</xdr:col>
      <xdr:colOff>101600</xdr:colOff>
      <xdr:row>38</xdr:row>
      <xdr:rowOff>86977</xdr:rowOff>
    </xdr:to>
    <xdr:sp macro="" textlink="">
      <xdr:nvSpPr>
        <xdr:cNvPr id="308" name="フローチャート: 判断 307"/>
        <xdr:cNvSpPr/>
      </xdr:nvSpPr>
      <xdr:spPr>
        <a:xfrm>
          <a:off x="7810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103504</xdr:rowOff>
    </xdr:from>
    <xdr:ext cx="378565" cy="259045"/>
    <xdr:sp macro="" textlink="">
      <xdr:nvSpPr>
        <xdr:cNvPr id="309" name="テキスト ボックス 308"/>
        <xdr:cNvSpPr txBox="1"/>
      </xdr:nvSpPr>
      <xdr:spPr>
        <a:xfrm>
          <a:off x="7672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117965</xdr:rowOff>
    </xdr:from>
    <xdr:to>
      <xdr:col>36</xdr:col>
      <xdr:colOff>165100</xdr:colOff>
      <xdr:row>37</xdr:row>
      <xdr:rowOff>48115</xdr:rowOff>
    </xdr:to>
    <xdr:sp macro="" textlink="">
      <xdr:nvSpPr>
        <xdr:cNvPr id="310" name="フローチャート: 判断 309"/>
        <xdr:cNvSpPr/>
      </xdr:nvSpPr>
      <xdr:spPr>
        <a:xfrm>
          <a:off x="6921500" y="629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64642</xdr:rowOff>
    </xdr:from>
    <xdr:ext cx="469744" cy="259045"/>
    <xdr:sp macro="" textlink="">
      <xdr:nvSpPr>
        <xdr:cNvPr id="311" name="テキスト ボックス 310"/>
        <xdr:cNvSpPr txBox="1"/>
      </xdr:nvSpPr>
      <xdr:spPr>
        <a:xfrm>
          <a:off x="6737428" y="606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7" name="楕円 31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8"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9" name="楕円 31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0" name="テキスト ボックス 31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1" name="楕円 32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2" name="テキスト ボックス 32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3" name="楕円 322"/>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4" name="テキスト ボックス 323"/>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5" name="楕円 324"/>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6" name="テキスト ボックス 325"/>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146229</xdr:rowOff>
    </xdr:from>
    <xdr:to>
      <xdr:col>54</xdr:col>
      <xdr:colOff>189865</xdr:colOff>
      <xdr:row>58</xdr:row>
      <xdr:rowOff>35655</xdr:rowOff>
    </xdr:to>
    <xdr:cxnSp macro="">
      <xdr:nvCxnSpPr>
        <xdr:cNvPr id="348" name="直線コネクタ 347"/>
        <xdr:cNvCxnSpPr/>
      </xdr:nvCxnSpPr>
      <xdr:spPr>
        <a:xfrm flipV="1">
          <a:off x="10475595" y="8718729"/>
          <a:ext cx="1270" cy="126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39482</xdr:rowOff>
    </xdr:from>
    <xdr:ext cx="534377" cy="259045"/>
    <xdr:sp macro="" textlink="">
      <xdr:nvSpPr>
        <xdr:cNvPr id="349" name="農林水産業費最小値テキスト"/>
        <xdr:cNvSpPr txBox="1"/>
      </xdr:nvSpPr>
      <xdr:spPr>
        <a:xfrm>
          <a:off x="10528300" y="998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35655</xdr:rowOff>
    </xdr:from>
    <xdr:to>
      <xdr:col>55</xdr:col>
      <xdr:colOff>88900</xdr:colOff>
      <xdr:row>58</xdr:row>
      <xdr:rowOff>35655</xdr:rowOff>
    </xdr:to>
    <xdr:cxnSp macro="">
      <xdr:nvCxnSpPr>
        <xdr:cNvPr id="350" name="直線コネクタ 349"/>
        <xdr:cNvCxnSpPr/>
      </xdr:nvCxnSpPr>
      <xdr:spPr>
        <a:xfrm>
          <a:off x="10388600" y="99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92906</xdr:rowOff>
    </xdr:from>
    <xdr:ext cx="599010" cy="259045"/>
    <xdr:sp macro="" textlink="">
      <xdr:nvSpPr>
        <xdr:cNvPr id="351" name="農林水産業費最大値テキスト"/>
        <xdr:cNvSpPr txBox="1"/>
      </xdr:nvSpPr>
      <xdr:spPr>
        <a:xfrm>
          <a:off x="10528300" y="849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298,572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146229</xdr:rowOff>
    </xdr:from>
    <xdr:to>
      <xdr:col>55</xdr:col>
      <xdr:colOff>88900</xdr:colOff>
      <xdr:row>50</xdr:row>
      <xdr:rowOff>146229</xdr:rowOff>
    </xdr:to>
    <xdr:cxnSp macro="">
      <xdr:nvCxnSpPr>
        <xdr:cNvPr id="352" name="直線コネクタ 351"/>
        <xdr:cNvCxnSpPr/>
      </xdr:nvCxnSpPr>
      <xdr:spPr>
        <a:xfrm>
          <a:off x="10388600" y="871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12681</xdr:rowOff>
    </xdr:from>
    <xdr:to>
      <xdr:col>55</xdr:col>
      <xdr:colOff>0</xdr:colOff>
      <xdr:row>57</xdr:row>
      <xdr:rowOff>61313</xdr:rowOff>
    </xdr:to>
    <xdr:cxnSp macro="">
      <xdr:nvCxnSpPr>
        <xdr:cNvPr id="353" name="直線コネクタ 352"/>
        <xdr:cNvCxnSpPr/>
      </xdr:nvCxnSpPr>
      <xdr:spPr>
        <a:xfrm flipV="1">
          <a:off x="9639300" y="9785331"/>
          <a:ext cx="838200" cy="4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126828</xdr:rowOff>
    </xdr:from>
    <xdr:ext cx="534377" cy="259045"/>
    <xdr:sp macro="" textlink="">
      <xdr:nvSpPr>
        <xdr:cNvPr id="354" name="農林水産業費平均値テキスト"/>
        <xdr:cNvSpPr txBox="1"/>
      </xdr:nvSpPr>
      <xdr:spPr>
        <a:xfrm>
          <a:off x="10528300" y="95565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103951</xdr:rowOff>
    </xdr:from>
    <xdr:to>
      <xdr:col>55</xdr:col>
      <xdr:colOff>50800</xdr:colOff>
      <xdr:row>57</xdr:row>
      <xdr:rowOff>34101</xdr:rowOff>
    </xdr:to>
    <xdr:sp macro="" textlink="">
      <xdr:nvSpPr>
        <xdr:cNvPr id="355" name="フローチャート: 判断 354"/>
        <xdr:cNvSpPr/>
      </xdr:nvSpPr>
      <xdr:spPr>
        <a:xfrm>
          <a:off x="104267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61313</xdr:rowOff>
    </xdr:from>
    <xdr:to>
      <xdr:col>50</xdr:col>
      <xdr:colOff>114300</xdr:colOff>
      <xdr:row>57</xdr:row>
      <xdr:rowOff>107828</xdr:rowOff>
    </xdr:to>
    <xdr:cxnSp macro="">
      <xdr:nvCxnSpPr>
        <xdr:cNvPr id="356" name="直線コネクタ 355"/>
        <xdr:cNvCxnSpPr/>
      </xdr:nvCxnSpPr>
      <xdr:spPr>
        <a:xfrm flipV="1">
          <a:off x="8750300" y="9833963"/>
          <a:ext cx="889000" cy="4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108048</xdr:rowOff>
    </xdr:from>
    <xdr:to>
      <xdr:col>50</xdr:col>
      <xdr:colOff>165100</xdr:colOff>
      <xdr:row>57</xdr:row>
      <xdr:rowOff>38198</xdr:rowOff>
    </xdr:to>
    <xdr:sp macro="" textlink="">
      <xdr:nvSpPr>
        <xdr:cNvPr id="357" name="フローチャート: 判断 356"/>
        <xdr:cNvSpPr/>
      </xdr:nvSpPr>
      <xdr:spPr>
        <a:xfrm>
          <a:off x="9588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54725</xdr:rowOff>
    </xdr:from>
    <xdr:ext cx="534377" cy="259045"/>
    <xdr:sp macro="" textlink="">
      <xdr:nvSpPr>
        <xdr:cNvPr id="358" name="テキスト ボックス 357"/>
        <xdr:cNvSpPr txBox="1"/>
      </xdr:nvSpPr>
      <xdr:spPr>
        <a:xfrm>
          <a:off x="9372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107828</xdr:rowOff>
    </xdr:from>
    <xdr:to>
      <xdr:col>45</xdr:col>
      <xdr:colOff>177800</xdr:colOff>
      <xdr:row>57</xdr:row>
      <xdr:rowOff>119432</xdr:rowOff>
    </xdr:to>
    <xdr:cxnSp macro="">
      <xdr:nvCxnSpPr>
        <xdr:cNvPr id="359" name="直線コネクタ 358"/>
        <xdr:cNvCxnSpPr/>
      </xdr:nvCxnSpPr>
      <xdr:spPr>
        <a:xfrm flipV="1">
          <a:off x="7861300" y="9880478"/>
          <a:ext cx="889000" cy="1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141698</xdr:rowOff>
    </xdr:from>
    <xdr:to>
      <xdr:col>46</xdr:col>
      <xdr:colOff>38100</xdr:colOff>
      <xdr:row>57</xdr:row>
      <xdr:rowOff>71848</xdr:rowOff>
    </xdr:to>
    <xdr:sp macro="" textlink="">
      <xdr:nvSpPr>
        <xdr:cNvPr id="360" name="フローチャート: 判断 359"/>
        <xdr:cNvSpPr/>
      </xdr:nvSpPr>
      <xdr:spPr>
        <a:xfrm>
          <a:off x="8699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88375</xdr:rowOff>
    </xdr:from>
    <xdr:ext cx="534377" cy="259045"/>
    <xdr:sp macro="" textlink="">
      <xdr:nvSpPr>
        <xdr:cNvPr id="361" name="テキスト ボックス 360"/>
        <xdr:cNvSpPr txBox="1"/>
      </xdr:nvSpPr>
      <xdr:spPr>
        <a:xfrm>
          <a:off x="8483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119432</xdr:rowOff>
    </xdr:from>
    <xdr:to>
      <xdr:col>41</xdr:col>
      <xdr:colOff>50800</xdr:colOff>
      <xdr:row>57</xdr:row>
      <xdr:rowOff>128760</xdr:rowOff>
    </xdr:to>
    <xdr:cxnSp macro="">
      <xdr:nvCxnSpPr>
        <xdr:cNvPr id="362" name="直線コネクタ 361"/>
        <xdr:cNvCxnSpPr/>
      </xdr:nvCxnSpPr>
      <xdr:spPr>
        <a:xfrm flipV="1">
          <a:off x="6972300" y="9892082"/>
          <a:ext cx="889000" cy="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155318</xdr:rowOff>
    </xdr:from>
    <xdr:to>
      <xdr:col>41</xdr:col>
      <xdr:colOff>101600</xdr:colOff>
      <xdr:row>57</xdr:row>
      <xdr:rowOff>85468</xdr:rowOff>
    </xdr:to>
    <xdr:sp macro="" textlink="">
      <xdr:nvSpPr>
        <xdr:cNvPr id="363" name="フローチャート: 判断 362"/>
        <xdr:cNvSpPr/>
      </xdr:nvSpPr>
      <xdr:spPr>
        <a:xfrm>
          <a:off x="7810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101995</xdr:rowOff>
    </xdr:from>
    <xdr:ext cx="534377" cy="259045"/>
    <xdr:sp macro="" textlink="">
      <xdr:nvSpPr>
        <xdr:cNvPr id="364" name="テキスト ボックス 363"/>
        <xdr:cNvSpPr txBox="1"/>
      </xdr:nvSpPr>
      <xdr:spPr>
        <a:xfrm>
          <a:off x="7594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171278</xdr:rowOff>
    </xdr:from>
    <xdr:to>
      <xdr:col>36</xdr:col>
      <xdr:colOff>165100</xdr:colOff>
      <xdr:row>57</xdr:row>
      <xdr:rowOff>101428</xdr:rowOff>
    </xdr:to>
    <xdr:sp macro="" textlink="">
      <xdr:nvSpPr>
        <xdr:cNvPr id="365" name="フローチャート: 判断 364"/>
        <xdr:cNvSpPr/>
      </xdr:nvSpPr>
      <xdr:spPr>
        <a:xfrm>
          <a:off x="6921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117955</xdr:rowOff>
    </xdr:from>
    <xdr:ext cx="534377" cy="259045"/>
    <xdr:sp macro="" textlink="">
      <xdr:nvSpPr>
        <xdr:cNvPr id="366" name="テキスト ボックス 365"/>
        <xdr:cNvSpPr txBox="1"/>
      </xdr:nvSpPr>
      <xdr:spPr>
        <a:xfrm>
          <a:off x="6705111" y="95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133331</xdr:rowOff>
    </xdr:from>
    <xdr:to>
      <xdr:col>55</xdr:col>
      <xdr:colOff>50800</xdr:colOff>
      <xdr:row>57</xdr:row>
      <xdr:rowOff>63481</xdr:rowOff>
    </xdr:to>
    <xdr:sp macro="" textlink="">
      <xdr:nvSpPr>
        <xdr:cNvPr id="372" name="楕円 371"/>
        <xdr:cNvSpPr/>
      </xdr:nvSpPr>
      <xdr:spPr>
        <a:xfrm>
          <a:off x="10426700" y="97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111758</xdr:rowOff>
    </xdr:from>
    <xdr:ext cx="534377" cy="259045"/>
    <xdr:sp macro="" textlink="">
      <xdr:nvSpPr>
        <xdr:cNvPr id="373" name="農林水産業費該当値テキスト"/>
        <xdr:cNvSpPr txBox="1"/>
      </xdr:nvSpPr>
      <xdr:spPr>
        <a:xfrm>
          <a:off x="10528300" y="971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10513</xdr:rowOff>
    </xdr:from>
    <xdr:to>
      <xdr:col>50</xdr:col>
      <xdr:colOff>165100</xdr:colOff>
      <xdr:row>57</xdr:row>
      <xdr:rowOff>112113</xdr:rowOff>
    </xdr:to>
    <xdr:sp macro="" textlink="">
      <xdr:nvSpPr>
        <xdr:cNvPr id="374" name="楕円 373"/>
        <xdr:cNvSpPr/>
      </xdr:nvSpPr>
      <xdr:spPr>
        <a:xfrm>
          <a:off x="9588500" y="978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103240</xdr:rowOff>
    </xdr:from>
    <xdr:ext cx="534377" cy="259045"/>
    <xdr:sp macro="" textlink="">
      <xdr:nvSpPr>
        <xdr:cNvPr id="375" name="テキスト ボックス 374"/>
        <xdr:cNvSpPr txBox="1"/>
      </xdr:nvSpPr>
      <xdr:spPr>
        <a:xfrm>
          <a:off x="9372111" y="987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57028</xdr:rowOff>
    </xdr:from>
    <xdr:to>
      <xdr:col>46</xdr:col>
      <xdr:colOff>38100</xdr:colOff>
      <xdr:row>57</xdr:row>
      <xdr:rowOff>158628</xdr:rowOff>
    </xdr:to>
    <xdr:sp macro="" textlink="">
      <xdr:nvSpPr>
        <xdr:cNvPr id="376" name="楕円 375"/>
        <xdr:cNvSpPr/>
      </xdr:nvSpPr>
      <xdr:spPr>
        <a:xfrm>
          <a:off x="8699500" y="982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149755</xdr:rowOff>
    </xdr:from>
    <xdr:ext cx="534377" cy="259045"/>
    <xdr:sp macro="" textlink="">
      <xdr:nvSpPr>
        <xdr:cNvPr id="377" name="テキスト ボックス 376"/>
        <xdr:cNvSpPr txBox="1"/>
      </xdr:nvSpPr>
      <xdr:spPr>
        <a:xfrm>
          <a:off x="8483111" y="992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68632</xdr:rowOff>
    </xdr:from>
    <xdr:to>
      <xdr:col>41</xdr:col>
      <xdr:colOff>101600</xdr:colOff>
      <xdr:row>57</xdr:row>
      <xdr:rowOff>170232</xdr:rowOff>
    </xdr:to>
    <xdr:sp macro="" textlink="">
      <xdr:nvSpPr>
        <xdr:cNvPr id="378" name="楕円 377"/>
        <xdr:cNvSpPr/>
      </xdr:nvSpPr>
      <xdr:spPr>
        <a:xfrm>
          <a:off x="7810500" y="984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161359</xdr:rowOff>
    </xdr:from>
    <xdr:ext cx="534377" cy="259045"/>
    <xdr:sp macro="" textlink="">
      <xdr:nvSpPr>
        <xdr:cNvPr id="379" name="テキスト ボックス 378"/>
        <xdr:cNvSpPr txBox="1"/>
      </xdr:nvSpPr>
      <xdr:spPr>
        <a:xfrm>
          <a:off x="7594111" y="993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77960</xdr:rowOff>
    </xdr:from>
    <xdr:to>
      <xdr:col>36</xdr:col>
      <xdr:colOff>165100</xdr:colOff>
      <xdr:row>58</xdr:row>
      <xdr:rowOff>8110</xdr:rowOff>
    </xdr:to>
    <xdr:sp macro="" textlink="">
      <xdr:nvSpPr>
        <xdr:cNvPr id="380" name="楕円 379"/>
        <xdr:cNvSpPr/>
      </xdr:nvSpPr>
      <xdr:spPr>
        <a:xfrm>
          <a:off x="6921500" y="98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170687</xdr:rowOff>
    </xdr:from>
    <xdr:ext cx="534377" cy="259045"/>
    <xdr:sp macro="" textlink="">
      <xdr:nvSpPr>
        <xdr:cNvPr id="381" name="テキスト ボックス 380"/>
        <xdr:cNvSpPr txBox="1"/>
      </xdr:nvSpPr>
      <xdr:spPr>
        <a:xfrm>
          <a:off x="6705111" y="99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121075</xdr:rowOff>
    </xdr:from>
    <xdr:to>
      <xdr:col>54</xdr:col>
      <xdr:colOff>189865</xdr:colOff>
      <xdr:row>79</xdr:row>
      <xdr:rowOff>64675</xdr:rowOff>
    </xdr:to>
    <xdr:cxnSp macro="">
      <xdr:nvCxnSpPr>
        <xdr:cNvPr id="407" name="直線コネクタ 406"/>
        <xdr:cNvCxnSpPr/>
      </xdr:nvCxnSpPr>
      <xdr:spPr>
        <a:xfrm flipV="1">
          <a:off x="10475595" y="12122575"/>
          <a:ext cx="1270" cy="1486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68502</xdr:rowOff>
    </xdr:from>
    <xdr:ext cx="469744" cy="259045"/>
    <xdr:sp macro="" textlink="">
      <xdr:nvSpPr>
        <xdr:cNvPr id="408" name="商工費最小値テキスト"/>
        <xdr:cNvSpPr txBox="1"/>
      </xdr:nvSpPr>
      <xdr:spPr>
        <a:xfrm>
          <a:off x="10528300" y="136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64675</xdr:rowOff>
    </xdr:from>
    <xdr:to>
      <xdr:col>55</xdr:col>
      <xdr:colOff>88900</xdr:colOff>
      <xdr:row>79</xdr:row>
      <xdr:rowOff>64675</xdr:rowOff>
    </xdr:to>
    <xdr:cxnSp macro="">
      <xdr:nvCxnSpPr>
        <xdr:cNvPr id="409" name="直線コネクタ 408"/>
        <xdr:cNvCxnSpPr/>
      </xdr:nvCxnSpPr>
      <xdr:spPr>
        <a:xfrm>
          <a:off x="10388600" y="136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67752</xdr:rowOff>
    </xdr:from>
    <xdr:ext cx="599010" cy="259045"/>
    <xdr:sp macro="" textlink="">
      <xdr:nvSpPr>
        <xdr:cNvPr id="410" name="商工費最大値テキスト"/>
        <xdr:cNvSpPr txBox="1"/>
      </xdr:nvSpPr>
      <xdr:spPr>
        <a:xfrm>
          <a:off x="10528300" y="1189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121075</xdr:rowOff>
    </xdr:from>
    <xdr:to>
      <xdr:col>55</xdr:col>
      <xdr:colOff>88900</xdr:colOff>
      <xdr:row>70</xdr:row>
      <xdr:rowOff>121075</xdr:rowOff>
    </xdr:to>
    <xdr:cxnSp macro="">
      <xdr:nvCxnSpPr>
        <xdr:cNvPr id="411" name="直線コネクタ 410"/>
        <xdr:cNvCxnSpPr/>
      </xdr:nvCxnSpPr>
      <xdr:spPr>
        <a:xfrm>
          <a:off x="10388600" y="1212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64675</xdr:rowOff>
    </xdr:from>
    <xdr:to>
      <xdr:col>55</xdr:col>
      <xdr:colOff>0</xdr:colOff>
      <xdr:row>79</xdr:row>
      <xdr:rowOff>64763</xdr:rowOff>
    </xdr:to>
    <xdr:cxnSp macro="">
      <xdr:nvCxnSpPr>
        <xdr:cNvPr id="412" name="直線コネクタ 411"/>
        <xdr:cNvCxnSpPr/>
      </xdr:nvCxnSpPr>
      <xdr:spPr>
        <a:xfrm flipV="1">
          <a:off x="9639300" y="13609225"/>
          <a:ext cx="8382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154145</xdr:rowOff>
    </xdr:from>
    <xdr:ext cx="534377" cy="259045"/>
    <xdr:sp macro="" textlink="">
      <xdr:nvSpPr>
        <xdr:cNvPr id="413" name="商工費平均値テキスト"/>
        <xdr:cNvSpPr txBox="1"/>
      </xdr:nvSpPr>
      <xdr:spPr>
        <a:xfrm>
          <a:off x="10528300" y="13184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131268</xdr:rowOff>
    </xdr:from>
    <xdr:to>
      <xdr:col>55</xdr:col>
      <xdr:colOff>50800</xdr:colOff>
      <xdr:row>78</xdr:row>
      <xdr:rowOff>61418</xdr:rowOff>
    </xdr:to>
    <xdr:sp macro="" textlink="">
      <xdr:nvSpPr>
        <xdr:cNvPr id="414" name="フローチャート: 判断 413"/>
        <xdr:cNvSpPr/>
      </xdr:nvSpPr>
      <xdr:spPr>
        <a:xfrm>
          <a:off x="10426700" y="133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64763</xdr:rowOff>
    </xdr:from>
    <xdr:to>
      <xdr:col>50</xdr:col>
      <xdr:colOff>114300</xdr:colOff>
      <xdr:row>79</xdr:row>
      <xdr:rowOff>66058</xdr:rowOff>
    </xdr:to>
    <xdr:cxnSp macro="">
      <xdr:nvCxnSpPr>
        <xdr:cNvPr id="415" name="直線コネクタ 414"/>
        <xdr:cNvCxnSpPr/>
      </xdr:nvCxnSpPr>
      <xdr:spPr>
        <a:xfrm flipV="1">
          <a:off x="8750300" y="13609313"/>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112119</xdr:rowOff>
    </xdr:from>
    <xdr:to>
      <xdr:col>50</xdr:col>
      <xdr:colOff>165100</xdr:colOff>
      <xdr:row>78</xdr:row>
      <xdr:rowOff>42269</xdr:rowOff>
    </xdr:to>
    <xdr:sp macro="" textlink="">
      <xdr:nvSpPr>
        <xdr:cNvPr id="416" name="フローチャート: 判断 415"/>
        <xdr:cNvSpPr/>
      </xdr:nvSpPr>
      <xdr:spPr>
        <a:xfrm>
          <a:off x="9588500" y="1331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58796</xdr:rowOff>
    </xdr:from>
    <xdr:ext cx="534377" cy="259045"/>
    <xdr:sp macro="" textlink="">
      <xdr:nvSpPr>
        <xdr:cNvPr id="417" name="テキスト ボックス 416"/>
        <xdr:cNvSpPr txBox="1"/>
      </xdr:nvSpPr>
      <xdr:spPr>
        <a:xfrm>
          <a:off x="9372111" y="1308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49566</xdr:rowOff>
    </xdr:from>
    <xdr:to>
      <xdr:col>45</xdr:col>
      <xdr:colOff>177800</xdr:colOff>
      <xdr:row>79</xdr:row>
      <xdr:rowOff>66058</xdr:rowOff>
    </xdr:to>
    <xdr:cxnSp macro="">
      <xdr:nvCxnSpPr>
        <xdr:cNvPr id="418" name="直線コネクタ 417"/>
        <xdr:cNvCxnSpPr/>
      </xdr:nvCxnSpPr>
      <xdr:spPr>
        <a:xfrm>
          <a:off x="7861300" y="13594116"/>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165720</xdr:rowOff>
    </xdr:from>
    <xdr:to>
      <xdr:col>46</xdr:col>
      <xdr:colOff>38100</xdr:colOff>
      <xdr:row>78</xdr:row>
      <xdr:rowOff>95870</xdr:rowOff>
    </xdr:to>
    <xdr:sp macro="" textlink="">
      <xdr:nvSpPr>
        <xdr:cNvPr id="419" name="フローチャート: 判断 418"/>
        <xdr:cNvSpPr/>
      </xdr:nvSpPr>
      <xdr:spPr>
        <a:xfrm>
          <a:off x="8699500" y="133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112397</xdr:rowOff>
    </xdr:from>
    <xdr:ext cx="534377" cy="259045"/>
    <xdr:sp macro="" textlink="">
      <xdr:nvSpPr>
        <xdr:cNvPr id="420" name="テキスト ボックス 419"/>
        <xdr:cNvSpPr txBox="1"/>
      </xdr:nvSpPr>
      <xdr:spPr>
        <a:xfrm>
          <a:off x="8483111" y="131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49566</xdr:rowOff>
    </xdr:from>
    <xdr:to>
      <xdr:col>41</xdr:col>
      <xdr:colOff>50800</xdr:colOff>
      <xdr:row>79</xdr:row>
      <xdr:rowOff>74310</xdr:rowOff>
    </xdr:to>
    <xdr:cxnSp macro="">
      <xdr:nvCxnSpPr>
        <xdr:cNvPr id="421" name="直線コネクタ 420"/>
        <xdr:cNvCxnSpPr/>
      </xdr:nvCxnSpPr>
      <xdr:spPr>
        <a:xfrm flipV="1">
          <a:off x="6972300" y="13594116"/>
          <a:ext cx="889000" cy="2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107841</xdr:rowOff>
    </xdr:from>
    <xdr:to>
      <xdr:col>41</xdr:col>
      <xdr:colOff>101600</xdr:colOff>
      <xdr:row>78</xdr:row>
      <xdr:rowOff>37991</xdr:rowOff>
    </xdr:to>
    <xdr:sp macro="" textlink="">
      <xdr:nvSpPr>
        <xdr:cNvPr id="422" name="フローチャート: 判断 421"/>
        <xdr:cNvSpPr/>
      </xdr:nvSpPr>
      <xdr:spPr>
        <a:xfrm>
          <a:off x="7810500" y="1330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54518</xdr:rowOff>
    </xdr:from>
    <xdr:ext cx="534377" cy="259045"/>
    <xdr:sp macro="" textlink="">
      <xdr:nvSpPr>
        <xdr:cNvPr id="423" name="テキスト ボックス 422"/>
        <xdr:cNvSpPr txBox="1"/>
      </xdr:nvSpPr>
      <xdr:spPr>
        <a:xfrm>
          <a:off x="7594111" y="1308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67977</xdr:rowOff>
    </xdr:from>
    <xdr:to>
      <xdr:col>36</xdr:col>
      <xdr:colOff>165100</xdr:colOff>
      <xdr:row>78</xdr:row>
      <xdr:rowOff>169577</xdr:rowOff>
    </xdr:to>
    <xdr:sp macro="" textlink="">
      <xdr:nvSpPr>
        <xdr:cNvPr id="424" name="フローチャート: 判断 423"/>
        <xdr:cNvSpPr/>
      </xdr:nvSpPr>
      <xdr:spPr>
        <a:xfrm>
          <a:off x="6921500" y="13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14654</xdr:rowOff>
    </xdr:from>
    <xdr:ext cx="534377" cy="259045"/>
    <xdr:sp macro="" textlink="">
      <xdr:nvSpPr>
        <xdr:cNvPr id="425" name="テキスト ボックス 424"/>
        <xdr:cNvSpPr txBox="1"/>
      </xdr:nvSpPr>
      <xdr:spPr>
        <a:xfrm>
          <a:off x="6705111" y="1321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13875</xdr:rowOff>
    </xdr:from>
    <xdr:to>
      <xdr:col>55</xdr:col>
      <xdr:colOff>50800</xdr:colOff>
      <xdr:row>79</xdr:row>
      <xdr:rowOff>115475</xdr:rowOff>
    </xdr:to>
    <xdr:sp macro="" textlink="">
      <xdr:nvSpPr>
        <xdr:cNvPr id="431" name="楕円 430"/>
        <xdr:cNvSpPr/>
      </xdr:nvSpPr>
      <xdr:spPr>
        <a:xfrm>
          <a:off x="10426700" y="1355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100252</xdr:rowOff>
    </xdr:from>
    <xdr:ext cx="469744" cy="259045"/>
    <xdr:sp macro="" textlink="">
      <xdr:nvSpPr>
        <xdr:cNvPr id="432" name="商工費該当値テキスト"/>
        <xdr:cNvSpPr txBox="1"/>
      </xdr:nvSpPr>
      <xdr:spPr>
        <a:xfrm>
          <a:off x="10528300" y="134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13963</xdr:rowOff>
    </xdr:from>
    <xdr:to>
      <xdr:col>50</xdr:col>
      <xdr:colOff>165100</xdr:colOff>
      <xdr:row>79</xdr:row>
      <xdr:rowOff>115563</xdr:rowOff>
    </xdr:to>
    <xdr:sp macro="" textlink="">
      <xdr:nvSpPr>
        <xdr:cNvPr id="433" name="楕円 432"/>
        <xdr:cNvSpPr/>
      </xdr:nvSpPr>
      <xdr:spPr>
        <a:xfrm>
          <a:off x="9588500" y="1355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106690</xdr:rowOff>
    </xdr:from>
    <xdr:ext cx="469744" cy="259045"/>
    <xdr:sp macro="" textlink="">
      <xdr:nvSpPr>
        <xdr:cNvPr id="434" name="テキスト ボックス 433"/>
        <xdr:cNvSpPr txBox="1"/>
      </xdr:nvSpPr>
      <xdr:spPr>
        <a:xfrm>
          <a:off x="9404428" y="13651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15258</xdr:rowOff>
    </xdr:from>
    <xdr:to>
      <xdr:col>46</xdr:col>
      <xdr:colOff>38100</xdr:colOff>
      <xdr:row>79</xdr:row>
      <xdr:rowOff>116858</xdr:rowOff>
    </xdr:to>
    <xdr:sp macro="" textlink="">
      <xdr:nvSpPr>
        <xdr:cNvPr id="435" name="楕円 434"/>
        <xdr:cNvSpPr/>
      </xdr:nvSpPr>
      <xdr:spPr>
        <a:xfrm>
          <a:off x="8699500" y="1355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107985</xdr:rowOff>
    </xdr:from>
    <xdr:ext cx="469744" cy="259045"/>
    <xdr:sp macro="" textlink="">
      <xdr:nvSpPr>
        <xdr:cNvPr id="436" name="テキスト ボックス 435"/>
        <xdr:cNvSpPr txBox="1"/>
      </xdr:nvSpPr>
      <xdr:spPr>
        <a:xfrm>
          <a:off x="8515428" y="1365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170216</xdr:rowOff>
    </xdr:from>
    <xdr:to>
      <xdr:col>41</xdr:col>
      <xdr:colOff>101600</xdr:colOff>
      <xdr:row>79</xdr:row>
      <xdr:rowOff>100366</xdr:rowOff>
    </xdr:to>
    <xdr:sp macro="" textlink="">
      <xdr:nvSpPr>
        <xdr:cNvPr id="437" name="楕円 436"/>
        <xdr:cNvSpPr/>
      </xdr:nvSpPr>
      <xdr:spPr>
        <a:xfrm>
          <a:off x="7810500" y="1354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91493</xdr:rowOff>
    </xdr:from>
    <xdr:ext cx="469744" cy="259045"/>
    <xdr:sp macro="" textlink="">
      <xdr:nvSpPr>
        <xdr:cNvPr id="438" name="テキスト ボックス 437"/>
        <xdr:cNvSpPr txBox="1"/>
      </xdr:nvSpPr>
      <xdr:spPr>
        <a:xfrm>
          <a:off x="7626428" y="1363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23510</xdr:rowOff>
    </xdr:from>
    <xdr:to>
      <xdr:col>36</xdr:col>
      <xdr:colOff>165100</xdr:colOff>
      <xdr:row>79</xdr:row>
      <xdr:rowOff>125110</xdr:rowOff>
    </xdr:to>
    <xdr:sp macro="" textlink="">
      <xdr:nvSpPr>
        <xdr:cNvPr id="439" name="楕円 438"/>
        <xdr:cNvSpPr/>
      </xdr:nvSpPr>
      <xdr:spPr>
        <a:xfrm>
          <a:off x="6921500" y="135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116237</xdr:rowOff>
    </xdr:from>
    <xdr:ext cx="469744" cy="259045"/>
    <xdr:sp macro="" textlink="">
      <xdr:nvSpPr>
        <xdr:cNvPr id="440" name="テキスト ボックス 439"/>
        <xdr:cNvSpPr txBox="1"/>
      </xdr:nvSpPr>
      <xdr:spPr>
        <a:xfrm>
          <a:off x="6737428" y="136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1" name="直線コネクタ 45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2" name="テキスト ボックス 45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3" name="直線コネクタ 45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4" name="テキスト ボックス 45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5" name="直線コネクタ 45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6" name="テキスト ボックス 45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7" name="直線コネクタ 45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8" name="テキスト ボックス 45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120777</xdr:rowOff>
    </xdr:from>
    <xdr:to>
      <xdr:col>54</xdr:col>
      <xdr:colOff>189865</xdr:colOff>
      <xdr:row>98</xdr:row>
      <xdr:rowOff>92300</xdr:rowOff>
    </xdr:to>
    <xdr:cxnSp macro="">
      <xdr:nvCxnSpPr>
        <xdr:cNvPr id="462" name="直線コネクタ 461"/>
        <xdr:cNvCxnSpPr/>
      </xdr:nvCxnSpPr>
      <xdr:spPr>
        <a:xfrm flipV="1">
          <a:off x="10475595" y="15722727"/>
          <a:ext cx="1270" cy="117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96127</xdr:rowOff>
    </xdr:from>
    <xdr:ext cx="534377" cy="259045"/>
    <xdr:sp macro="" textlink="">
      <xdr:nvSpPr>
        <xdr:cNvPr id="463" name="土木費最小値テキスト"/>
        <xdr:cNvSpPr txBox="1"/>
      </xdr:nvSpPr>
      <xdr:spPr>
        <a:xfrm>
          <a:off x="10528300" y="1689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92300</xdr:rowOff>
    </xdr:from>
    <xdr:to>
      <xdr:col>55</xdr:col>
      <xdr:colOff>88900</xdr:colOff>
      <xdr:row>98</xdr:row>
      <xdr:rowOff>92300</xdr:rowOff>
    </xdr:to>
    <xdr:cxnSp macro="">
      <xdr:nvCxnSpPr>
        <xdr:cNvPr id="464" name="直線コネクタ 463"/>
        <xdr:cNvCxnSpPr/>
      </xdr:nvCxnSpPr>
      <xdr:spPr>
        <a:xfrm>
          <a:off x="10388600" y="1689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67454</xdr:rowOff>
    </xdr:from>
    <xdr:ext cx="599010" cy="259045"/>
    <xdr:sp macro="" textlink="">
      <xdr:nvSpPr>
        <xdr:cNvPr id="465" name="土木費最大値テキスト"/>
        <xdr:cNvSpPr txBox="1"/>
      </xdr:nvSpPr>
      <xdr:spPr>
        <a:xfrm>
          <a:off x="10528300" y="1549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533,278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120777</xdr:rowOff>
    </xdr:from>
    <xdr:to>
      <xdr:col>55</xdr:col>
      <xdr:colOff>88900</xdr:colOff>
      <xdr:row>91</xdr:row>
      <xdr:rowOff>120777</xdr:rowOff>
    </xdr:to>
    <xdr:cxnSp macro="">
      <xdr:nvCxnSpPr>
        <xdr:cNvPr id="466" name="直線コネクタ 465"/>
        <xdr:cNvCxnSpPr/>
      </xdr:nvCxnSpPr>
      <xdr:spPr>
        <a:xfrm>
          <a:off x="10388600" y="1572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87945</xdr:rowOff>
    </xdr:from>
    <xdr:to>
      <xdr:col>55</xdr:col>
      <xdr:colOff>0</xdr:colOff>
      <xdr:row>98</xdr:row>
      <xdr:rowOff>92300</xdr:rowOff>
    </xdr:to>
    <xdr:cxnSp macro="">
      <xdr:nvCxnSpPr>
        <xdr:cNvPr id="467" name="直線コネクタ 466"/>
        <xdr:cNvCxnSpPr/>
      </xdr:nvCxnSpPr>
      <xdr:spPr>
        <a:xfrm>
          <a:off x="9639300" y="16890045"/>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113228</xdr:rowOff>
    </xdr:from>
    <xdr:ext cx="534377" cy="259045"/>
    <xdr:sp macro="" textlink="">
      <xdr:nvSpPr>
        <xdr:cNvPr id="468" name="土木費平均値テキスト"/>
        <xdr:cNvSpPr txBox="1"/>
      </xdr:nvSpPr>
      <xdr:spPr>
        <a:xfrm>
          <a:off x="10528300" y="16572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90351</xdr:rowOff>
    </xdr:from>
    <xdr:to>
      <xdr:col>55</xdr:col>
      <xdr:colOff>50800</xdr:colOff>
      <xdr:row>98</xdr:row>
      <xdr:rowOff>20501</xdr:rowOff>
    </xdr:to>
    <xdr:sp macro="" textlink="">
      <xdr:nvSpPr>
        <xdr:cNvPr id="469" name="フローチャート: 判断 468"/>
        <xdr:cNvSpPr/>
      </xdr:nvSpPr>
      <xdr:spPr>
        <a:xfrm>
          <a:off x="10426700" y="167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87945</xdr:rowOff>
    </xdr:from>
    <xdr:to>
      <xdr:col>50</xdr:col>
      <xdr:colOff>114300</xdr:colOff>
      <xdr:row>98</xdr:row>
      <xdr:rowOff>89246</xdr:rowOff>
    </xdr:to>
    <xdr:cxnSp macro="">
      <xdr:nvCxnSpPr>
        <xdr:cNvPr id="470" name="直線コネクタ 469"/>
        <xdr:cNvCxnSpPr/>
      </xdr:nvCxnSpPr>
      <xdr:spPr>
        <a:xfrm flipV="1">
          <a:off x="8750300" y="16890045"/>
          <a:ext cx="889000" cy="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86992</xdr:rowOff>
    </xdr:from>
    <xdr:to>
      <xdr:col>50</xdr:col>
      <xdr:colOff>165100</xdr:colOff>
      <xdr:row>98</xdr:row>
      <xdr:rowOff>17142</xdr:rowOff>
    </xdr:to>
    <xdr:sp macro="" textlink="">
      <xdr:nvSpPr>
        <xdr:cNvPr id="471" name="フローチャート: 判断 470"/>
        <xdr:cNvSpPr/>
      </xdr:nvSpPr>
      <xdr:spPr>
        <a:xfrm>
          <a:off x="9588500" y="1671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33669</xdr:rowOff>
    </xdr:from>
    <xdr:ext cx="534377" cy="259045"/>
    <xdr:sp macro="" textlink="">
      <xdr:nvSpPr>
        <xdr:cNvPr id="472" name="テキスト ボックス 471"/>
        <xdr:cNvSpPr txBox="1"/>
      </xdr:nvSpPr>
      <xdr:spPr>
        <a:xfrm>
          <a:off x="9372111" y="1649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89246</xdr:rowOff>
    </xdr:from>
    <xdr:to>
      <xdr:col>45</xdr:col>
      <xdr:colOff>177800</xdr:colOff>
      <xdr:row>98</xdr:row>
      <xdr:rowOff>98489</xdr:rowOff>
    </xdr:to>
    <xdr:cxnSp macro="">
      <xdr:nvCxnSpPr>
        <xdr:cNvPr id="473" name="直線コネクタ 472"/>
        <xdr:cNvCxnSpPr/>
      </xdr:nvCxnSpPr>
      <xdr:spPr>
        <a:xfrm flipV="1">
          <a:off x="7861300" y="16891346"/>
          <a:ext cx="889000" cy="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95867</xdr:rowOff>
    </xdr:from>
    <xdr:to>
      <xdr:col>46</xdr:col>
      <xdr:colOff>38100</xdr:colOff>
      <xdr:row>98</xdr:row>
      <xdr:rowOff>26017</xdr:rowOff>
    </xdr:to>
    <xdr:sp macro="" textlink="">
      <xdr:nvSpPr>
        <xdr:cNvPr id="474" name="フローチャート: 判断 473"/>
        <xdr:cNvSpPr/>
      </xdr:nvSpPr>
      <xdr:spPr>
        <a:xfrm>
          <a:off x="8699500" y="1672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42544</xdr:rowOff>
    </xdr:from>
    <xdr:ext cx="534377" cy="259045"/>
    <xdr:sp macro="" textlink="">
      <xdr:nvSpPr>
        <xdr:cNvPr id="475" name="テキスト ボックス 474"/>
        <xdr:cNvSpPr txBox="1"/>
      </xdr:nvSpPr>
      <xdr:spPr>
        <a:xfrm>
          <a:off x="8483111" y="1650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95403</xdr:rowOff>
    </xdr:from>
    <xdr:to>
      <xdr:col>41</xdr:col>
      <xdr:colOff>50800</xdr:colOff>
      <xdr:row>98</xdr:row>
      <xdr:rowOff>98489</xdr:rowOff>
    </xdr:to>
    <xdr:cxnSp macro="">
      <xdr:nvCxnSpPr>
        <xdr:cNvPr id="476" name="直線コネクタ 475"/>
        <xdr:cNvCxnSpPr/>
      </xdr:nvCxnSpPr>
      <xdr:spPr>
        <a:xfrm>
          <a:off x="6972300" y="16897503"/>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109432</xdr:rowOff>
    </xdr:from>
    <xdr:to>
      <xdr:col>41</xdr:col>
      <xdr:colOff>101600</xdr:colOff>
      <xdr:row>98</xdr:row>
      <xdr:rowOff>39582</xdr:rowOff>
    </xdr:to>
    <xdr:sp macro="" textlink="">
      <xdr:nvSpPr>
        <xdr:cNvPr id="477" name="フローチャート: 判断 476"/>
        <xdr:cNvSpPr/>
      </xdr:nvSpPr>
      <xdr:spPr>
        <a:xfrm>
          <a:off x="7810500" y="1674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56109</xdr:rowOff>
    </xdr:from>
    <xdr:ext cx="534377" cy="259045"/>
    <xdr:sp macro="" textlink="">
      <xdr:nvSpPr>
        <xdr:cNvPr id="478" name="テキスト ボックス 477"/>
        <xdr:cNvSpPr txBox="1"/>
      </xdr:nvSpPr>
      <xdr:spPr>
        <a:xfrm>
          <a:off x="7594111" y="1651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128989</xdr:rowOff>
    </xdr:from>
    <xdr:to>
      <xdr:col>36</xdr:col>
      <xdr:colOff>165100</xdr:colOff>
      <xdr:row>98</xdr:row>
      <xdr:rowOff>59139</xdr:rowOff>
    </xdr:to>
    <xdr:sp macro="" textlink="">
      <xdr:nvSpPr>
        <xdr:cNvPr id="479" name="フローチャート: 判断 478"/>
        <xdr:cNvSpPr/>
      </xdr:nvSpPr>
      <xdr:spPr>
        <a:xfrm>
          <a:off x="6921500" y="167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75666</xdr:rowOff>
    </xdr:from>
    <xdr:ext cx="534377" cy="259045"/>
    <xdr:sp macro="" textlink="">
      <xdr:nvSpPr>
        <xdr:cNvPr id="480" name="テキスト ボックス 479"/>
        <xdr:cNvSpPr txBox="1"/>
      </xdr:nvSpPr>
      <xdr:spPr>
        <a:xfrm>
          <a:off x="6705111" y="1653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41500</xdr:rowOff>
    </xdr:from>
    <xdr:to>
      <xdr:col>55</xdr:col>
      <xdr:colOff>50800</xdr:colOff>
      <xdr:row>98</xdr:row>
      <xdr:rowOff>143100</xdr:rowOff>
    </xdr:to>
    <xdr:sp macro="" textlink="">
      <xdr:nvSpPr>
        <xdr:cNvPr id="486" name="楕円 485"/>
        <xdr:cNvSpPr/>
      </xdr:nvSpPr>
      <xdr:spPr>
        <a:xfrm>
          <a:off x="10426700" y="168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127877</xdr:rowOff>
    </xdr:from>
    <xdr:ext cx="534377" cy="259045"/>
    <xdr:sp macro="" textlink="">
      <xdr:nvSpPr>
        <xdr:cNvPr id="487" name="土木費該当値テキスト"/>
        <xdr:cNvSpPr txBox="1"/>
      </xdr:nvSpPr>
      <xdr:spPr>
        <a:xfrm>
          <a:off x="10528300" y="167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37145</xdr:rowOff>
    </xdr:from>
    <xdr:to>
      <xdr:col>50</xdr:col>
      <xdr:colOff>165100</xdr:colOff>
      <xdr:row>98</xdr:row>
      <xdr:rowOff>138745</xdr:rowOff>
    </xdr:to>
    <xdr:sp macro="" textlink="">
      <xdr:nvSpPr>
        <xdr:cNvPr id="488" name="楕円 487"/>
        <xdr:cNvSpPr/>
      </xdr:nvSpPr>
      <xdr:spPr>
        <a:xfrm>
          <a:off x="9588500" y="1683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129872</xdr:rowOff>
    </xdr:from>
    <xdr:ext cx="534377" cy="259045"/>
    <xdr:sp macro="" textlink="">
      <xdr:nvSpPr>
        <xdr:cNvPr id="489" name="テキスト ボックス 488"/>
        <xdr:cNvSpPr txBox="1"/>
      </xdr:nvSpPr>
      <xdr:spPr>
        <a:xfrm>
          <a:off x="9372111" y="1693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38446</xdr:rowOff>
    </xdr:from>
    <xdr:to>
      <xdr:col>46</xdr:col>
      <xdr:colOff>38100</xdr:colOff>
      <xdr:row>98</xdr:row>
      <xdr:rowOff>140046</xdr:rowOff>
    </xdr:to>
    <xdr:sp macro="" textlink="">
      <xdr:nvSpPr>
        <xdr:cNvPr id="490" name="楕円 489"/>
        <xdr:cNvSpPr/>
      </xdr:nvSpPr>
      <xdr:spPr>
        <a:xfrm>
          <a:off x="8699500" y="1684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131173</xdr:rowOff>
    </xdr:from>
    <xdr:ext cx="534377" cy="259045"/>
    <xdr:sp macro="" textlink="">
      <xdr:nvSpPr>
        <xdr:cNvPr id="491" name="テキスト ボックス 490"/>
        <xdr:cNvSpPr txBox="1"/>
      </xdr:nvSpPr>
      <xdr:spPr>
        <a:xfrm>
          <a:off x="8483111" y="1693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47689</xdr:rowOff>
    </xdr:from>
    <xdr:to>
      <xdr:col>41</xdr:col>
      <xdr:colOff>101600</xdr:colOff>
      <xdr:row>98</xdr:row>
      <xdr:rowOff>149289</xdr:rowOff>
    </xdr:to>
    <xdr:sp macro="" textlink="">
      <xdr:nvSpPr>
        <xdr:cNvPr id="492" name="楕円 491"/>
        <xdr:cNvSpPr/>
      </xdr:nvSpPr>
      <xdr:spPr>
        <a:xfrm>
          <a:off x="7810500" y="1684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140416</xdr:rowOff>
    </xdr:from>
    <xdr:ext cx="534377" cy="259045"/>
    <xdr:sp macro="" textlink="">
      <xdr:nvSpPr>
        <xdr:cNvPr id="493" name="テキスト ボックス 492"/>
        <xdr:cNvSpPr txBox="1"/>
      </xdr:nvSpPr>
      <xdr:spPr>
        <a:xfrm>
          <a:off x="7594111" y="1694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44603</xdr:rowOff>
    </xdr:from>
    <xdr:to>
      <xdr:col>36</xdr:col>
      <xdr:colOff>165100</xdr:colOff>
      <xdr:row>98</xdr:row>
      <xdr:rowOff>146203</xdr:rowOff>
    </xdr:to>
    <xdr:sp macro="" textlink="">
      <xdr:nvSpPr>
        <xdr:cNvPr id="494" name="楕円 493"/>
        <xdr:cNvSpPr/>
      </xdr:nvSpPr>
      <xdr:spPr>
        <a:xfrm>
          <a:off x="6921500" y="1684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137330</xdr:rowOff>
    </xdr:from>
    <xdr:ext cx="534377" cy="259045"/>
    <xdr:sp macro="" textlink="">
      <xdr:nvSpPr>
        <xdr:cNvPr id="495" name="テキスト ボックス 494"/>
        <xdr:cNvSpPr txBox="1"/>
      </xdr:nvSpPr>
      <xdr:spPr>
        <a:xfrm>
          <a:off x="6705111" y="1693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6" name="テキスト ボックス 515"/>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109688</xdr:rowOff>
    </xdr:from>
    <xdr:to>
      <xdr:col>85</xdr:col>
      <xdr:colOff>126364</xdr:colOff>
      <xdr:row>39</xdr:row>
      <xdr:rowOff>152305</xdr:rowOff>
    </xdr:to>
    <xdr:cxnSp macro="">
      <xdr:nvCxnSpPr>
        <xdr:cNvPr id="522" name="直線コネクタ 521"/>
        <xdr:cNvCxnSpPr/>
      </xdr:nvCxnSpPr>
      <xdr:spPr>
        <a:xfrm flipV="1">
          <a:off x="16317595" y="5253188"/>
          <a:ext cx="1269" cy="1585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156132</xdr:rowOff>
    </xdr:from>
    <xdr:ext cx="534377" cy="259045"/>
    <xdr:sp macro="" textlink="">
      <xdr:nvSpPr>
        <xdr:cNvPr id="523" name="消防費最小値テキスト"/>
        <xdr:cNvSpPr txBox="1"/>
      </xdr:nvSpPr>
      <xdr:spPr>
        <a:xfrm>
          <a:off x="16370300" y="684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152305</xdr:rowOff>
    </xdr:from>
    <xdr:to>
      <xdr:col>86</xdr:col>
      <xdr:colOff>25400</xdr:colOff>
      <xdr:row>39</xdr:row>
      <xdr:rowOff>152305</xdr:rowOff>
    </xdr:to>
    <xdr:cxnSp macro="">
      <xdr:nvCxnSpPr>
        <xdr:cNvPr id="524" name="直線コネクタ 523"/>
        <xdr:cNvCxnSpPr/>
      </xdr:nvCxnSpPr>
      <xdr:spPr>
        <a:xfrm>
          <a:off x="16230600" y="683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56365</xdr:rowOff>
    </xdr:from>
    <xdr:ext cx="599010" cy="259045"/>
    <xdr:sp macro="" textlink="">
      <xdr:nvSpPr>
        <xdr:cNvPr id="525" name="消防費最大値テキスト"/>
        <xdr:cNvSpPr txBox="1"/>
      </xdr:nvSpPr>
      <xdr:spPr>
        <a:xfrm>
          <a:off x="16370300" y="502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109688</xdr:rowOff>
    </xdr:from>
    <xdr:to>
      <xdr:col>86</xdr:col>
      <xdr:colOff>25400</xdr:colOff>
      <xdr:row>30</xdr:row>
      <xdr:rowOff>109688</xdr:rowOff>
    </xdr:to>
    <xdr:cxnSp macro="">
      <xdr:nvCxnSpPr>
        <xdr:cNvPr id="526" name="直線コネクタ 525"/>
        <xdr:cNvCxnSpPr/>
      </xdr:nvCxnSpPr>
      <xdr:spPr>
        <a:xfrm>
          <a:off x="16230600" y="525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91335</xdr:rowOff>
    </xdr:from>
    <xdr:to>
      <xdr:col>85</xdr:col>
      <xdr:colOff>127000</xdr:colOff>
      <xdr:row>39</xdr:row>
      <xdr:rowOff>100381</xdr:rowOff>
    </xdr:to>
    <xdr:cxnSp macro="">
      <xdr:nvCxnSpPr>
        <xdr:cNvPr id="527" name="直線コネクタ 526"/>
        <xdr:cNvCxnSpPr/>
      </xdr:nvCxnSpPr>
      <xdr:spPr>
        <a:xfrm flipV="1">
          <a:off x="15481300" y="6777885"/>
          <a:ext cx="8382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104609</xdr:rowOff>
    </xdr:from>
    <xdr:ext cx="534377" cy="259045"/>
    <xdr:sp macro="" textlink="">
      <xdr:nvSpPr>
        <xdr:cNvPr id="528" name="消防費平均値テキスト"/>
        <xdr:cNvSpPr txBox="1"/>
      </xdr:nvSpPr>
      <xdr:spPr>
        <a:xfrm>
          <a:off x="16370300" y="627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81732</xdr:rowOff>
    </xdr:from>
    <xdr:to>
      <xdr:col>85</xdr:col>
      <xdr:colOff>177800</xdr:colOff>
      <xdr:row>38</xdr:row>
      <xdr:rowOff>11881</xdr:rowOff>
    </xdr:to>
    <xdr:sp macro="" textlink="">
      <xdr:nvSpPr>
        <xdr:cNvPr id="529" name="フローチャート: 判断 528"/>
        <xdr:cNvSpPr/>
      </xdr:nvSpPr>
      <xdr:spPr>
        <a:xfrm>
          <a:off x="16268700" y="6425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100381</xdr:rowOff>
    </xdr:from>
    <xdr:to>
      <xdr:col>81</xdr:col>
      <xdr:colOff>50800</xdr:colOff>
      <xdr:row>39</xdr:row>
      <xdr:rowOff>112709</xdr:rowOff>
    </xdr:to>
    <xdr:cxnSp macro="">
      <xdr:nvCxnSpPr>
        <xdr:cNvPr id="530" name="直線コネクタ 529"/>
        <xdr:cNvCxnSpPr/>
      </xdr:nvCxnSpPr>
      <xdr:spPr>
        <a:xfrm flipV="1">
          <a:off x="14592300" y="6786931"/>
          <a:ext cx="889000" cy="1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136988</xdr:rowOff>
    </xdr:from>
    <xdr:to>
      <xdr:col>81</xdr:col>
      <xdr:colOff>101600</xdr:colOff>
      <xdr:row>38</xdr:row>
      <xdr:rowOff>67138</xdr:rowOff>
    </xdr:to>
    <xdr:sp macro="" textlink="">
      <xdr:nvSpPr>
        <xdr:cNvPr id="531" name="フローチャート: 判断 530"/>
        <xdr:cNvSpPr/>
      </xdr:nvSpPr>
      <xdr:spPr>
        <a:xfrm>
          <a:off x="15430500" y="648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83665</xdr:rowOff>
    </xdr:from>
    <xdr:ext cx="534377" cy="259045"/>
    <xdr:sp macro="" textlink="">
      <xdr:nvSpPr>
        <xdr:cNvPr id="532" name="テキスト ボックス 531"/>
        <xdr:cNvSpPr txBox="1"/>
      </xdr:nvSpPr>
      <xdr:spPr>
        <a:xfrm>
          <a:off x="15214111" y="625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112709</xdr:rowOff>
    </xdr:from>
    <xdr:to>
      <xdr:col>76</xdr:col>
      <xdr:colOff>114300</xdr:colOff>
      <xdr:row>39</xdr:row>
      <xdr:rowOff>162772</xdr:rowOff>
    </xdr:to>
    <xdr:cxnSp macro="">
      <xdr:nvCxnSpPr>
        <xdr:cNvPr id="533" name="直線コネクタ 532"/>
        <xdr:cNvCxnSpPr/>
      </xdr:nvCxnSpPr>
      <xdr:spPr>
        <a:xfrm flipV="1">
          <a:off x="13703300" y="6799259"/>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115238</xdr:rowOff>
    </xdr:from>
    <xdr:to>
      <xdr:col>76</xdr:col>
      <xdr:colOff>165100</xdr:colOff>
      <xdr:row>38</xdr:row>
      <xdr:rowOff>45388</xdr:rowOff>
    </xdr:to>
    <xdr:sp macro="" textlink="">
      <xdr:nvSpPr>
        <xdr:cNvPr id="534" name="フローチャート: 判断 533"/>
        <xdr:cNvSpPr/>
      </xdr:nvSpPr>
      <xdr:spPr>
        <a:xfrm>
          <a:off x="14541500" y="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61915</xdr:rowOff>
    </xdr:from>
    <xdr:ext cx="534377" cy="259045"/>
    <xdr:sp macro="" textlink="">
      <xdr:nvSpPr>
        <xdr:cNvPr id="535" name="テキスト ボックス 534"/>
        <xdr:cNvSpPr txBox="1"/>
      </xdr:nvSpPr>
      <xdr:spPr>
        <a:xfrm>
          <a:off x="14325111" y="62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148191</xdr:rowOff>
    </xdr:from>
    <xdr:to>
      <xdr:col>71</xdr:col>
      <xdr:colOff>177800</xdr:colOff>
      <xdr:row>39</xdr:row>
      <xdr:rowOff>162772</xdr:rowOff>
    </xdr:to>
    <xdr:cxnSp macro="">
      <xdr:nvCxnSpPr>
        <xdr:cNvPr id="536" name="直線コネクタ 535"/>
        <xdr:cNvCxnSpPr/>
      </xdr:nvCxnSpPr>
      <xdr:spPr>
        <a:xfrm>
          <a:off x="12814300" y="6834741"/>
          <a:ext cx="889000" cy="1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383</xdr:rowOff>
    </xdr:from>
    <xdr:to>
      <xdr:col>72</xdr:col>
      <xdr:colOff>38100</xdr:colOff>
      <xdr:row>38</xdr:row>
      <xdr:rowOff>101983</xdr:rowOff>
    </xdr:to>
    <xdr:sp macro="" textlink="">
      <xdr:nvSpPr>
        <xdr:cNvPr id="537" name="フローチャート: 判断 536"/>
        <xdr:cNvSpPr/>
      </xdr:nvSpPr>
      <xdr:spPr>
        <a:xfrm>
          <a:off x="13652500" y="651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118510</xdr:rowOff>
    </xdr:from>
    <xdr:ext cx="534377" cy="259045"/>
    <xdr:sp macro="" textlink="">
      <xdr:nvSpPr>
        <xdr:cNvPr id="538" name="テキスト ボックス 537"/>
        <xdr:cNvSpPr txBox="1"/>
      </xdr:nvSpPr>
      <xdr:spPr>
        <a:xfrm>
          <a:off x="13436111" y="629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76246</xdr:rowOff>
    </xdr:from>
    <xdr:to>
      <xdr:col>67</xdr:col>
      <xdr:colOff>101600</xdr:colOff>
      <xdr:row>39</xdr:row>
      <xdr:rowOff>6396</xdr:rowOff>
    </xdr:to>
    <xdr:sp macro="" textlink="">
      <xdr:nvSpPr>
        <xdr:cNvPr id="539" name="フローチャート: 判断 538"/>
        <xdr:cNvSpPr/>
      </xdr:nvSpPr>
      <xdr:spPr>
        <a:xfrm>
          <a:off x="12763500" y="659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22922</xdr:rowOff>
    </xdr:from>
    <xdr:ext cx="534377" cy="259045"/>
    <xdr:sp macro="" textlink="">
      <xdr:nvSpPr>
        <xdr:cNvPr id="540" name="テキスト ボックス 539"/>
        <xdr:cNvSpPr txBox="1"/>
      </xdr:nvSpPr>
      <xdr:spPr>
        <a:xfrm>
          <a:off x="12547111" y="636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40535</xdr:rowOff>
    </xdr:from>
    <xdr:to>
      <xdr:col>85</xdr:col>
      <xdr:colOff>177800</xdr:colOff>
      <xdr:row>39</xdr:row>
      <xdr:rowOff>142135</xdr:rowOff>
    </xdr:to>
    <xdr:sp macro="" textlink="">
      <xdr:nvSpPr>
        <xdr:cNvPr id="546" name="楕円 545"/>
        <xdr:cNvSpPr/>
      </xdr:nvSpPr>
      <xdr:spPr>
        <a:xfrm>
          <a:off x="16268700" y="672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126912</xdr:rowOff>
    </xdr:from>
    <xdr:ext cx="534377" cy="259045"/>
    <xdr:sp macro="" textlink="">
      <xdr:nvSpPr>
        <xdr:cNvPr id="547" name="消防費該当値テキスト"/>
        <xdr:cNvSpPr txBox="1"/>
      </xdr:nvSpPr>
      <xdr:spPr>
        <a:xfrm>
          <a:off x="16370300" y="664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49581</xdr:rowOff>
    </xdr:from>
    <xdr:to>
      <xdr:col>81</xdr:col>
      <xdr:colOff>101600</xdr:colOff>
      <xdr:row>39</xdr:row>
      <xdr:rowOff>151181</xdr:rowOff>
    </xdr:to>
    <xdr:sp macro="" textlink="">
      <xdr:nvSpPr>
        <xdr:cNvPr id="548" name="楕円 547"/>
        <xdr:cNvSpPr/>
      </xdr:nvSpPr>
      <xdr:spPr>
        <a:xfrm>
          <a:off x="15430500" y="673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142308</xdr:rowOff>
    </xdr:from>
    <xdr:ext cx="534377" cy="259045"/>
    <xdr:sp macro="" textlink="">
      <xdr:nvSpPr>
        <xdr:cNvPr id="549" name="テキスト ボックス 548"/>
        <xdr:cNvSpPr txBox="1"/>
      </xdr:nvSpPr>
      <xdr:spPr>
        <a:xfrm>
          <a:off x="15214111" y="68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61909</xdr:rowOff>
    </xdr:from>
    <xdr:to>
      <xdr:col>76</xdr:col>
      <xdr:colOff>165100</xdr:colOff>
      <xdr:row>39</xdr:row>
      <xdr:rowOff>163509</xdr:rowOff>
    </xdr:to>
    <xdr:sp macro="" textlink="">
      <xdr:nvSpPr>
        <xdr:cNvPr id="550" name="楕円 549"/>
        <xdr:cNvSpPr/>
      </xdr:nvSpPr>
      <xdr:spPr>
        <a:xfrm>
          <a:off x="14541500" y="674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154636</xdr:rowOff>
    </xdr:from>
    <xdr:ext cx="534377" cy="259045"/>
    <xdr:sp macro="" textlink="">
      <xdr:nvSpPr>
        <xdr:cNvPr id="551" name="テキスト ボックス 550"/>
        <xdr:cNvSpPr txBox="1"/>
      </xdr:nvSpPr>
      <xdr:spPr>
        <a:xfrm>
          <a:off x="14325111" y="684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111972</xdr:rowOff>
    </xdr:from>
    <xdr:to>
      <xdr:col>72</xdr:col>
      <xdr:colOff>38100</xdr:colOff>
      <xdr:row>40</xdr:row>
      <xdr:rowOff>42122</xdr:rowOff>
    </xdr:to>
    <xdr:sp macro="" textlink="">
      <xdr:nvSpPr>
        <xdr:cNvPr id="552" name="楕円 551"/>
        <xdr:cNvSpPr/>
      </xdr:nvSpPr>
      <xdr:spPr>
        <a:xfrm>
          <a:off x="13652500" y="679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40</xdr:row>
      <xdr:rowOff>33249</xdr:rowOff>
    </xdr:from>
    <xdr:ext cx="534377" cy="259045"/>
    <xdr:sp macro="" textlink="">
      <xdr:nvSpPr>
        <xdr:cNvPr id="553" name="テキスト ボックス 552"/>
        <xdr:cNvSpPr txBox="1"/>
      </xdr:nvSpPr>
      <xdr:spPr>
        <a:xfrm>
          <a:off x="13436111" y="689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97391</xdr:rowOff>
    </xdr:from>
    <xdr:to>
      <xdr:col>67</xdr:col>
      <xdr:colOff>101600</xdr:colOff>
      <xdr:row>40</xdr:row>
      <xdr:rowOff>27541</xdr:rowOff>
    </xdr:to>
    <xdr:sp macro="" textlink="">
      <xdr:nvSpPr>
        <xdr:cNvPr id="554" name="楕円 553"/>
        <xdr:cNvSpPr/>
      </xdr:nvSpPr>
      <xdr:spPr>
        <a:xfrm>
          <a:off x="12763500" y="67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40</xdr:row>
      <xdr:rowOff>18668</xdr:rowOff>
    </xdr:from>
    <xdr:ext cx="534377" cy="259045"/>
    <xdr:sp macro="" textlink="">
      <xdr:nvSpPr>
        <xdr:cNvPr id="555" name="テキスト ボックス 554"/>
        <xdr:cNvSpPr txBox="1"/>
      </xdr:nvSpPr>
      <xdr:spPr>
        <a:xfrm>
          <a:off x="12547111" y="687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69150</xdr:rowOff>
    </xdr:from>
    <xdr:to>
      <xdr:col>85</xdr:col>
      <xdr:colOff>126364</xdr:colOff>
      <xdr:row>59</xdr:row>
      <xdr:rowOff>5262</xdr:rowOff>
    </xdr:to>
    <xdr:cxnSp macro="">
      <xdr:nvCxnSpPr>
        <xdr:cNvPr id="582" name="直線コネクタ 581"/>
        <xdr:cNvCxnSpPr/>
      </xdr:nvCxnSpPr>
      <xdr:spPr>
        <a:xfrm flipV="1">
          <a:off x="16317595" y="8641650"/>
          <a:ext cx="1269" cy="147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9089</xdr:rowOff>
    </xdr:from>
    <xdr:ext cx="534377" cy="259045"/>
    <xdr:sp macro="" textlink="">
      <xdr:nvSpPr>
        <xdr:cNvPr id="583" name="教育費最小値テキスト"/>
        <xdr:cNvSpPr txBox="1"/>
      </xdr:nvSpPr>
      <xdr:spPr>
        <a:xfrm>
          <a:off x="16370300" y="1012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5262</xdr:rowOff>
    </xdr:from>
    <xdr:to>
      <xdr:col>86</xdr:col>
      <xdr:colOff>25400</xdr:colOff>
      <xdr:row>59</xdr:row>
      <xdr:rowOff>5262</xdr:rowOff>
    </xdr:to>
    <xdr:cxnSp macro="">
      <xdr:nvCxnSpPr>
        <xdr:cNvPr id="584" name="直線コネクタ 583"/>
        <xdr:cNvCxnSpPr/>
      </xdr:nvCxnSpPr>
      <xdr:spPr>
        <a:xfrm>
          <a:off x="16230600" y="1012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15827</xdr:rowOff>
    </xdr:from>
    <xdr:ext cx="599010" cy="259045"/>
    <xdr:sp macro="" textlink="">
      <xdr:nvSpPr>
        <xdr:cNvPr id="585" name="教育費最大値テキスト"/>
        <xdr:cNvSpPr txBox="1"/>
      </xdr:nvSpPr>
      <xdr:spPr>
        <a:xfrm>
          <a:off x="16370300" y="841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174,481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69150</xdr:rowOff>
    </xdr:from>
    <xdr:to>
      <xdr:col>86</xdr:col>
      <xdr:colOff>25400</xdr:colOff>
      <xdr:row>50</xdr:row>
      <xdr:rowOff>69150</xdr:rowOff>
    </xdr:to>
    <xdr:cxnSp macro="">
      <xdr:nvCxnSpPr>
        <xdr:cNvPr id="586" name="直線コネクタ 585"/>
        <xdr:cNvCxnSpPr/>
      </xdr:nvCxnSpPr>
      <xdr:spPr>
        <a:xfrm>
          <a:off x="16230600" y="864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94655</xdr:rowOff>
    </xdr:from>
    <xdr:to>
      <xdr:col>85</xdr:col>
      <xdr:colOff>127000</xdr:colOff>
      <xdr:row>59</xdr:row>
      <xdr:rowOff>46017</xdr:rowOff>
    </xdr:to>
    <xdr:cxnSp macro="">
      <xdr:nvCxnSpPr>
        <xdr:cNvPr id="587" name="直線コネクタ 586"/>
        <xdr:cNvCxnSpPr/>
      </xdr:nvCxnSpPr>
      <xdr:spPr>
        <a:xfrm flipV="1">
          <a:off x="15481300" y="9524405"/>
          <a:ext cx="838200" cy="63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51303</xdr:rowOff>
    </xdr:from>
    <xdr:ext cx="534377" cy="259045"/>
    <xdr:sp macro="" textlink="">
      <xdr:nvSpPr>
        <xdr:cNvPr id="588" name="教育費平均値テキスト"/>
        <xdr:cNvSpPr txBox="1"/>
      </xdr:nvSpPr>
      <xdr:spPr>
        <a:xfrm>
          <a:off x="16370300" y="9652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72876</xdr:rowOff>
    </xdr:from>
    <xdr:to>
      <xdr:col>85</xdr:col>
      <xdr:colOff>177800</xdr:colOff>
      <xdr:row>57</xdr:row>
      <xdr:rowOff>3026</xdr:rowOff>
    </xdr:to>
    <xdr:sp macro="" textlink="">
      <xdr:nvSpPr>
        <xdr:cNvPr id="589" name="フローチャート: 判断 588"/>
        <xdr:cNvSpPr/>
      </xdr:nvSpPr>
      <xdr:spPr>
        <a:xfrm>
          <a:off x="162687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46017</xdr:rowOff>
    </xdr:from>
    <xdr:to>
      <xdr:col>81</xdr:col>
      <xdr:colOff>50800</xdr:colOff>
      <xdr:row>59</xdr:row>
      <xdr:rowOff>110450</xdr:rowOff>
    </xdr:to>
    <xdr:cxnSp macro="">
      <xdr:nvCxnSpPr>
        <xdr:cNvPr id="590" name="直線コネクタ 589"/>
        <xdr:cNvCxnSpPr/>
      </xdr:nvCxnSpPr>
      <xdr:spPr>
        <a:xfrm flipV="1">
          <a:off x="14592300" y="10161567"/>
          <a:ext cx="889000" cy="6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32730</xdr:rowOff>
    </xdr:from>
    <xdr:to>
      <xdr:col>81</xdr:col>
      <xdr:colOff>101600</xdr:colOff>
      <xdr:row>57</xdr:row>
      <xdr:rowOff>134330</xdr:rowOff>
    </xdr:to>
    <xdr:sp macro="" textlink="">
      <xdr:nvSpPr>
        <xdr:cNvPr id="591" name="フローチャート: 判断 590"/>
        <xdr:cNvSpPr/>
      </xdr:nvSpPr>
      <xdr:spPr>
        <a:xfrm>
          <a:off x="15430500" y="980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150857</xdr:rowOff>
    </xdr:from>
    <xdr:ext cx="534377" cy="259045"/>
    <xdr:sp macro="" textlink="">
      <xdr:nvSpPr>
        <xdr:cNvPr id="592" name="テキスト ボックス 591"/>
        <xdr:cNvSpPr txBox="1"/>
      </xdr:nvSpPr>
      <xdr:spPr>
        <a:xfrm>
          <a:off x="15214111" y="958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100217</xdr:rowOff>
    </xdr:from>
    <xdr:to>
      <xdr:col>76</xdr:col>
      <xdr:colOff>114300</xdr:colOff>
      <xdr:row>59</xdr:row>
      <xdr:rowOff>110450</xdr:rowOff>
    </xdr:to>
    <xdr:cxnSp macro="">
      <xdr:nvCxnSpPr>
        <xdr:cNvPr id="593" name="直線コネクタ 592"/>
        <xdr:cNvCxnSpPr/>
      </xdr:nvCxnSpPr>
      <xdr:spPr>
        <a:xfrm>
          <a:off x="13703300" y="10215767"/>
          <a:ext cx="889000" cy="1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77318</xdr:rowOff>
    </xdr:from>
    <xdr:to>
      <xdr:col>76</xdr:col>
      <xdr:colOff>165100</xdr:colOff>
      <xdr:row>58</xdr:row>
      <xdr:rowOff>7468</xdr:rowOff>
    </xdr:to>
    <xdr:sp macro="" textlink="">
      <xdr:nvSpPr>
        <xdr:cNvPr id="594" name="フローチャート: 判断 593"/>
        <xdr:cNvSpPr/>
      </xdr:nvSpPr>
      <xdr:spPr>
        <a:xfrm>
          <a:off x="14541500" y="98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23995</xdr:rowOff>
    </xdr:from>
    <xdr:ext cx="534377" cy="259045"/>
    <xdr:sp macro="" textlink="">
      <xdr:nvSpPr>
        <xdr:cNvPr id="595" name="テキスト ボックス 594"/>
        <xdr:cNvSpPr txBox="1"/>
      </xdr:nvSpPr>
      <xdr:spPr>
        <a:xfrm>
          <a:off x="14325111" y="962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100217</xdr:rowOff>
    </xdr:from>
    <xdr:to>
      <xdr:col>71</xdr:col>
      <xdr:colOff>177800</xdr:colOff>
      <xdr:row>59</xdr:row>
      <xdr:rowOff>157977</xdr:rowOff>
    </xdr:to>
    <xdr:cxnSp macro="">
      <xdr:nvCxnSpPr>
        <xdr:cNvPr id="596" name="直線コネクタ 595"/>
        <xdr:cNvCxnSpPr/>
      </xdr:nvCxnSpPr>
      <xdr:spPr>
        <a:xfrm flipV="1">
          <a:off x="12814300" y="10215767"/>
          <a:ext cx="889000" cy="5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47654</xdr:rowOff>
    </xdr:from>
    <xdr:to>
      <xdr:col>72</xdr:col>
      <xdr:colOff>38100</xdr:colOff>
      <xdr:row>57</xdr:row>
      <xdr:rowOff>149254</xdr:rowOff>
    </xdr:to>
    <xdr:sp macro="" textlink="">
      <xdr:nvSpPr>
        <xdr:cNvPr id="597" name="フローチャート: 判断 596"/>
        <xdr:cNvSpPr/>
      </xdr:nvSpPr>
      <xdr:spPr>
        <a:xfrm>
          <a:off x="13652500" y="982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165781</xdr:rowOff>
    </xdr:from>
    <xdr:ext cx="534377" cy="259045"/>
    <xdr:sp macro="" textlink="">
      <xdr:nvSpPr>
        <xdr:cNvPr id="598" name="テキスト ボックス 597"/>
        <xdr:cNvSpPr txBox="1"/>
      </xdr:nvSpPr>
      <xdr:spPr>
        <a:xfrm>
          <a:off x="13436111" y="959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13767</xdr:rowOff>
    </xdr:from>
    <xdr:to>
      <xdr:col>67</xdr:col>
      <xdr:colOff>101600</xdr:colOff>
      <xdr:row>57</xdr:row>
      <xdr:rowOff>115367</xdr:rowOff>
    </xdr:to>
    <xdr:sp macro="" textlink="">
      <xdr:nvSpPr>
        <xdr:cNvPr id="599" name="フローチャート: 判断 598"/>
        <xdr:cNvSpPr/>
      </xdr:nvSpPr>
      <xdr:spPr>
        <a:xfrm>
          <a:off x="12763500" y="97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131894</xdr:rowOff>
    </xdr:from>
    <xdr:ext cx="534377" cy="259045"/>
    <xdr:sp macro="" textlink="">
      <xdr:nvSpPr>
        <xdr:cNvPr id="600" name="テキスト ボックス 599"/>
        <xdr:cNvSpPr txBox="1"/>
      </xdr:nvSpPr>
      <xdr:spPr>
        <a:xfrm>
          <a:off x="12547111" y="95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43855</xdr:rowOff>
    </xdr:from>
    <xdr:to>
      <xdr:col>85</xdr:col>
      <xdr:colOff>177800</xdr:colOff>
      <xdr:row>55</xdr:row>
      <xdr:rowOff>145455</xdr:rowOff>
    </xdr:to>
    <xdr:sp macro="" textlink="">
      <xdr:nvSpPr>
        <xdr:cNvPr id="606" name="楕円 605"/>
        <xdr:cNvSpPr/>
      </xdr:nvSpPr>
      <xdr:spPr>
        <a:xfrm>
          <a:off x="16268700" y="947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66732</xdr:rowOff>
    </xdr:from>
    <xdr:ext cx="534377" cy="259045"/>
    <xdr:sp macro="" textlink="">
      <xdr:nvSpPr>
        <xdr:cNvPr id="607" name="教育費該当値テキスト"/>
        <xdr:cNvSpPr txBox="1"/>
      </xdr:nvSpPr>
      <xdr:spPr>
        <a:xfrm>
          <a:off x="16370300" y="932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166667</xdr:rowOff>
    </xdr:from>
    <xdr:to>
      <xdr:col>81</xdr:col>
      <xdr:colOff>101600</xdr:colOff>
      <xdr:row>59</xdr:row>
      <xdr:rowOff>96817</xdr:rowOff>
    </xdr:to>
    <xdr:sp macro="" textlink="">
      <xdr:nvSpPr>
        <xdr:cNvPr id="608" name="楕円 607"/>
        <xdr:cNvSpPr/>
      </xdr:nvSpPr>
      <xdr:spPr>
        <a:xfrm>
          <a:off x="15430500" y="1011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87944</xdr:rowOff>
    </xdr:from>
    <xdr:ext cx="534377" cy="259045"/>
    <xdr:sp macro="" textlink="">
      <xdr:nvSpPr>
        <xdr:cNvPr id="609" name="テキスト ボックス 608"/>
        <xdr:cNvSpPr txBox="1"/>
      </xdr:nvSpPr>
      <xdr:spPr>
        <a:xfrm>
          <a:off x="15214111" y="102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59650</xdr:rowOff>
    </xdr:from>
    <xdr:to>
      <xdr:col>76</xdr:col>
      <xdr:colOff>165100</xdr:colOff>
      <xdr:row>59</xdr:row>
      <xdr:rowOff>161250</xdr:rowOff>
    </xdr:to>
    <xdr:sp macro="" textlink="">
      <xdr:nvSpPr>
        <xdr:cNvPr id="610" name="楕円 609"/>
        <xdr:cNvSpPr/>
      </xdr:nvSpPr>
      <xdr:spPr>
        <a:xfrm>
          <a:off x="14541500" y="101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152377</xdr:rowOff>
    </xdr:from>
    <xdr:ext cx="534377" cy="259045"/>
    <xdr:sp macro="" textlink="">
      <xdr:nvSpPr>
        <xdr:cNvPr id="611" name="テキスト ボックス 610"/>
        <xdr:cNvSpPr txBox="1"/>
      </xdr:nvSpPr>
      <xdr:spPr>
        <a:xfrm>
          <a:off x="14325111" y="102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49417</xdr:rowOff>
    </xdr:from>
    <xdr:to>
      <xdr:col>72</xdr:col>
      <xdr:colOff>38100</xdr:colOff>
      <xdr:row>59</xdr:row>
      <xdr:rowOff>151017</xdr:rowOff>
    </xdr:to>
    <xdr:sp macro="" textlink="">
      <xdr:nvSpPr>
        <xdr:cNvPr id="612" name="楕円 611"/>
        <xdr:cNvSpPr/>
      </xdr:nvSpPr>
      <xdr:spPr>
        <a:xfrm>
          <a:off x="13652500" y="1016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142144</xdr:rowOff>
    </xdr:from>
    <xdr:ext cx="534377" cy="259045"/>
    <xdr:sp macro="" textlink="">
      <xdr:nvSpPr>
        <xdr:cNvPr id="613" name="テキスト ボックス 612"/>
        <xdr:cNvSpPr txBox="1"/>
      </xdr:nvSpPr>
      <xdr:spPr>
        <a:xfrm>
          <a:off x="13436111" y="1025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107177</xdr:rowOff>
    </xdr:from>
    <xdr:to>
      <xdr:col>67</xdr:col>
      <xdr:colOff>101600</xdr:colOff>
      <xdr:row>60</xdr:row>
      <xdr:rowOff>37327</xdr:rowOff>
    </xdr:to>
    <xdr:sp macro="" textlink="">
      <xdr:nvSpPr>
        <xdr:cNvPr id="614" name="楕円 613"/>
        <xdr:cNvSpPr/>
      </xdr:nvSpPr>
      <xdr:spPr>
        <a:xfrm>
          <a:off x="12763500" y="1022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60</xdr:row>
      <xdr:rowOff>28454</xdr:rowOff>
    </xdr:from>
    <xdr:ext cx="534377" cy="259045"/>
    <xdr:sp macro="" textlink="">
      <xdr:nvSpPr>
        <xdr:cNvPr id="615" name="テキスト ボックス 614"/>
        <xdr:cNvSpPr txBox="1"/>
      </xdr:nvSpPr>
      <xdr:spPr>
        <a:xfrm>
          <a:off x="12547111" y="1031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9" name="テキスト ボックス 62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1" name="テキスト ボックス 63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3" name="テキスト ボックス 63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5" name="テキスト ボックス 63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55320</xdr:rowOff>
    </xdr:from>
    <xdr:to>
      <xdr:col>85</xdr:col>
      <xdr:colOff>126364</xdr:colOff>
      <xdr:row>79</xdr:row>
      <xdr:rowOff>44450</xdr:rowOff>
    </xdr:to>
    <xdr:cxnSp macro="">
      <xdr:nvCxnSpPr>
        <xdr:cNvPr id="639" name="直線コネクタ 638"/>
        <xdr:cNvCxnSpPr/>
      </xdr:nvCxnSpPr>
      <xdr:spPr>
        <a:xfrm flipV="1">
          <a:off x="16317595" y="12056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60680</xdr:rowOff>
    </xdr:from>
    <xdr:ext cx="249299" cy="259045"/>
    <xdr:sp macro="" textlink="">
      <xdr:nvSpPr>
        <xdr:cNvPr id="640" name="災害復旧費最小値テキスト"/>
        <xdr:cNvSpPr txBox="1"/>
      </xdr:nvSpPr>
      <xdr:spPr>
        <a:xfrm>
          <a:off x="16370300" y="13605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1997</xdr:rowOff>
    </xdr:from>
    <xdr:ext cx="599010" cy="259045"/>
    <xdr:sp macro="" textlink="">
      <xdr:nvSpPr>
        <xdr:cNvPr id="642" name="災害復旧費最大値テキスト"/>
        <xdr:cNvSpPr txBox="1"/>
      </xdr:nvSpPr>
      <xdr:spPr>
        <a:xfrm>
          <a:off x="16370300" y="1183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55320</xdr:rowOff>
    </xdr:from>
    <xdr:to>
      <xdr:col>86</xdr:col>
      <xdr:colOff>25400</xdr:colOff>
      <xdr:row>70</xdr:row>
      <xdr:rowOff>55320</xdr:rowOff>
    </xdr:to>
    <xdr:cxnSp macro="">
      <xdr:nvCxnSpPr>
        <xdr:cNvPr id="643" name="直線コネクタ 642"/>
        <xdr:cNvCxnSpPr/>
      </xdr:nvCxnSpPr>
      <xdr:spPr>
        <a:xfrm>
          <a:off x="16230600" y="1205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4" name="直線コネクタ 64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149579</xdr:rowOff>
    </xdr:from>
    <xdr:ext cx="534377" cy="259045"/>
    <xdr:sp macro="" textlink="">
      <xdr:nvSpPr>
        <xdr:cNvPr id="645" name="災害復旧費平均値テキスト"/>
        <xdr:cNvSpPr txBox="1"/>
      </xdr:nvSpPr>
      <xdr:spPr>
        <a:xfrm>
          <a:off x="16370300" y="1335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126702</xdr:rowOff>
    </xdr:from>
    <xdr:to>
      <xdr:col>85</xdr:col>
      <xdr:colOff>177800</xdr:colOff>
      <xdr:row>79</xdr:row>
      <xdr:rowOff>56852</xdr:rowOff>
    </xdr:to>
    <xdr:sp macro="" textlink="">
      <xdr:nvSpPr>
        <xdr:cNvPr id="646" name="フローチャート: 判断 645"/>
        <xdr:cNvSpPr/>
      </xdr:nvSpPr>
      <xdr:spPr>
        <a:xfrm>
          <a:off x="16268700" y="1349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7" name="直線コネクタ 64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106411</xdr:rowOff>
    </xdr:from>
    <xdr:to>
      <xdr:col>81</xdr:col>
      <xdr:colOff>101600</xdr:colOff>
      <xdr:row>79</xdr:row>
      <xdr:rowOff>36561</xdr:rowOff>
    </xdr:to>
    <xdr:sp macro="" textlink="">
      <xdr:nvSpPr>
        <xdr:cNvPr id="648" name="フローチャート: 判断 647"/>
        <xdr:cNvSpPr/>
      </xdr:nvSpPr>
      <xdr:spPr>
        <a:xfrm>
          <a:off x="15430500" y="1347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53088</xdr:rowOff>
    </xdr:from>
    <xdr:ext cx="534377" cy="259045"/>
    <xdr:sp macro="" textlink="">
      <xdr:nvSpPr>
        <xdr:cNvPr id="649" name="テキスト ボックス 648"/>
        <xdr:cNvSpPr txBox="1"/>
      </xdr:nvSpPr>
      <xdr:spPr>
        <a:xfrm>
          <a:off x="15214111" y="1325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0" name="直線コネクタ 64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127792</xdr:rowOff>
    </xdr:from>
    <xdr:to>
      <xdr:col>76</xdr:col>
      <xdr:colOff>165100</xdr:colOff>
      <xdr:row>79</xdr:row>
      <xdr:rowOff>57942</xdr:rowOff>
    </xdr:to>
    <xdr:sp macro="" textlink="">
      <xdr:nvSpPr>
        <xdr:cNvPr id="651" name="フローチャート: 判断 650"/>
        <xdr:cNvSpPr/>
      </xdr:nvSpPr>
      <xdr:spPr>
        <a:xfrm>
          <a:off x="14541500" y="1350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74469</xdr:rowOff>
    </xdr:from>
    <xdr:ext cx="469744" cy="259045"/>
    <xdr:sp macro="" textlink="">
      <xdr:nvSpPr>
        <xdr:cNvPr id="652" name="テキスト ボックス 651"/>
        <xdr:cNvSpPr txBox="1"/>
      </xdr:nvSpPr>
      <xdr:spPr>
        <a:xfrm>
          <a:off x="14357428" y="132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3" name="直線コネクタ 65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142892</xdr:rowOff>
    </xdr:from>
    <xdr:to>
      <xdr:col>72</xdr:col>
      <xdr:colOff>38100</xdr:colOff>
      <xdr:row>79</xdr:row>
      <xdr:rowOff>73042</xdr:rowOff>
    </xdr:to>
    <xdr:sp macro="" textlink="">
      <xdr:nvSpPr>
        <xdr:cNvPr id="654" name="フローチャート: 判断 653"/>
        <xdr:cNvSpPr/>
      </xdr:nvSpPr>
      <xdr:spPr>
        <a:xfrm>
          <a:off x="136525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89569</xdr:rowOff>
    </xdr:from>
    <xdr:ext cx="469744" cy="259045"/>
    <xdr:sp macro="" textlink="">
      <xdr:nvSpPr>
        <xdr:cNvPr id="655" name="テキスト ボックス 654"/>
        <xdr:cNvSpPr txBox="1"/>
      </xdr:nvSpPr>
      <xdr:spPr>
        <a:xfrm>
          <a:off x="13468428" y="1329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135961</xdr:rowOff>
    </xdr:from>
    <xdr:to>
      <xdr:col>67</xdr:col>
      <xdr:colOff>101600</xdr:colOff>
      <xdr:row>79</xdr:row>
      <xdr:rowOff>66111</xdr:rowOff>
    </xdr:to>
    <xdr:sp macro="" textlink="">
      <xdr:nvSpPr>
        <xdr:cNvPr id="656" name="フローチャート: 判断 655"/>
        <xdr:cNvSpPr/>
      </xdr:nvSpPr>
      <xdr:spPr>
        <a:xfrm>
          <a:off x="12763500" y="1350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82638</xdr:rowOff>
    </xdr:from>
    <xdr:ext cx="469744" cy="259045"/>
    <xdr:sp macro="" textlink="">
      <xdr:nvSpPr>
        <xdr:cNvPr id="657" name="テキスト ボックス 656"/>
        <xdr:cNvSpPr txBox="1"/>
      </xdr:nvSpPr>
      <xdr:spPr>
        <a:xfrm>
          <a:off x="12579428" y="1328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3" name="楕円 66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105130</xdr:rowOff>
    </xdr:from>
    <xdr:ext cx="249299" cy="259045"/>
    <xdr:sp macro="" textlink="">
      <xdr:nvSpPr>
        <xdr:cNvPr id="664" name="災害復旧費該当値テキスト"/>
        <xdr:cNvSpPr txBox="1"/>
      </xdr:nvSpPr>
      <xdr:spPr>
        <a:xfrm>
          <a:off x="16370300" y="13478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5" name="楕円 66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6" name="テキスト ボックス 66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7" name="楕円 66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8" name="テキスト ボックス 66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9" name="楕円 66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0" name="テキスト ボックス 66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1" name="楕円 67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2" name="テキスト ボックス 67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139891</xdr:rowOff>
    </xdr:from>
    <xdr:to>
      <xdr:col>85</xdr:col>
      <xdr:colOff>126364</xdr:colOff>
      <xdr:row>98</xdr:row>
      <xdr:rowOff>59051</xdr:rowOff>
    </xdr:to>
    <xdr:cxnSp macro="">
      <xdr:nvCxnSpPr>
        <xdr:cNvPr id="696" name="直線コネクタ 695"/>
        <xdr:cNvCxnSpPr/>
      </xdr:nvCxnSpPr>
      <xdr:spPr>
        <a:xfrm flipV="1">
          <a:off x="16317595" y="15398941"/>
          <a:ext cx="1269" cy="146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62878</xdr:rowOff>
    </xdr:from>
    <xdr:ext cx="534377" cy="259045"/>
    <xdr:sp macro="" textlink="">
      <xdr:nvSpPr>
        <xdr:cNvPr id="697" name="公債費最小値テキスト"/>
        <xdr:cNvSpPr txBox="1"/>
      </xdr:nvSpPr>
      <xdr:spPr>
        <a:xfrm>
          <a:off x="16370300" y="1686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59051</xdr:rowOff>
    </xdr:from>
    <xdr:to>
      <xdr:col>86</xdr:col>
      <xdr:colOff>25400</xdr:colOff>
      <xdr:row>98</xdr:row>
      <xdr:rowOff>59051</xdr:rowOff>
    </xdr:to>
    <xdr:cxnSp macro="">
      <xdr:nvCxnSpPr>
        <xdr:cNvPr id="698" name="直線コネクタ 697"/>
        <xdr:cNvCxnSpPr/>
      </xdr:nvCxnSpPr>
      <xdr:spPr>
        <a:xfrm>
          <a:off x="16230600" y="1686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86568</xdr:rowOff>
    </xdr:from>
    <xdr:ext cx="599010" cy="259045"/>
    <xdr:sp macro="" textlink="">
      <xdr:nvSpPr>
        <xdr:cNvPr id="699" name="公債費最大値テキスト"/>
        <xdr:cNvSpPr txBox="1"/>
      </xdr:nvSpPr>
      <xdr:spPr>
        <a:xfrm>
          <a:off x="16370300" y="1517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139891</xdr:rowOff>
    </xdr:from>
    <xdr:to>
      <xdr:col>86</xdr:col>
      <xdr:colOff>25400</xdr:colOff>
      <xdr:row>89</xdr:row>
      <xdr:rowOff>139891</xdr:rowOff>
    </xdr:to>
    <xdr:cxnSp macro="">
      <xdr:nvCxnSpPr>
        <xdr:cNvPr id="700" name="直線コネクタ 699"/>
        <xdr:cNvCxnSpPr/>
      </xdr:nvCxnSpPr>
      <xdr:spPr>
        <a:xfrm>
          <a:off x="16230600" y="1539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134624</xdr:rowOff>
    </xdr:from>
    <xdr:to>
      <xdr:col>85</xdr:col>
      <xdr:colOff>127000</xdr:colOff>
      <xdr:row>97</xdr:row>
      <xdr:rowOff>139274</xdr:rowOff>
    </xdr:to>
    <xdr:cxnSp macro="">
      <xdr:nvCxnSpPr>
        <xdr:cNvPr id="701" name="直線コネクタ 700"/>
        <xdr:cNvCxnSpPr/>
      </xdr:nvCxnSpPr>
      <xdr:spPr>
        <a:xfrm>
          <a:off x="15481300" y="16765274"/>
          <a:ext cx="838200" cy="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77159</xdr:rowOff>
    </xdr:from>
    <xdr:ext cx="534377" cy="259045"/>
    <xdr:sp macro="" textlink="">
      <xdr:nvSpPr>
        <xdr:cNvPr id="702" name="公債費平均値テキスト"/>
        <xdr:cNvSpPr txBox="1"/>
      </xdr:nvSpPr>
      <xdr:spPr>
        <a:xfrm>
          <a:off x="16370300" y="16193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54282</xdr:rowOff>
    </xdr:from>
    <xdr:to>
      <xdr:col>85</xdr:col>
      <xdr:colOff>177800</xdr:colOff>
      <xdr:row>95</xdr:row>
      <xdr:rowOff>155882</xdr:rowOff>
    </xdr:to>
    <xdr:sp macro="" textlink="">
      <xdr:nvSpPr>
        <xdr:cNvPr id="703" name="フローチャート: 判断 702"/>
        <xdr:cNvSpPr/>
      </xdr:nvSpPr>
      <xdr:spPr>
        <a:xfrm>
          <a:off x="162687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131524</xdr:rowOff>
    </xdr:from>
    <xdr:to>
      <xdr:col>81</xdr:col>
      <xdr:colOff>50800</xdr:colOff>
      <xdr:row>97</xdr:row>
      <xdr:rowOff>134624</xdr:rowOff>
    </xdr:to>
    <xdr:cxnSp macro="">
      <xdr:nvCxnSpPr>
        <xdr:cNvPr id="704" name="直線コネクタ 703"/>
        <xdr:cNvCxnSpPr/>
      </xdr:nvCxnSpPr>
      <xdr:spPr>
        <a:xfrm>
          <a:off x="14592300" y="16762174"/>
          <a:ext cx="889000" cy="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35399</xdr:rowOff>
    </xdr:from>
    <xdr:to>
      <xdr:col>81</xdr:col>
      <xdr:colOff>101600</xdr:colOff>
      <xdr:row>95</xdr:row>
      <xdr:rowOff>136999</xdr:rowOff>
    </xdr:to>
    <xdr:sp macro="" textlink="">
      <xdr:nvSpPr>
        <xdr:cNvPr id="705" name="フローチャート: 判断 704"/>
        <xdr:cNvSpPr/>
      </xdr:nvSpPr>
      <xdr:spPr>
        <a:xfrm>
          <a:off x="15430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153526</xdr:rowOff>
    </xdr:from>
    <xdr:ext cx="534377" cy="259045"/>
    <xdr:sp macro="" textlink="">
      <xdr:nvSpPr>
        <xdr:cNvPr id="706" name="テキスト ボックス 705"/>
        <xdr:cNvSpPr txBox="1"/>
      </xdr:nvSpPr>
      <xdr:spPr>
        <a:xfrm>
          <a:off x="15214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129611</xdr:rowOff>
    </xdr:from>
    <xdr:to>
      <xdr:col>76</xdr:col>
      <xdr:colOff>114300</xdr:colOff>
      <xdr:row>97</xdr:row>
      <xdr:rowOff>131524</xdr:rowOff>
    </xdr:to>
    <xdr:cxnSp macro="">
      <xdr:nvCxnSpPr>
        <xdr:cNvPr id="707" name="直線コネクタ 706"/>
        <xdr:cNvCxnSpPr/>
      </xdr:nvCxnSpPr>
      <xdr:spPr>
        <a:xfrm>
          <a:off x="13703300" y="16760261"/>
          <a:ext cx="889000" cy="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56576</xdr:rowOff>
    </xdr:from>
    <xdr:to>
      <xdr:col>76</xdr:col>
      <xdr:colOff>165100</xdr:colOff>
      <xdr:row>95</xdr:row>
      <xdr:rowOff>158176</xdr:rowOff>
    </xdr:to>
    <xdr:sp macro="" textlink="">
      <xdr:nvSpPr>
        <xdr:cNvPr id="708" name="フローチャート: 判断 707"/>
        <xdr:cNvSpPr/>
      </xdr:nvSpPr>
      <xdr:spPr>
        <a:xfrm>
          <a:off x="14541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3253</xdr:rowOff>
    </xdr:from>
    <xdr:ext cx="534377" cy="259045"/>
    <xdr:sp macro="" textlink="">
      <xdr:nvSpPr>
        <xdr:cNvPr id="709" name="テキスト ボックス 708"/>
        <xdr:cNvSpPr txBox="1"/>
      </xdr:nvSpPr>
      <xdr:spPr>
        <a:xfrm>
          <a:off x="14325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129611</xdr:rowOff>
    </xdr:from>
    <xdr:to>
      <xdr:col>71</xdr:col>
      <xdr:colOff>177800</xdr:colOff>
      <xdr:row>97</xdr:row>
      <xdr:rowOff>133367</xdr:rowOff>
    </xdr:to>
    <xdr:cxnSp macro="">
      <xdr:nvCxnSpPr>
        <xdr:cNvPr id="710" name="直線コネクタ 709"/>
        <xdr:cNvCxnSpPr/>
      </xdr:nvCxnSpPr>
      <xdr:spPr>
        <a:xfrm flipV="1">
          <a:off x="12814300" y="16760261"/>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40253</xdr:rowOff>
    </xdr:from>
    <xdr:to>
      <xdr:col>72</xdr:col>
      <xdr:colOff>38100</xdr:colOff>
      <xdr:row>95</xdr:row>
      <xdr:rowOff>141853</xdr:rowOff>
    </xdr:to>
    <xdr:sp macro="" textlink="">
      <xdr:nvSpPr>
        <xdr:cNvPr id="711" name="フローチャート: 判断 710"/>
        <xdr:cNvSpPr/>
      </xdr:nvSpPr>
      <xdr:spPr>
        <a:xfrm>
          <a:off x="13652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158380</xdr:rowOff>
    </xdr:from>
    <xdr:ext cx="534377" cy="259045"/>
    <xdr:sp macro="" textlink="">
      <xdr:nvSpPr>
        <xdr:cNvPr id="712" name="テキスト ボックス 711"/>
        <xdr:cNvSpPr txBox="1"/>
      </xdr:nvSpPr>
      <xdr:spPr>
        <a:xfrm>
          <a:off x="13436111" y="1610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59083</xdr:rowOff>
    </xdr:from>
    <xdr:to>
      <xdr:col>67</xdr:col>
      <xdr:colOff>101600</xdr:colOff>
      <xdr:row>95</xdr:row>
      <xdr:rowOff>160683</xdr:rowOff>
    </xdr:to>
    <xdr:sp macro="" textlink="">
      <xdr:nvSpPr>
        <xdr:cNvPr id="713" name="フローチャート: 判断 712"/>
        <xdr:cNvSpPr/>
      </xdr:nvSpPr>
      <xdr:spPr>
        <a:xfrm>
          <a:off x="12763500" y="1634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5760</xdr:rowOff>
    </xdr:from>
    <xdr:ext cx="534377" cy="259045"/>
    <xdr:sp macro="" textlink="">
      <xdr:nvSpPr>
        <xdr:cNvPr id="714" name="テキスト ボックス 713"/>
        <xdr:cNvSpPr txBox="1"/>
      </xdr:nvSpPr>
      <xdr:spPr>
        <a:xfrm>
          <a:off x="12547111" y="1612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88474</xdr:rowOff>
    </xdr:from>
    <xdr:to>
      <xdr:col>85</xdr:col>
      <xdr:colOff>177800</xdr:colOff>
      <xdr:row>98</xdr:row>
      <xdr:rowOff>18624</xdr:rowOff>
    </xdr:to>
    <xdr:sp macro="" textlink="">
      <xdr:nvSpPr>
        <xdr:cNvPr id="720" name="楕円 719"/>
        <xdr:cNvSpPr/>
      </xdr:nvSpPr>
      <xdr:spPr>
        <a:xfrm>
          <a:off x="16268700" y="1671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3401</xdr:rowOff>
    </xdr:from>
    <xdr:ext cx="534377" cy="259045"/>
    <xdr:sp macro="" textlink="">
      <xdr:nvSpPr>
        <xdr:cNvPr id="721" name="公債費該当値テキスト"/>
        <xdr:cNvSpPr txBox="1"/>
      </xdr:nvSpPr>
      <xdr:spPr>
        <a:xfrm>
          <a:off x="16370300" y="166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83824</xdr:rowOff>
    </xdr:from>
    <xdr:to>
      <xdr:col>81</xdr:col>
      <xdr:colOff>101600</xdr:colOff>
      <xdr:row>98</xdr:row>
      <xdr:rowOff>13974</xdr:rowOff>
    </xdr:to>
    <xdr:sp macro="" textlink="">
      <xdr:nvSpPr>
        <xdr:cNvPr id="722" name="楕円 721"/>
        <xdr:cNvSpPr/>
      </xdr:nvSpPr>
      <xdr:spPr>
        <a:xfrm>
          <a:off x="15430500" y="1671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5101</xdr:rowOff>
    </xdr:from>
    <xdr:ext cx="534377" cy="259045"/>
    <xdr:sp macro="" textlink="">
      <xdr:nvSpPr>
        <xdr:cNvPr id="723" name="テキスト ボックス 722"/>
        <xdr:cNvSpPr txBox="1"/>
      </xdr:nvSpPr>
      <xdr:spPr>
        <a:xfrm>
          <a:off x="15214111" y="1680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80724</xdr:rowOff>
    </xdr:from>
    <xdr:to>
      <xdr:col>76</xdr:col>
      <xdr:colOff>165100</xdr:colOff>
      <xdr:row>98</xdr:row>
      <xdr:rowOff>10874</xdr:rowOff>
    </xdr:to>
    <xdr:sp macro="" textlink="">
      <xdr:nvSpPr>
        <xdr:cNvPr id="724" name="楕円 723"/>
        <xdr:cNvSpPr/>
      </xdr:nvSpPr>
      <xdr:spPr>
        <a:xfrm>
          <a:off x="14541500" y="1671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2001</xdr:rowOff>
    </xdr:from>
    <xdr:ext cx="534377" cy="259045"/>
    <xdr:sp macro="" textlink="">
      <xdr:nvSpPr>
        <xdr:cNvPr id="725" name="テキスト ボックス 724"/>
        <xdr:cNvSpPr txBox="1"/>
      </xdr:nvSpPr>
      <xdr:spPr>
        <a:xfrm>
          <a:off x="14325111" y="1680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78811</xdr:rowOff>
    </xdr:from>
    <xdr:to>
      <xdr:col>72</xdr:col>
      <xdr:colOff>38100</xdr:colOff>
      <xdr:row>98</xdr:row>
      <xdr:rowOff>8961</xdr:rowOff>
    </xdr:to>
    <xdr:sp macro="" textlink="">
      <xdr:nvSpPr>
        <xdr:cNvPr id="726" name="楕円 725"/>
        <xdr:cNvSpPr/>
      </xdr:nvSpPr>
      <xdr:spPr>
        <a:xfrm>
          <a:off x="13652500" y="1670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88</xdr:rowOff>
    </xdr:from>
    <xdr:ext cx="534377" cy="259045"/>
    <xdr:sp macro="" textlink="">
      <xdr:nvSpPr>
        <xdr:cNvPr id="727" name="テキスト ボックス 726"/>
        <xdr:cNvSpPr txBox="1"/>
      </xdr:nvSpPr>
      <xdr:spPr>
        <a:xfrm>
          <a:off x="13436111" y="1680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82567</xdr:rowOff>
    </xdr:from>
    <xdr:to>
      <xdr:col>67</xdr:col>
      <xdr:colOff>101600</xdr:colOff>
      <xdr:row>98</xdr:row>
      <xdr:rowOff>12717</xdr:rowOff>
    </xdr:to>
    <xdr:sp macro="" textlink="">
      <xdr:nvSpPr>
        <xdr:cNvPr id="728" name="楕円 727"/>
        <xdr:cNvSpPr/>
      </xdr:nvSpPr>
      <xdr:spPr>
        <a:xfrm>
          <a:off x="12763500" y="1671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3844</xdr:rowOff>
    </xdr:from>
    <xdr:ext cx="534377" cy="259045"/>
    <xdr:sp macro="" textlink="">
      <xdr:nvSpPr>
        <xdr:cNvPr id="729" name="テキスト ボックス 728"/>
        <xdr:cNvSpPr txBox="1"/>
      </xdr:nvSpPr>
      <xdr:spPr>
        <a:xfrm>
          <a:off x="12547111" y="1680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3" name="テキスト ボックス 74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5" name="テキスト ボックス 74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7" name="テキスト ボックス 74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9" name="テキスト ボックス 74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86360</xdr:rowOff>
    </xdr:from>
    <xdr:to>
      <xdr:col>116</xdr:col>
      <xdr:colOff>62864</xdr:colOff>
      <xdr:row>39</xdr:row>
      <xdr:rowOff>44450</xdr:rowOff>
    </xdr:to>
    <xdr:cxnSp macro="">
      <xdr:nvCxnSpPr>
        <xdr:cNvPr id="753" name="直線コネクタ 752"/>
        <xdr:cNvCxnSpPr/>
      </xdr:nvCxnSpPr>
      <xdr:spPr>
        <a:xfrm flipV="1">
          <a:off x="22159595" y="5229860"/>
          <a:ext cx="1269"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51452</xdr:rowOff>
    </xdr:from>
    <xdr:ext cx="249299" cy="259045"/>
    <xdr:sp macro="" textlink="">
      <xdr:nvSpPr>
        <xdr:cNvPr id="754" name="諸支出金最小値テキスト"/>
        <xdr:cNvSpPr txBox="1"/>
      </xdr:nvSpPr>
      <xdr:spPr>
        <a:xfrm>
          <a:off x="22212300" y="6738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33037</xdr:rowOff>
    </xdr:from>
    <xdr:ext cx="378565" cy="259045"/>
    <xdr:sp macro="" textlink="">
      <xdr:nvSpPr>
        <xdr:cNvPr id="756" name="諸支出金最大値テキスト"/>
        <xdr:cNvSpPr txBox="1"/>
      </xdr:nvSpPr>
      <xdr:spPr>
        <a:xfrm>
          <a:off x="22212300" y="5005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86360</xdr:rowOff>
    </xdr:from>
    <xdr:to>
      <xdr:col>116</xdr:col>
      <xdr:colOff>152400</xdr:colOff>
      <xdr:row>30</xdr:row>
      <xdr:rowOff>86360</xdr:rowOff>
    </xdr:to>
    <xdr:cxnSp macro="">
      <xdr:nvCxnSpPr>
        <xdr:cNvPr id="757" name="直線コネクタ 756"/>
        <xdr:cNvCxnSpPr/>
      </xdr:nvCxnSpPr>
      <xdr:spPr>
        <a:xfrm>
          <a:off x="22072600" y="522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140352</xdr:rowOff>
    </xdr:from>
    <xdr:ext cx="313932" cy="259045"/>
    <xdr:sp macro="" textlink="">
      <xdr:nvSpPr>
        <xdr:cNvPr id="759" name="諸支出金平均値テキスト"/>
        <xdr:cNvSpPr txBox="1"/>
      </xdr:nvSpPr>
      <xdr:spPr>
        <a:xfrm>
          <a:off x="22212300" y="648400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117475</xdr:rowOff>
    </xdr:from>
    <xdr:to>
      <xdr:col>116</xdr:col>
      <xdr:colOff>114300</xdr:colOff>
      <xdr:row>39</xdr:row>
      <xdr:rowOff>47625</xdr:rowOff>
    </xdr:to>
    <xdr:sp macro="" textlink="">
      <xdr:nvSpPr>
        <xdr:cNvPr id="760" name="フローチャート: 判断 759"/>
        <xdr:cNvSpPr/>
      </xdr:nvSpPr>
      <xdr:spPr>
        <a:xfrm>
          <a:off x="221107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62" name="フローチャート: 判断 761"/>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138447</xdr:rowOff>
    </xdr:from>
    <xdr:ext cx="378565" cy="259045"/>
    <xdr:sp macro="" textlink="">
      <xdr:nvSpPr>
        <xdr:cNvPr id="763" name="テキスト ボックス 762"/>
        <xdr:cNvSpPr txBox="1"/>
      </xdr:nvSpPr>
      <xdr:spPr>
        <a:xfrm>
          <a:off x="21134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24130</xdr:rowOff>
    </xdr:from>
    <xdr:to>
      <xdr:col>107</xdr:col>
      <xdr:colOff>101600</xdr:colOff>
      <xdr:row>37</xdr:row>
      <xdr:rowOff>125730</xdr:rowOff>
    </xdr:to>
    <xdr:sp macro="" textlink="">
      <xdr:nvSpPr>
        <xdr:cNvPr id="765" name="フローチャート: 判断 764"/>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142257</xdr:rowOff>
    </xdr:from>
    <xdr:ext cx="378565" cy="259045"/>
    <xdr:sp macro="" textlink="">
      <xdr:nvSpPr>
        <xdr:cNvPr id="766" name="テキスト ボックス 765"/>
        <xdr:cNvSpPr txBox="1"/>
      </xdr:nvSpPr>
      <xdr:spPr>
        <a:xfrm>
          <a:off x="20245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5080</xdr:rowOff>
    </xdr:from>
    <xdr:to>
      <xdr:col>102</xdr:col>
      <xdr:colOff>165100</xdr:colOff>
      <xdr:row>37</xdr:row>
      <xdr:rowOff>106680</xdr:rowOff>
    </xdr:to>
    <xdr:sp macro="" textlink="">
      <xdr:nvSpPr>
        <xdr:cNvPr id="768" name="フローチャート: 判断 767"/>
        <xdr:cNvSpPr/>
      </xdr:nvSpPr>
      <xdr:spPr>
        <a:xfrm>
          <a:off x="19494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123207</xdr:rowOff>
    </xdr:from>
    <xdr:ext cx="378565" cy="259045"/>
    <xdr:sp macro="" textlink="">
      <xdr:nvSpPr>
        <xdr:cNvPr id="769" name="テキスト ボックス 768"/>
        <xdr:cNvSpPr txBox="1"/>
      </xdr:nvSpPr>
      <xdr:spPr>
        <a:xfrm>
          <a:off x="19356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79375</xdr:rowOff>
    </xdr:from>
    <xdr:to>
      <xdr:col>98</xdr:col>
      <xdr:colOff>38100</xdr:colOff>
      <xdr:row>39</xdr:row>
      <xdr:rowOff>9525</xdr:rowOff>
    </xdr:to>
    <xdr:sp macro="" textlink="">
      <xdr:nvSpPr>
        <xdr:cNvPr id="770" name="フローチャート: 判断 769"/>
        <xdr:cNvSpPr/>
      </xdr:nvSpPr>
      <xdr:spPr>
        <a:xfrm>
          <a:off x="18605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26052</xdr:rowOff>
    </xdr:from>
    <xdr:ext cx="313932" cy="259045"/>
    <xdr:sp macro="" textlink="">
      <xdr:nvSpPr>
        <xdr:cNvPr id="771" name="テキスト ボックス 770"/>
        <xdr:cNvSpPr txBox="1"/>
      </xdr:nvSpPr>
      <xdr:spPr>
        <a:xfrm>
          <a:off x="18499333" y="6369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95902</xdr:rowOff>
    </xdr:from>
    <xdr:ext cx="249299" cy="259045"/>
    <xdr:sp macro="" textlink="">
      <xdr:nvSpPr>
        <xdr:cNvPr id="778" name="諸支出金該当値テキスト"/>
        <xdr:cNvSpPr txBox="1"/>
      </xdr:nvSpPr>
      <xdr:spPr>
        <a:xfrm>
          <a:off x="22212300" y="6611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民生費、公債費の住民一人当たりのコストが類似団体の平均を下回っている。これは、民生費では、更生医療給付費、公債費では、起債の発行を抑えているためである。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上記に対し教育費では、急激に上昇している。これは、板柳中学校改築工事が開始したためである。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今後も、財政健全化のため、起債発行を必要最小限としていく。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青森県板柳町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財政調整基金残高は、適切な財源の確保と歳出の精査により、近年増額となっている。</a:t>
          </a:r>
        </a:p>
        <a:p>
          <a:r>
            <a:rPr kumimoji="1" lang="ja-JP" altLang="en-US" sz="1400">
              <a:latin typeface="ＭＳ ゴシック" pitchFamily="49" charset="-128"/>
              <a:ea typeface="ＭＳ ゴシック" pitchFamily="49" charset="-128"/>
            </a:rPr>
            <a:t>　今後も、歳出の合理化等財政改革を推進し、健全な行財政運営に努めていく。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青森県板柳町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及び病院事業会計の黒字額が年々増加傾向している。これは、徹底した経費の削減により支出を抑えたためである。しかし、病院事業会計において施設・設備更新が控えているため、平成３１年度は落ち込みそう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7126186</v>
      </c>
      <c r="BO4" s="461"/>
      <c r="BP4" s="461"/>
      <c r="BQ4" s="461"/>
      <c r="BR4" s="461"/>
      <c r="BS4" s="461"/>
      <c r="BT4" s="461"/>
      <c r="BU4" s="462"/>
      <c r="BV4" s="460">
        <v>6419488</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7.4</v>
      </c>
      <c r="CU4" s="642"/>
      <c r="CV4" s="642"/>
      <c r="CW4" s="642"/>
      <c r="CX4" s="642"/>
      <c r="CY4" s="642"/>
      <c r="CZ4" s="642"/>
      <c r="DA4" s="643"/>
      <c r="DB4" s="641">
        <v>7.1</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6820554</v>
      </c>
      <c r="BO5" s="466"/>
      <c r="BP5" s="466"/>
      <c r="BQ5" s="466"/>
      <c r="BR5" s="466"/>
      <c r="BS5" s="466"/>
      <c r="BT5" s="466"/>
      <c r="BU5" s="467"/>
      <c r="BV5" s="465">
        <v>6139642</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93.7</v>
      </c>
      <c r="CU5" s="436"/>
      <c r="CV5" s="436"/>
      <c r="CW5" s="436"/>
      <c r="CX5" s="436"/>
      <c r="CY5" s="436"/>
      <c r="CZ5" s="436"/>
      <c r="DA5" s="437"/>
      <c r="DB5" s="435">
        <v>83.2</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305632</v>
      </c>
      <c r="BO6" s="466"/>
      <c r="BP6" s="466"/>
      <c r="BQ6" s="466"/>
      <c r="BR6" s="466"/>
      <c r="BS6" s="466"/>
      <c r="BT6" s="466"/>
      <c r="BU6" s="467"/>
      <c r="BV6" s="465">
        <v>279846</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97.9</v>
      </c>
      <c r="CU6" s="616"/>
      <c r="CV6" s="616"/>
      <c r="CW6" s="616"/>
      <c r="CX6" s="616"/>
      <c r="CY6" s="616"/>
      <c r="CZ6" s="616"/>
      <c r="DA6" s="617"/>
      <c r="DB6" s="615">
        <v>86.9</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18756</v>
      </c>
      <c r="BO7" s="466"/>
      <c r="BP7" s="466"/>
      <c r="BQ7" s="466"/>
      <c r="BR7" s="466"/>
      <c r="BS7" s="466"/>
      <c r="BT7" s="466"/>
      <c r="BU7" s="467"/>
      <c r="BV7" s="465">
        <v>946</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3876990</v>
      </c>
      <c r="CU7" s="466"/>
      <c r="CV7" s="466"/>
      <c r="CW7" s="466"/>
      <c r="CX7" s="466"/>
      <c r="CY7" s="466"/>
      <c r="CZ7" s="466"/>
      <c r="DA7" s="467"/>
      <c r="DB7" s="465">
        <v>3950080</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286876</v>
      </c>
      <c r="BO8" s="466"/>
      <c r="BP8" s="466"/>
      <c r="BQ8" s="466"/>
      <c r="BR8" s="466"/>
      <c r="BS8" s="466"/>
      <c r="BT8" s="466"/>
      <c r="BU8" s="467"/>
      <c r="BV8" s="465">
        <v>278900</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0.27</v>
      </c>
      <c r="CU8" s="579"/>
      <c r="CV8" s="579"/>
      <c r="CW8" s="579"/>
      <c r="CX8" s="579"/>
      <c r="CY8" s="579"/>
      <c r="CZ8" s="579"/>
      <c r="DA8" s="580"/>
      <c r="DB8" s="578">
        <v>0.27</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13935</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101</v>
      </c>
      <c r="AV9" s="523"/>
      <c r="AW9" s="523"/>
      <c r="AX9" s="523"/>
      <c r="AY9" s="445" t="s">
        <v>116</v>
      </c>
      <c r="AZ9" s="446"/>
      <c r="BA9" s="446"/>
      <c r="BB9" s="446"/>
      <c r="BC9" s="446"/>
      <c r="BD9" s="446"/>
      <c r="BE9" s="446"/>
      <c r="BF9" s="446"/>
      <c r="BG9" s="446"/>
      <c r="BH9" s="446"/>
      <c r="BI9" s="446"/>
      <c r="BJ9" s="446"/>
      <c r="BK9" s="446"/>
      <c r="BL9" s="446"/>
      <c r="BM9" s="447"/>
      <c r="BN9" s="465">
        <v>7976</v>
      </c>
      <c r="BO9" s="466"/>
      <c r="BP9" s="466"/>
      <c r="BQ9" s="466"/>
      <c r="BR9" s="466"/>
      <c r="BS9" s="466"/>
      <c r="BT9" s="466"/>
      <c r="BU9" s="467"/>
      <c r="BV9" s="465">
        <v>38244</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9.1999999999999993</v>
      </c>
      <c r="CU9" s="436"/>
      <c r="CV9" s="436"/>
      <c r="CW9" s="436"/>
      <c r="CX9" s="436"/>
      <c r="CY9" s="436"/>
      <c r="CZ9" s="436"/>
      <c r="DA9" s="437"/>
      <c r="DB9" s="435">
        <v>9.1999999999999993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15227</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67722</v>
      </c>
      <c r="BO10" s="466"/>
      <c r="BP10" s="466"/>
      <c r="BQ10" s="466"/>
      <c r="BR10" s="466"/>
      <c r="BS10" s="466"/>
      <c r="BT10" s="466"/>
      <c r="BU10" s="467"/>
      <c r="BV10" s="465">
        <v>115066</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13735</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101</v>
      </c>
      <c r="AV12" s="523"/>
      <c r="AW12" s="523"/>
      <c r="AX12" s="523"/>
      <c r="AY12" s="445" t="s">
        <v>135</v>
      </c>
      <c r="AZ12" s="446"/>
      <c r="BA12" s="446"/>
      <c r="BB12" s="446"/>
      <c r="BC12" s="446"/>
      <c r="BD12" s="446"/>
      <c r="BE12" s="446"/>
      <c r="BF12" s="446"/>
      <c r="BG12" s="446"/>
      <c r="BH12" s="446"/>
      <c r="BI12" s="446"/>
      <c r="BJ12" s="446"/>
      <c r="BK12" s="446"/>
      <c r="BL12" s="446"/>
      <c r="BM12" s="447"/>
      <c r="BN12" s="465">
        <v>140875</v>
      </c>
      <c r="BO12" s="466"/>
      <c r="BP12" s="466"/>
      <c r="BQ12" s="466"/>
      <c r="BR12" s="466"/>
      <c r="BS12" s="466"/>
      <c r="BT12" s="466"/>
      <c r="BU12" s="467"/>
      <c r="BV12" s="465">
        <v>226755</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13718</v>
      </c>
      <c r="S13" s="569"/>
      <c r="T13" s="569"/>
      <c r="U13" s="569"/>
      <c r="V13" s="570"/>
      <c r="W13" s="556" t="s">
        <v>140</v>
      </c>
      <c r="X13" s="478"/>
      <c r="Y13" s="478"/>
      <c r="Z13" s="478"/>
      <c r="AA13" s="478"/>
      <c r="AB13" s="479"/>
      <c r="AC13" s="441">
        <v>2999</v>
      </c>
      <c r="AD13" s="442"/>
      <c r="AE13" s="442"/>
      <c r="AF13" s="442"/>
      <c r="AG13" s="443"/>
      <c r="AH13" s="441">
        <v>3119</v>
      </c>
      <c r="AI13" s="442"/>
      <c r="AJ13" s="442"/>
      <c r="AK13" s="442"/>
      <c r="AL13" s="444"/>
      <c r="AM13" s="534" t="s">
        <v>141</v>
      </c>
      <c r="AN13" s="439"/>
      <c r="AO13" s="439"/>
      <c r="AP13" s="439"/>
      <c r="AQ13" s="439"/>
      <c r="AR13" s="439"/>
      <c r="AS13" s="439"/>
      <c r="AT13" s="440"/>
      <c r="AU13" s="522" t="s">
        <v>120</v>
      </c>
      <c r="AV13" s="523"/>
      <c r="AW13" s="523"/>
      <c r="AX13" s="523"/>
      <c r="AY13" s="445" t="s">
        <v>142</v>
      </c>
      <c r="AZ13" s="446"/>
      <c r="BA13" s="446"/>
      <c r="BB13" s="446"/>
      <c r="BC13" s="446"/>
      <c r="BD13" s="446"/>
      <c r="BE13" s="446"/>
      <c r="BF13" s="446"/>
      <c r="BG13" s="446"/>
      <c r="BH13" s="446"/>
      <c r="BI13" s="446"/>
      <c r="BJ13" s="446"/>
      <c r="BK13" s="446"/>
      <c r="BL13" s="446"/>
      <c r="BM13" s="447"/>
      <c r="BN13" s="465">
        <v>-65177</v>
      </c>
      <c r="BO13" s="466"/>
      <c r="BP13" s="466"/>
      <c r="BQ13" s="466"/>
      <c r="BR13" s="466"/>
      <c r="BS13" s="466"/>
      <c r="BT13" s="466"/>
      <c r="BU13" s="467"/>
      <c r="BV13" s="465">
        <v>-73445</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9.5</v>
      </c>
      <c r="CU13" s="436"/>
      <c r="CV13" s="436"/>
      <c r="CW13" s="436"/>
      <c r="CX13" s="436"/>
      <c r="CY13" s="436"/>
      <c r="CZ13" s="436"/>
      <c r="DA13" s="437"/>
      <c r="DB13" s="435">
        <v>9.6999999999999993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13967</v>
      </c>
      <c r="S14" s="569"/>
      <c r="T14" s="569"/>
      <c r="U14" s="569"/>
      <c r="V14" s="570"/>
      <c r="W14" s="571"/>
      <c r="X14" s="481"/>
      <c r="Y14" s="481"/>
      <c r="Z14" s="481"/>
      <c r="AA14" s="481"/>
      <c r="AB14" s="482"/>
      <c r="AC14" s="561">
        <v>38</v>
      </c>
      <c r="AD14" s="562"/>
      <c r="AE14" s="562"/>
      <c r="AF14" s="562"/>
      <c r="AG14" s="563"/>
      <c r="AH14" s="561">
        <v>38.5</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0.1</v>
      </c>
      <c r="CU14" s="573"/>
      <c r="CV14" s="573"/>
      <c r="CW14" s="573"/>
      <c r="CX14" s="573"/>
      <c r="CY14" s="573"/>
      <c r="CZ14" s="573"/>
      <c r="DA14" s="574"/>
      <c r="DB14" s="572">
        <v>20.5</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146</v>
      </c>
      <c r="N15" s="566"/>
      <c r="O15" s="566"/>
      <c r="P15" s="566"/>
      <c r="Q15" s="567"/>
      <c r="R15" s="568">
        <v>13947</v>
      </c>
      <c r="S15" s="569"/>
      <c r="T15" s="569"/>
      <c r="U15" s="569"/>
      <c r="V15" s="570"/>
      <c r="W15" s="556" t="s">
        <v>147</v>
      </c>
      <c r="X15" s="478"/>
      <c r="Y15" s="478"/>
      <c r="Z15" s="478"/>
      <c r="AA15" s="478"/>
      <c r="AB15" s="479"/>
      <c r="AC15" s="441">
        <v>1255</v>
      </c>
      <c r="AD15" s="442"/>
      <c r="AE15" s="442"/>
      <c r="AF15" s="442"/>
      <c r="AG15" s="443"/>
      <c r="AH15" s="441">
        <v>1320</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979619</v>
      </c>
      <c r="BO15" s="461"/>
      <c r="BP15" s="461"/>
      <c r="BQ15" s="461"/>
      <c r="BR15" s="461"/>
      <c r="BS15" s="461"/>
      <c r="BT15" s="461"/>
      <c r="BU15" s="462"/>
      <c r="BV15" s="460">
        <v>962910</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15.9</v>
      </c>
      <c r="AD16" s="562"/>
      <c r="AE16" s="562"/>
      <c r="AF16" s="562"/>
      <c r="AG16" s="563"/>
      <c r="AH16" s="561">
        <v>16.3</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3471002</v>
      </c>
      <c r="BO16" s="466"/>
      <c r="BP16" s="466"/>
      <c r="BQ16" s="466"/>
      <c r="BR16" s="466"/>
      <c r="BS16" s="466"/>
      <c r="BT16" s="466"/>
      <c r="BU16" s="467"/>
      <c r="BV16" s="465">
        <v>3542955</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3633</v>
      </c>
      <c r="AD17" s="442"/>
      <c r="AE17" s="442"/>
      <c r="AF17" s="442"/>
      <c r="AG17" s="443"/>
      <c r="AH17" s="441">
        <v>3652</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1217575</v>
      </c>
      <c r="BO17" s="466"/>
      <c r="BP17" s="466"/>
      <c r="BQ17" s="466"/>
      <c r="BR17" s="466"/>
      <c r="BS17" s="466"/>
      <c r="BT17" s="466"/>
      <c r="BU17" s="467"/>
      <c r="BV17" s="465">
        <v>1202204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41.88</v>
      </c>
      <c r="M18" s="530"/>
      <c r="N18" s="530"/>
      <c r="O18" s="530"/>
      <c r="P18" s="530"/>
      <c r="Q18" s="530"/>
      <c r="R18" s="531"/>
      <c r="S18" s="531"/>
      <c r="T18" s="531"/>
      <c r="U18" s="531"/>
      <c r="V18" s="532"/>
      <c r="W18" s="546"/>
      <c r="X18" s="547"/>
      <c r="Y18" s="547"/>
      <c r="Z18" s="547"/>
      <c r="AA18" s="547"/>
      <c r="AB18" s="557"/>
      <c r="AC18" s="429">
        <v>46.1</v>
      </c>
      <c r="AD18" s="430"/>
      <c r="AE18" s="430"/>
      <c r="AF18" s="430"/>
      <c r="AG18" s="533"/>
      <c r="AH18" s="429">
        <v>45.1</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3629675</v>
      </c>
      <c r="BO18" s="466"/>
      <c r="BP18" s="466"/>
      <c r="BQ18" s="466"/>
      <c r="BR18" s="466"/>
      <c r="BS18" s="466"/>
      <c r="BT18" s="466"/>
      <c r="BU18" s="467"/>
      <c r="BV18" s="465">
        <v>3302262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333</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4600863</v>
      </c>
      <c r="BO19" s="466"/>
      <c r="BP19" s="466"/>
      <c r="BQ19" s="466"/>
      <c r="BR19" s="466"/>
      <c r="BS19" s="466"/>
      <c r="BT19" s="466"/>
      <c r="BU19" s="467"/>
      <c r="BV19" s="465">
        <v>4749759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4680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4871917</v>
      </c>
      <c r="BO23" s="466"/>
      <c r="BP23" s="466"/>
      <c r="BQ23" s="466"/>
      <c r="BR23" s="466"/>
      <c r="BS23" s="466"/>
      <c r="BT23" s="466"/>
      <c r="BU23" s="467"/>
      <c r="BV23" s="465">
        <v>4194614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6390</v>
      </c>
      <c r="R24" s="442"/>
      <c r="S24" s="442"/>
      <c r="T24" s="442"/>
      <c r="U24" s="442"/>
      <c r="V24" s="443"/>
      <c r="W24" s="507"/>
      <c r="X24" s="498"/>
      <c r="Y24" s="499"/>
      <c r="Z24" s="438" t="s">
        <v>171</v>
      </c>
      <c r="AA24" s="439"/>
      <c r="AB24" s="439"/>
      <c r="AC24" s="439"/>
      <c r="AD24" s="439"/>
      <c r="AE24" s="439"/>
      <c r="AF24" s="439"/>
      <c r="AG24" s="440"/>
      <c r="AH24" s="441">
        <v>99</v>
      </c>
      <c r="AI24" s="442"/>
      <c r="AJ24" s="442"/>
      <c r="AK24" s="442"/>
      <c r="AL24" s="443"/>
      <c r="AM24" s="441">
        <v>281952</v>
      </c>
      <c r="AN24" s="442"/>
      <c r="AO24" s="442"/>
      <c r="AP24" s="442"/>
      <c r="AQ24" s="442"/>
      <c r="AR24" s="443"/>
      <c r="AS24" s="441">
        <v>2848</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4788596</v>
      </c>
      <c r="BO24" s="466"/>
      <c r="BP24" s="466"/>
      <c r="BQ24" s="466"/>
      <c r="BR24" s="466"/>
      <c r="BS24" s="466"/>
      <c r="BT24" s="466"/>
      <c r="BU24" s="467"/>
      <c r="BV24" s="465">
        <v>4094631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5520</v>
      </c>
      <c r="R25" s="442"/>
      <c r="S25" s="442"/>
      <c r="T25" s="442"/>
      <c r="U25" s="442"/>
      <c r="V25" s="443"/>
      <c r="W25" s="507"/>
      <c r="X25" s="498"/>
      <c r="Y25" s="499"/>
      <c r="Z25" s="438" t="s">
        <v>174</v>
      </c>
      <c r="AA25" s="439"/>
      <c r="AB25" s="439"/>
      <c r="AC25" s="439"/>
      <c r="AD25" s="439"/>
      <c r="AE25" s="439"/>
      <c r="AF25" s="439"/>
      <c r="AG25" s="440"/>
      <c r="AH25" s="441" t="s">
        <v>138</v>
      </c>
      <c r="AI25" s="442"/>
      <c r="AJ25" s="442"/>
      <c r="AK25" s="442"/>
      <c r="AL25" s="443"/>
      <c r="AM25" s="441" t="s">
        <v>138</v>
      </c>
      <c r="AN25" s="442"/>
      <c r="AO25" s="442"/>
      <c r="AP25" s="442"/>
      <c r="AQ25" s="442"/>
      <c r="AR25" s="443"/>
      <c r="AS25" s="441" t="s">
        <v>138</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219536</v>
      </c>
      <c r="BO25" s="461"/>
      <c r="BP25" s="461"/>
      <c r="BQ25" s="461"/>
      <c r="BR25" s="461"/>
      <c r="BS25" s="461"/>
      <c r="BT25" s="461"/>
      <c r="BU25" s="462"/>
      <c r="BV25" s="460">
        <v>300749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5230</v>
      </c>
      <c r="R26" s="442"/>
      <c r="S26" s="442"/>
      <c r="T26" s="442"/>
      <c r="U26" s="442"/>
      <c r="V26" s="443"/>
      <c r="W26" s="507"/>
      <c r="X26" s="498"/>
      <c r="Y26" s="499"/>
      <c r="Z26" s="438" t="s">
        <v>177</v>
      </c>
      <c r="AA26" s="520"/>
      <c r="AB26" s="520"/>
      <c r="AC26" s="520"/>
      <c r="AD26" s="520"/>
      <c r="AE26" s="520"/>
      <c r="AF26" s="520"/>
      <c r="AG26" s="521"/>
      <c r="AH26" s="441">
        <v>13</v>
      </c>
      <c r="AI26" s="442"/>
      <c r="AJ26" s="442"/>
      <c r="AK26" s="442"/>
      <c r="AL26" s="443"/>
      <c r="AM26" s="441">
        <v>38298</v>
      </c>
      <c r="AN26" s="442"/>
      <c r="AO26" s="442"/>
      <c r="AP26" s="442"/>
      <c r="AQ26" s="442"/>
      <c r="AR26" s="443"/>
      <c r="AS26" s="441">
        <v>2946</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138</v>
      </c>
      <c r="BO26" s="466"/>
      <c r="BP26" s="466"/>
      <c r="BQ26" s="466"/>
      <c r="BR26" s="466"/>
      <c r="BS26" s="466"/>
      <c r="BT26" s="466"/>
      <c r="BU26" s="467"/>
      <c r="BV26" s="465" t="s">
        <v>179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2860</v>
      </c>
      <c r="R27" s="442"/>
      <c r="S27" s="442"/>
      <c r="T27" s="442"/>
      <c r="U27" s="442"/>
      <c r="V27" s="443"/>
      <c r="W27" s="507"/>
      <c r="X27" s="498"/>
      <c r="Y27" s="499"/>
      <c r="Z27" s="438" t="s">
        <v>181</v>
      </c>
      <c r="AA27" s="439"/>
      <c r="AB27" s="439"/>
      <c r="AC27" s="439"/>
      <c r="AD27" s="439"/>
      <c r="AE27" s="439"/>
      <c r="AF27" s="439"/>
      <c r="AG27" s="440"/>
      <c r="AH27" s="441" t="s">
        <v>138</v>
      </c>
      <c r="AI27" s="442"/>
      <c r="AJ27" s="442"/>
      <c r="AK27" s="442"/>
      <c r="AL27" s="443"/>
      <c r="AM27" s="441" t="s">
        <v>138</v>
      </c>
      <c r="AN27" s="442"/>
      <c r="AO27" s="442"/>
      <c r="AP27" s="442"/>
      <c r="AQ27" s="442"/>
      <c r="AR27" s="443"/>
      <c r="AS27" s="441" t="s">
        <v>138</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t="s">
        <v>138</v>
      </c>
      <c r="BO27" s="469"/>
      <c r="BP27" s="469"/>
      <c r="BQ27" s="469"/>
      <c r="BR27" s="469"/>
      <c r="BS27" s="469"/>
      <c r="BT27" s="469"/>
      <c r="BU27" s="470"/>
      <c r="BV27" s="468" t="s">
        <v>183</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2470</v>
      </c>
      <c r="R28" s="442"/>
      <c r="S28" s="442"/>
      <c r="T28" s="442"/>
      <c r="U28" s="442"/>
      <c r="V28" s="443"/>
      <c r="W28" s="507"/>
      <c r="X28" s="498"/>
      <c r="Y28" s="499"/>
      <c r="Z28" s="438" t="s">
        <v>185</v>
      </c>
      <c r="AA28" s="439"/>
      <c r="AB28" s="439"/>
      <c r="AC28" s="439"/>
      <c r="AD28" s="439"/>
      <c r="AE28" s="439"/>
      <c r="AF28" s="439"/>
      <c r="AG28" s="440"/>
      <c r="AH28" s="441" t="s">
        <v>138</v>
      </c>
      <c r="AI28" s="442"/>
      <c r="AJ28" s="442"/>
      <c r="AK28" s="442"/>
      <c r="AL28" s="443"/>
      <c r="AM28" s="441" t="s">
        <v>138</v>
      </c>
      <c r="AN28" s="442"/>
      <c r="AO28" s="442"/>
      <c r="AP28" s="442"/>
      <c r="AQ28" s="442"/>
      <c r="AR28" s="443"/>
      <c r="AS28" s="441" t="s">
        <v>138</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947927</v>
      </c>
      <c r="BO28" s="461"/>
      <c r="BP28" s="461"/>
      <c r="BQ28" s="461"/>
      <c r="BR28" s="461"/>
      <c r="BS28" s="461"/>
      <c r="BT28" s="461"/>
      <c r="BU28" s="462"/>
      <c r="BV28" s="460">
        <v>921080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10</v>
      </c>
      <c r="M29" s="442"/>
      <c r="N29" s="442"/>
      <c r="O29" s="442"/>
      <c r="P29" s="443"/>
      <c r="Q29" s="441">
        <v>2350</v>
      </c>
      <c r="R29" s="442"/>
      <c r="S29" s="442"/>
      <c r="T29" s="442"/>
      <c r="U29" s="442"/>
      <c r="V29" s="443"/>
      <c r="W29" s="508"/>
      <c r="X29" s="509"/>
      <c r="Y29" s="510"/>
      <c r="Z29" s="438" t="s">
        <v>188</v>
      </c>
      <c r="AA29" s="439"/>
      <c r="AB29" s="439"/>
      <c r="AC29" s="439"/>
      <c r="AD29" s="439"/>
      <c r="AE29" s="439"/>
      <c r="AF29" s="439"/>
      <c r="AG29" s="440"/>
      <c r="AH29" s="441">
        <v>99</v>
      </c>
      <c r="AI29" s="442"/>
      <c r="AJ29" s="442"/>
      <c r="AK29" s="442"/>
      <c r="AL29" s="443"/>
      <c r="AM29" s="441">
        <v>281952</v>
      </c>
      <c r="AN29" s="442"/>
      <c r="AO29" s="442"/>
      <c r="AP29" s="442"/>
      <c r="AQ29" s="442"/>
      <c r="AR29" s="443"/>
      <c r="AS29" s="441">
        <v>2848</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1188615</v>
      </c>
      <c r="BO29" s="466"/>
      <c r="BP29" s="466"/>
      <c r="BQ29" s="466"/>
      <c r="BR29" s="466"/>
      <c r="BS29" s="466"/>
      <c r="BT29" s="466"/>
      <c r="BU29" s="467"/>
      <c r="BV29" s="465">
        <v>1108404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93.7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1233432</v>
      </c>
      <c r="BO30" s="469"/>
      <c r="BP30" s="469"/>
      <c r="BQ30" s="469"/>
      <c r="BR30" s="469"/>
      <c r="BS30" s="469"/>
      <c r="BT30" s="469"/>
      <c r="BU30" s="470"/>
      <c r="BV30" s="468">
        <v>1133622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197</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197</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IF('各会計、関係団体の財政状況及び健全化判断比率'!B34="","",'各会計、関係団体の財政状況及び健全化判断比率'!B34)</f>
        <v>農業集落排水事業特別会計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津軽広域水道企業団（津軽事業部）</v>
      </c>
      <c r="BZ34" s="423"/>
      <c r="CA34" s="423"/>
      <c r="CB34" s="423"/>
      <c r="CC34" s="423"/>
      <c r="CD34" s="423"/>
      <c r="CE34" s="423"/>
      <c r="CF34" s="423"/>
      <c r="CG34" s="423"/>
      <c r="CH34" s="423"/>
      <c r="CI34" s="423"/>
      <c r="CJ34" s="423"/>
      <c r="CK34" s="423"/>
      <c r="CL34" s="423"/>
      <c r="CM34" s="423"/>
      <c r="CN34" s="213"/>
      <c r="CO34" s="424">
        <f>IF(CQ34="","",MAX(C34:D43,U34:V43,AM34:AN43,BE34:BF43,BW34:BX43)+1)</f>
        <v>19</v>
      </c>
      <c r="CP34" s="424"/>
      <c r="CQ34" s="423" t="str">
        <f>IF('各会計、関係団体の財政状況及び健全化判断比率'!BS7="","",'各会計、関係団体の財政状況及び健全化判断比率'!BS7)</f>
        <v>板柳町産業振興公社りんごワーク研究所</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6</v>
      </c>
      <c r="AN35" s="424"/>
      <c r="AO35" s="423" t="str">
        <f>IF('各会計、関係団体の財政状況及び健全化判断比率'!B32="","",'各会計、関係団体の財政状況及び健全化判断比率'!B32)</f>
        <v>板柳中央病院事業会計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青森県市町村総合事務組合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f t="shared" si="0"/>
        <v>7</v>
      </c>
      <c r="AN36" s="424"/>
      <c r="AO36" s="423" t="str">
        <f>IF('各会計、関係団体の財政状況及び健全化判断比率'!B33="","",'各会計、関係団体の財政状況及び健全化判断比率'!B33)</f>
        <v>公共下水道事業会計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津軽広域連合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西北五広域福祉事務組合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弘前地区環境整備事務組合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青森県市町村職員退職手当組合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青森県交通災害共済組合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青森県後期高齢者医療広域連合一般会計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17</v>
      </c>
      <c r="BX42" s="424"/>
      <c r="BY42" s="423" t="str">
        <f>IF('各会計、関係団体の財政状況及び健全化判断比率'!B76="","",'各会計、関係団体の財政状況及び健全化判断比率'!B76)</f>
        <v>青森県後期高齢者医療広域連合後期高齢者医療特別会計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18</v>
      </c>
      <c r="BX43" s="424"/>
      <c r="BY43" s="423" t="str">
        <f>IF('各会計、関係団体の財政状況及び健全化判断比率'!B77="","",'各会計、関係団体の財政状況及び健全化判断比率'!B77)</f>
        <v>弘前地区消防事務組合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r/SB7Hiz3L3H4mCG5xom5kOcVl4yJqi93OqSSKsFjPH7gpilljrr6uHI/cwHmaS3eyQ3YkA67wQa8UCEl64VA==" saltValue="7xSbEK0qYCJZUwLJzmQX5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48" t="s">
        <v>560</v>
      </c>
      <c r="D34" s="1248"/>
      <c r="E34" s="1249"/>
      <c r="F34" s="32">
        <v>5.12</v>
      </c>
      <c r="G34" s="33">
        <v>5.71</v>
      </c>
      <c r="H34" s="33">
        <v>7.56</v>
      </c>
      <c r="I34" s="33">
        <v>9.34</v>
      </c>
      <c r="J34" s="34">
        <v>11.85</v>
      </c>
      <c r="K34" s="22"/>
      <c r="L34" s="22"/>
      <c r="M34" s="22"/>
      <c r="N34" s="22"/>
      <c r="O34" s="22"/>
      <c r="P34" s="22"/>
    </row>
    <row r="35" spans="1:16" ht="39" customHeight="1" x14ac:dyDescent="0.15">
      <c r="A35" s="22"/>
      <c r="B35" s="35"/>
      <c r="C35" s="1242" t="s">
        <v>561</v>
      </c>
      <c r="D35" s="1243"/>
      <c r="E35" s="1244"/>
      <c r="F35" s="36">
        <v>2.78</v>
      </c>
      <c r="G35" s="37">
        <v>5.5</v>
      </c>
      <c r="H35" s="37">
        <v>7.76</v>
      </c>
      <c r="I35" s="37">
        <v>7.45</v>
      </c>
      <c r="J35" s="38">
        <v>9.39</v>
      </c>
      <c r="K35" s="22"/>
      <c r="L35" s="22"/>
      <c r="M35" s="22"/>
      <c r="N35" s="22"/>
      <c r="O35" s="22"/>
      <c r="P35" s="22"/>
    </row>
    <row r="36" spans="1:16" ht="39" customHeight="1" x14ac:dyDescent="0.15">
      <c r="A36" s="22"/>
      <c r="B36" s="35"/>
      <c r="C36" s="1242" t="s">
        <v>562</v>
      </c>
      <c r="D36" s="1243"/>
      <c r="E36" s="1244"/>
      <c r="F36" s="36">
        <v>5.44</v>
      </c>
      <c r="G36" s="37">
        <v>7.31</v>
      </c>
      <c r="H36" s="37">
        <v>6.08</v>
      </c>
      <c r="I36" s="37">
        <v>7.06</v>
      </c>
      <c r="J36" s="38">
        <v>7.39</v>
      </c>
      <c r="K36" s="22"/>
      <c r="L36" s="22"/>
      <c r="M36" s="22"/>
      <c r="N36" s="22"/>
      <c r="O36" s="22"/>
      <c r="P36" s="22"/>
    </row>
    <row r="37" spans="1:16" ht="39" customHeight="1" x14ac:dyDescent="0.15">
      <c r="A37" s="22"/>
      <c r="B37" s="35"/>
      <c r="C37" s="1242" t="s">
        <v>563</v>
      </c>
      <c r="D37" s="1243"/>
      <c r="E37" s="1244"/>
      <c r="F37" s="36">
        <v>2.58</v>
      </c>
      <c r="G37" s="37">
        <v>2.2799999999999998</v>
      </c>
      <c r="H37" s="37">
        <v>2.84</v>
      </c>
      <c r="I37" s="37">
        <v>4.5599999999999996</v>
      </c>
      <c r="J37" s="38">
        <v>3.59</v>
      </c>
      <c r="K37" s="22"/>
      <c r="L37" s="22"/>
      <c r="M37" s="22"/>
      <c r="N37" s="22"/>
      <c r="O37" s="22"/>
      <c r="P37" s="22"/>
    </row>
    <row r="38" spans="1:16" ht="39" customHeight="1" x14ac:dyDescent="0.15">
      <c r="A38" s="22"/>
      <c r="B38" s="35"/>
      <c r="C38" s="1242" t="s">
        <v>564</v>
      </c>
      <c r="D38" s="1243"/>
      <c r="E38" s="1244"/>
      <c r="F38" s="36">
        <v>0.2</v>
      </c>
      <c r="G38" s="37">
        <v>1.27</v>
      </c>
      <c r="H38" s="37">
        <v>2.2999999999999998</v>
      </c>
      <c r="I38" s="37">
        <v>3.19</v>
      </c>
      <c r="J38" s="38">
        <v>3.31</v>
      </c>
      <c r="K38" s="22"/>
      <c r="L38" s="22"/>
      <c r="M38" s="22"/>
      <c r="N38" s="22"/>
      <c r="O38" s="22"/>
      <c r="P38" s="22"/>
    </row>
    <row r="39" spans="1:16" ht="39" customHeight="1" x14ac:dyDescent="0.15">
      <c r="A39" s="22"/>
      <c r="B39" s="35"/>
      <c r="C39" s="1242" t="s">
        <v>565</v>
      </c>
      <c r="D39" s="1243"/>
      <c r="E39" s="1244"/>
      <c r="F39" s="36">
        <v>4.07</v>
      </c>
      <c r="G39" s="37">
        <v>3.6</v>
      </c>
      <c r="H39" s="37">
        <v>3.62</v>
      </c>
      <c r="I39" s="37">
        <v>3.5</v>
      </c>
      <c r="J39" s="38">
        <v>3.2</v>
      </c>
      <c r="K39" s="22"/>
      <c r="L39" s="22"/>
      <c r="M39" s="22"/>
      <c r="N39" s="22"/>
      <c r="O39" s="22"/>
      <c r="P39" s="22"/>
    </row>
    <row r="40" spans="1:16" ht="39" customHeight="1" x14ac:dyDescent="0.15">
      <c r="A40" s="22"/>
      <c r="B40" s="35"/>
      <c r="C40" s="1242" t="s">
        <v>566</v>
      </c>
      <c r="D40" s="1243"/>
      <c r="E40" s="1244"/>
      <c r="F40" s="36">
        <v>0.08</v>
      </c>
      <c r="G40" s="37">
        <v>0.06</v>
      </c>
      <c r="H40" s="37">
        <v>0.1</v>
      </c>
      <c r="I40" s="37">
        <v>0.1</v>
      </c>
      <c r="J40" s="38">
        <v>0.09</v>
      </c>
      <c r="K40" s="22"/>
      <c r="L40" s="22"/>
      <c r="M40" s="22"/>
      <c r="N40" s="22"/>
      <c r="O40" s="22"/>
      <c r="P40" s="22"/>
    </row>
    <row r="41" spans="1:16" ht="39" customHeight="1" x14ac:dyDescent="0.15">
      <c r="A41" s="22"/>
      <c r="B41" s="35"/>
      <c r="C41" s="1242" t="s">
        <v>567</v>
      </c>
      <c r="D41" s="1243"/>
      <c r="E41" s="1244"/>
      <c r="F41" s="36">
        <v>0</v>
      </c>
      <c r="G41" s="37">
        <v>0</v>
      </c>
      <c r="H41" s="37">
        <v>0</v>
      </c>
      <c r="I41" s="37">
        <v>0</v>
      </c>
      <c r="J41" s="38">
        <v>0</v>
      </c>
      <c r="K41" s="22"/>
      <c r="L41" s="22"/>
      <c r="M41" s="22"/>
      <c r="N41" s="22"/>
      <c r="O41" s="22"/>
      <c r="P41" s="22"/>
    </row>
    <row r="42" spans="1:16" ht="39" customHeight="1" x14ac:dyDescent="0.15">
      <c r="A42" s="22"/>
      <c r="B42" s="39"/>
      <c r="C42" s="1242" t="s">
        <v>568</v>
      </c>
      <c r="D42" s="1243"/>
      <c r="E42" s="1244"/>
      <c r="F42" s="36" t="s">
        <v>510</v>
      </c>
      <c r="G42" s="37" t="s">
        <v>510</v>
      </c>
      <c r="H42" s="37" t="s">
        <v>510</v>
      </c>
      <c r="I42" s="37" t="s">
        <v>510</v>
      </c>
      <c r="J42" s="38" t="s">
        <v>510</v>
      </c>
      <c r="K42" s="22"/>
      <c r="L42" s="22"/>
      <c r="M42" s="22"/>
      <c r="N42" s="22"/>
      <c r="O42" s="22"/>
      <c r="P42" s="22"/>
    </row>
    <row r="43" spans="1:16" ht="39" customHeight="1" thickBot="1" x14ac:dyDescent="0.2">
      <c r="A43" s="22"/>
      <c r="B43" s="40"/>
      <c r="C43" s="1245" t="s">
        <v>569</v>
      </c>
      <c r="D43" s="1246"/>
      <c r="E43" s="1247"/>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LXA9/ucp22dkpRZXS7qMDNpHX28CTQ8fQdEAvra/TlKbp+Rb4VAG+nyGofS40LQRmlXrG3/NKiv3PK8G4+wZA==" saltValue="kR/H5ZJ6zZ8Oj4LRP8LP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55"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488</v>
      </c>
      <c r="L45" s="60">
        <v>486</v>
      </c>
      <c r="M45" s="60">
        <v>474</v>
      </c>
      <c r="N45" s="60">
        <v>463</v>
      </c>
      <c r="O45" s="61">
        <v>447</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510</v>
      </c>
      <c r="L46" s="64" t="s">
        <v>510</v>
      </c>
      <c r="M46" s="64" t="s">
        <v>510</v>
      </c>
      <c r="N46" s="64" t="s">
        <v>510</v>
      </c>
      <c r="O46" s="65" t="s">
        <v>510</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510</v>
      </c>
      <c r="L47" s="64" t="s">
        <v>510</v>
      </c>
      <c r="M47" s="64" t="s">
        <v>510</v>
      </c>
      <c r="N47" s="64" t="s">
        <v>510</v>
      </c>
      <c r="O47" s="65" t="s">
        <v>510</v>
      </c>
      <c r="P47" s="48"/>
      <c r="Q47" s="48"/>
      <c r="R47" s="48"/>
      <c r="S47" s="48"/>
      <c r="T47" s="48"/>
      <c r="U47" s="48"/>
    </row>
    <row r="48" spans="1:21" ht="30.75" customHeight="1" x14ac:dyDescent="0.15">
      <c r="A48" s="48"/>
      <c r="B48" s="1270"/>
      <c r="C48" s="1271"/>
      <c r="D48" s="62"/>
      <c r="E48" s="1252" t="s">
        <v>15</v>
      </c>
      <c r="F48" s="1252"/>
      <c r="G48" s="1252"/>
      <c r="H48" s="1252"/>
      <c r="I48" s="1252"/>
      <c r="J48" s="1253"/>
      <c r="K48" s="63">
        <v>432</v>
      </c>
      <c r="L48" s="64">
        <v>421</v>
      </c>
      <c r="M48" s="64">
        <v>386</v>
      </c>
      <c r="N48" s="64">
        <v>389</v>
      </c>
      <c r="O48" s="65">
        <v>390</v>
      </c>
      <c r="P48" s="48"/>
      <c r="Q48" s="48"/>
      <c r="R48" s="48"/>
      <c r="S48" s="48"/>
      <c r="T48" s="48"/>
      <c r="U48" s="48"/>
    </row>
    <row r="49" spans="1:21" ht="30.75" customHeight="1" x14ac:dyDescent="0.15">
      <c r="A49" s="48"/>
      <c r="B49" s="1270"/>
      <c r="C49" s="1271"/>
      <c r="D49" s="62"/>
      <c r="E49" s="1252" t="s">
        <v>16</v>
      </c>
      <c r="F49" s="1252"/>
      <c r="G49" s="1252"/>
      <c r="H49" s="1252"/>
      <c r="I49" s="1252"/>
      <c r="J49" s="1253"/>
      <c r="K49" s="63">
        <v>28</v>
      </c>
      <c r="L49" s="64">
        <v>29</v>
      </c>
      <c r="M49" s="64">
        <v>44</v>
      </c>
      <c r="N49" s="64">
        <v>56</v>
      </c>
      <c r="O49" s="65">
        <v>36</v>
      </c>
      <c r="P49" s="48"/>
      <c r="Q49" s="48"/>
      <c r="R49" s="48"/>
      <c r="S49" s="48"/>
      <c r="T49" s="48"/>
      <c r="U49" s="48"/>
    </row>
    <row r="50" spans="1:21" ht="30.75" customHeight="1" x14ac:dyDescent="0.15">
      <c r="A50" s="48"/>
      <c r="B50" s="1270"/>
      <c r="C50" s="1271"/>
      <c r="D50" s="62"/>
      <c r="E50" s="1252" t="s">
        <v>17</v>
      </c>
      <c r="F50" s="1252"/>
      <c r="G50" s="1252"/>
      <c r="H50" s="1252"/>
      <c r="I50" s="1252"/>
      <c r="J50" s="1253"/>
      <c r="K50" s="63">
        <v>12</v>
      </c>
      <c r="L50" s="64">
        <v>12</v>
      </c>
      <c r="M50" s="64">
        <v>9</v>
      </c>
      <c r="N50" s="64">
        <v>6</v>
      </c>
      <c r="O50" s="65">
        <v>6</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510</v>
      </c>
      <c r="L51" s="64" t="s">
        <v>510</v>
      </c>
      <c r="M51" s="64" t="s">
        <v>510</v>
      </c>
      <c r="N51" s="64" t="s">
        <v>510</v>
      </c>
      <c r="O51" s="65" t="s">
        <v>510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608</v>
      </c>
      <c r="L52" s="64">
        <v>604</v>
      </c>
      <c r="M52" s="64">
        <v>588</v>
      </c>
      <c r="N52" s="64">
        <v>581</v>
      </c>
      <c r="O52" s="65">
        <v>570</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352</v>
      </c>
      <c r="L53" s="69">
        <v>344</v>
      </c>
      <c r="M53" s="69">
        <v>325</v>
      </c>
      <c r="N53" s="69">
        <v>333</v>
      </c>
      <c r="O53" s="70">
        <v>309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15">
      <c r="B57" s="1258" t="s">
        <v>25</v>
      </c>
      <c r="C57" s="1259"/>
      <c r="D57" s="1262" t="s">
        <v>26</v>
      </c>
      <c r="E57" s="1263"/>
      <c r="F57" s="1263"/>
      <c r="G57" s="1263"/>
      <c r="H57" s="1263"/>
      <c r="I57" s="1263"/>
      <c r="J57" s="1264"/>
      <c r="K57" s="82"/>
      <c r="L57" s="83"/>
      <c r="M57" s="83"/>
      <c r="N57" s="83"/>
      <c r="O57" s="84"/>
    </row>
    <row r="58" spans="1:21" ht="31.5" customHeight="1" thickBot="1" x14ac:dyDescent="0.2">
      <c r="B58" s="1260"/>
      <c r="C58" s="1261"/>
      <c r="D58" s="1265" t="s">
        <v>27</v>
      </c>
      <c r="E58" s="1266"/>
      <c r="F58" s="1266"/>
      <c r="G58" s="1266"/>
      <c r="H58" s="1266"/>
      <c r="I58" s="1266"/>
      <c r="J58" s="1267"/>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2rWwQVAPFBz6g/0NtxY8JGbDiLBYzvi+wl41snX4uvHSZV1EhnvIkqTNISJwtnv/7Uf8cbRANyQLgeBErdgGQ==" saltValue="eOWTKQ2a3O5AcsfJEKGk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551</v>
      </c>
      <c r="J40" s="99" t="s">
        <v>552</v>
      </c>
      <c r="K40" s="99" t="s">
        <v>553</v>
      </c>
      <c r="L40" s="99" t="s">
        <v>554</v>
      </c>
      <c r="M40" s="100" t="s">
        <v>555</v>
      </c>
    </row>
    <row r="41" spans="2:13" ht="27.75" customHeight="1" x14ac:dyDescent="0.15">
      <c r="B41" s="1288" t="s">
        <v>30</v>
      </c>
      <c r="C41" s="1289"/>
      <c r="D41" s="101"/>
      <c r="E41" s="1290" t="s">
        <v>31</v>
      </c>
      <c r="F41" s="1290"/>
      <c r="G41" s="1290"/>
      <c r="H41" s="1291"/>
      <c r="I41" s="102">
        <v>4747</v>
      </c>
      <c r="J41" s="103">
        <v>4544</v>
      </c>
      <c r="K41" s="103">
        <v>4319</v>
      </c>
      <c r="L41" s="103">
        <v>4195</v>
      </c>
      <c r="M41" s="104">
        <v>4872</v>
      </c>
    </row>
    <row r="42" spans="2:13" ht="27.75" customHeight="1" x14ac:dyDescent="0.15">
      <c r="B42" s="1278"/>
      <c r="C42" s="1279"/>
      <c r="D42" s="105"/>
      <c r="E42" s="1282" t="s">
        <v>32</v>
      </c>
      <c r="F42" s="1282"/>
      <c r="G42" s="1282"/>
      <c r="H42" s="1283"/>
      <c r="I42" s="106">
        <v>34</v>
      </c>
      <c r="J42" s="107">
        <v>25</v>
      </c>
      <c r="K42" s="107">
        <v>18</v>
      </c>
      <c r="L42" s="107">
        <v>13</v>
      </c>
      <c r="M42" s="108">
        <v>8</v>
      </c>
    </row>
    <row r="43" spans="2:13" ht="27.75" customHeight="1" x14ac:dyDescent="0.15">
      <c r="B43" s="1278"/>
      <c r="C43" s="1279"/>
      <c r="D43" s="105"/>
      <c r="E43" s="1282" t="s">
        <v>33</v>
      </c>
      <c r="F43" s="1282"/>
      <c r="G43" s="1282"/>
      <c r="H43" s="1283"/>
      <c r="I43" s="106">
        <v>6389</v>
      </c>
      <c r="J43" s="107">
        <v>5597</v>
      </c>
      <c r="K43" s="107">
        <v>5232</v>
      </c>
      <c r="L43" s="107">
        <v>5335</v>
      </c>
      <c r="M43" s="108">
        <v>4826</v>
      </c>
    </row>
    <row r="44" spans="2:13" ht="27.75" customHeight="1" x14ac:dyDescent="0.15">
      <c r="B44" s="1278"/>
      <c r="C44" s="1279"/>
      <c r="D44" s="105"/>
      <c r="E44" s="1282" t="s">
        <v>34</v>
      </c>
      <c r="F44" s="1282"/>
      <c r="G44" s="1282"/>
      <c r="H44" s="1283"/>
      <c r="I44" s="106">
        <v>228</v>
      </c>
      <c r="J44" s="107">
        <v>309</v>
      </c>
      <c r="K44" s="107">
        <v>266</v>
      </c>
      <c r="L44" s="107">
        <v>230</v>
      </c>
      <c r="M44" s="108">
        <v>195</v>
      </c>
    </row>
    <row r="45" spans="2:13" ht="27.75" customHeight="1" x14ac:dyDescent="0.15">
      <c r="B45" s="1278"/>
      <c r="C45" s="1279"/>
      <c r="D45" s="105"/>
      <c r="E45" s="1282" t="s">
        <v>35</v>
      </c>
      <c r="F45" s="1282"/>
      <c r="G45" s="1282"/>
      <c r="H45" s="1283"/>
      <c r="I45" s="106">
        <v>1006</v>
      </c>
      <c r="J45" s="107">
        <v>875</v>
      </c>
      <c r="K45" s="107">
        <v>857</v>
      </c>
      <c r="L45" s="107">
        <v>807</v>
      </c>
      <c r="M45" s="108">
        <v>787</v>
      </c>
    </row>
    <row r="46" spans="2:13" ht="27.75" customHeight="1" x14ac:dyDescent="0.15">
      <c r="B46" s="1278"/>
      <c r="C46" s="1279"/>
      <c r="D46" s="109"/>
      <c r="E46" s="1282" t="s">
        <v>36</v>
      </c>
      <c r="F46" s="1282"/>
      <c r="G46" s="1282"/>
      <c r="H46" s="1283"/>
      <c r="I46" s="106" t="s">
        <v>510</v>
      </c>
      <c r="J46" s="107" t="s">
        <v>510</v>
      </c>
      <c r="K46" s="107" t="s">
        <v>510</v>
      </c>
      <c r="L46" s="107">
        <v>14</v>
      </c>
      <c r="M46" s="108" t="s">
        <v>510</v>
      </c>
    </row>
    <row r="47" spans="2:13" ht="27.75" customHeight="1" x14ac:dyDescent="0.15">
      <c r="B47" s="1278"/>
      <c r="C47" s="1279"/>
      <c r="D47" s="110"/>
      <c r="E47" s="1292" t="s">
        <v>37</v>
      </c>
      <c r="F47" s="1293"/>
      <c r="G47" s="1293"/>
      <c r="H47" s="1294"/>
      <c r="I47" s="106" t="s">
        <v>510</v>
      </c>
      <c r="J47" s="107" t="s">
        <v>510</v>
      </c>
      <c r="K47" s="107" t="s">
        <v>510</v>
      </c>
      <c r="L47" s="107" t="s">
        <v>510</v>
      </c>
      <c r="M47" s="108" t="s">
        <v>510</v>
      </c>
    </row>
    <row r="48" spans="2:13" ht="27.75" customHeight="1" x14ac:dyDescent="0.15">
      <c r="B48" s="1278"/>
      <c r="C48" s="1279"/>
      <c r="D48" s="105"/>
      <c r="E48" s="1282" t="s">
        <v>38</v>
      </c>
      <c r="F48" s="1282"/>
      <c r="G48" s="1282"/>
      <c r="H48" s="1283"/>
      <c r="I48" s="106" t="s">
        <v>510</v>
      </c>
      <c r="J48" s="107" t="s">
        <v>510</v>
      </c>
      <c r="K48" s="107" t="s">
        <v>510</v>
      </c>
      <c r="L48" s="107" t="s">
        <v>510</v>
      </c>
      <c r="M48" s="108" t="s">
        <v>510</v>
      </c>
    </row>
    <row r="49" spans="2:13" ht="27.75" customHeight="1" x14ac:dyDescent="0.15">
      <c r="B49" s="1280"/>
      <c r="C49" s="1281"/>
      <c r="D49" s="105"/>
      <c r="E49" s="1282" t="s">
        <v>39</v>
      </c>
      <c r="F49" s="1282"/>
      <c r="G49" s="1282"/>
      <c r="H49" s="1283"/>
      <c r="I49" s="106" t="s">
        <v>510</v>
      </c>
      <c r="J49" s="107" t="s">
        <v>510</v>
      </c>
      <c r="K49" s="107" t="s">
        <v>510</v>
      </c>
      <c r="L49" s="107" t="s">
        <v>510</v>
      </c>
      <c r="M49" s="108" t="s">
        <v>510</v>
      </c>
    </row>
    <row r="50" spans="2:13" ht="27.75" customHeight="1" x14ac:dyDescent="0.15">
      <c r="B50" s="1276" t="s">
        <v>40</v>
      </c>
      <c r="C50" s="1277"/>
      <c r="D50" s="111"/>
      <c r="E50" s="1282" t="s">
        <v>41</v>
      </c>
      <c r="F50" s="1282"/>
      <c r="G50" s="1282"/>
      <c r="H50" s="1283"/>
      <c r="I50" s="106">
        <v>2331</v>
      </c>
      <c r="J50" s="107">
        <v>2726</v>
      </c>
      <c r="K50" s="107">
        <v>3049</v>
      </c>
      <c r="L50" s="107">
        <v>3352</v>
      </c>
      <c r="M50" s="108">
        <v>3722</v>
      </c>
    </row>
    <row r="51" spans="2:13" ht="27.75" customHeight="1" x14ac:dyDescent="0.15">
      <c r="B51" s="1278"/>
      <c r="C51" s="1279"/>
      <c r="D51" s="105"/>
      <c r="E51" s="1282" t="s">
        <v>42</v>
      </c>
      <c r="F51" s="1282"/>
      <c r="G51" s="1282"/>
      <c r="H51" s="1283"/>
      <c r="I51" s="106">
        <v>157</v>
      </c>
      <c r="J51" s="107">
        <v>136</v>
      </c>
      <c r="K51" s="107">
        <v>114</v>
      </c>
      <c r="L51" s="107">
        <v>89</v>
      </c>
      <c r="M51" s="108">
        <v>68</v>
      </c>
    </row>
    <row r="52" spans="2:13" ht="27.75" customHeight="1" x14ac:dyDescent="0.15">
      <c r="B52" s="1280"/>
      <c r="C52" s="1281"/>
      <c r="D52" s="105"/>
      <c r="E52" s="1282" t="s">
        <v>43</v>
      </c>
      <c r="F52" s="1282"/>
      <c r="G52" s="1282"/>
      <c r="H52" s="1283"/>
      <c r="I52" s="106">
        <v>7058</v>
      </c>
      <c r="J52" s="107">
        <v>6911</v>
      </c>
      <c r="K52" s="107">
        <v>6666</v>
      </c>
      <c r="L52" s="107">
        <v>6455</v>
      </c>
      <c r="M52" s="108">
        <v>6893</v>
      </c>
    </row>
    <row r="53" spans="2:13" ht="27.75" customHeight="1" thickBot="1" x14ac:dyDescent="0.2">
      <c r="B53" s="1284" t="s">
        <v>44</v>
      </c>
      <c r="C53" s="1285"/>
      <c r="D53" s="112"/>
      <c r="E53" s="1286" t="s">
        <v>45</v>
      </c>
      <c r="F53" s="1286"/>
      <c r="G53" s="1286"/>
      <c r="H53" s="1287"/>
      <c r="I53" s="113">
        <v>2857</v>
      </c>
      <c r="J53" s="114">
        <v>1575</v>
      </c>
      <c r="K53" s="114">
        <v>863</v>
      </c>
      <c r="L53" s="114">
        <v>698</v>
      </c>
      <c r="M53" s="115">
        <v>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Xn4lmjSA3nkWfSEJ1pXfPFCrgsNN6hhFrlEhylTNmpF1axu/aGBgwghd6KZDVBlr5G75f099Pellp/eEhi+PQ==" saltValue="vQJJ5ublcXEQsVZiHm0/D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13" zoomScale="55" zoomScaleNormal="55" zoomScaleSheetLayoutView="100" workbookViewId="0">
      <selection activeCell="H53" sqref="H5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553</v>
      </c>
      <c r="G54" s="124" t="s">
        <v>554</v>
      </c>
      <c r="H54" s="125" t="s">
        <v>555</v>
      </c>
    </row>
    <row r="55" spans="2:8" ht="52.5" customHeight="1" x14ac:dyDescent="0.15">
      <c r="B55" s="126"/>
      <c r="C55" s="1303" t="s">
        <v>48</v>
      </c>
      <c r="D55" s="1303"/>
      <c r="E55" s="1304"/>
      <c r="F55" s="127">
        <v>933</v>
      </c>
      <c r="G55" s="127">
        <v>921</v>
      </c>
      <c r="H55" s="128">
        <v>948</v>
      </c>
    </row>
    <row r="56" spans="2:8" ht="52.5" customHeight="1" x14ac:dyDescent="0.15">
      <c r="B56" s="129"/>
      <c r="C56" s="1305" t="s">
        <v>49</v>
      </c>
      <c r="D56" s="1305"/>
      <c r="E56" s="1306"/>
      <c r="F56" s="130">
        <v>938</v>
      </c>
      <c r="G56" s="130">
        <v>1108</v>
      </c>
      <c r="H56" s="131">
        <v>1189</v>
      </c>
    </row>
    <row r="57" spans="2:8" ht="53.25" customHeight="1" x14ac:dyDescent="0.15">
      <c r="B57" s="129"/>
      <c r="C57" s="1307" t="s">
        <v>50</v>
      </c>
      <c r="D57" s="1307"/>
      <c r="E57" s="1308"/>
      <c r="F57" s="132">
        <v>970</v>
      </c>
      <c r="G57" s="132">
        <v>1134</v>
      </c>
      <c r="H57" s="133">
        <v>1233</v>
      </c>
    </row>
    <row r="58" spans="2:8" ht="45.75" customHeight="1" x14ac:dyDescent="0.15">
      <c r="B58" s="134"/>
      <c r="C58" s="1295" t="s">
        <v>587</v>
      </c>
      <c r="D58" s="1296"/>
      <c r="E58" s="1297"/>
      <c r="F58" s="135">
        <v>928</v>
      </c>
      <c r="G58" s="135">
        <v>1078</v>
      </c>
      <c r="H58" s="136">
        <v>1181</v>
      </c>
    </row>
    <row r="59" spans="2:8" ht="45.75" customHeight="1" x14ac:dyDescent="0.15">
      <c r="B59" s="134"/>
      <c r="C59" s="1295" t="s">
        <v>588</v>
      </c>
      <c r="D59" s="1296"/>
      <c r="E59" s="1297"/>
      <c r="F59" s="135">
        <v>40</v>
      </c>
      <c r="G59" s="135">
        <v>37</v>
      </c>
      <c r="H59" s="136">
        <v>37</v>
      </c>
    </row>
    <row r="60" spans="2:8" ht="45.75" customHeight="1" x14ac:dyDescent="0.15">
      <c r="B60" s="134"/>
      <c r="C60" s="1295" t="s">
        <v>589</v>
      </c>
      <c r="D60" s="1296"/>
      <c r="E60" s="1297"/>
      <c r="F60" s="135" t="s">
        <v>510</v>
      </c>
      <c r="G60" s="135">
        <v>17</v>
      </c>
      <c r="H60" s="136">
        <v>13</v>
      </c>
    </row>
    <row r="61" spans="2:8" ht="45.75" customHeight="1" x14ac:dyDescent="0.15">
      <c r="B61" s="134"/>
      <c r="C61" s="1295" t="s">
        <v>590</v>
      </c>
      <c r="D61" s="1296"/>
      <c r="E61" s="1297"/>
      <c r="F61" s="135">
        <v>1</v>
      </c>
      <c r="G61" s="135">
        <v>1</v>
      </c>
      <c r="H61" s="136">
        <v>1</v>
      </c>
    </row>
    <row r="62" spans="2:8" ht="45.75" customHeight="1" thickBot="1" x14ac:dyDescent="0.2">
      <c r="B62" s="137"/>
      <c r="C62" s="1298" t="s">
        <v>591</v>
      </c>
      <c r="D62" s="1299"/>
      <c r="E62" s="1300"/>
      <c r="F62" s="138">
        <v>1</v>
      </c>
      <c r="G62" s="138">
        <v>1</v>
      </c>
      <c r="H62" s="139">
        <v>1</v>
      </c>
    </row>
    <row r="63" spans="2:8" ht="52.5" customHeight="1" thickBot="1" x14ac:dyDescent="0.2">
      <c r="B63" s="140"/>
      <c r="C63" s="1301" t="s">
        <v>51</v>
      </c>
      <c r="D63" s="1301"/>
      <c r="E63" s="1302"/>
      <c r="F63" s="141">
        <v>2841</v>
      </c>
      <c r="G63" s="141">
        <v>3163</v>
      </c>
      <c r="H63" s="142">
        <v>3370</v>
      </c>
    </row>
    <row r="64" spans="2:8" ht="15" customHeight="1" x14ac:dyDescent="0.15"/>
    <row r="65" ht="0" hidden="1" customHeight="1" x14ac:dyDescent="0.15"/>
    <row r="66" ht="0" hidden="1" customHeight="1" x14ac:dyDescent="0.15"/>
  </sheetData>
  <sheetProtection algorithmName="SHA-512" hashValue="v3TQhHN1LydaamydjdY6jEov16rC1gZ3WnAmC+kQvYk8++d9Khlwm6kBhJdL70wlpl9K7x2O0UpMg8DUuPQLeg==" saltValue="i2qFh3nj/YgvHfR3t8Dr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9" t="s">
        <v>605</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4"/>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4"/>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4"/>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4"/>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597</v>
      </c>
    </row>
    <row r="50" spans="1:109" x14ac:dyDescent="0.15">
      <c r="B50" s="394"/>
      <c r="G50" s="1318"/>
      <c r="H50" s="1318"/>
      <c r="I50" s="1318"/>
      <c r="J50" s="1318"/>
      <c r="K50" s="404"/>
      <c r="L50" s="404"/>
      <c r="M50" s="405"/>
      <c r="N50" s="405"/>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551</v>
      </c>
      <c r="BQ50" s="1322"/>
      <c r="BR50" s="1322"/>
      <c r="BS50" s="1322"/>
      <c r="BT50" s="1322"/>
      <c r="BU50" s="1322"/>
      <c r="BV50" s="1322"/>
      <c r="BW50" s="1322"/>
      <c r="BX50" s="1322" t="s">
        <v>552</v>
      </c>
      <c r="BY50" s="1322"/>
      <c r="BZ50" s="1322"/>
      <c r="CA50" s="1322"/>
      <c r="CB50" s="1322"/>
      <c r="CC50" s="1322"/>
      <c r="CD50" s="1322"/>
      <c r="CE50" s="1322"/>
      <c r="CF50" s="1322" t="s">
        <v>553</v>
      </c>
      <c r="CG50" s="1322"/>
      <c r="CH50" s="1322"/>
      <c r="CI50" s="1322"/>
      <c r="CJ50" s="1322"/>
      <c r="CK50" s="1322"/>
      <c r="CL50" s="1322"/>
      <c r="CM50" s="1322"/>
      <c r="CN50" s="1322" t="s">
        <v>554</v>
      </c>
      <c r="CO50" s="1322"/>
      <c r="CP50" s="1322"/>
      <c r="CQ50" s="1322"/>
      <c r="CR50" s="1322"/>
      <c r="CS50" s="1322"/>
      <c r="CT50" s="1322"/>
      <c r="CU50" s="1322"/>
      <c r="CV50" s="1322" t="s">
        <v>555</v>
      </c>
      <c r="CW50" s="1322"/>
      <c r="CX50" s="1322"/>
      <c r="CY50" s="1322"/>
      <c r="CZ50" s="1322"/>
      <c r="DA50" s="1322"/>
      <c r="DB50" s="1322"/>
      <c r="DC50" s="1322"/>
    </row>
    <row r="51" spans="1:109" ht="13.5" customHeight="1" x14ac:dyDescent="0.15">
      <c r="B51" s="394"/>
      <c r="G51" s="1329"/>
      <c r="H51" s="1329"/>
      <c r="I51" s="1327"/>
      <c r="J51" s="1327"/>
      <c r="K51" s="1325"/>
      <c r="L51" s="1325"/>
      <c r="M51" s="1325"/>
      <c r="N51" s="1325"/>
      <c r="AM51" s="403"/>
      <c r="AN51" s="1326" t="s">
        <v>598</v>
      </c>
      <c r="AO51" s="1326"/>
      <c r="AP51" s="1326"/>
      <c r="AQ51" s="1326"/>
      <c r="AR51" s="1326"/>
      <c r="AS51" s="1326"/>
      <c r="AT51" s="1326"/>
      <c r="AU51" s="1326"/>
      <c r="AV51" s="1326"/>
      <c r="AW51" s="1326"/>
      <c r="AX51" s="1326"/>
      <c r="AY51" s="1326"/>
      <c r="AZ51" s="1326"/>
      <c r="BA51" s="1326"/>
      <c r="BB51" s="1326" t="s">
        <v>599</v>
      </c>
      <c r="BC51" s="1326"/>
      <c r="BD51" s="1326"/>
      <c r="BE51" s="1326"/>
      <c r="BF51" s="1326"/>
      <c r="BG51" s="1326"/>
      <c r="BH51" s="1326"/>
      <c r="BI51" s="1326"/>
      <c r="BJ51" s="1326"/>
      <c r="BK51" s="1326"/>
      <c r="BL51" s="1326"/>
      <c r="BM51" s="1326"/>
      <c r="BN51" s="1326"/>
      <c r="BO51" s="1326"/>
      <c r="BP51" s="1323"/>
      <c r="BQ51" s="1324"/>
      <c r="BR51" s="1324"/>
      <c r="BS51" s="1324"/>
      <c r="BT51" s="1324"/>
      <c r="BU51" s="1324"/>
      <c r="BV51" s="1324"/>
      <c r="BW51" s="1324"/>
      <c r="BX51" s="1324">
        <v>45</v>
      </c>
      <c r="BY51" s="1324"/>
      <c r="BZ51" s="1324"/>
      <c r="CA51" s="1324"/>
      <c r="CB51" s="1324"/>
      <c r="CC51" s="1324"/>
      <c r="CD51" s="1324"/>
      <c r="CE51" s="1324"/>
      <c r="CF51" s="1324">
        <v>25.4</v>
      </c>
      <c r="CG51" s="1324"/>
      <c r="CH51" s="1324"/>
      <c r="CI51" s="1324"/>
      <c r="CJ51" s="1324"/>
      <c r="CK51" s="1324"/>
      <c r="CL51" s="1324"/>
      <c r="CM51" s="1324"/>
      <c r="CN51" s="1323"/>
      <c r="CO51" s="1324"/>
      <c r="CP51" s="1324"/>
      <c r="CQ51" s="1324"/>
      <c r="CR51" s="1324"/>
      <c r="CS51" s="1324"/>
      <c r="CT51" s="1324"/>
      <c r="CU51" s="1324"/>
      <c r="CV51" s="1323"/>
      <c r="CW51" s="1324"/>
      <c r="CX51" s="1324"/>
      <c r="CY51" s="1324"/>
      <c r="CZ51" s="1324"/>
      <c r="DA51" s="1324"/>
      <c r="DB51" s="1324"/>
      <c r="DC51" s="1324"/>
    </row>
    <row r="52" spans="1:109" x14ac:dyDescent="0.15">
      <c r="B52" s="394"/>
      <c r="G52" s="1329"/>
      <c r="H52" s="1329"/>
      <c r="I52" s="1327"/>
      <c r="J52" s="1327"/>
      <c r="K52" s="1325"/>
      <c r="L52" s="1325"/>
      <c r="M52" s="1325"/>
      <c r="N52" s="1325"/>
      <c r="AM52" s="403"/>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x14ac:dyDescent="0.15">
      <c r="A53" s="402"/>
      <c r="B53" s="394"/>
      <c r="G53" s="1329"/>
      <c r="H53" s="1329"/>
      <c r="I53" s="1318"/>
      <c r="J53" s="1318"/>
      <c r="K53" s="1325"/>
      <c r="L53" s="1325"/>
      <c r="M53" s="1325"/>
      <c r="N53" s="1325"/>
      <c r="AM53" s="403"/>
      <c r="AN53" s="1326"/>
      <c r="AO53" s="1326"/>
      <c r="AP53" s="1326"/>
      <c r="AQ53" s="1326"/>
      <c r="AR53" s="1326"/>
      <c r="AS53" s="1326"/>
      <c r="AT53" s="1326"/>
      <c r="AU53" s="1326"/>
      <c r="AV53" s="1326"/>
      <c r="AW53" s="1326"/>
      <c r="AX53" s="1326"/>
      <c r="AY53" s="1326"/>
      <c r="AZ53" s="1326"/>
      <c r="BA53" s="1326"/>
      <c r="BB53" s="1326" t="s">
        <v>600</v>
      </c>
      <c r="BC53" s="1326"/>
      <c r="BD53" s="1326"/>
      <c r="BE53" s="1326"/>
      <c r="BF53" s="1326"/>
      <c r="BG53" s="1326"/>
      <c r="BH53" s="1326"/>
      <c r="BI53" s="1326"/>
      <c r="BJ53" s="1326"/>
      <c r="BK53" s="1326"/>
      <c r="BL53" s="1326"/>
      <c r="BM53" s="1326"/>
      <c r="BN53" s="1326"/>
      <c r="BO53" s="1326"/>
      <c r="BP53" s="1323"/>
      <c r="BQ53" s="1324"/>
      <c r="BR53" s="1324"/>
      <c r="BS53" s="1324"/>
      <c r="BT53" s="1324"/>
      <c r="BU53" s="1324"/>
      <c r="BV53" s="1324"/>
      <c r="BW53" s="1324"/>
      <c r="BX53" s="1324">
        <v>81.8</v>
      </c>
      <c r="BY53" s="1324"/>
      <c r="BZ53" s="1324"/>
      <c r="CA53" s="1324"/>
      <c r="CB53" s="1324"/>
      <c r="CC53" s="1324"/>
      <c r="CD53" s="1324"/>
      <c r="CE53" s="1324"/>
      <c r="CF53" s="1324">
        <v>82.9</v>
      </c>
      <c r="CG53" s="1324"/>
      <c r="CH53" s="1324"/>
      <c r="CI53" s="1324"/>
      <c r="CJ53" s="1324"/>
      <c r="CK53" s="1324"/>
      <c r="CL53" s="1324"/>
      <c r="CM53" s="1324"/>
      <c r="CN53" s="1323"/>
      <c r="CO53" s="1324"/>
      <c r="CP53" s="1324"/>
      <c r="CQ53" s="1324"/>
      <c r="CR53" s="1324"/>
      <c r="CS53" s="1324"/>
      <c r="CT53" s="1324"/>
      <c r="CU53" s="1324"/>
      <c r="CV53" s="1323"/>
      <c r="CW53" s="1324"/>
      <c r="CX53" s="1324"/>
      <c r="CY53" s="1324"/>
      <c r="CZ53" s="1324"/>
      <c r="DA53" s="1324"/>
      <c r="DB53" s="1324"/>
      <c r="DC53" s="1324"/>
    </row>
    <row r="54" spans="1:109" x14ac:dyDescent="0.15">
      <c r="A54" s="402"/>
      <c r="B54" s="394"/>
      <c r="G54" s="1329"/>
      <c r="H54" s="1329"/>
      <c r="I54" s="1318"/>
      <c r="J54" s="1318"/>
      <c r="K54" s="1325"/>
      <c r="L54" s="1325"/>
      <c r="M54" s="1325"/>
      <c r="N54" s="1325"/>
      <c r="AM54" s="403"/>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x14ac:dyDescent="0.15">
      <c r="A55" s="402"/>
      <c r="B55" s="394"/>
      <c r="G55" s="1318"/>
      <c r="H55" s="1318"/>
      <c r="I55" s="1318"/>
      <c r="J55" s="1318"/>
      <c r="K55" s="1325"/>
      <c r="L55" s="1325"/>
      <c r="M55" s="1325"/>
      <c r="N55" s="1325"/>
      <c r="AN55" s="1322" t="s">
        <v>601</v>
      </c>
      <c r="AO55" s="1322"/>
      <c r="AP55" s="1322"/>
      <c r="AQ55" s="1322"/>
      <c r="AR55" s="1322"/>
      <c r="AS55" s="1322"/>
      <c r="AT55" s="1322"/>
      <c r="AU55" s="1322"/>
      <c r="AV55" s="1322"/>
      <c r="AW55" s="1322"/>
      <c r="AX55" s="1322"/>
      <c r="AY55" s="1322"/>
      <c r="AZ55" s="1322"/>
      <c r="BA55" s="1322"/>
      <c r="BB55" s="1326" t="s">
        <v>599</v>
      </c>
      <c r="BC55" s="1326"/>
      <c r="BD55" s="1326"/>
      <c r="BE55" s="1326"/>
      <c r="BF55" s="1326"/>
      <c r="BG55" s="1326"/>
      <c r="BH55" s="1326"/>
      <c r="BI55" s="1326"/>
      <c r="BJ55" s="1326"/>
      <c r="BK55" s="1326"/>
      <c r="BL55" s="1326"/>
      <c r="BM55" s="1326"/>
      <c r="BN55" s="1326"/>
      <c r="BO55" s="1326"/>
      <c r="BP55" s="1323"/>
      <c r="BQ55" s="1324"/>
      <c r="BR55" s="1324"/>
      <c r="BS55" s="1324"/>
      <c r="BT55" s="1324"/>
      <c r="BU55" s="1324"/>
      <c r="BV55" s="1324"/>
      <c r="BW55" s="1324"/>
      <c r="BX55" s="1324">
        <v>58.9</v>
      </c>
      <c r="BY55" s="1324"/>
      <c r="BZ55" s="1324"/>
      <c r="CA55" s="1324"/>
      <c r="CB55" s="1324"/>
      <c r="CC55" s="1324"/>
      <c r="CD55" s="1324"/>
      <c r="CE55" s="1324"/>
      <c r="CF55" s="1324">
        <v>51.4</v>
      </c>
      <c r="CG55" s="1324"/>
      <c r="CH55" s="1324"/>
      <c r="CI55" s="1324"/>
      <c r="CJ55" s="1324"/>
      <c r="CK55" s="1324"/>
      <c r="CL55" s="1324"/>
      <c r="CM55" s="1324"/>
      <c r="CN55" s="1323"/>
      <c r="CO55" s="1324"/>
      <c r="CP55" s="1324"/>
      <c r="CQ55" s="1324"/>
      <c r="CR55" s="1324"/>
      <c r="CS55" s="1324"/>
      <c r="CT55" s="1324"/>
      <c r="CU55" s="1324"/>
      <c r="CV55" s="1323"/>
      <c r="CW55" s="1324"/>
      <c r="CX55" s="1324"/>
      <c r="CY55" s="1324"/>
      <c r="CZ55" s="1324"/>
      <c r="DA55" s="1324"/>
      <c r="DB55" s="1324"/>
      <c r="DC55" s="1324"/>
    </row>
    <row r="56" spans="1:109" x14ac:dyDescent="0.15">
      <c r="A56" s="402"/>
      <c r="B56" s="394"/>
      <c r="G56" s="1318"/>
      <c r="H56" s="1318"/>
      <c r="I56" s="1318"/>
      <c r="J56" s="1318"/>
      <c r="K56" s="1325"/>
      <c r="L56" s="1325"/>
      <c r="M56" s="1325"/>
      <c r="N56" s="1325"/>
      <c r="AN56" s="1322"/>
      <c r="AO56" s="1322"/>
      <c r="AP56" s="1322"/>
      <c r="AQ56" s="1322"/>
      <c r="AR56" s="1322"/>
      <c r="AS56" s="1322"/>
      <c r="AT56" s="1322"/>
      <c r="AU56" s="1322"/>
      <c r="AV56" s="1322"/>
      <c r="AW56" s="1322"/>
      <c r="AX56" s="1322"/>
      <c r="AY56" s="1322"/>
      <c r="AZ56" s="1322"/>
      <c r="BA56" s="1322"/>
      <c r="BB56" s="1326"/>
      <c r="BC56" s="1326"/>
      <c r="BD56" s="1326"/>
      <c r="BE56" s="1326"/>
      <c r="BF56" s="1326"/>
      <c r="BG56" s="1326"/>
      <c r="BH56" s="1326"/>
      <c r="BI56" s="1326"/>
      <c r="BJ56" s="1326"/>
      <c r="BK56" s="1326"/>
      <c r="BL56" s="1326"/>
      <c r="BM56" s="1326"/>
      <c r="BN56" s="1326"/>
      <c r="BO56" s="1326"/>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2" customFormat="1" x14ac:dyDescent="0.15">
      <c r="B57" s="406"/>
      <c r="G57" s="1318"/>
      <c r="H57" s="1318"/>
      <c r="I57" s="1328"/>
      <c r="J57" s="1328"/>
      <c r="K57" s="1325"/>
      <c r="L57" s="1325"/>
      <c r="M57" s="1325"/>
      <c r="N57" s="1325"/>
      <c r="AM57" s="387"/>
      <c r="AN57" s="1322"/>
      <c r="AO57" s="1322"/>
      <c r="AP57" s="1322"/>
      <c r="AQ57" s="1322"/>
      <c r="AR57" s="1322"/>
      <c r="AS57" s="1322"/>
      <c r="AT57" s="1322"/>
      <c r="AU57" s="1322"/>
      <c r="AV57" s="1322"/>
      <c r="AW57" s="1322"/>
      <c r="AX57" s="1322"/>
      <c r="AY57" s="1322"/>
      <c r="AZ57" s="1322"/>
      <c r="BA57" s="1322"/>
      <c r="BB57" s="1326" t="s">
        <v>600</v>
      </c>
      <c r="BC57" s="1326"/>
      <c r="BD57" s="1326"/>
      <c r="BE57" s="1326"/>
      <c r="BF57" s="1326"/>
      <c r="BG57" s="1326"/>
      <c r="BH57" s="1326"/>
      <c r="BI57" s="1326"/>
      <c r="BJ57" s="1326"/>
      <c r="BK57" s="1326"/>
      <c r="BL57" s="1326"/>
      <c r="BM57" s="1326"/>
      <c r="BN57" s="1326"/>
      <c r="BO57" s="1326"/>
      <c r="BP57" s="1323"/>
      <c r="BQ57" s="1324"/>
      <c r="BR57" s="1324"/>
      <c r="BS57" s="1324"/>
      <c r="BT57" s="1324"/>
      <c r="BU57" s="1324"/>
      <c r="BV57" s="1324"/>
      <c r="BW57" s="1324"/>
      <c r="BX57" s="1324">
        <v>55.6</v>
      </c>
      <c r="BY57" s="1324"/>
      <c r="BZ57" s="1324"/>
      <c r="CA57" s="1324"/>
      <c r="CB57" s="1324"/>
      <c r="CC57" s="1324"/>
      <c r="CD57" s="1324"/>
      <c r="CE57" s="1324"/>
      <c r="CF57" s="1324">
        <v>59.8</v>
      </c>
      <c r="CG57" s="1324"/>
      <c r="CH57" s="1324"/>
      <c r="CI57" s="1324"/>
      <c r="CJ57" s="1324"/>
      <c r="CK57" s="1324"/>
      <c r="CL57" s="1324"/>
      <c r="CM57" s="1324"/>
      <c r="CN57" s="1323"/>
      <c r="CO57" s="1324"/>
      <c r="CP57" s="1324"/>
      <c r="CQ57" s="1324"/>
      <c r="CR57" s="1324"/>
      <c r="CS57" s="1324"/>
      <c r="CT57" s="1324"/>
      <c r="CU57" s="1324"/>
      <c r="CV57" s="1323"/>
      <c r="CW57" s="1324"/>
      <c r="CX57" s="1324"/>
      <c r="CY57" s="1324"/>
      <c r="CZ57" s="1324"/>
      <c r="DA57" s="1324"/>
      <c r="DB57" s="1324"/>
      <c r="DC57" s="1324"/>
      <c r="DD57" s="407"/>
      <c r="DE57" s="406"/>
    </row>
    <row r="58" spans="1:109" s="402" customFormat="1" x14ac:dyDescent="0.15">
      <c r="A58" s="387"/>
      <c r="B58" s="406"/>
      <c r="G58" s="1318"/>
      <c r="H58" s="1318"/>
      <c r="I58" s="1328"/>
      <c r="J58" s="1328"/>
      <c r="K58" s="1325"/>
      <c r="L58" s="1325"/>
      <c r="M58" s="1325"/>
      <c r="N58" s="1325"/>
      <c r="AM58" s="387"/>
      <c r="AN58" s="1322"/>
      <c r="AO58" s="1322"/>
      <c r="AP58" s="1322"/>
      <c r="AQ58" s="1322"/>
      <c r="AR58" s="1322"/>
      <c r="AS58" s="1322"/>
      <c r="AT58" s="1322"/>
      <c r="AU58" s="1322"/>
      <c r="AV58" s="1322"/>
      <c r="AW58" s="1322"/>
      <c r="AX58" s="1322"/>
      <c r="AY58" s="1322"/>
      <c r="AZ58" s="1322"/>
      <c r="BA58" s="1322"/>
      <c r="BB58" s="1326"/>
      <c r="BC58" s="1326"/>
      <c r="BD58" s="1326"/>
      <c r="BE58" s="1326"/>
      <c r="BF58" s="1326"/>
      <c r="BG58" s="1326"/>
      <c r="BH58" s="1326"/>
      <c r="BI58" s="1326"/>
      <c r="BJ58" s="1326"/>
      <c r="BK58" s="1326"/>
      <c r="BL58" s="1326"/>
      <c r="BM58" s="1326"/>
      <c r="BN58" s="1326"/>
      <c r="BO58" s="1326"/>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602</v>
      </c>
    </row>
    <row r="64" spans="1:109" x14ac:dyDescent="0.15">
      <c r="B64" s="394"/>
      <c r="G64" s="401"/>
      <c r="I64" s="414"/>
      <c r="J64" s="414"/>
      <c r="K64" s="414"/>
      <c r="L64" s="414"/>
      <c r="M64" s="414"/>
      <c r="N64" s="415"/>
      <c r="AM64" s="401"/>
      <c r="AN64" s="401" t="s">
        <v>596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9" t="s">
        <v>606</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4"/>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4"/>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4"/>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4"/>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597</v>
      </c>
    </row>
    <row r="72" spans="2:107" x14ac:dyDescent="0.15">
      <c r="B72" s="394"/>
      <c r="G72" s="1318"/>
      <c r="H72" s="1318"/>
      <c r="I72" s="1318"/>
      <c r="J72" s="1318"/>
      <c r="K72" s="404"/>
      <c r="L72" s="404"/>
      <c r="M72" s="405"/>
      <c r="N72" s="405"/>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551</v>
      </c>
      <c r="BQ72" s="1322"/>
      <c r="BR72" s="1322"/>
      <c r="BS72" s="1322"/>
      <c r="BT72" s="1322"/>
      <c r="BU72" s="1322"/>
      <c r="BV72" s="1322"/>
      <c r="BW72" s="1322"/>
      <c r="BX72" s="1322" t="s">
        <v>552</v>
      </c>
      <c r="BY72" s="1322"/>
      <c r="BZ72" s="1322"/>
      <c r="CA72" s="1322"/>
      <c r="CB72" s="1322"/>
      <c r="CC72" s="1322"/>
      <c r="CD72" s="1322"/>
      <c r="CE72" s="1322"/>
      <c r="CF72" s="1322" t="s">
        <v>553</v>
      </c>
      <c r="CG72" s="1322"/>
      <c r="CH72" s="1322"/>
      <c r="CI72" s="1322"/>
      <c r="CJ72" s="1322"/>
      <c r="CK72" s="1322"/>
      <c r="CL72" s="1322"/>
      <c r="CM72" s="1322"/>
      <c r="CN72" s="1322" t="s">
        <v>554</v>
      </c>
      <c r="CO72" s="1322"/>
      <c r="CP72" s="1322"/>
      <c r="CQ72" s="1322"/>
      <c r="CR72" s="1322"/>
      <c r="CS72" s="1322"/>
      <c r="CT72" s="1322"/>
      <c r="CU72" s="1322"/>
      <c r="CV72" s="1322" t="s">
        <v>555</v>
      </c>
      <c r="CW72" s="1322"/>
      <c r="CX72" s="1322"/>
      <c r="CY72" s="1322"/>
      <c r="CZ72" s="1322"/>
      <c r="DA72" s="1322"/>
      <c r="DB72" s="1322"/>
      <c r="DC72" s="1322"/>
    </row>
    <row r="73" spans="2:107" x14ac:dyDescent="0.15">
      <c r="B73" s="394"/>
      <c r="G73" s="1329"/>
      <c r="H73" s="1329"/>
      <c r="I73" s="1329"/>
      <c r="J73" s="1329"/>
      <c r="K73" s="1330"/>
      <c r="L73" s="1330"/>
      <c r="M73" s="1330"/>
      <c r="N73" s="1330"/>
      <c r="AM73" s="403"/>
      <c r="AN73" s="1326" t="s">
        <v>598</v>
      </c>
      <c r="AO73" s="1326"/>
      <c r="AP73" s="1326"/>
      <c r="AQ73" s="1326"/>
      <c r="AR73" s="1326"/>
      <c r="AS73" s="1326"/>
      <c r="AT73" s="1326"/>
      <c r="AU73" s="1326"/>
      <c r="AV73" s="1326"/>
      <c r="AW73" s="1326"/>
      <c r="AX73" s="1326"/>
      <c r="AY73" s="1326"/>
      <c r="AZ73" s="1326"/>
      <c r="BA73" s="1326"/>
      <c r="BB73" s="1326" t="s">
        <v>599</v>
      </c>
      <c r="BC73" s="1326"/>
      <c r="BD73" s="1326"/>
      <c r="BE73" s="1326"/>
      <c r="BF73" s="1326"/>
      <c r="BG73" s="1326"/>
      <c r="BH73" s="1326"/>
      <c r="BI73" s="1326"/>
      <c r="BJ73" s="1326"/>
      <c r="BK73" s="1326"/>
      <c r="BL73" s="1326"/>
      <c r="BM73" s="1326"/>
      <c r="BN73" s="1326"/>
      <c r="BO73" s="1326"/>
      <c r="BP73" s="1324">
        <v>84.7</v>
      </c>
      <c r="BQ73" s="1324"/>
      <c r="BR73" s="1324"/>
      <c r="BS73" s="1324"/>
      <c r="BT73" s="1324"/>
      <c r="BU73" s="1324"/>
      <c r="BV73" s="1324"/>
      <c r="BW73" s="1324"/>
      <c r="BX73" s="1324">
        <v>45</v>
      </c>
      <c r="BY73" s="1324"/>
      <c r="BZ73" s="1324"/>
      <c r="CA73" s="1324"/>
      <c r="CB73" s="1324"/>
      <c r="CC73" s="1324"/>
      <c r="CD73" s="1324"/>
      <c r="CE73" s="1324"/>
      <c r="CF73" s="1324">
        <v>25.4</v>
      </c>
      <c r="CG73" s="1324"/>
      <c r="CH73" s="1324"/>
      <c r="CI73" s="1324"/>
      <c r="CJ73" s="1324"/>
      <c r="CK73" s="1324"/>
      <c r="CL73" s="1324"/>
      <c r="CM73" s="1324"/>
      <c r="CN73" s="1324">
        <v>20.5</v>
      </c>
      <c r="CO73" s="1324"/>
      <c r="CP73" s="1324"/>
      <c r="CQ73" s="1324"/>
      <c r="CR73" s="1324"/>
      <c r="CS73" s="1324"/>
      <c r="CT73" s="1324"/>
      <c r="CU73" s="1324"/>
      <c r="CV73" s="1324">
        <v>0.1</v>
      </c>
      <c r="CW73" s="1324"/>
      <c r="CX73" s="1324"/>
      <c r="CY73" s="1324"/>
      <c r="CZ73" s="1324"/>
      <c r="DA73" s="1324"/>
      <c r="DB73" s="1324"/>
      <c r="DC73" s="1324"/>
    </row>
    <row r="74" spans="2:107" x14ac:dyDescent="0.15">
      <c r="B74" s="394"/>
      <c r="G74" s="1329"/>
      <c r="H74" s="1329"/>
      <c r="I74" s="1329"/>
      <c r="J74" s="1329"/>
      <c r="K74" s="1330"/>
      <c r="L74" s="1330"/>
      <c r="M74" s="1330"/>
      <c r="N74" s="1330"/>
      <c r="AM74" s="403"/>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x14ac:dyDescent="0.15">
      <c r="B75" s="394"/>
      <c r="G75" s="1329"/>
      <c r="H75" s="1329"/>
      <c r="I75" s="1318"/>
      <c r="J75" s="1318"/>
      <c r="K75" s="1325"/>
      <c r="L75" s="1325"/>
      <c r="M75" s="1325"/>
      <c r="N75" s="1325"/>
      <c r="AM75" s="403"/>
      <c r="AN75" s="1326"/>
      <c r="AO75" s="1326"/>
      <c r="AP75" s="1326"/>
      <c r="AQ75" s="1326"/>
      <c r="AR75" s="1326"/>
      <c r="AS75" s="1326"/>
      <c r="AT75" s="1326"/>
      <c r="AU75" s="1326"/>
      <c r="AV75" s="1326"/>
      <c r="AW75" s="1326"/>
      <c r="AX75" s="1326"/>
      <c r="AY75" s="1326"/>
      <c r="AZ75" s="1326"/>
      <c r="BA75" s="1326"/>
      <c r="BB75" s="1326" t="s">
        <v>603</v>
      </c>
      <c r="BC75" s="1326"/>
      <c r="BD75" s="1326"/>
      <c r="BE75" s="1326"/>
      <c r="BF75" s="1326"/>
      <c r="BG75" s="1326"/>
      <c r="BH75" s="1326"/>
      <c r="BI75" s="1326"/>
      <c r="BJ75" s="1326"/>
      <c r="BK75" s="1326"/>
      <c r="BL75" s="1326"/>
      <c r="BM75" s="1326"/>
      <c r="BN75" s="1326"/>
      <c r="BO75" s="1326"/>
      <c r="BP75" s="1324">
        <v>11.9</v>
      </c>
      <c r="BQ75" s="1324"/>
      <c r="BR75" s="1324"/>
      <c r="BS75" s="1324"/>
      <c r="BT75" s="1324"/>
      <c r="BU75" s="1324"/>
      <c r="BV75" s="1324"/>
      <c r="BW75" s="1324"/>
      <c r="BX75" s="1324">
        <v>10.8</v>
      </c>
      <c r="BY75" s="1324"/>
      <c r="BZ75" s="1324"/>
      <c r="CA75" s="1324"/>
      <c r="CB75" s="1324"/>
      <c r="CC75" s="1324"/>
      <c r="CD75" s="1324"/>
      <c r="CE75" s="1324"/>
      <c r="CF75" s="1324">
        <v>9.9</v>
      </c>
      <c r="CG75" s="1324"/>
      <c r="CH75" s="1324"/>
      <c r="CI75" s="1324"/>
      <c r="CJ75" s="1324"/>
      <c r="CK75" s="1324"/>
      <c r="CL75" s="1324"/>
      <c r="CM75" s="1324"/>
      <c r="CN75" s="1324">
        <v>9.6999999999999993</v>
      </c>
      <c r="CO75" s="1324"/>
      <c r="CP75" s="1324"/>
      <c r="CQ75" s="1324"/>
      <c r="CR75" s="1324"/>
      <c r="CS75" s="1324"/>
      <c r="CT75" s="1324"/>
      <c r="CU75" s="1324"/>
      <c r="CV75" s="1324">
        <v>9.5</v>
      </c>
      <c r="CW75" s="1324"/>
      <c r="CX75" s="1324"/>
      <c r="CY75" s="1324"/>
      <c r="CZ75" s="1324"/>
      <c r="DA75" s="1324"/>
      <c r="DB75" s="1324"/>
      <c r="DC75" s="1324"/>
    </row>
    <row r="76" spans="2:107" x14ac:dyDescent="0.15">
      <c r="B76" s="394"/>
      <c r="G76" s="1329"/>
      <c r="H76" s="1329"/>
      <c r="I76" s="1318"/>
      <c r="J76" s="1318"/>
      <c r="K76" s="1325"/>
      <c r="L76" s="1325"/>
      <c r="M76" s="1325"/>
      <c r="N76" s="1325"/>
      <c r="AM76" s="403"/>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x14ac:dyDescent="0.15">
      <c r="B77" s="394"/>
      <c r="G77" s="1318"/>
      <c r="H77" s="1318"/>
      <c r="I77" s="1318"/>
      <c r="J77" s="1318"/>
      <c r="K77" s="1330"/>
      <c r="L77" s="1330"/>
      <c r="M77" s="1330"/>
      <c r="N77" s="1330"/>
      <c r="AN77" s="1322" t="s">
        <v>601</v>
      </c>
      <c r="AO77" s="1322"/>
      <c r="AP77" s="1322"/>
      <c r="AQ77" s="1322"/>
      <c r="AR77" s="1322"/>
      <c r="AS77" s="1322"/>
      <c r="AT77" s="1322"/>
      <c r="AU77" s="1322"/>
      <c r="AV77" s="1322"/>
      <c r="AW77" s="1322"/>
      <c r="AX77" s="1322"/>
      <c r="AY77" s="1322"/>
      <c r="AZ77" s="1322"/>
      <c r="BA77" s="1322"/>
      <c r="BB77" s="1326" t="s">
        <v>599</v>
      </c>
      <c r="BC77" s="1326"/>
      <c r="BD77" s="1326"/>
      <c r="BE77" s="1326"/>
      <c r="BF77" s="1326"/>
      <c r="BG77" s="1326"/>
      <c r="BH77" s="1326"/>
      <c r="BI77" s="1326"/>
      <c r="BJ77" s="1326"/>
      <c r="BK77" s="1326"/>
      <c r="BL77" s="1326"/>
      <c r="BM77" s="1326"/>
      <c r="BN77" s="1326"/>
      <c r="BO77" s="1326"/>
      <c r="BP77" s="1324">
        <v>49.7</v>
      </c>
      <c r="BQ77" s="1324"/>
      <c r="BR77" s="1324"/>
      <c r="BS77" s="1324"/>
      <c r="BT77" s="1324"/>
      <c r="BU77" s="1324"/>
      <c r="BV77" s="1324"/>
      <c r="BW77" s="1324"/>
      <c r="BX77" s="1324">
        <v>58.9</v>
      </c>
      <c r="BY77" s="1324"/>
      <c r="BZ77" s="1324"/>
      <c r="CA77" s="1324"/>
      <c r="CB77" s="1324"/>
      <c r="CC77" s="1324"/>
      <c r="CD77" s="1324"/>
      <c r="CE77" s="1324"/>
      <c r="CF77" s="1324">
        <v>51.4</v>
      </c>
      <c r="CG77" s="1324"/>
      <c r="CH77" s="1324"/>
      <c r="CI77" s="1324"/>
      <c r="CJ77" s="1324"/>
      <c r="CK77" s="1324"/>
      <c r="CL77" s="1324"/>
      <c r="CM77" s="1324"/>
      <c r="CN77" s="1324">
        <v>46.8</v>
      </c>
      <c r="CO77" s="1324"/>
      <c r="CP77" s="1324"/>
      <c r="CQ77" s="1324"/>
      <c r="CR77" s="1324"/>
      <c r="CS77" s="1324"/>
      <c r="CT77" s="1324"/>
      <c r="CU77" s="1324"/>
      <c r="CV77" s="1324">
        <v>48.4</v>
      </c>
      <c r="CW77" s="1324"/>
      <c r="CX77" s="1324"/>
      <c r="CY77" s="1324"/>
      <c r="CZ77" s="1324"/>
      <c r="DA77" s="1324"/>
      <c r="DB77" s="1324"/>
      <c r="DC77" s="1324"/>
    </row>
    <row r="78" spans="2:107" x14ac:dyDescent="0.15">
      <c r="B78" s="394"/>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6"/>
      <c r="BC78" s="1326"/>
      <c r="BD78" s="1326"/>
      <c r="BE78" s="1326"/>
      <c r="BF78" s="1326"/>
      <c r="BG78" s="1326"/>
      <c r="BH78" s="1326"/>
      <c r="BI78" s="1326"/>
      <c r="BJ78" s="1326"/>
      <c r="BK78" s="1326"/>
      <c r="BL78" s="1326"/>
      <c r="BM78" s="1326"/>
      <c r="BN78" s="1326"/>
      <c r="BO78" s="1326"/>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x14ac:dyDescent="0.15">
      <c r="B79" s="394"/>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6" t="s">
        <v>603</v>
      </c>
      <c r="BC79" s="1326"/>
      <c r="BD79" s="1326"/>
      <c r="BE79" s="1326"/>
      <c r="BF79" s="1326"/>
      <c r="BG79" s="1326"/>
      <c r="BH79" s="1326"/>
      <c r="BI79" s="1326"/>
      <c r="BJ79" s="1326"/>
      <c r="BK79" s="1326"/>
      <c r="BL79" s="1326"/>
      <c r="BM79" s="1326"/>
      <c r="BN79" s="1326"/>
      <c r="BO79" s="1326"/>
      <c r="BP79" s="1324">
        <v>11.2</v>
      </c>
      <c r="BQ79" s="1324"/>
      <c r="BR79" s="1324"/>
      <c r="BS79" s="1324"/>
      <c r="BT79" s="1324"/>
      <c r="BU79" s="1324"/>
      <c r="BV79" s="1324"/>
      <c r="BW79" s="1324"/>
      <c r="BX79" s="1324">
        <v>10.8</v>
      </c>
      <c r="BY79" s="1324"/>
      <c r="BZ79" s="1324"/>
      <c r="CA79" s="1324"/>
      <c r="CB79" s="1324"/>
      <c r="CC79" s="1324"/>
      <c r="CD79" s="1324"/>
      <c r="CE79" s="1324"/>
      <c r="CF79" s="1324">
        <v>10.199999999999999</v>
      </c>
      <c r="CG79" s="1324"/>
      <c r="CH79" s="1324"/>
      <c r="CI79" s="1324"/>
      <c r="CJ79" s="1324"/>
      <c r="CK79" s="1324"/>
      <c r="CL79" s="1324"/>
      <c r="CM79" s="1324"/>
      <c r="CN79" s="1324">
        <v>9.9</v>
      </c>
      <c r="CO79" s="1324"/>
      <c r="CP79" s="1324"/>
      <c r="CQ79" s="1324"/>
      <c r="CR79" s="1324"/>
      <c r="CS79" s="1324"/>
      <c r="CT79" s="1324"/>
      <c r="CU79" s="1324"/>
      <c r="CV79" s="1324">
        <v>9.9</v>
      </c>
      <c r="CW79" s="1324"/>
      <c r="CX79" s="1324"/>
      <c r="CY79" s="1324"/>
      <c r="CZ79" s="1324"/>
      <c r="DA79" s="1324"/>
      <c r="DB79" s="1324"/>
      <c r="DC79" s="1324"/>
    </row>
    <row r="80" spans="2:107" x14ac:dyDescent="0.15">
      <c r="B80" s="394"/>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6"/>
      <c r="BC80" s="1326"/>
      <c r="BD80" s="1326"/>
      <c r="BE80" s="1326"/>
      <c r="BF80" s="1326"/>
      <c r="BG80" s="1326"/>
      <c r="BH80" s="1326"/>
      <c r="BI80" s="1326"/>
      <c r="BJ80" s="1326"/>
      <c r="BK80" s="1326"/>
      <c r="BL80" s="1326"/>
      <c r="BM80" s="1326"/>
      <c r="BN80" s="1326"/>
      <c r="BO80" s="1326"/>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i/qWs2+sYy/NiZJAwHi4EOY+cTdh/7gBMPUZuf2e78wo8p1Rp4yNpASgSiUAQ2eHk4EHRgX15kPJiRsFrQACA==" saltValue="EvlkRsRMcwxgO2C/KenuY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GsHbT6CLu+4bCNR/T5eOp2EhmEsFuQ70e5UMSh3X47OuxZwunFETZZ3g87WnudQTsY+jUFxk5ndmxsmc55rfA==" saltValue="CNOP8N5qiZFQsJsPNJGm2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549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TdhngN8pNufcZ3lDSpf1DYV7eVOg/NOi2WzjG593QqixJb+ceYlY8yxo8IE8Go6Og5MC8HIQEnOAN8IeFC7gQ==" saltValue="VRDkR/QRXzRdVQnXKbCpt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548</v>
      </c>
      <c r="G2" s="156"/>
      <c r="H2" s="157"/>
    </row>
    <row r="3" spans="1:8" x14ac:dyDescent="0.15">
      <c r="A3" s="153" t="s">
        <v>541</v>
      </c>
      <c r="B3" s="158"/>
      <c r="C3" s="159"/>
      <c r="D3" s="160">
        <v>6213</v>
      </c>
      <c r="E3" s="161"/>
      <c r="F3" s="162">
        <v>101693</v>
      </c>
      <c r="G3" s="163"/>
      <c r="H3" s="164"/>
    </row>
    <row r="4" spans="1:8" x14ac:dyDescent="0.15">
      <c r="A4" s="165"/>
      <c r="B4" s="166"/>
      <c r="C4" s="167"/>
      <c r="D4" s="168">
        <v>5945</v>
      </c>
      <c r="E4" s="169"/>
      <c r="F4" s="170">
        <v>51066</v>
      </c>
      <c r="G4" s="171"/>
      <c r="H4" s="172"/>
    </row>
    <row r="5" spans="1:8" x14ac:dyDescent="0.15">
      <c r="A5" s="153" t="s">
        <v>543</v>
      </c>
      <c r="B5" s="158"/>
      <c r="C5" s="159"/>
      <c r="D5" s="160">
        <v>12139</v>
      </c>
      <c r="E5" s="161"/>
      <c r="F5" s="162">
        <v>93741</v>
      </c>
      <c r="G5" s="163"/>
      <c r="H5" s="164"/>
    </row>
    <row r="6" spans="1:8" x14ac:dyDescent="0.15">
      <c r="A6" s="165"/>
      <c r="B6" s="166"/>
      <c r="C6" s="167"/>
      <c r="D6" s="168">
        <v>5950</v>
      </c>
      <c r="E6" s="169"/>
      <c r="F6" s="170">
        <v>46285</v>
      </c>
      <c r="G6" s="171"/>
      <c r="H6" s="172"/>
    </row>
    <row r="7" spans="1:8" x14ac:dyDescent="0.15">
      <c r="A7" s="153" t="s">
        <v>544</v>
      </c>
      <c r="B7" s="158"/>
      <c r="C7" s="159"/>
      <c r="D7" s="160">
        <v>12152</v>
      </c>
      <c r="E7" s="161"/>
      <c r="F7" s="162">
        <v>107537</v>
      </c>
      <c r="G7" s="163"/>
      <c r="H7" s="164"/>
    </row>
    <row r="8" spans="1:8" x14ac:dyDescent="0.15">
      <c r="A8" s="165"/>
      <c r="B8" s="166"/>
      <c r="C8" s="167"/>
      <c r="D8" s="168">
        <v>6698</v>
      </c>
      <c r="E8" s="169"/>
      <c r="F8" s="170">
        <v>57923</v>
      </c>
      <c r="G8" s="171"/>
      <c r="H8" s="172"/>
    </row>
    <row r="9" spans="1:8" x14ac:dyDescent="0.15">
      <c r="A9" s="153" t="s">
        <v>545</v>
      </c>
      <c r="B9" s="158"/>
      <c r="C9" s="159"/>
      <c r="D9" s="160">
        <v>29590</v>
      </c>
      <c r="E9" s="161"/>
      <c r="F9" s="162">
        <v>113913</v>
      </c>
      <c r="G9" s="163"/>
      <c r="H9" s="164"/>
    </row>
    <row r="10" spans="1:8" x14ac:dyDescent="0.15">
      <c r="A10" s="165"/>
      <c r="B10" s="166"/>
      <c r="C10" s="167"/>
      <c r="D10" s="168">
        <v>13371</v>
      </c>
      <c r="E10" s="169"/>
      <c r="F10" s="170">
        <v>53160</v>
      </c>
      <c r="G10" s="171"/>
      <c r="H10" s="172"/>
    </row>
    <row r="11" spans="1:8" x14ac:dyDescent="0.15">
      <c r="A11" s="153" t="s">
        <v>546</v>
      </c>
      <c r="B11" s="158"/>
      <c r="C11" s="159"/>
      <c r="D11" s="160">
        <v>97324</v>
      </c>
      <c r="E11" s="161"/>
      <c r="F11" s="162">
        <v>115050</v>
      </c>
      <c r="G11" s="163"/>
      <c r="H11" s="164"/>
    </row>
    <row r="12" spans="1:8" x14ac:dyDescent="0.15">
      <c r="A12" s="165"/>
      <c r="B12" s="166"/>
      <c r="C12" s="173"/>
      <c r="D12" s="168">
        <v>20248</v>
      </c>
      <c r="E12" s="169"/>
      <c r="F12" s="170">
        <v>53792</v>
      </c>
      <c r="G12" s="171"/>
      <c r="H12" s="172"/>
    </row>
    <row r="13" spans="1:8" x14ac:dyDescent="0.15">
      <c r="A13" s="153"/>
      <c r="B13" s="158"/>
      <c r="C13" s="174"/>
      <c r="D13" s="175">
        <v>31484</v>
      </c>
      <c r="E13" s="176"/>
      <c r="F13" s="177">
        <v>106387</v>
      </c>
      <c r="G13" s="178"/>
      <c r="H13" s="164"/>
    </row>
    <row r="14" spans="1:8" x14ac:dyDescent="0.15">
      <c r="A14" s="165"/>
      <c r="B14" s="166"/>
      <c r="C14" s="167"/>
      <c r="D14" s="168">
        <v>10442</v>
      </c>
      <c r="E14" s="169"/>
      <c r="F14" s="170">
        <v>52445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5.44</v>
      </c>
      <c r="C19" s="179">
        <f>ROUND(VALUE(SUBSTITUTE(実質収支比率等に係る経年分析!G$48,"▲","-")),2)</f>
        <v>7.32</v>
      </c>
      <c r="D19" s="179">
        <f>ROUND(VALUE(SUBSTITUTE(実質収支比率等に係る経年分析!H$48,"▲","-")),2)</f>
        <v>6.09</v>
      </c>
      <c r="E19" s="179">
        <f>ROUND(VALUE(SUBSTITUTE(実質収支比率等に係る経年分析!I$48,"▲","-")),2)</f>
        <v>7.06</v>
      </c>
      <c r="F19" s="179">
        <f>ROUND(VALUE(SUBSTITUTE(実質収支比率等に係る経年分析!J$48,"▲","-")),2)</f>
        <v>7.4</v>
      </c>
    </row>
    <row r="20" spans="1:11" x14ac:dyDescent="0.15">
      <c r="A20" s="179" t="s">
        <v>55</v>
      </c>
      <c r="B20" s="179">
        <f>ROUND(VALUE(SUBSTITUTE(実質収支比率等に係る経年分析!F$47,"▲","-")),2)</f>
        <v>15.36</v>
      </c>
      <c r="C20" s="179">
        <f>ROUND(VALUE(SUBSTITUTE(実質収支比率等に係る経年分析!G$47,"▲","-")),2)</f>
        <v>19.75</v>
      </c>
      <c r="D20" s="179">
        <f>ROUND(VALUE(SUBSTITUTE(実質収支比率等に係る経年分析!H$47,"▲","-")),2)</f>
        <v>23.6</v>
      </c>
      <c r="E20" s="179">
        <f>ROUND(VALUE(SUBSTITUTE(実質収支比率等に係る経年分析!I$47,"▲","-")),2)</f>
        <v>23.32</v>
      </c>
      <c r="F20" s="179">
        <f>ROUND(VALUE(SUBSTITUTE(実質収支比率等に係る経年分析!J$47,"▲","-")),2)</f>
        <v>24.45</v>
      </c>
    </row>
    <row r="21" spans="1:11" x14ac:dyDescent="0.15">
      <c r="A21" s="179" t="s">
        <v>56</v>
      </c>
      <c r="B21" s="179">
        <f>IF(ISNUMBER(VALUE(SUBSTITUTE(実質収支比率等に係る経年分析!F$49,"▲","-"))),ROUND(VALUE(SUBSTITUTE(実質収支比率等に係る経年分析!F$49,"▲","-")),2),NA())</f>
        <v>-0.03</v>
      </c>
      <c r="C21" s="179">
        <f>IF(ISNUMBER(VALUE(SUBSTITUTE(実質収支比率等に係る経年分析!G$49,"▲","-"))),ROUND(VALUE(SUBSTITUTE(実質収支比率等に係る経年分析!G$49,"▲","-")),2),NA())</f>
        <v>5.89</v>
      </c>
      <c r="D21" s="179">
        <f>IF(ISNUMBER(VALUE(SUBSTITUTE(実質収支比率等に係る経年分析!H$49,"▲","-"))),ROUND(VALUE(SUBSTITUTE(実質収支比率等に係る経年分析!H$49,"▲","-")),2),NA())</f>
        <v>-0.92</v>
      </c>
      <c r="E21" s="179">
        <f>IF(ISNUMBER(VALUE(SUBSTITUTE(実質収支比率等に係る経年分析!I$49,"▲","-"))),ROUND(VALUE(SUBSTITUTE(実質収支比率等に係る経年分析!I$49,"▲","-")),2),NA())</f>
        <v>-1.86</v>
      </c>
      <c r="F21" s="179">
        <f>IF(ISNUMBER(VALUE(SUBSTITUTE(実質収支比率等に係る経年分析!J$49,"▲","-"))),ROUND(VALUE(SUBSTITUTE(実質収支比率等に係る経年分析!J$49,"▲","-")),2),NA())</f>
        <v>-1.68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0.09</v>
      </c>
    </row>
    <row r="31" spans="1:11" x14ac:dyDescent="0.15">
      <c r="A31" s="180" t="str">
        <f>IF(連結実質赤字比率に係る赤字・黒字の構成分析!C$39="",NA(),連結実質赤字比率に係る赤字・黒字の構成分析!C$39)</f>
        <v>公共下水道事業会計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4.07</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3.6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3.62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3.5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3.2</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1.27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2.2999999999999998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3.19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3.31</v>
      </c>
    </row>
    <row r="33" spans="1:16" x14ac:dyDescent="0.15">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2.58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2.2799999999999998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2.84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4.5599999999999996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3.59</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5.44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7.31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6.08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7.06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7.39</v>
      </c>
    </row>
    <row r="35" spans="1:16" x14ac:dyDescent="0.15">
      <c r="A35" s="180" t="str">
        <f>IF(連結実質赤字比率に係る赤字・黒字の構成分析!C$35="",NA(),連結実質赤字比率に係る赤字・黒字の構成分析!C$35)</f>
        <v>板柳中央病院事業会計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2.78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7.76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7.45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9.39</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5.12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5.71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7.56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9.34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11.85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608</v>
      </c>
      <c r="E42" s="181"/>
      <c r="F42" s="181"/>
      <c r="G42" s="181">
        <f>'実質公債費比率（分子）の構造'!L$52</f>
        <v>604</v>
      </c>
      <c r="H42" s="181"/>
      <c r="I42" s="181"/>
      <c r="J42" s="181">
        <f>'実質公債費比率（分子）の構造'!M$52</f>
        <v>588</v>
      </c>
      <c r="K42" s="181"/>
      <c r="L42" s="181"/>
      <c r="M42" s="181">
        <f>'実質公債費比率（分子）の構造'!N$52</f>
        <v>581</v>
      </c>
      <c r="N42" s="181"/>
      <c r="O42" s="181"/>
      <c r="P42" s="181">
        <f>'実質公債費比率（分子）の構造'!O$52</f>
        <v>570</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12</v>
      </c>
      <c r="C44" s="181"/>
      <c r="D44" s="181"/>
      <c r="E44" s="181">
        <f>'実質公債費比率（分子）の構造'!L$50</f>
        <v>12</v>
      </c>
      <c r="F44" s="181"/>
      <c r="G44" s="181"/>
      <c r="H44" s="181">
        <f>'実質公債費比率（分子）の構造'!M$50</f>
        <v>9</v>
      </c>
      <c r="I44" s="181"/>
      <c r="J44" s="181"/>
      <c r="K44" s="181">
        <f>'実質公債費比率（分子）の構造'!N$50</f>
        <v>6</v>
      </c>
      <c r="L44" s="181"/>
      <c r="M44" s="181"/>
      <c r="N44" s="181">
        <f>'実質公債費比率（分子）の構造'!O$50</f>
        <v>6</v>
      </c>
      <c r="O44" s="181"/>
      <c r="P44" s="181"/>
    </row>
    <row r="45" spans="1:16" x14ac:dyDescent="0.15">
      <c r="A45" s="181" t="s">
        <v>66</v>
      </c>
      <c r="B45" s="181">
        <f>'実質公債費比率（分子）の構造'!K$49</f>
        <v>28</v>
      </c>
      <c r="C45" s="181"/>
      <c r="D45" s="181"/>
      <c r="E45" s="181">
        <f>'実質公債費比率（分子）の構造'!L$49</f>
        <v>29</v>
      </c>
      <c r="F45" s="181"/>
      <c r="G45" s="181"/>
      <c r="H45" s="181">
        <f>'実質公債費比率（分子）の構造'!M$49</f>
        <v>44</v>
      </c>
      <c r="I45" s="181"/>
      <c r="J45" s="181"/>
      <c r="K45" s="181">
        <f>'実質公債費比率（分子）の構造'!N$49</f>
        <v>56</v>
      </c>
      <c r="L45" s="181"/>
      <c r="M45" s="181"/>
      <c r="N45" s="181">
        <f>'実質公債費比率（分子）の構造'!O$49</f>
        <v>36</v>
      </c>
      <c r="O45" s="181"/>
      <c r="P45" s="181"/>
    </row>
    <row r="46" spans="1:16" x14ac:dyDescent="0.15">
      <c r="A46" s="181" t="s">
        <v>67</v>
      </c>
      <c r="B46" s="181">
        <f>'実質公債費比率（分子）の構造'!K$48</f>
        <v>432</v>
      </c>
      <c r="C46" s="181"/>
      <c r="D46" s="181"/>
      <c r="E46" s="181">
        <f>'実質公債費比率（分子）の構造'!L$48</f>
        <v>421</v>
      </c>
      <c r="F46" s="181"/>
      <c r="G46" s="181"/>
      <c r="H46" s="181">
        <f>'実質公債費比率（分子）の構造'!M$48</f>
        <v>386</v>
      </c>
      <c r="I46" s="181"/>
      <c r="J46" s="181"/>
      <c r="K46" s="181">
        <f>'実質公債費比率（分子）の構造'!N$48</f>
        <v>389</v>
      </c>
      <c r="L46" s="181"/>
      <c r="M46" s="181"/>
      <c r="N46" s="181">
        <f>'実質公債費比率（分子）の構造'!O$48</f>
        <v>390</v>
      </c>
      <c r="O46" s="181"/>
      <c r="P46" s="181"/>
    </row>
    <row r="47" spans="1:16" x14ac:dyDescent="0.15">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488</v>
      </c>
      <c r="C49" s="181"/>
      <c r="D49" s="181"/>
      <c r="E49" s="181">
        <f>'実質公債費比率（分子）の構造'!L$45</f>
        <v>486</v>
      </c>
      <c r="F49" s="181"/>
      <c r="G49" s="181"/>
      <c r="H49" s="181">
        <f>'実質公債費比率（分子）の構造'!M$45</f>
        <v>474</v>
      </c>
      <c r="I49" s="181"/>
      <c r="J49" s="181"/>
      <c r="K49" s="181">
        <f>'実質公債費比率（分子）の構造'!N$45</f>
        <v>463</v>
      </c>
      <c r="L49" s="181"/>
      <c r="M49" s="181"/>
      <c r="N49" s="181">
        <f>'実質公債費比率（分子）の構造'!O$45</f>
        <v>447</v>
      </c>
      <c r="O49" s="181"/>
      <c r="P49" s="181"/>
    </row>
    <row r="50" spans="1:16" x14ac:dyDescent="0.15">
      <c r="A50" s="181" t="s">
        <v>70</v>
      </c>
      <c r="B50" s="181" t="e">
        <f>NA()</f>
        <v>#N/A</v>
      </c>
      <c r="C50" s="181">
        <f>IF(ISNUMBER('実質公債費比率（分子）の構造'!K$53),'実質公債費比率（分子）の構造'!K$53,NA())</f>
        <v>352</v>
      </c>
      <c r="D50" s="181" t="e">
        <f>NA()</f>
        <v>#N/A</v>
      </c>
      <c r="E50" s="181" t="e">
        <f>NA()</f>
        <v>#N/A</v>
      </c>
      <c r="F50" s="181">
        <f>IF(ISNUMBER('実質公債費比率（分子）の構造'!L$53),'実質公債費比率（分子）の構造'!L$53,NA())</f>
        <v>344</v>
      </c>
      <c r="G50" s="181" t="e">
        <f>NA()</f>
        <v>#N/A</v>
      </c>
      <c r="H50" s="181" t="e">
        <f>NA()</f>
        <v>#N/A</v>
      </c>
      <c r="I50" s="181">
        <f>IF(ISNUMBER('実質公債費比率（分子）の構造'!M$53),'実質公債費比率（分子）の構造'!M$53,NA())</f>
        <v>325</v>
      </c>
      <c r="J50" s="181" t="e">
        <f>NA()</f>
        <v>#N/A</v>
      </c>
      <c r="K50" s="181" t="e">
        <f>NA()</f>
        <v>#N/A</v>
      </c>
      <c r="L50" s="181">
        <f>IF(ISNUMBER('実質公債費比率（分子）の構造'!N$53),'実質公債費比率（分子）の構造'!N$53,NA())</f>
        <v>333</v>
      </c>
      <c r="M50" s="181" t="e">
        <f>NA()</f>
        <v>#N/A</v>
      </c>
      <c r="N50" s="181" t="e">
        <f>NA()</f>
        <v>#N/A</v>
      </c>
      <c r="O50" s="181">
        <f>IF(ISNUMBER('実質公債費比率（分子）の構造'!O$53),'実質公債費比率（分子）の構造'!O$53,NA())</f>
        <v>309</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7058</v>
      </c>
      <c r="E56" s="180"/>
      <c r="F56" s="180"/>
      <c r="G56" s="180">
        <f>'将来負担比率（分子）の構造'!J$52</f>
        <v>6911</v>
      </c>
      <c r="H56" s="180"/>
      <c r="I56" s="180"/>
      <c r="J56" s="180">
        <f>'将来負担比率（分子）の構造'!K$52</f>
        <v>6666</v>
      </c>
      <c r="K56" s="180"/>
      <c r="L56" s="180"/>
      <c r="M56" s="180">
        <f>'将来負担比率（分子）の構造'!L$52</f>
        <v>6455</v>
      </c>
      <c r="N56" s="180"/>
      <c r="O56" s="180"/>
      <c r="P56" s="180">
        <f>'将来負担比率（分子）の構造'!M$52</f>
        <v>6893</v>
      </c>
    </row>
    <row r="57" spans="1:16" x14ac:dyDescent="0.15">
      <c r="A57" s="180" t="s">
        <v>42</v>
      </c>
      <c r="B57" s="180"/>
      <c r="C57" s="180"/>
      <c r="D57" s="180">
        <f>'将来負担比率（分子）の構造'!I$51</f>
        <v>157</v>
      </c>
      <c r="E57" s="180"/>
      <c r="F57" s="180"/>
      <c r="G57" s="180">
        <f>'将来負担比率（分子）の構造'!J$51</f>
        <v>136</v>
      </c>
      <c r="H57" s="180"/>
      <c r="I57" s="180"/>
      <c r="J57" s="180">
        <f>'将来負担比率（分子）の構造'!K$51</f>
        <v>114</v>
      </c>
      <c r="K57" s="180"/>
      <c r="L57" s="180"/>
      <c r="M57" s="180">
        <f>'将来負担比率（分子）の構造'!L$51</f>
        <v>89</v>
      </c>
      <c r="N57" s="180"/>
      <c r="O57" s="180"/>
      <c r="P57" s="180">
        <f>'将来負担比率（分子）の構造'!M$51</f>
        <v>68</v>
      </c>
    </row>
    <row r="58" spans="1:16" x14ac:dyDescent="0.15">
      <c r="A58" s="180" t="s">
        <v>41</v>
      </c>
      <c r="B58" s="180"/>
      <c r="C58" s="180"/>
      <c r="D58" s="180">
        <f>'将来負担比率（分子）の構造'!I$50</f>
        <v>2331</v>
      </c>
      <c r="E58" s="180"/>
      <c r="F58" s="180"/>
      <c r="G58" s="180">
        <f>'将来負担比率（分子）の構造'!J$50</f>
        <v>2726</v>
      </c>
      <c r="H58" s="180"/>
      <c r="I58" s="180"/>
      <c r="J58" s="180">
        <f>'将来負担比率（分子）の構造'!K$50</f>
        <v>3049</v>
      </c>
      <c r="K58" s="180"/>
      <c r="L58" s="180"/>
      <c r="M58" s="180">
        <f>'将来負担比率（分子）の構造'!L$50</f>
        <v>3352</v>
      </c>
      <c r="N58" s="180"/>
      <c r="O58" s="180"/>
      <c r="P58" s="180">
        <f>'将来負担比率（分子）の構造'!M$50</f>
        <v>3722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f>'将来負担比率（分子）の構造'!L$46</f>
        <v>14</v>
      </c>
      <c r="L61" s="180"/>
      <c r="M61" s="180"/>
      <c r="N61" s="180" t="str">
        <f>'将来負担比率（分子）の構造'!M$46</f>
        <v>-</v>
      </c>
      <c r="O61" s="180"/>
      <c r="P61" s="180"/>
    </row>
    <row r="62" spans="1:16" x14ac:dyDescent="0.15">
      <c r="A62" s="180" t="s">
        <v>35</v>
      </c>
      <c r="B62" s="180">
        <f>'将来負担比率（分子）の構造'!I$45</f>
        <v>1006</v>
      </c>
      <c r="C62" s="180"/>
      <c r="D62" s="180"/>
      <c r="E62" s="180">
        <f>'将来負担比率（分子）の構造'!J$45</f>
        <v>875</v>
      </c>
      <c r="F62" s="180"/>
      <c r="G62" s="180"/>
      <c r="H62" s="180">
        <f>'将来負担比率（分子）の構造'!K$45</f>
        <v>857</v>
      </c>
      <c r="I62" s="180"/>
      <c r="J62" s="180"/>
      <c r="K62" s="180">
        <f>'将来負担比率（分子）の構造'!L$45</f>
        <v>807</v>
      </c>
      <c r="L62" s="180"/>
      <c r="M62" s="180"/>
      <c r="N62" s="180">
        <f>'将来負担比率（分子）の構造'!M$45</f>
        <v>787</v>
      </c>
      <c r="O62" s="180"/>
      <c r="P62" s="180"/>
    </row>
    <row r="63" spans="1:16" x14ac:dyDescent="0.15">
      <c r="A63" s="180" t="s">
        <v>34</v>
      </c>
      <c r="B63" s="180">
        <f>'将来負担比率（分子）の構造'!I$44</f>
        <v>228</v>
      </c>
      <c r="C63" s="180"/>
      <c r="D63" s="180"/>
      <c r="E63" s="180">
        <f>'将来負担比率（分子）の構造'!J$44</f>
        <v>309</v>
      </c>
      <c r="F63" s="180"/>
      <c r="G63" s="180"/>
      <c r="H63" s="180">
        <f>'将来負担比率（分子）の構造'!K$44</f>
        <v>266</v>
      </c>
      <c r="I63" s="180"/>
      <c r="J63" s="180"/>
      <c r="K63" s="180">
        <f>'将来負担比率（分子）の構造'!L$44</f>
        <v>230</v>
      </c>
      <c r="L63" s="180"/>
      <c r="M63" s="180"/>
      <c r="N63" s="180">
        <f>'将来負担比率（分子）の構造'!M$44</f>
        <v>195</v>
      </c>
      <c r="O63" s="180"/>
      <c r="P63" s="180"/>
    </row>
    <row r="64" spans="1:16" x14ac:dyDescent="0.15">
      <c r="A64" s="180" t="s">
        <v>33</v>
      </c>
      <c r="B64" s="180">
        <f>'将来負担比率（分子）の構造'!I$43</f>
        <v>6389</v>
      </c>
      <c r="C64" s="180"/>
      <c r="D64" s="180"/>
      <c r="E64" s="180">
        <f>'将来負担比率（分子）の構造'!J$43</f>
        <v>5597</v>
      </c>
      <c r="F64" s="180"/>
      <c r="G64" s="180"/>
      <c r="H64" s="180">
        <f>'将来負担比率（分子）の構造'!K$43</f>
        <v>5232</v>
      </c>
      <c r="I64" s="180"/>
      <c r="J64" s="180"/>
      <c r="K64" s="180">
        <f>'将来負担比率（分子）の構造'!L$43</f>
        <v>5335</v>
      </c>
      <c r="L64" s="180"/>
      <c r="M64" s="180"/>
      <c r="N64" s="180">
        <f>'将来負担比率（分子）の構造'!M$43</f>
        <v>4826</v>
      </c>
      <c r="O64" s="180"/>
      <c r="P64" s="180"/>
    </row>
    <row r="65" spans="1:16" x14ac:dyDescent="0.15">
      <c r="A65" s="180" t="s">
        <v>32</v>
      </c>
      <c r="B65" s="180">
        <f>'将来負担比率（分子）の構造'!I$42</f>
        <v>34</v>
      </c>
      <c r="C65" s="180"/>
      <c r="D65" s="180"/>
      <c r="E65" s="180">
        <f>'将来負担比率（分子）の構造'!J$42</f>
        <v>25</v>
      </c>
      <c r="F65" s="180"/>
      <c r="G65" s="180"/>
      <c r="H65" s="180">
        <f>'将来負担比率（分子）の構造'!K$42</f>
        <v>18</v>
      </c>
      <c r="I65" s="180"/>
      <c r="J65" s="180"/>
      <c r="K65" s="180">
        <f>'将来負担比率（分子）の構造'!L$42</f>
        <v>13</v>
      </c>
      <c r="L65" s="180"/>
      <c r="M65" s="180"/>
      <c r="N65" s="180">
        <f>'将来負担比率（分子）の構造'!M$42</f>
        <v>8</v>
      </c>
      <c r="O65" s="180"/>
      <c r="P65" s="180"/>
    </row>
    <row r="66" spans="1:16" x14ac:dyDescent="0.15">
      <c r="A66" s="180" t="s">
        <v>31</v>
      </c>
      <c r="B66" s="180">
        <f>'将来負担比率（分子）の構造'!I$41</f>
        <v>4747</v>
      </c>
      <c r="C66" s="180"/>
      <c r="D66" s="180"/>
      <c r="E66" s="180">
        <f>'将来負担比率（分子）の構造'!J$41</f>
        <v>4544</v>
      </c>
      <c r="F66" s="180"/>
      <c r="G66" s="180"/>
      <c r="H66" s="180">
        <f>'将来負担比率（分子）の構造'!K$41</f>
        <v>4319</v>
      </c>
      <c r="I66" s="180"/>
      <c r="J66" s="180"/>
      <c r="K66" s="180">
        <f>'将来負担比率（分子）の構造'!L$41</f>
        <v>4195</v>
      </c>
      <c r="L66" s="180"/>
      <c r="M66" s="180"/>
      <c r="N66" s="180">
        <f>'将来負担比率（分子）の構造'!M$41</f>
        <v>4872</v>
      </c>
      <c r="O66" s="180"/>
      <c r="P66" s="180"/>
    </row>
    <row r="67" spans="1:16" x14ac:dyDescent="0.15">
      <c r="A67" s="180" t="s">
        <v>74</v>
      </c>
      <c r="B67" s="180" t="e">
        <f>NA()</f>
        <v>#N/A</v>
      </c>
      <c r="C67" s="180">
        <f>IF(ISNUMBER('将来負担比率（分子）の構造'!I$53), IF('将来負担比率（分子）の構造'!I$53 &lt; 0, 0, '将来負担比率（分子）の構造'!I$53), NA())</f>
        <v>2857</v>
      </c>
      <c r="D67" s="180" t="e">
        <f>NA()</f>
        <v>#N/A</v>
      </c>
      <c r="E67" s="180" t="e">
        <f>NA()</f>
        <v>#N/A</v>
      </c>
      <c r="F67" s="180">
        <f>IF(ISNUMBER('将来負担比率（分子）の構造'!J$53), IF('将来負担比率（分子）の構造'!J$53 &lt; 0, 0, '将来負担比率（分子）の構造'!J$53), NA())</f>
        <v>1575</v>
      </c>
      <c r="G67" s="180" t="e">
        <f>NA()</f>
        <v>#N/A</v>
      </c>
      <c r="H67" s="180" t="e">
        <f>NA()</f>
        <v>#N/A</v>
      </c>
      <c r="I67" s="180">
        <f>IF(ISNUMBER('将来負担比率（分子）の構造'!K$53), IF('将来負担比率（分子）の構造'!K$53 &lt; 0, 0, '将来負担比率（分子）の構造'!K$53), NA())</f>
        <v>863</v>
      </c>
      <c r="J67" s="180" t="e">
        <f>NA()</f>
        <v>#N/A</v>
      </c>
      <c r="K67" s="180" t="e">
        <f>NA()</f>
        <v>#N/A</v>
      </c>
      <c r="L67" s="180">
        <f>IF(ISNUMBER('将来負担比率（分子）の構造'!L$53), IF('将来負担比率（分子）の構造'!L$53 &lt; 0, 0, '将来負担比率（分子）の構造'!L$53), NA())</f>
        <v>698</v>
      </c>
      <c r="M67" s="180" t="e">
        <f>NA()</f>
        <v>#N/A</v>
      </c>
      <c r="N67" s="180" t="e">
        <f>NA()</f>
        <v>#N/A</v>
      </c>
      <c r="O67" s="180">
        <f>IF(ISNUMBER('将来負担比率（分子）の構造'!M$53), IF('将来負担比率（分子）の構造'!M$53 &lt; 0, 0, '将来負担比率（分子）の構造'!M$53), NA())</f>
        <v>6</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933</v>
      </c>
      <c r="C72" s="184">
        <f>基金残高に係る経年分析!G55</f>
        <v>921</v>
      </c>
      <c r="D72" s="184">
        <f>基金残高に係る経年分析!H55</f>
        <v>948</v>
      </c>
    </row>
    <row r="73" spans="1:16" x14ac:dyDescent="0.15">
      <c r="A73" s="183" t="s">
        <v>77</v>
      </c>
      <c r="B73" s="184">
        <f>基金残高に係る経年分析!F56</f>
        <v>938</v>
      </c>
      <c r="C73" s="184">
        <f>基金残高に係る経年分析!G56</f>
        <v>1108</v>
      </c>
      <c r="D73" s="184">
        <f>基金残高に係る経年分析!H56</f>
        <v>1189</v>
      </c>
    </row>
    <row r="74" spans="1:16" x14ac:dyDescent="0.15">
      <c r="A74" s="183" t="s">
        <v>78</v>
      </c>
      <c r="B74" s="184">
        <f>基金残高に係る経年分析!F57</f>
        <v>970</v>
      </c>
      <c r="C74" s="184">
        <f>基金残高に係る経年分析!G57</f>
        <v>1134</v>
      </c>
      <c r="D74" s="184">
        <f>基金残高に係る経年分析!H57</f>
        <v>1233</v>
      </c>
    </row>
  </sheetData>
  <sheetProtection algorithmName="SHA-512" hashValue="nDsufld9HduMMEzCizo0nZEIXom9/gAoNHHIRa6oxiRuDQ0iYMtZaNaZKX0iaSO1X9OGunv6+Qm+A//35ioacw==" saltValue="6q2HPix/pCvv9k7x6lEQR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896396</v>
      </c>
      <c r="S5" s="727"/>
      <c r="T5" s="727"/>
      <c r="U5" s="727"/>
      <c r="V5" s="727"/>
      <c r="W5" s="727"/>
      <c r="X5" s="727"/>
      <c r="Y5" s="773"/>
      <c r="Z5" s="791">
        <v>12.6</v>
      </c>
      <c r="AA5" s="791"/>
      <c r="AB5" s="791"/>
      <c r="AC5" s="791"/>
      <c r="AD5" s="792">
        <v>896396</v>
      </c>
      <c r="AE5" s="792"/>
      <c r="AF5" s="792"/>
      <c r="AG5" s="792"/>
      <c r="AH5" s="792"/>
      <c r="AI5" s="792"/>
      <c r="AJ5" s="792"/>
      <c r="AK5" s="792"/>
      <c r="AL5" s="774">
        <v>24.2</v>
      </c>
      <c r="AM5" s="743"/>
      <c r="AN5" s="743"/>
      <c r="AO5" s="775"/>
      <c r="AP5" s="760" t="s">
        <v>226</v>
      </c>
      <c r="AQ5" s="761"/>
      <c r="AR5" s="761"/>
      <c r="AS5" s="761"/>
      <c r="AT5" s="761"/>
      <c r="AU5" s="761"/>
      <c r="AV5" s="761"/>
      <c r="AW5" s="761"/>
      <c r="AX5" s="761"/>
      <c r="AY5" s="761"/>
      <c r="AZ5" s="761"/>
      <c r="BA5" s="761"/>
      <c r="BB5" s="761"/>
      <c r="BC5" s="761"/>
      <c r="BD5" s="761"/>
      <c r="BE5" s="761"/>
      <c r="BF5" s="762"/>
      <c r="BG5" s="661">
        <v>895926</v>
      </c>
      <c r="BH5" s="664"/>
      <c r="BI5" s="664"/>
      <c r="BJ5" s="664"/>
      <c r="BK5" s="664"/>
      <c r="BL5" s="664"/>
      <c r="BM5" s="664"/>
      <c r="BN5" s="665"/>
      <c r="BO5" s="723">
        <v>99.9</v>
      </c>
      <c r="BP5" s="723"/>
      <c r="BQ5" s="723"/>
      <c r="BR5" s="723"/>
      <c r="BS5" s="724" t="s">
        <v>137</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57365</v>
      </c>
      <c r="S6" s="664"/>
      <c r="T6" s="664"/>
      <c r="U6" s="664"/>
      <c r="V6" s="664"/>
      <c r="W6" s="664"/>
      <c r="X6" s="664"/>
      <c r="Y6" s="665"/>
      <c r="Z6" s="723">
        <v>0.8</v>
      </c>
      <c r="AA6" s="723"/>
      <c r="AB6" s="723"/>
      <c r="AC6" s="723"/>
      <c r="AD6" s="724">
        <v>57365</v>
      </c>
      <c r="AE6" s="724"/>
      <c r="AF6" s="724"/>
      <c r="AG6" s="724"/>
      <c r="AH6" s="724"/>
      <c r="AI6" s="724"/>
      <c r="AJ6" s="724"/>
      <c r="AK6" s="724"/>
      <c r="AL6" s="666">
        <v>1.5</v>
      </c>
      <c r="AM6" s="667"/>
      <c r="AN6" s="667"/>
      <c r="AO6" s="725"/>
      <c r="AP6" s="658" t="s">
        <v>231</v>
      </c>
      <c r="AQ6" s="659"/>
      <c r="AR6" s="659"/>
      <c r="AS6" s="659"/>
      <c r="AT6" s="659"/>
      <c r="AU6" s="659"/>
      <c r="AV6" s="659"/>
      <c r="AW6" s="659"/>
      <c r="AX6" s="659"/>
      <c r="AY6" s="659"/>
      <c r="AZ6" s="659"/>
      <c r="BA6" s="659"/>
      <c r="BB6" s="659"/>
      <c r="BC6" s="659"/>
      <c r="BD6" s="659"/>
      <c r="BE6" s="659"/>
      <c r="BF6" s="660"/>
      <c r="BG6" s="661">
        <v>895926</v>
      </c>
      <c r="BH6" s="664"/>
      <c r="BI6" s="664"/>
      <c r="BJ6" s="664"/>
      <c r="BK6" s="664"/>
      <c r="BL6" s="664"/>
      <c r="BM6" s="664"/>
      <c r="BN6" s="665"/>
      <c r="BO6" s="723">
        <v>99.9</v>
      </c>
      <c r="BP6" s="723"/>
      <c r="BQ6" s="723"/>
      <c r="BR6" s="723"/>
      <c r="BS6" s="724" t="s">
        <v>137</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74082</v>
      </c>
      <c r="CS6" s="664"/>
      <c r="CT6" s="664"/>
      <c r="CU6" s="664"/>
      <c r="CV6" s="664"/>
      <c r="CW6" s="664"/>
      <c r="CX6" s="664"/>
      <c r="CY6" s="665"/>
      <c r="CZ6" s="774">
        <v>1.1000000000000001</v>
      </c>
      <c r="DA6" s="743"/>
      <c r="DB6" s="743"/>
      <c r="DC6" s="777"/>
      <c r="DD6" s="669" t="s">
        <v>137</v>
      </c>
      <c r="DE6" s="664"/>
      <c r="DF6" s="664"/>
      <c r="DG6" s="664"/>
      <c r="DH6" s="664"/>
      <c r="DI6" s="664"/>
      <c r="DJ6" s="664"/>
      <c r="DK6" s="664"/>
      <c r="DL6" s="664"/>
      <c r="DM6" s="664"/>
      <c r="DN6" s="664"/>
      <c r="DO6" s="664"/>
      <c r="DP6" s="665"/>
      <c r="DQ6" s="669">
        <v>74082</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1644</v>
      </c>
      <c r="S7" s="664"/>
      <c r="T7" s="664"/>
      <c r="U7" s="664"/>
      <c r="V7" s="664"/>
      <c r="W7" s="664"/>
      <c r="X7" s="664"/>
      <c r="Y7" s="665"/>
      <c r="Z7" s="723">
        <v>0</v>
      </c>
      <c r="AA7" s="723"/>
      <c r="AB7" s="723"/>
      <c r="AC7" s="723"/>
      <c r="AD7" s="724">
        <v>1644</v>
      </c>
      <c r="AE7" s="724"/>
      <c r="AF7" s="724"/>
      <c r="AG7" s="724"/>
      <c r="AH7" s="724"/>
      <c r="AI7" s="724"/>
      <c r="AJ7" s="724"/>
      <c r="AK7" s="724"/>
      <c r="AL7" s="666">
        <v>0</v>
      </c>
      <c r="AM7" s="667"/>
      <c r="AN7" s="667"/>
      <c r="AO7" s="725"/>
      <c r="AP7" s="658" t="s">
        <v>234</v>
      </c>
      <c r="AQ7" s="659"/>
      <c r="AR7" s="659"/>
      <c r="AS7" s="659"/>
      <c r="AT7" s="659"/>
      <c r="AU7" s="659"/>
      <c r="AV7" s="659"/>
      <c r="AW7" s="659"/>
      <c r="AX7" s="659"/>
      <c r="AY7" s="659"/>
      <c r="AZ7" s="659"/>
      <c r="BA7" s="659"/>
      <c r="BB7" s="659"/>
      <c r="BC7" s="659"/>
      <c r="BD7" s="659"/>
      <c r="BE7" s="659"/>
      <c r="BF7" s="660"/>
      <c r="BG7" s="661">
        <v>388163</v>
      </c>
      <c r="BH7" s="664"/>
      <c r="BI7" s="664"/>
      <c r="BJ7" s="664"/>
      <c r="BK7" s="664"/>
      <c r="BL7" s="664"/>
      <c r="BM7" s="664"/>
      <c r="BN7" s="665"/>
      <c r="BO7" s="723">
        <v>43.3</v>
      </c>
      <c r="BP7" s="723"/>
      <c r="BQ7" s="723"/>
      <c r="BR7" s="723"/>
      <c r="BS7" s="724" t="s">
        <v>137</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1088489</v>
      </c>
      <c r="CS7" s="664"/>
      <c r="CT7" s="664"/>
      <c r="CU7" s="664"/>
      <c r="CV7" s="664"/>
      <c r="CW7" s="664"/>
      <c r="CX7" s="664"/>
      <c r="CY7" s="665"/>
      <c r="CZ7" s="723">
        <v>16</v>
      </c>
      <c r="DA7" s="723"/>
      <c r="DB7" s="723"/>
      <c r="DC7" s="723"/>
      <c r="DD7" s="669">
        <v>11855</v>
      </c>
      <c r="DE7" s="664"/>
      <c r="DF7" s="664"/>
      <c r="DG7" s="664"/>
      <c r="DH7" s="664"/>
      <c r="DI7" s="664"/>
      <c r="DJ7" s="664"/>
      <c r="DK7" s="664"/>
      <c r="DL7" s="664"/>
      <c r="DM7" s="664"/>
      <c r="DN7" s="664"/>
      <c r="DO7" s="664"/>
      <c r="DP7" s="665"/>
      <c r="DQ7" s="669">
        <v>1042096</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1558</v>
      </c>
      <c r="S8" s="664"/>
      <c r="T8" s="664"/>
      <c r="U8" s="664"/>
      <c r="V8" s="664"/>
      <c r="W8" s="664"/>
      <c r="X8" s="664"/>
      <c r="Y8" s="665"/>
      <c r="Z8" s="723">
        <v>0</v>
      </c>
      <c r="AA8" s="723"/>
      <c r="AB8" s="723"/>
      <c r="AC8" s="723"/>
      <c r="AD8" s="724">
        <v>1558</v>
      </c>
      <c r="AE8" s="724"/>
      <c r="AF8" s="724"/>
      <c r="AG8" s="724"/>
      <c r="AH8" s="724"/>
      <c r="AI8" s="724"/>
      <c r="AJ8" s="724"/>
      <c r="AK8" s="724"/>
      <c r="AL8" s="666">
        <v>0</v>
      </c>
      <c r="AM8" s="667"/>
      <c r="AN8" s="667"/>
      <c r="AO8" s="725"/>
      <c r="AP8" s="658" t="s">
        <v>237</v>
      </c>
      <c r="AQ8" s="659"/>
      <c r="AR8" s="659"/>
      <c r="AS8" s="659"/>
      <c r="AT8" s="659"/>
      <c r="AU8" s="659"/>
      <c r="AV8" s="659"/>
      <c r="AW8" s="659"/>
      <c r="AX8" s="659"/>
      <c r="AY8" s="659"/>
      <c r="AZ8" s="659"/>
      <c r="BA8" s="659"/>
      <c r="BB8" s="659"/>
      <c r="BC8" s="659"/>
      <c r="BD8" s="659"/>
      <c r="BE8" s="659"/>
      <c r="BF8" s="660"/>
      <c r="BG8" s="661">
        <v>20132</v>
      </c>
      <c r="BH8" s="664"/>
      <c r="BI8" s="664"/>
      <c r="BJ8" s="664"/>
      <c r="BK8" s="664"/>
      <c r="BL8" s="664"/>
      <c r="BM8" s="664"/>
      <c r="BN8" s="665"/>
      <c r="BO8" s="723">
        <v>2.2000000000000002</v>
      </c>
      <c r="BP8" s="723"/>
      <c r="BQ8" s="723"/>
      <c r="BR8" s="723"/>
      <c r="BS8" s="669" t="s">
        <v>137</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1840138</v>
      </c>
      <c r="CS8" s="664"/>
      <c r="CT8" s="664"/>
      <c r="CU8" s="664"/>
      <c r="CV8" s="664"/>
      <c r="CW8" s="664"/>
      <c r="CX8" s="664"/>
      <c r="CY8" s="665"/>
      <c r="CZ8" s="723">
        <v>27</v>
      </c>
      <c r="DA8" s="723"/>
      <c r="DB8" s="723"/>
      <c r="DC8" s="723"/>
      <c r="DD8" s="669" t="s">
        <v>137</v>
      </c>
      <c r="DE8" s="664"/>
      <c r="DF8" s="664"/>
      <c r="DG8" s="664"/>
      <c r="DH8" s="664"/>
      <c r="DI8" s="664"/>
      <c r="DJ8" s="664"/>
      <c r="DK8" s="664"/>
      <c r="DL8" s="664"/>
      <c r="DM8" s="664"/>
      <c r="DN8" s="664"/>
      <c r="DO8" s="664"/>
      <c r="DP8" s="665"/>
      <c r="DQ8" s="669">
        <v>911091</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1256</v>
      </c>
      <c r="S9" s="664"/>
      <c r="T9" s="664"/>
      <c r="U9" s="664"/>
      <c r="V9" s="664"/>
      <c r="W9" s="664"/>
      <c r="X9" s="664"/>
      <c r="Y9" s="665"/>
      <c r="Z9" s="723">
        <v>0</v>
      </c>
      <c r="AA9" s="723"/>
      <c r="AB9" s="723"/>
      <c r="AC9" s="723"/>
      <c r="AD9" s="724">
        <v>1256</v>
      </c>
      <c r="AE9" s="724"/>
      <c r="AF9" s="724"/>
      <c r="AG9" s="724"/>
      <c r="AH9" s="724"/>
      <c r="AI9" s="724"/>
      <c r="AJ9" s="724"/>
      <c r="AK9" s="724"/>
      <c r="AL9" s="666">
        <v>0</v>
      </c>
      <c r="AM9" s="667"/>
      <c r="AN9" s="667"/>
      <c r="AO9" s="725"/>
      <c r="AP9" s="658" t="s">
        <v>240</v>
      </c>
      <c r="AQ9" s="659"/>
      <c r="AR9" s="659"/>
      <c r="AS9" s="659"/>
      <c r="AT9" s="659"/>
      <c r="AU9" s="659"/>
      <c r="AV9" s="659"/>
      <c r="AW9" s="659"/>
      <c r="AX9" s="659"/>
      <c r="AY9" s="659"/>
      <c r="AZ9" s="659"/>
      <c r="BA9" s="659"/>
      <c r="BB9" s="659"/>
      <c r="BC9" s="659"/>
      <c r="BD9" s="659"/>
      <c r="BE9" s="659"/>
      <c r="BF9" s="660"/>
      <c r="BG9" s="661">
        <v>334240</v>
      </c>
      <c r="BH9" s="664"/>
      <c r="BI9" s="664"/>
      <c r="BJ9" s="664"/>
      <c r="BK9" s="664"/>
      <c r="BL9" s="664"/>
      <c r="BM9" s="664"/>
      <c r="BN9" s="665"/>
      <c r="BO9" s="723">
        <v>37.299999999999997</v>
      </c>
      <c r="BP9" s="723"/>
      <c r="BQ9" s="723"/>
      <c r="BR9" s="723"/>
      <c r="BS9" s="669" t="s">
        <v>137</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582374</v>
      </c>
      <c r="CS9" s="664"/>
      <c r="CT9" s="664"/>
      <c r="CU9" s="664"/>
      <c r="CV9" s="664"/>
      <c r="CW9" s="664"/>
      <c r="CX9" s="664"/>
      <c r="CY9" s="665"/>
      <c r="CZ9" s="723">
        <v>8.5</v>
      </c>
      <c r="DA9" s="723"/>
      <c r="DB9" s="723"/>
      <c r="DC9" s="723"/>
      <c r="DD9" s="669">
        <v>2154</v>
      </c>
      <c r="DE9" s="664"/>
      <c r="DF9" s="664"/>
      <c r="DG9" s="664"/>
      <c r="DH9" s="664"/>
      <c r="DI9" s="664"/>
      <c r="DJ9" s="664"/>
      <c r="DK9" s="664"/>
      <c r="DL9" s="664"/>
      <c r="DM9" s="664"/>
      <c r="DN9" s="664"/>
      <c r="DO9" s="664"/>
      <c r="DP9" s="665"/>
      <c r="DQ9" s="669">
        <v>524829</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137</v>
      </c>
      <c r="S10" s="664"/>
      <c r="T10" s="664"/>
      <c r="U10" s="664"/>
      <c r="V10" s="664"/>
      <c r="W10" s="664"/>
      <c r="X10" s="664"/>
      <c r="Y10" s="665"/>
      <c r="Z10" s="723" t="s">
        <v>137</v>
      </c>
      <c r="AA10" s="723"/>
      <c r="AB10" s="723"/>
      <c r="AC10" s="723"/>
      <c r="AD10" s="724" t="s">
        <v>137</v>
      </c>
      <c r="AE10" s="724"/>
      <c r="AF10" s="724"/>
      <c r="AG10" s="724"/>
      <c r="AH10" s="724"/>
      <c r="AI10" s="724"/>
      <c r="AJ10" s="724"/>
      <c r="AK10" s="724"/>
      <c r="AL10" s="666" t="s">
        <v>137</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17499</v>
      </c>
      <c r="BH10" s="664"/>
      <c r="BI10" s="664"/>
      <c r="BJ10" s="664"/>
      <c r="BK10" s="664"/>
      <c r="BL10" s="664"/>
      <c r="BM10" s="664"/>
      <c r="BN10" s="665"/>
      <c r="BO10" s="723">
        <v>2</v>
      </c>
      <c r="BP10" s="723"/>
      <c r="BQ10" s="723"/>
      <c r="BR10" s="723"/>
      <c r="BS10" s="669" t="s">
        <v>137</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t="s">
        <v>137</v>
      </c>
      <c r="CS10" s="664"/>
      <c r="CT10" s="664"/>
      <c r="CU10" s="664"/>
      <c r="CV10" s="664"/>
      <c r="CW10" s="664"/>
      <c r="CX10" s="664"/>
      <c r="CY10" s="665"/>
      <c r="CZ10" s="723" t="s">
        <v>137</v>
      </c>
      <c r="DA10" s="723"/>
      <c r="DB10" s="723"/>
      <c r="DC10" s="723"/>
      <c r="DD10" s="669" t="s">
        <v>137</v>
      </c>
      <c r="DE10" s="664"/>
      <c r="DF10" s="664"/>
      <c r="DG10" s="664"/>
      <c r="DH10" s="664"/>
      <c r="DI10" s="664"/>
      <c r="DJ10" s="664"/>
      <c r="DK10" s="664"/>
      <c r="DL10" s="664"/>
      <c r="DM10" s="664"/>
      <c r="DN10" s="664"/>
      <c r="DO10" s="664"/>
      <c r="DP10" s="665"/>
      <c r="DQ10" s="669" t="s">
        <v>137</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137</v>
      </c>
      <c r="S11" s="664"/>
      <c r="T11" s="664"/>
      <c r="U11" s="664"/>
      <c r="V11" s="664"/>
      <c r="W11" s="664"/>
      <c r="X11" s="664"/>
      <c r="Y11" s="665"/>
      <c r="Z11" s="723" t="s">
        <v>137</v>
      </c>
      <c r="AA11" s="723"/>
      <c r="AB11" s="723"/>
      <c r="AC11" s="723"/>
      <c r="AD11" s="724" t="s">
        <v>137</v>
      </c>
      <c r="AE11" s="724"/>
      <c r="AF11" s="724"/>
      <c r="AG11" s="724"/>
      <c r="AH11" s="724"/>
      <c r="AI11" s="724"/>
      <c r="AJ11" s="724"/>
      <c r="AK11" s="724"/>
      <c r="AL11" s="666" t="s">
        <v>137</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16292</v>
      </c>
      <c r="BH11" s="664"/>
      <c r="BI11" s="664"/>
      <c r="BJ11" s="664"/>
      <c r="BK11" s="664"/>
      <c r="BL11" s="664"/>
      <c r="BM11" s="664"/>
      <c r="BN11" s="665"/>
      <c r="BO11" s="723">
        <v>1.8</v>
      </c>
      <c r="BP11" s="723"/>
      <c r="BQ11" s="723"/>
      <c r="BR11" s="723"/>
      <c r="BS11" s="669" t="s">
        <v>137</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896651</v>
      </c>
      <c r="CS11" s="664"/>
      <c r="CT11" s="664"/>
      <c r="CU11" s="664"/>
      <c r="CV11" s="664"/>
      <c r="CW11" s="664"/>
      <c r="CX11" s="664"/>
      <c r="CY11" s="665"/>
      <c r="CZ11" s="723">
        <v>13.1</v>
      </c>
      <c r="DA11" s="723"/>
      <c r="DB11" s="723"/>
      <c r="DC11" s="723"/>
      <c r="DD11" s="669">
        <v>364430</v>
      </c>
      <c r="DE11" s="664"/>
      <c r="DF11" s="664"/>
      <c r="DG11" s="664"/>
      <c r="DH11" s="664"/>
      <c r="DI11" s="664"/>
      <c r="DJ11" s="664"/>
      <c r="DK11" s="664"/>
      <c r="DL11" s="664"/>
      <c r="DM11" s="664"/>
      <c r="DN11" s="664"/>
      <c r="DO11" s="664"/>
      <c r="DP11" s="665"/>
      <c r="DQ11" s="669">
        <v>420684</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233359</v>
      </c>
      <c r="S12" s="664"/>
      <c r="T12" s="664"/>
      <c r="U12" s="664"/>
      <c r="V12" s="664"/>
      <c r="W12" s="664"/>
      <c r="X12" s="664"/>
      <c r="Y12" s="665"/>
      <c r="Z12" s="723">
        <v>3.3</v>
      </c>
      <c r="AA12" s="723"/>
      <c r="AB12" s="723"/>
      <c r="AC12" s="723"/>
      <c r="AD12" s="724">
        <v>233359</v>
      </c>
      <c r="AE12" s="724"/>
      <c r="AF12" s="724"/>
      <c r="AG12" s="724"/>
      <c r="AH12" s="724"/>
      <c r="AI12" s="724"/>
      <c r="AJ12" s="724"/>
      <c r="AK12" s="724"/>
      <c r="AL12" s="666">
        <v>6.3</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370920</v>
      </c>
      <c r="BH12" s="664"/>
      <c r="BI12" s="664"/>
      <c r="BJ12" s="664"/>
      <c r="BK12" s="664"/>
      <c r="BL12" s="664"/>
      <c r="BM12" s="664"/>
      <c r="BN12" s="665"/>
      <c r="BO12" s="723">
        <v>41.4</v>
      </c>
      <c r="BP12" s="723"/>
      <c r="BQ12" s="723"/>
      <c r="BR12" s="723"/>
      <c r="BS12" s="669" t="s">
        <v>137</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43158</v>
      </c>
      <c r="CS12" s="664"/>
      <c r="CT12" s="664"/>
      <c r="CU12" s="664"/>
      <c r="CV12" s="664"/>
      <c r="CW12" s="664"/>
      <c r="CX12" s="664"/>
      <c r="CY12" s="665"/>
      <c r="CZ12" s="723">
        <v>0.6</v>
      </c>
      <c r="DA12" s="723"/>
      <c r="DB12" s="723"/>
      <c r="DC12" s="723"/>
      <c r="DD12" s="669">
        <v>808</v>
      </c>
      <c r="DE12" s="664"/>
      <c r="DF12" s="664"/>
      <c r="DG12" s="664"/>
      <c r="DH12" s="664"/>
      <c r="DI12" s="664"/>
      <c r="DJ12" s="664"/>
      <c r="DK12" s="664"/>
      <c r="DL12" s="664"/>
      <c r="DM12" s="664"/>
      <c r="DN12" s="664"/>
      <c r="DO12" s="664"/>
      <c r="DP12" s="665"/>
      <c r="DQ12" s="669">
        <v>25808</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t="s">
        <v>137</v>
      </c>
      <c r="S13" s="664"/>
      <c r="T13" s="664"/>
      <c r="U13" s="664"/>
      <c r="V13" s="664"/>
      <c r="W13" s="664"/>
      <c r="X13" s="664"/>
      <c r="Y13" s="665"/>
      <c r="Z13" s="723" t="s">
        <v>137</v>
      </c>
      <c r="AA13" s="723"/>
      <c r="AB13" s="723"/>
      <c r="AC13" s="723"/>
      <c r="AD13" s="724" t="s">
        <v>137</v>
      </c>
      <c r="AE13" s="724"/>
      <c r="AF13" s="724"/>
      <c r="AG13" s="724"/>
      <c r="AH13" s="724"/>
      <c r="AI13" s="724"/>
      <c r="AJ13" s="724"/>
      <c r="AK13" s="724"/>
      <c r="AL13" s="666" t="s">
        <v>137</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370652</v>
      </c>
      <c r="BH13" s="664"/>
      <c r="BI13" s="664"/>
      <c r="BJ13" s="664"/>
      <c r="BK13" s="664"/>
      <c r="BL13" s="664"/>
      <c r="BM13" s="664"/>
      <c r="BN13" s="665"/>
      <c r="BO13" s="723">
        <v>41.3</v>
      </c>
      <c r="BP13" s="723"/>
      <c r="BQ13" s="723"/>
      <c r="BR13" s="723"/>
      <c r="BS13" s="669" t="s">
        <v>137</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284790</v>
      </c>
      <c r="CS13" s="664"/>
      <c r="CT13" s="664"/>
      <c r="CU13" s="664"/>
      <c r="CV13" s="664"/>
      <c r="CW13" s="664"/>
      <c r="CX13" s="664"/>
      <c r="CY13" s="665"/>
      <c r="CZ13" s="723">
        <v>4.2</v>
      </c>
      <c r="DA13" s="723"/>
      <c r="DB13" s="723"/>
      <c r="DC13" s="723"/>
      <c r="DD13" s="669">
        <v>44729</v>
      </c>
      <c r="DE13" s="664"/>
      <c r="DF13" s="664"/>
      <c r="DG13" s="664"/>
      <c r="DH13" s="664"/>
      <c r="DI13" s="664"/>
      <c r="DJ13" s="664"/>
      <c r="DK13" s="664"/>
      <c r="DL13" s="664"/>
      <c r="DM13" s="664"/>
      <c r="DN13" s="664"/>
      <c r="DO13" s="664"/>
      <c r="DP13" s="665"/>
      <c r="DQ13" s="669">
        <v>237053</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137</v>
      </c>
      <c r="S14" s="664"/>
      <c r="T14" s="664"/>
      <c r="U14" s="664"/>
      <c r="V14" s="664"/>
      <c r="W14" s="664"/>
      <c r="X14" s="664"/>
      <c r="Y14" s="665"/>
      <c r="Z14" s="723" t="s">
        <v>137</v>
      </c>
      <c r="AA14" s="723"/>
      <c r="AB14" s="723"/>
      <c r="AC14" s="723"/>
      <c r="AD14" s="724" t="s">
        <v>137</v>
      </c>
      <c r="AE14" s="724"/>
      <c r="AF14" s="724"/>
      <c r="AG14" s="724"/>
      <c r="AH14" s="724"/>
      <c r="AI14" s="724"/>
      <c r="AJ14" s="724"/>
      <c r="AK14" s="724"/>
      <c r="AL14" s="666" t="s">
        <v>137</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52983</v>
      </c>
      <c r="BH14" s="664"/>
      <c r="BI14" s="664"/>
      <c r="BJ14" s="664"/>
      <c r="BK14" s="664"/>
      <c r="BL14" s="664"/>
      <c r="BM14" s="664"/>
      <c r="BN14" s="665"/>
      <c r="BO14" s="723">
        <v>5.9</v>
      </c>
      <c r="BP14" s="723"/>
      <c r="BQ14" s="723"/>
      <c r="BR14" s="723"/>
      <c r="BS14" s="669" t="s">
        <v>137</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281041</v>
      </c>
      <c r="CS14" s="664"/>
      <c r="CT14" s="664"/>
      <c r="CU14" s="664"/>
      <c r="CV14" s="664"/>
      <c r="CW14" s="664"/>
      <c r="CX14" s="664"/>
      <c r="CY14" s="665"/>
      <c r="CZ14" s="723">
        <v>4.0999999999999996</v>
      </c>
      <c r="DA14" s="723"/>
      <c r="DB14" s="723"/>
      <c r="DC14" s="723"/>
      <c r="DD14" s="669">
        <v>14098</v>
      </c>
      <c r="DE14" s="664"/>
      <c r="DF14" s="664"/>
      <c r="DG14" s="664"/>
      <c r="DH14" s="664"/>
      <c r="DI14" s="664"/>
      <c r="DJ14" s="664"/>
      <c r="DK14" s="664"/>
      <c r="DL14" s="664"/>
      <c r="DM14" s="664"/>
      <c r="DN14" s="664"/>
      <c r="DO14" s="664"/>
      <c r="DP14" s="665"/>
      <c r="DQ14" s="669">
        <v>265826</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14083</v>
      </c>
      <c r="S15" s="664"/>
      <c r="T15" s="664"/>
      <c r="U15" s="664"/>
      <c r="V15" s="664"/>
      <c r="W15" s="664"/>
      <c r="X15" s="664"/>
      <c r="Y15" s="665"/>
      <c r="Z15" s="723">
        <v>0.2</v>
      </c>
      <c r="AA15" s="723"/>
      <c r="AB15" s="723"/>
      <c r="AC15" s="723"/>
      <c r="AD15" s="724">
        <v>14083</v>
      </c>
      <c r="AE15" s="724"/>
      <c r="AF15" s="724"/>
      <c r="AG15" s="724"/>
      <c r="AH15" s="724"/>
      <c r="AI15" s="724"/>
      <c r="AJ15" s="724"/>
      <c r="AK15" s="724"/>
      <c r="AL15" s="666">
        <v>0.4</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83860</v>
      </c>
      <c r="BH15" s="664"/>
      <c r="BI15" s="664"/>
      <c r="BJ15" s="664"/>
      <c r="BK15" s="664"/>
      <c r="BL15" s="664"/>
      <c r="BM15" s="664"/>
      <c r="BN15" s="665"/>
      <c r="BO15" s="723">
        <v>9.4</v>
      </c>
      <c r="BP15" s="723"/>
      <c r="BQ15" s="723"/>
      <c r="BR15" s="723"/>
      <c r="BS15" s="669" t="s">
        <v>137</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1282679</v>
      </c>
      <c r="CS15" s="664"/>
      <c r="CT15" s="664"/>
      <c r="CU15" s="664"/>
      <c r="CV15" s="664"/>
      <c r="CW15" s="664"/>
      <c r="CX15" s="664"/>
      <c r="CY15" s="665"/>
      <c r="CZ15" s="723">
        <v>18.8</v>
      </c>
      <c r="DA15" s="723"/>
      <c r="DB15" s="723"/>
      <c r="DC15" s="723"/>
      <c r="DD15" s="669">
        <v>898677</v>
      </c>
      <c r="DE15" s="664"/>
      <c r="DF15" s="664"/>
      <c r="DG15" s="664"/>
      <c r="DH15" s="664"/>
      <c r="DI15" s="664"/>
      <c r="DJ15" s="664"/>
      <c r="DK15" s="664"/>
      <c r="DL15" s="664"/>
      <c r="DM15" s="664"/>
      <c r="DN15" s="664"/>
      <c r="DO15" s="664"/>
      <c r="DP15" s="665"/>
      <c r="DQ15" s="669">
        <v>372250</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137</v>
      </c>
      <c r="S16" s="664"/>
      <c r="T16" s="664"/>
      <c r="U16" s="664"/>
      <c r="V16" s="664"/>
      <c r="W16" s="664"/>
      <c r="X16" s="664"/>
      <c r="Y16" s="665"/>
      <c r="Z16" s="723" t="s">
        <v>137</v>
      </c>
      <c r="AA16" s="723"/>
      <c r="AB16" s="723"/>
      <c r="AC16" s="723"/>
      <c r="AD16" s="724" t="s">
        <v>137</v>
      </c>
      <c r="AE16" s="724"/>
      <c r="AF16" s="724"/>
      <c r="AG16" s="724"/>
      <c r="AH16" s="724"/>
      <c r="AI16" s="724"/>
      <c r="AJ16" s="724"/>
      <c r="AK16" s="724"/>
      <c r="AL16" s="666" t="s">
        <v>137</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137</v>
      </c>
      <c r="BH16" s="664"/>
      <c r="BI16" s="664"/>
      <c r="BJ16" s="664"/>
      <c r="BK16" s="664"/>
      <c r="BL16" s="664"/>
      <c r="BM16" s="664"/>
      <c r="BN16" s="665"/>
      <c r="BO16" s="723" t="s">
        <v>137</v>
      </c>
      <c r="BP16" s="723"/>
      <c r="BQ16" s="723"/>
      <c r="BR16" s="723"/>
      <c r="BS16" s="669" t="s">
        <v>137</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t="s">
        <v>137</v>
      </c>
      <c r="CS16" s="664"/>
      <c r="CT16" s="664"/>
      <c r="CU16" s="664"/>
      <c r="CV16" s="664"/>
      <c r="CW16" s="664"/>
      <c r="CX16" s="664"/>
      <c r="CY16" s="665"/>
      <c r="CZ16" s="723" t="s">
        <v>137</v>
      </c>
      <c r="DA16" s="723"/>
      <c r="DB16" s="723"/>
      <c r="DC16" s="723"/>
      <c r="DD16" s="669" t="s">
        <v>137</v>
      </c>
      <c r="DE16" s="664"/>
      <c r="DF16" s="664"/>
      <c r="DG16" s="664"/>
      <c r="DH16" s="664"/>
      <c r="DI16" s="664"/>
      <c r="DJ16" s="664"/>
      <c r="DK16" s="664"/>
      <c r="DL16" s="664"/>
      <c r="DM16" s="664"/>
      <c r="DN16" s="664"/>
      <c r="DO16" s="664"/>
      <c r="DP16" s="665"/>
      <c r="DQ16" s="669" t="s">
        <v>137</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6132</v>
      </c>
      <c r="S17" s="664"/>
      <c r="T17" s="664"/>
      <c r="U17" s="664"/>
      <c r="V17" s="664"/>
      <c r="W17" s="664"/>
      <c r="X17" s="664"/>
      <c r="Y17" s="665"/>
      <c r="Z17" s="723">
        <v>0.1</v>
      </c>
      <c r="AA17" s="723"/>
      <c r="AB17" s="723"/>
      <c r="AC17" s="723"/>
      <c r="AD17" s="724">
        <v>6132</v>
      </c>
      <c r="AE17" s="724"/>
      <c r="AF17" s="724"/>
      <c r="AG17" s="724"/>
      <c r="AH17" s="724"/>
      <c r="AI17" s="724"/>
      <c r="AJ17" s="724"/>
      <c r="AK17" s="724"/>
      <c r="AL17" s="666">
        <v>0.2</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137</v>
      </c>
      <c r="BH17" s="664"/>
      <c r="BI17" s="664"/>
      <c r="BJ17" s="664"/>
      <c r="BK17" s="664"/>
      <c r="BL17" s="664"/>
      <c r="BM17" s="664"/>
      <c r="BN17" s="665"/>
      <c r="BO17" s="723" t="s">
        <v>137</v>
      </c>
      <c r="BP17" s="723"/>
      <c r="BQ17" s="723"/>
      <c r="BR17" s="723"/>
      <c r="BS17" s="669" t="s">
        <v>137</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447152</v>
      </c>
      <c r="CS17" s="664"/>
      <c r="CT17" s="664"/>
      <c r="CU17" s="664"/>
      <c r="CV17" s="664"/>
      <c r="CW17" s="664"/>
      <c r="CX17" s="664"/>
      <c r="CY17" s="665"/>
      <c r="CZ17" s="723">
        <v>6.6</v>
      </c>
      <c r="DA17" s="723"/>
      <c r="DB17" s="723"/>
      <c r="DC17" s="723"/>
      <c r="DD17" s="669" t="s">
        <v>137</v>
      </c>
      <c r="DE17" s="664"/>
      <c r="DF17" s="664"/>
      <c r="DG17" s="664"/>
      <c r="DH17" s="664"/>
      <c r="DI17" s="664"/>
      <c r="DJ17" s="664"/>
      <c r="DK17" s="664"/>
      <c r="DL17" s="664"/>
      <c r="DM17" s="664"/>
      <c r="DN17" s="664"/>
      <c r="DO17" s="664"/>
      <c r="DP17" s="665"/>
      <c r="DQ17" s="669">
        <v>421512</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2752977</v>
      </c>
      <c r="S18" s="664"/>
      <c r="T18" s="664"/>
      <c r="U18" s="664"/>
      <c r="V18" s="664"/>
      <c r="W18" s="664"/>
      <c r="X18" s="664"/>
      <c r="Y18" s="665"/>
      <c r="Z18" s="723">
        <v>38.6</v>
      </c>
      <c r="AA18" s="723"/>
      <c r="AB18" s="723"/>
      <c r="AC18" s="723"/>
      <c r="AD18" s="724">
        <v>2493973</v>
      </c>
      <c r="AE18" s="724"/>
      <c r="AF18" s="724"/>
      <c r="AG18" s="724"/>
      <c r="AH18" s="724"/>
      <c r="AI18" s="724"/>
      <c r="AJ18" s="724"/>
      <c r="AK18" s="724"/>
      <c r="AL18" s="666">
        <v>67.2</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137</v>
      </c>
      <c r="BH18" s="664"/>
      <c r="BI18" s="664"/>
      <c r="BJ18" s="664"/>
      <c r="BK18" s="664"/>
      <c r="BL18" s="664"/>
      <c r="BM18" s="664"/>
      <c r="BN18" s="665"/>
      <c r="BO18" s="723" t="s">
        <v>137</v>
      </c>
      <c r="BP18" s="723"/>
      <c r="BQ18" s="723"/>
      <c r="BR18" s="723"/>
      <c r="BS18" s="669" t="s">
        <v>137</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137</v>
      </c>
      <c r="CS18" s="664"/>
      <c r="CT18" s="664"/>
      <c r="CU18" s="664"/>
      <c r="CV18" s="664"/>
      <c r="CW18" s="664"/>
      <c r="CX18" s="664"/>
      <c r="CY18" s="665"/>
      <c r="CZ18" s="723" t="s">
        <v>137</v>
      </c>
      <c r="DA18" s="723"/>
      <c r="DB18" s="723"/>
      <c r="DC18" s="723"/>
      <c r="DD18" s="669" t="s">
        <v>137</v>
      </c>
      <c r="DE18" s="664"/>
      <c r="DF18" s="664"/>
      <c r="DG18" s="664"/>
      <c r="DH18" s="664"/>
      <c r="DI18" s="664"/>
      <c r="DJ18" s="664"/>
      <c r="DK18" s="664"/>
      <c r="DL18" s="664"/>
      <c r="DM18" s="664"/>
      <c r="DN18" s="664"/>
      <c r="DO18" s="664"/>
      <c r="DP18" s="665"/>
      <c r="DQ18" s="669" t="s">
        <v>137</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2493973</v>
      </c>
      <c r="S19" s="664"/>
      <c r="T19" s="664"/>
      <c r="U19" s="664"/>
      <c r="V19" s="664"/>
      <c r="W19" s="664"/>
      <c r="X19" s="664"/>
      <c r="Y19" s="665"/>
      <c r="Z19" s="723">
        <v>35</v>
      </c>
      <c r="AA19" s="723"/>
      <c r="AB19" s="723"/>
      <c r="AC19" s="723"/>
      <c r="AD19" s="724">
        <v>2493973</v>
      </c>
      <c r="AE19" s="724"/>
      <c r="AF19" s="724"/>
      <c r="AG19" s="724"/>
      <c r="AH19" s="724"/>
      <c r="AI19" s="724"/>
      <c r="AJ19" s="724"/>
      <c r="AK19" s="724"/>
      <c r="AL19" s="666">
        <v>67.2</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470</v>
      </c>
      <c r="BH19" s="664"/>
      <c r="BI19" s="664"/>
      <c r="BJ19" s="664"/>
      <c r="BK19" s="664"/>
      <c r="BL19" s="664"/>
      <c r="BM19" s="664"/>
      <c r="BN19" s="665"/>
      <c r="BO19" s="723">
        <v>0.1</v>
      </c>
      <c r="BP19" s="723"/>
      <c r="BQ19" s="723"/>
      <c r="BR19" s="723"/>
      <c r="BS19" s="669" t="s">
        <v>137</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137</v>
      </c>
      <c r="CS19" s="664"/>
      <c r="CT19" s="664"/>
      <c r="CU19" s="664"/>
      <c r="CV19" s="664"/>
      <c r="CW19" s="664"/>
      <c r="CX19" s="664"/>
      <c r="CY19" s="665"/>
      <c r="CZ19" s="723" t="s">
        <v>137</v>
      </c>
      <c r="DA19" s="723"/>
      <c r="DB19" s="723"/>
      <c r="DC19" s="723"/>
      <c r="DD19" s="669" t="s">
        <v>137</v>
      </c>
      <c r="DE19" s="664"/>
      <c r="DF19" s="664"/>
      <c r="DG19" s="664"/>
      <c r="DH19" s="664"/>
      <c r="DI19" s="664"/>
      <c r="DJ19" s="664"/>
      <c r="DK19" s="664"/>
      <c r="DL19" s="664"/>
      <c r="DM19" s="664"/>
      <c r="DN19" s="664"/>
      <c r="DO19" s="664"/>
      <c r="DP19" s="665"/>
      <c r="DQ19" s="669" t="s">
        <v>137</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259004</v>
      </c>
      <c r="S20" s="664"/>
      <c r="T20" s="664"/>
      <c r="U20" s="664"/>
      <c r="V20" s="664"/>
      <c r="W20" s="664"/>
      <c r="X20" s="664"/>
      <c r="Y20" s="665"/>
      <c r="Z20" s="723">
        <v>3.6</v>
      </c>
      <c r="AA20" s="723"/>
      <c r="AB20" s="723"/>
      <c r="AC20" s="723"/>
      <c r="AD20" s="724" t="s">
        <v>137</v>
      </c>
      <c r="AE20" s="724"/>
      <c r="AF20" s="724"/>
      <c r="AG20" s="724"/>
      <c r="AH20" s="724"/>
      <c r="AI20" s="724"/>
      <c r="AJ20" s="724"/>
      <c r="AK20" s="724"/>
      <c r="AL20" s="666" t="s">
        <v>137</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470</v>
      </c>
      <c r="BH20" s="664"/>
      <c r="BI20" s="664"/>
      <c r="BJ20" s="664"/>
      <c r="BK20" s="664"/>
      <c r="BL20" s="664"/>
      <c r="BM20" s="664"/>
      <c r="BN20" s="665"/>
      <c r="BO20" s="723">
        <v>0.1</v>
      </c>
      <c r="BP20" s="723"/>
      <c r="BQ20" s="723"/>
      <c r="BR20" s="723"/>
      <c r="BS20" s="669" t="s">
        <v>137</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6820554</v>
      </c>
      <c r="CS20" s="664"/>
      <c r="CT20" s="664"/>
      <c r="CU20" s="664"/>
      <c r="CV20" s="664"/>
      <c r="CW20" s="664"/>
      <c r="CX20" s="664"/>
      <c r="CY20" s="665"/>
      <c r="CZ20" s="723">
        <v>100</v>
      </c>
      <c r="DA20" s="723"/>
      <c r="DB20" s="723"/>
      <c r="DC20" s="723"/>
      <c r="DD20" s="669">
        <v>1336751</v>
      </c>
      <c r="DE20" s="664"/>
      <c r="DF20" s="664"/>
      <c r="DG20" s="664"/>
      <c r="DH20" s="664"/>
      <c r="DI20" s="664"/>
      <c r="DJ20" s="664"/>
      <c r="DK20" s="664"/>
      <c r="DL20" s="664"/>
      <c r="DM20" s="664"/>
      <c r="DN20" s="664"/>
      <c r="DO20" s="664"/>
      <c r="DP20" s="665"/>
      <c r="DQ20" s="669">
        <v>4295231</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t="s">
        <v>137</v>
      </c>
      <c r="S21" s="664"/>
      <c r="T21" s="664"/>
      <c r="U21" s="664"/>
      <c r="V21" s="664"/>
      <c r="W21" s="664"/>
      <c r="X21" s="664"/>
      <c r="Y21" s="665"/>
      <c r="Z21" s="723" t="s">
        <v>137</v>
      </c>
      <c r="AA21" s="723"/>
      <c r="AB21" s="723"/>
      <c r="AC21" s="723"/>
      <c r="AD21" s="724" t="s">
        <v>137</v>
      </c>
      <c r="AE21" s="724"/>
      <c r="AF21" s="724"/>
      <c r="AG21" s="724"/>
      <c r="AH21" s="724"/>
      <c r="AI21" s="724"/>
      <c r="AJ21" s="724"/>
      <c r="AK21" s="724"/>
      <c r="AL21" s="666" t="s">
        <v>137</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v>470</v>
      </c>
      <c r="BH21" s="664"/>
      <c r="BI21" s="664"/>
      <c r="BJ21" s="664"/>
      <c r="BK21" s="664"/>
      <c r="BL21" s="664"/>
      <c r="BM21" s="664"/>
      <c r="BN21" s="665"/>
      <c r="BO21" s="723">
        <v>0.1</v>
      </c>
      <c r="BP21" s="723"/>
      <c r="BQ21" s="723"/>
      <c r="BR21" s="723"/>
      <c r="BS21" s="669" t="s">
        <v>137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3964770</v>
      </c>
      <c r="S22" s="664"/>
      <c r="T22" s="664"/>
      <c r="U22" s="664"/>
      <c r="V22" s="664"/>
      <c r="W22" s="664"/>
      <c r="X22" s="664"/>
      <c r="Y22" s="665"/>
      <c r="Z22" s="723">
        <v>55.6</v>
      </c>
      <c r="AA22" s="723"/>
      <c r="AB22" s="723"/>
      <c r="AC22" s="723"/>
      <c r="AD22" s="724">
        <v>3705766</v>
      </c>
      <c r="AE22" s="724"/>
      <c r="AF22" s="724"/>
      <c r="AG22" s="724"/>
      <c r="AH22" s="724"/>
      <c r="AI22" s="724"/>
      <c r="AJ22" s="724"/>
      <c r="AK22" s="724"/>
      <c r="AL22" s="666">
        <v>99.9</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137</v>
      </c>
      <c r="BH22" s="664"/>
      <c r="BI22" s="664"/>
      <c r="BJ22" s="664"/>
      <c r="BK22" s="664"/>
      <c r="BL22" s="664"/>
      <c r="BM22" s="664"/>
      <c r="BN22" s="665"/>
      <c r="BO22" s="723" t="s">
        <v>137</v>
      </c>
      <c r="BP22" s="723"/>
      <c r="BQ22" s="723"/>
      <c r="BR22" s="723"/>
      <c r="BS22" s="669" t="s">
        <v>137</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v>1247</v>
      </c>
      <c r="S23" s="664"/>
      <c r="T23" s="664"/>
      <c r="U23" s="664"/>
      <c r="V23" s="664"/>
      <c r="W23" s="664"/>
      <c r="X23" s="664"/>
      <c r="Y23" s="665"/>
      <c r="Z23" s="723">
        <v>0</v>
      </c>
      <c r="AA23" s="723"/>
      <c r="AB23" s="723"/>
      <c r="AC23" s="723"/>
      <c r="AD23" s="724">
        <v>1247</v>
      </c>
      <c r="AE23" s="724"/>
      <c r="AF23" s="724"/>
      <c r="AG23" s="724"/>
      <c r="AH23" s="724"/>
      <c r="AI23" s="724"/>
      <c r="AJ23" s="724"/>
      <c r="AK23" s="724"/>
      <c r="AL23" s="666">
        <v>0</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t="s">
        <v>137</v>
      </c>
      <c r="BH23" s="664"/>
      <c r="BI23" s="664"/>
      <c r="BJ23" s="664"/>
      <c r="BK23" s="664"/>
      <c r="BL23" s="664"/>
      <c r="BM23" s="664"/>
      <c r="BN23" s="665"/>
      <c r="BO23" s="723" t="s">
        <v>137</v>
      </c>
      <c r="BP23" s="723"/>
      <c r="BQ23" s="723"/>
      <c r="BR23" s="723"/>
      <c r="BS23" s="669" t="s">
        <v>137</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39040</v>
      </c>
      <c r="S24" s="664"/>
      <c r="T24" s="664"/>
      <c r="U24" s="664"/>
      <c r="V24" s="664"/>
      <c r="W24" s="664"/>
      <c r="X24" s="664"/>
      <c r="Y24" s="665"/>
      <c r="Z24" s="723">
        <v>0.5</v>
      </c>
      <c r="AA24" s="723"/>
      <c r="AB24" s="723"/>
      <c r="AC24" s="723"/>
      <c r="AD24" s="724" t="s">
        <v>137</v>
      </c>
      <c r="AE24" s="724"/>
      <c r="AF24" s="724"/>
      <c r="AG24" s="724"/>
      <c r="AH24" s="724"/>
      <c r="AI24" s="724"/>
      <c r="AJ24" s="724"/>
      <c r="AK24" s="724"/>
      <c r="AL24" s="666" t="s">
        <v>137</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137</v>
      </c>
      <c r="BH24" s="664"/>
      <c r="BI24" s="664"/>
      <c r="BJ24" s="664"/>
      <c r="BK24" s="664"/>
      <c r="BL24" s="664"/>
      <c r="BM24" s="664"/>
      <c r="BN24" s="665"/>
      <c r="BO24" s="723" t="s">
        <v>137</v>
      </c>
      <c r="BP24" s="723"/>
      <c r="BQ24" s="723"/>
      <c r="BR24" s="723"/>
      <c r="BS24" s="669" t="s">
        <v>137</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2414622</v>
      </c>
      <c r="CS24" s="727"/>
      <c r="CT24" s="727"/>
      <c r="CU24" s="727"/>
      <c r="CV24" s="727"/>
      <c r="CW24" s="727"/>
      <c r="CX24" s="727"/>
      <c r="CY24" s="773"/>
      <c r="CZ24" s="774">
        <v>35.4</v>
      </c>
      <c r="DA24" s="743"/>
      <c r="DB24" s="743"/>
      <c r="DC24" s="777"/>
      <c r="DD24" s="772">
        <v>1569838</v>
      </c>
      <c r="DE24" s="727"/>
      <c r="DF24" s="727"/>
      <c r="DG24" s="727"/>
      <c r="DH24" s="727"/>
      <c r="DI24" s="727"/>
      <c r="DJ24" s="727"/>
      <c r="DK24" s="773"/>
      <c r="DL24" s="772">
        <v>1533720</v>
      </c>
      <c r="DM24" s="727"/>
      <c r="DN24" s="727"/>
      <c r="DO24" s="727"/>
      <c r="DP24" s="727"/>
      <c r="DQ24" s="727"/>
      <c r="DR24" s="727"/>
      <c r="DS24" s="727"/>
      <c r="DT24" s="727"/>
      <c r="DU24" s="727"/>
      <c r="DV24" s="773"/>
      <c r="DW24" s="774">
        <v>39.6</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62570</v>
      </c>
      <c r="S25" s="664"/>
      <c r="T25" s="664"/>
      <c r="U25" s="664"/>
      <c r="V25" s="664"/>
      <c r="W25" s="664"/>
      <c r="X25" s="664"/>
      <c r="Y25" s="665"/>
      <c r="Z25" s="723">
        <v>0.9</v>
      </c>
      <c r="AA25" s="723"/>
      <c r="AB25" s="723"/>
      <c r="AC25" s="723"/>
      <c r="AD25" s="724">
        <v>5</v>
      </c>
      <c r="AE25" s="724"/>
      <c r="AF25" s="724"/>
      <c r="AG25" s="724"/>
      <c r="AH25" s="724"/>
      <c r="AI25" s="724"/>
      <c r="AJ25" s="724"/>
      <c r="AK25" s="724"/>
      <c r="AL25" s="666">
        <v>0</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137</v>
      </c>
      <c r="BH25" s="664"/>
      <c r="BI25" s="664"/>
      <c r="BJ25" s="664"/>
      <c r="BK25" s="664"/>
      <c r="BL25" s="664"/>
      <c r="BM25" s="664"/>
      <c r="BN25" s="665"/>
      <c r="BO25" s="723" t="s">
        <v>137</v>
      </c>
      <c r="BP25" s="723"/>
      <c r="BQ25" s="723"/>
      <c r="BR25" s="723"/>
      <c r="BS25" s="669" t="s">
        <v>137</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895690</v>
      </c>
      <c r="CS25" s="662"/>
      <c r="CT25" s="662"/>
      <c r="CU25" s="662"/>
      <c r="CV25" s="662"/>
      <c r="CW25" s="662"/>
      <c r="CX25" s="662"/>
      <c r="CY25" s="663"/>
      <c r="CZ25" s="666">
        <v>13.1</v>
      </c>
      <c r="DA25" s="695"/>
      <c r="DB25" s="695"/>
      <c r="DC25" s="696"/>
      <c r="DD25" s="669">
        <v>846475</v>
      </c>
      <c r="DE25" s="662"/>
      <c r="DF25" s="662"/>
      <c r="DG25" s="662"/>
      <c r="DH25" s="662"/>
      <c r="DI25" s="662"/>
      <c r="DJ25" s="662"/>
      <c r="DK25" s="663"/>
      <c r="DL25" s="669">
        <v>810407</v>
      </c>
      <c r="DM25" s="662"/>
      <c r="DN25" s="662"/>
      <c r="DO25" s="662"/>
      <c r="DP25" s="662"/>
      <c r="DQ25" s="662"/>
      <c r="DR25" s="662"/>
      <c r="DS25" s="662"/>
      <c r="DT25" s="662"/>
      <c r="DU25" s="662"/>
      <c r="DV25" s="663"/>
      <c r="DW25" s="666">
        <v>20.9</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13551</v>
      </c>
      <c r="S26" s="664"/>
      <c r="T26" s="664"/>
      <c r="U26" s="664"/>
      <c r="V26" s="664"/>
      <c r="W26" s="664"/>
      <c r="X26" s="664"/>
      <c r="Y26" s="665"/>
      <c r="Z26" s="723">
        <v>0.2</v>
      </c>
      <c r="AA26" s="723"/>
      <c r="AB26" s="723"/>
      <c r="AC26" s="723"/>
      <c r="AD26" s="724" t="s">
        <v>137</v>
      </c>
      <c r="AE26" s="724"/>
      <c r="AF26" s="724"/>
      <c r="AG26" s="724"/>
      <c r="AH26" s="724"/>
      <c r="AI26" s="724"/>
      <c r="AJ26" s="724"/>
      <c r="AK26" s="724"/>
      <c r="AL26" s="666" t="s">
        <v>137</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137</v>
      </c>
      <c r="BH26" s="664"/>
      <c r="BI26" s="664"/>
      <c r="BJ26" s="664"/>
      <c r="BK26" s="664"/>
      <c r="BL26" s="664"/>
      <c r="BM26" s="664"/>
      <c r="BN26" s="665"/>
      <c r="BO26" s="723" t="s">
        <v>137</v>
      </c>
      <c r="BP26" s="723"/>
      <c r="BQ26" s="723"/>
      <c r="BR26" s="723"/>
      <c r="BS26" s="669" t="s">
        <v>137</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571226</v>
      </c>
      <c r="CS26" s="664"/>
      <c r="CT26" s="664"/>
      <c r="CU26" s="664"/>
      <c r="CV26" s="664"/>
      <c r="CW26" s="664"/>
      <c r="CX26" s="664"/>
      <c r="CY26" s="665"/>
      <c r="CZ26" s="666">
        <v>8.4</v>
      </c>
      <c r="DA26" s="695"/>
      <c r="DB26" s="695"/>
      <c r="DC26" s="696"/>
      <c r="DD26" s="669">
        <v>529420</v>
      </c>
      <c r="DE26" s="664"/>
      <c r="DF26" s="664"/>
      <c r="DG26" s="664"/>
      <c r="DH26" s="664"/>
      <c r="DI26" s="664"/>
      <c r="DJ26" s="664"/>
      <c r="DK26" s="665"/>
      <c r="DL26" s="669" t="s">
        <v>137</v>
      </c>
      <c r="DM26" s="664"/>
      <c r="DN26" s="664"/>
      <c r="DO26" s="664"/>
      <c r="DP26" s="664"/>
      <c r="DQ26" s="664"/>
      <c r="DR26" s="664"/>
      <c r="DS26" s="664"/>
      <c r="DT26" s="664"/>
      <c r="DU26" s="664"/>
      <c r="DV26" s="665"/>
      <c r="DW26" s="666" t="s">
        <v>137</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885390</v>
      </c>
      <c r="S27" s="664"/>
      <c r="T27" s="664"/>
      <c r="U27" s="664"/>
      <c r="V27" s="664"/>
      <c r="W27" s="664"/>
      <c r="X27" s="664"/>
      <c r="Y27" s="665"/>
      <c r="Z27" s="723">
        <v>12.4</v>
      </c>
      <c r="AA27" s="723"/>
      <c r="AB27" s="723"/>
      <c r="AC27" s="723"/>
      <c r="AD27" s="724" t="s">
        <v>137</v>
      </c>
      <c r="AE27" s="724"/>
      <c r="AF27" s="724"/>
      <c r="AG27" s="724"/>
      <c r="AH27" s="724"/>
      <c r="AI27" s="724"/>
      <c r="AJ27" s="724"/>
      <c r="AK27" s="724"/>
      <c r="AL27" s="666" t="s">
        <v>137</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896396</v>
      </c>
      <c r="BH27" s="664"/>
      <c r="BI27" s="664"/>
      <c r="BJ27" s="664"/>
      <c r="BK27" s="664"/>
      <c r="BL27" s="664"/>
      <c r="BM27" s="664"/>
      <c r="BN27" s="665"/>
      <c r="BO27" s="723">
        <v>100</v>
      </c>
      <c r="BP27" s="723"/>
      <c r="BQ27" s="723"/>
      <c r="BR27" s="723"/>
      <c r="BS27" s="669" t="s">
        <v>137</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1071780</v>
      </c>
      <c r="CS27" s="662"/>
      <c r="CT27" s="662"/>
      <c r="CU27" s="662"/>
      <c r="CV27" s="662"/>
      <c r="CW27" s="662"/>
      <c r="CX27" s="662"/>
      <c r="CY27" s="663"/>
      <c r="CZ27" s="666">
        <v>15.7</v>
      </c>
      <c r="DA27" s="695"/>
      <c r="DB27" s="695"/>
      <c r="DC27" s="696"/>
      <c r="DD27" s="669">
        <v>301851</v>
      </c>
      <c r="DE27" s="662"/>
      <c r="DF27" s="662"/>
      <c r="DG27" s="662"/>
      <c r="DH27" s="662"/>
      <c r="DI27" s="662"/>
      <c r="DJ27" s="662"/>
      <c r="DK27" s="663"/>
      <c r="DL27" s="669">
        <v>301801</v>
      </c>
      <c r="DM27" s="662"/>
      <c r="DN27" s="662"/>
      <c r="DO27" s="662"/>
      <c r="DP27" s="662"/>
      <c r="DQ27" s="662"/>
      <c r="DR27" s="662"/>
      <c r="DS27" s="662"/>
      <c r="DT27" s="662"/>
      <c r="DU27" s="662"/>
      <c r="DV27" s="663"/>
      <c r="DW27" s="666">
        <v>7.8</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t="s">
        <v>137</v>
      </c>
      <c r="S28" s="664"/>
      <c r="T28" s="664"/>
      <c r="U28" s="664"/>
      <c r="V28" s="664"/>
      <c r="W28" s="664"/>
      <c r="X28" s="664"/>
      <c r="Y28" s="665"/>
      <c r="Z28" s="723" t="s">
        <v>137</v>
      </c>
      <c r="AA28" s="723"/>
      <c r="AB28" s="723"/>
      <c r="AC28" s="723"/>
      <c r="AD28" s="724" t="s">
        <v>137</v>
      </c>
      <c r="AE28" s="724"/>
      <c r="AF28" s="724"/>
      <c r="AG28" s="724"/>
      <c r="AH28" s="724"/>
      <c r="AI28" s="724"/>
      <c r="AJ28" s="724"/>
      <c r="AK28" s="724"/>
      <c r="AL28" s="666" t="s">
        <v>137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447152</v>
      </c>
      <c r="CS28" s="664"/>
      <c r="CT28" s="664"/>
      <c r="CU28" s="664"/>
      <c r="CV28" s="664"/>
      <c r="CW28" s="664"/>
      <c r="CX28" s="664"/>
      <c r="CY28" s="665"/>
      <c r="CZ28" s="666">
        <v>6.6</v>
      </c>
      <c r="DA28" s="695"/>
      <c r="DB28" s="695"/>
      <c r="DC28" s="696"/>
      <c r="DD28" s="669">
        <v>421512</v>
      </c>
      <c r="DE28" s="664"/>
      <c r="DF28" s="664"/>
      <c r="DG28" s="664"/>
      <c r="DH28" s="664"/>
      <c r="DI28" s="664"/>
      <c r="DJ28" s="664"/>
      <c r="DK28" s="665"/>
      <c r="DL28" s="669">
        <v>421512</v>
      </c>
      <c r="DM28" s="664"/>
      <c r="DN28" s="664"/>
      <c r="DO28" s="664"/>
      <c r="DP28" s="664"/>
      <c r="DQ28" s="664"/>
      <c r="DR28" s="664"/>
      <c r="DS28" s="664"/>
      <c r="DT28" s="664"/>
      <c r="DU28" s="664"/>
      <c r="DV28" s="665"/>
      <c r="DW28" s="666">
        <v>10.9</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455328</v>
      </c>
      <c r="S29" s="664"/>
      <c r="T29" s="664"/>
      <c r="U29" s="664"/>
      <c r="V29" s="664"/>
      <c r="W29" s="664"/>
      <c r="X29" s="664"/>
      <c r="Y29" s="665"/>
      <c r="Z29" s="723">
        <v>6.4</v>
      </c>
      <c r="AA29" s="723"/>
      <c r="AB29" s="723"/>
      <c r="AC29" s="723"/>
      <c r="AD29" s="724" t="s">
        <v>137</v>
      </c>
      <c r="AE29" s="724"/>
      <c r="AF29" s="724"/>
      <c r="AG29" s="724"/>
      <c r="AH29" s="724"/>
      <c r="AI29" s="724"/>
      <c r="AJ29" s="724"/>
      <c r="AK29" s="724"/>
      <c r="AL29" s="666" t="s">
        <v>137</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69</v>
      </c>
      <c r="CG29" s="702"/>
      <c r="CH29" s="702"/>
      <c r="CI29" s="702"/>
      <c r="CJ29" s="702"/>
      <c r="CK29" s="702"/>
      <c r="CL29" s="702"/>
      <c r="CM29" s="702"/>
      <c r="CN29" s="702"/>
      <c r="CO29" s="702"/>
      <c r="CP29" s="702"/>
      <c r="CQ29" s="703"/>
      <c r="CR29" s="661">
        <v>447152</v>
      </c>
      <c r="CS29" s="662"/>
      <c r="CT29" s="662"/>
      <c r="CU29" s="662"/>
      <c r="CV29" s="662"/>
      <c r="CW29" s="662"/>
      <c r="CX29" s="662"/>
      <c r="CY29" s="663"/>
      <c r="CZ29" s="666">
        <v>6.6</v>
      </c>
      <c r="DA29" s="695"/>
      <c r="DB29" s="695"/>
      <c r="DC29" s="696"/>
      <c r="DD29" s="669">
        <v>421512</v>
      </c>
      <c r="DE29" s="662"/>
      <c r="DF29" s="662"/>
      <c r="DG29" s="662"/>
      <c r="DH29" s="662"/>
      <c r="DI29" s="662"/>
      <c r="DJ29" s="662"/>
      <c r="DK29" s="663"/>
      <c r="DL29" s="669">
        <v>421512</v>
      </c>
      <c r="DM29" s="662"/>
      <c r="DN29" s="662"/>
      <c r="DO29" s="662"/>
      <c r="DP29" s="662"/>
      <c r="DQ29" s="662"/>
      <c r="DR29" s="662"/>
      <c r="DS29" s="662"/>
      <c r="DT29" s="662"/>
      <c r="DU29" s="662"/>
      <c r="DV29" s="663"/>
      <c r="DW29" s="666">
        <v>10.9</v>
      </c>
      <c r="DX29" s="695"/>
      <c r="DY29" s="695"/>
      <c r="DZ29" s="695"/>
      <c r="EA29" s="695"/>
      <c r="EB29" s="695"/>
      <c r="EC29" s="697"/>
    </row>
    <row r="30" spans="2:133" ht="11.25" customHeight="1" x14ac:dyDescent="0.15">
      <c r="B30" s="658" t="s">
        <v>305</v>
      </c>
      <c r="C30" s="659"/>
      <c r="D30" s="659"/>
      <c r="E30" s="659"/>
      <c r="F30" s="659"/>
      <c r="G30" s="659"/>
      <c r="H30" s="659"/>
      <c r="I30" s="659"/>
      <c r="J30" s="659"/>
      <c r="K30" s="659"/>
      <c r="L30" s="659"/>
      <c r="M30" s="659"/>
      <c r="N30" s="659"/>
      <c r="O30" s="659"/>
      <c r="P30" s="659"/>
      <c r="Q30" s="660"/>
      <c r="R30" s="661">
        <v>7415</v>
      </c>
      <c r="S30" s="664"/>
      <c r="T30" s="664"/>
      <c r="U30" s="664"/>
      <c r="V30" s="664"/>
      <c r="W30" s="664"/>
      <c r="X30" s="664"/>
      <c r="Y30" s="665"/>
      <c r="Z30" s="723">
        <v>0.1</v>
      </c>
      <c r="AA30" s="723"/>
      <c r="AB30" s="723"/>
      <c r="AC30" s="723"/>
      <c r="AD30" s="724">
        <v>2310</v>
      </c>
      <c r="AE30" s="724"/>
      <c r="AF30" s="724"/>
      <c r="AG30" s="724"/>
      <c r="AH30" s="724"/>
      <c r="AI30" s="724"/>
      <c r="AJ30" s="724"/>
      <c r="AK30" s="724"/>
      <c r="AL30" s="666">
        <v>0.1</v>
      </c>
      <c r="AM30" s="667"/>
      <c r="AN30" s="667"/>
      <c r="AO30" s="725"/>
      <c r="AP30" s="751" t="s">
        <v>306</v>
      </c>
      <c r="AQ30" s="752"/>
      <c r="AR30" s="752"/>
      <c r="AS30" s="752"/>
      <c r="AT30" s="757" t="s">
        <v>307</v>
      </c>
      <c r="AU30" s="230"/>
      <c r="AV30" s="230"/>
      <c r="AW30" s="230"/>
      <c r="AX30" s="760" t="s">
        <v>188</v>
      </c>
      <c r="AY30" s="761"/>
      <c r="AZ30" s="761"/>
      <c r="BA30" s="761"/>
      <c r="BB30" s="761"/>
      <c r="BC30" s="761"/>
      <c r="BD30" s="761"/>
      <c r="BE30" s="761"/>
      <c r="BF30" s="762"/>
      <c r="BG30" s="741">
        <v>98.2</v>
      </c>
      <c r="BH30" s="742"/>
      <c r="BI30" s="742"/>
      <c r="BJ30" s="742"/>
      <c r="BK30" s="742"/>
      <c r="BL30" s="742"/>
      <c r="BM30" s="743">
        <v>91.3</v>
      </c>
      <c r="BN30" s="742"/>
      <c r="BO30" s="742"/>
      <c r="BP30" s="742"/>
      <c r="BQ30" s="744"/>
      <c r="BR30" s="741">
        <v>97.9</v>
      </c>
      <c r="BS30" s="742"/>
      <c r="BT30" s="742"/>
      <c r="BU30" s="742"/>
      <c r="BV30" s="742"/>
      <c r="BW30" s="742"/>
      <c r="BX30" s="743">
        <v>90.2</v>
      </c>
      <c r="BY30" s="742"/>
      <c r="BZ30" s="742"/>
      <c r="CA30" s="742"/>
      <c r="CB30" s="744"/>
      <c r="CD30" s="747"/>
      <c r="CE30" s="748"/>
      <c r="CF30" s="705" t="s">
        <v>308</v>
      </c>
      <c r="CG30" s="702"/>
      <c r="CH30" s="702"/>
      <c r="CI30" s="702"/>
      <c r="CJ30" s="702"/>
      <c r="CK30" s="702"/>
      <c r="CL30" s="702"/>
      <c r="CM30" s="702"/>
      <c r="CN30" s="702"/>
      <c r="CO30" s="702"/>
      <c r="CP30" s="702"/>
      <c r="CQ30" s="703"/>
      <c r="CR30" s="661">
        <v>412039</v>
      </c>
      <c r="CS30" s="664"/>
      <c r="CT30" s="664"/>
      <c r="CU30" s="664"/>
      <c r="CV30" s="664"/>
      <c r="CW30" s="664"/>
      <c r="CX30" s="664"/>
      <c r="CY30" s="665"/>
      <c r="CZ30" s="666">
        <v>6</v>
      </c>
      <c r="DA30" s="695"/>
      <c r="DB30" s="695"/>
      <c r="DC30" s="696"/>
      <c r="DD30" s="669">
        <v>386399</v>
      </c>
      <c r="DE30" s="664"/>
      <c r="DF30" s="664"/>
      <c r="DG30" s="664"/>
      <c r="DH30" s="664"/>
      <c r="DI30" s="664"/>
      <c r="DJ30" s="664"/>
      <c r="DK30" s="665"/>
      <c r="DL30" s="669">
        <v>386399</v>
      </c>
      <c r="DM30" s="664"/>
      <c r="DN30" s="664"/>
      <c r="DO30" s="664"/>
      <c r="DP30" s="664"/>
      <c r="DQ30" s="664"/>
      <c r="DR30" s="664"/>
      <c r="DS30" s="664"/>
      <c r="DT30" s="664"/>
      <c r="DU30" s="664"/>
      <c r="DV30" s="665"/>
      <c r="DW30" s="666">
        <v>10</v>
      </c>
      <c r="DX30" s="695"/>
      <c r="DY30" s="695"/>
      <c r="DZ30" s="695"/>
      <c r="EA30" s="695"/>
      <c r="EB30" s="695"/>
      <c r="EC30" s="697"/>
    </row>
    <row r="31" spans="2:133" ht="11.25" customHeight="1" x14ac:dyDescent="0.15">
      <c r="B31" s="658" t="s">
        <v>309</v>
      </c>
      <c r="C31" s="659"/>
      <c r="D31" s="659"/>
      <c r="E31" s="659"/>
      <c r="F31" s="659"/>
      <c r="G31" s="659"/>
      <c r="H31" s="659"/>
      <c r="I31" s="659"/>
      <c r="J31" s="659"/>
      <c r="K31" s="659"/>
      <c r="L31" s="659"/>
      <c r="M31" s="659"/>
      <c r="N31" s="659"/>
      <c r="O31" s="659"/>
      <c r="P31" s="659"/>
      <c r="Q31" s="660"/>
      <c r="R31" s="661">
        <v>28782</v>
      </c>
      <c r="S31" s="664"/>
      <c r="T31" s="664"/>
      <c r="U31" s="664"/>
      <c r="V31" s="664"/>
      <c r="W31" s="664"/>
      <c r="X31" s="664"/>
      <c r="Y31" s="665"/>
      <c r="Z31" s="723">
        <v>0.4</v>
      </c>
      <c r="AA31" s="723"/>
      <c r="AB31" s="723"/>
      <c r="AC31" s="723"/>
      <c r="AD31" s="724" t="s">
        <v>137</v>
      </c>
      <c r="AE31" s="724"/>
      <c r="AF31" s="724"/>
      <c r="AG31" s="724"/>
      <c r="AH31" s="724"/>
      <c r="AI31" s="724"/>
      <c r="AJ31" s="724"/>
      <c r="AK31" s="724"/>
      <c r="AL31" s="666" t="s">
        <v>137</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98.5</v>
      </c>
      <c r="BH31" s="662"/>
      <c r="BI31" s="662"/>
      <c r="BJ31" s="662"/>
      <c r="BK31" s="662"/>
      <c r="BL31" s="662"/>
      <c r="BM31" s="667">
        <v>93.3</v>
      </c>
      <c r="BN31" s="740"/>
      <c r="BO31" s="740"/>
      <c r="BP31" s="740"/>
      <c r="BQ31" s="701"/>
      <c r="BR31" s="739">
        <v>98.1</v>
      </c>
      <c r="BS31" s="662"/>
      <c r="BT31" s="662"/>
      <c r="BU31" s="662"/>
      <c r="BV31" s="662"/>
      <c r="BW31" s="662"/>
      <c r="BX31" s="667">
        <v>92.4</v>
      </c>
      <c r="BY31" s="740"/>
      <c r="BZ31" s="740"/>
      <c r="CA31" s="740"/>
      <c r="CB31" s="701"/>
      <c r="CD31" s="747"/>
      <c r="CE31" s="748"/>
      <c r="CF31" s="705" t="s">
        <v>312</v>
      </c>
      <c r="CG31" s="702"/>
      <c r="CH31" s="702"/>
      <c r="CI31" s="702"/>
      <c r="CJ31" s="702"/>
      <c r="CK31" s="702"/>
      <c r="CL31" s="702"/>
      <c r="CM31" s="702"/>
      <c r="CN31" s="702"/>
      <c r="CO31" s="702"/>
      <c r="CP31" s="702"/>
      <c r="CQ31" s="703"/>
      <c r="CR31" s="661">
        <v>35113</v>
      </c>
      <c r="CS31" s="662"/>
      <c r="CT31" s="662"/>
      <c r="CU31" s="662"/>
      <c r="CV31" s="662"/>
      <c r="CW31" s="662"/>
      <c r="CX31" s="662"/>
      <c r="CY31" s="663"/>
      <c r="CZ31" s="666">
        <v>0.5</v>
      </c>
      <c r="DA31" s="695"/>
      <c r="DB31" s="695"/>
      <c r="DC31" s="696"/>
      <c r="DD31" s="669">
        <v>35113</v>
      </c>
      <c r="DE31" s="662"/>
      <c r="DF31" s="662"/>
      <c r="DG31" s="662"/>
      <c r="DH31" s="662"/>
      <c r="DI31" s="662"/>
      <c r="DJ31" s="662"/>
      <c r="DK31" s="663"/>
      <c r="DL31" s="669">
        <v>35113</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313</v>
      </c>
      <c r="C32" s="659"/>
      <c r="D32" s="659"/>
      <c r="E32" s="659"/>
      <c r="F32" s="659"/>
      <c r="G32" s="659"/>
      <c r="H32" s="659"/>
      <c r="I32" s="659"/>
      <c r="J32" s="659"/>
      <c r="K32" s="659"/>
      <c r="L32" s="659"/>
      <c r="M32" s="659"/>
      <c r="N32" s="659"/>
      <c r="O32" s="659"/>
      <c r="P32" s="659"/>
      <c r="Q32" s="660"/>
      <c r="R32" s="661">
        <v>391332</v>
      </c>
      <c r="S32" s="664"/>
      <c r="T32" s="664"/>
      <c r="U32" s="664"/>
      <c r="V32" s="664"/>
      <c r="W32" s="664"/>
      <c r="X32" s="664"/>
      <c r="Y32" s="665"/>
      <c r="Z32" s="723">
        <v>5.5</v>
      </c>
      <c r="AA32" s="723"/>
      <c r="AB32" s="723"/>
      <c r="AC32" s="723"/>
      <c r="AD32" s="724" t="s">
        <v>137</v>
      </c>
      <c r="AE32" s="724"/>
      <c r="AF32" s="724"/>
      <c r="AG32" s="724"/>
      <c r="AH32" s="724"/>
      <c r="AI32" s="724"/>
      <c r="AJ32" s="724"/>
      <c r="AK32" s="724"/>
      <c r="AL32" s="666" t="s">
        <v>137</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97.5</v>
      </c>
      <c r="BH32" s="677"/>
      <c r="BI32" s="677"/>
      <c r="BJ32" s="677"/>
      <c r="BK32" s="677"/>
      <c r="BL32" s="677"/>
      <c r="BM32" s="721">
        <v>87.2</v>
      </c>
      <c r="BN32" s="677"/>
      <c r="BO32" s="677"/>
      <c r="BP32" s="677"/>
      <c r="BQ32" s="714"/>
      <c r="BR32" s="738">
        <v>97.3</v>
      </c>
      <c r="BS32" s="677"/>
      <c r="BT32" s="677"/>
      <c r="BU32" s="677"/>
      <c r="BV32" s="677"/>
      <c r="BW32" s="677"/>
      <c r="BX32" s="721">
        <v>85.7</v>
      </c>
      <c r="BY32" s="677"/>
      <c r="BZ32" s="677"/>
      <c r="CA32" s="677"/>
      <c r="CB32" s="714"/>
      <c r="CD32" s="749"/>
      <c r="CE32" s="750"/>
      <c r="CF32" s="705" t="s">
        <v>315</v>
      </c>
      <c r="CG32" s="702"/>
      <c r="CH32" s="702"/>
      <c r="CI32" s="702"/>
      <c r="CJ32" s="702"/>
      <c r="CK32" s="702"/>
      <c r="CL32" s="702"/>
      <c r="CM32" s="702"/>
      <c r="CN32" s="702"/>
      <c r="CO32" s="702"/>
      <c r="CP32" s="702"/>
      <c r="CQ32" s="703"/>
      <c r="CR32" s="661" t="s">
        <v>137</v>
      </c>
      <c r="CS32" s="664"/>
      <c r="CT32" s="664"/>
      <c r="CU32" s="664"/>
      <c r="CV32" s="664"/>
      <c r="CW32" s="664"/>
      <c r="CX32" s="664"/>
      <c r="CY32" s="665"/>
      <c r="CZ32" s="666" t="s">
        <v>137</v>
      </c>
      <c r="DA32" s="695"/>
      <c r="DB32" s="695"/>
      <c r="DC32" s="696"/>
      <c r="DD32" s="669" t="s">
        <v>137</v>
      </c>
      <c r="DE32" s="664"/>
      <c r="DF32" s="664"/>
      <c r="DG32" s="664"/>
      <c r="DH32" s="664"/>
      <c r="DI32" s="664"/>
      <c r="DJ32" s="664"/>
      <c r="DK32" s="665"/>
      <c r="DL32" s="669" t="s">
        <v>137</v>
      </c>
      <c r="DM32" s="664"/>
      <c r="DN32" s="664"/>
      <c r="DO32" s="664"/>
      <c r="DP32" s="664"/>
      <c r="DQ32" s="664"/>
      <c r="DR32" s="664"/>
      <c r="DS32" s="664"/>
      <c r="DT32" s="664"/>
      <c r="DU32" s="664"/>
      <c r="DV32" s="665"/>
      <c r="DW32" s="666" t="s">
        <v>137</v>
      </c>
      <c r="DX32" s="695"/>
      <c r="DY32" s="695"/>
      <c r="DZ32" s="695"/>
      <c r="EA32" s="695"/>
      <c r="EB32" s="695"/>
      <c r="EC32" s="697"/>
    </row>
    <row r="33" spans="2:133" ht="11.25" customHeight="1" x14ac:dyDescent="0.15">
      <c r="B33" s="658" t="s">
        <v>316</v>
      </c>
      <c r="C33" s="659"/>
      <c r="D33" s="659"/>
      <c r="E33" s="659"/>
      <c r="F33" s="659"/>
      <c r="G33" s="659"/>
      <c r="H33" s="659"/>
      <c r="I33" s="659"/>
      <c r="J33" s="659"/>
      <c r="K33" s="659"/>
      <c r="L33" s="659"/>
      <c r="M33" s="659"/>
      <c r="N33" s="659"/>
      <c r="O33" s="659"/>
      <c r="P33" s="659"/>
      <c r="Q33" s="660"/>
      <c r="R33" s="661">
        <v>99846</v>
      </c>
      <c r="S33" s="664"/>
      <c r="T33" s="664"/>
      <c r="U33" s="664"/>
      <c r="V33" s="664"/>
      <c r="W33" s="664"/>
      <c r="X33" s="664"/>
      <c r="Y33" s="665"/>
      <c r="Z33" s="723">
        <v>1.4</v>
      </c>
      <c r="AA33" s="723"/>
      <c r="AB33" s="723"/>
      <c r="AC33" s="723"/>
      <c r="AD33" s="724" t="s">
        <v>137</v>
      </c>
      <c r="AE33" s="724"/>
      <c r="AF33" s="724"/>
      <c r="AG33" s="724"/>
      <c r="AH33" s="724"/>
      <c r="AI33" s="724"/>
      <c r="AJ33" s="724"/>
      <c r="AK33" s="724"/>
      <c r="AL33" s="666" t="s">
        <v>137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3069181</v>
      </c>
      <c r="CS33" s="662"/>
      <c r="CT33" s="662"/>
      <c r="CU33" s="662"/>
      <c r="CV33" s="662"/>
      <c r="CW33" s="662"/>
      <c r="CX33" s="662"/>
      <c r="CY33" s="663"/>
      <c r="CZ33" s="666">
        <v>45</v>
      </c>
      <c r="DA33" s="695"/>
      <c r="DB33" s="695"/>
      <c r="DC33" s="696"/>
      <c r="DD33" s="669">
        <v>2654369</v>
      </c>
      <c r="DE33" s="662"/>
      <c r="DF33" s="662"/>
      <c r="DG33" s="662"/>
      <c r="DH33" s="662"/>
      <c r="DI33" s="662"/>
      <c r="DJ33" s="662"/>
      <c r="DK33" s="663"/>
      <c r="DL33" s="669">
        <v>2095955</v>
      </c>
      <c r="DM33" s="662"/>
      <c r="DN33" s="662"/>
      <c r="DO33" s="662"/>
      <c r="DP33" s="662"/>
      <c r="DQ33" s="662"/>
      <c r="DR33" s="662"/>
      <c r="DS33" s="662"/>
      <c r="DT33" s="662"/>
      <c r="DU33" s="662"/>
      <c r="DV33" s="663"/>
      <c r="DW33" s="666">
        <v>54.1</v>
      </c>
      <c r="DX33" s="695"/>
      <c r="DY33" s="695"/>
      <c r="DZ33" s="695"/>
      <c r="EA33" s="695"/>
      <c r="EB33" s="695"/>
      <c r="EC33" s="697"/>
    </row>
    <row r="34" spans="2:133" ht="11.25" customHeight="1" x14ac:dyDescent="0.15">
      <c r="B34" s="658" t="s">
        <v>318</v>
      </c>
      <c r="C34" s="659"/>
      <c r="D34" s="659"/>
      <c r="E34" s="659"/>
      <c r="F34" s="659"/>
      <c r="G34" s="659"/>
      <c r="H34" s="659"/>
      <c r="I34" s="659"/>
      <c r="J34" s="659"/>
      <c r="K34" s="659"/>
      <c r="L34" s="659"/>
      <c r="M34" s="659"/>
      <c r="N34" s="659"/>
      <c r="O34" s="659"/>
      <c r="P34" s="659"/>
      <c r="Q34" s="660"/>
      <c r="R34" s="661">
        <v>87573</v>
      </c>
      <c r="S34" s="664"/>
      <c r="T34" s="664"/>
      <c r="U34" s="664"/>
      <c r="V34" s="664"/>
      <c r="W34" s="664"/>
      <c r="X34" s="664"/>
      <c r="Y34" s="665"/>
      <c r="Z34" s="723">
        <v>1.2</v>
      </c>
      <c r="AA34" s="723"/>
      <c r="AB34" s="723"/>
      <c r="AC34" s="723"/>
      <c r="AD34" s="724" t="s">
        <v>137</v>
      </c>
      <c r="AE34" s="724"/>
      <c r="AF34" s="724"/>
      <c r="AG34" s="724"/>
      <c r="AH34" s="724"/>
      <c r="AI34" s="724"/>
      <c r="AJ34" s="724"/>
      <c r="AK34" s="724"/>
      <c r="AL34" s="666" t="s">
        <v>137</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642454</v>
      </c>
      <c r="CS34" s="664"/>
      <c r="CT34" s="664"/>
      <c r="CU34" s="664"/>
      <c r="CV34" s="664"/>
      <c r="CW34" s="664"/>
      <c r="CX34" s="664"/>
      <c r="CY34" s="665"/>
      <c r="CZ34" s="666">
        <v>9.4</v>
      </c>
      <c r="DA34" s="695"/>
      <c r="DB34" s="695"/>
      <c r="DC34" s="696"/>
      <c r="DD34" s="669">
        <v>532329</v>
      </c>
      <c r="DE34" s="664"/>
      <c r="DF34" s="664"/>
      <c r="DG34" s="664"/>
      <c r="DH34" s="664"/>
      <c r="DI34" s="664"/>
      <c r="DJ34" s="664"/>
      <c r="DK34" s="665"/>
      <c r="DL34" s="669">
        <v>488312</v>
      </c>
      <c r="DM34" s="664"/>
      <c r="DN34" s="664"/>
      <c r="DO34" s="664"/>
      <c r="DP34" s="664"/>
      <c r="DQ34" s="664"/>
      <c r="DR34" s="664"/>
      <c r="DS34" s="664"/>
      <c r="DT34" s="664"/>
      <c r="DU34" s="664"/>
      <c r="DV34" s="665"/>
      <c r="DW34" s="666">
        <v>12.6</v>
      </c>
      <c r="DX34" s="695"/>
      <c r="DY34" s="695"/>
      <c r="DZ34" s="695"/>
      <c r="EA34" s="695"/>
      <c r="EB34" s="695"/>
      <c r="EC34" s="697"/>
    </row>
    <row r="35" spans="2:133" ht="11.25" customHeight="1" x14ac:dyDescent="0.15">
      <c r="B35" s="658" t="s">
        <v>322</v>
      </c>
      <c r="C35" s="659"/>
      <c r="D35" s="659"/>
      <c r="E35" s="659"/>
      <c r="F35" s="659"/>
      <c r="G35" s="659"/>
      <c r="H35" s="659"/>
      <c r="I35" s="659"/>
      <c r="J35" s="659"/>
      <c r="K35" s="659"/>
      <c r="L35" s="659"/>
      <c r="M35" s="659"/>
      <c r="N35" s="659"/>
      <c r="O35" s="659"/>
      <c r="P35" s="659"/>
      <c r="Q35" s="660"/>
      <c r="R35" s="661">
        <v>1089342</v>
      </c>
      <c r="S35" s="664"/>
      <c r="T35" s="664"/>
      <c r="U35" s="664"/>
      <c r="V35" s="664"/>
      <c r="W35" s="664"/>
      <c r="X35" s="664"/>
      <c r="Y35" s="665"/>
      <c r="Z35" s="723">
        <v>15.3</v>
      </c>
      <c r="AA35" s="723"/>
      <c r="AB35" s="723"/>
      <c r="AC35" s="723"/>
      <c r="AD35" s="724" t="s">
        <v>137</v>
      </c>
      <c r="AE35" s="724"/>
      <c r="AF35" s="724"/>
      <c r="AG35" s="724"/>
      <c r="AH35" s="724"/>
      <c r="AI35" s="724"/>
      <c r="AJ35" s="724"/>
      <c r="AK35" s="724"/>
      <c r="AL35" s="666" t="s">
        <v>137</v>
      </c>
      <c r="AM35" s="667"/>
      <c r="AN35" s="667"/>
      <c r="AO35" s="725"/>
      <c r="AP35" s="234"/>
      <c r="AQ35" s="729" t="s">
        <v>323</v>
      </c>
      <c r="AR35" s="730"/>
      <c r="AS35" s="730"/>
      <c r="AT35" s="730"/>
      <c r="AU35" s="730"/>
      <c r="AV35" s="730"/>
      <c r="AW35" s="730"/>
      <c r="AX35" s="730"/>
      <c r="AY35" s="731"/>
      <c r="AZ35" s="726">
        <v>1215896</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139558</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70632</v>
      </c>
      <c r="CS35" s="662"/>
      <c r="CT35" s="662"/>
      <c r="CU35" s="662"/>
      <c r="CV35" s="662"/>
      <c r="CW35" s="662"/>
      <c r="CX35" s="662"/>
      <c r="CY35" s="663"/>
      <c r="CZ35" s="666">
        <v>1</v>
      </c>
      <c r="DA35" s="695"/>
      <c r="DB35" s="695"/>
      <c r="DC35" s="696"/>
      <c r="DD35" s="669">
        <v>52318</v>
      </c>
      <c r="DE35" s="662"/>
      <c r="DF35" s="662"/>
      <c r="DG35" s="662"/>
      <c r="DH35" s="662"/>
      <c r="DI35" s="662"/>
      <c r="DJ35" s="662"/>
      <c r="DK35" s="663"/>
      <c r="DL35" s="669">
        <v>31117</v>
      </c>
      <c r="DM35" s="662"/>
      <c r="DN35" s="662"/>
      <c r="DO35" s="662"/>
      <c r="DP35" s="662"/>
      <c r="DQ35" s="662"/>
      <c r="DR35" s="662"/>
      <c r="DS35" s="662"/>
      <c r="DT35" s="662"/>
      <c r="DU35" s="662"/>
      <c r="DV35" s="663"/>
      <c r="DW35" s="666">
        <v>0.8</v>
      </c>
      <c r="DX35" s="695"/>
      <c r="DY35" s="695"/>
      <c r="DZ35" s="695"/>
      <c r="EA35" s="695"/>
      <c r="EB35" s="695"/>
      <c r="EC35" s="697"/>
    </row>
    <row r="36" spans="2:133" ht="11.25" customHeight="1" x14ac:dyDescent="0.15">
      <c r="B36" s="658" t="s">
        <v>326</v>
      </c>
      <c r="C36" s="659"/>
      <c r="D36" s="659"/>
      <c r="E36" s="659"/>
      <c r="F36" s="659"/>
      <c r="G36" s="659"/>
      <c r="H36" s="659"/>
      <c r="I36" s="659"/>
      <c r="J36" s="659"/>
      <c r="K36" s="659"/>
      <c r="L36" s="659"/>
      <c r="M36" s="659"/>
      <c r="N36" s="659"/>
      <c r="O36" s="659"/>
      <c r="P36" s="659"/>
      <c r="Q36" s="660"/>
      <c r="R36" s="661" t="s">
        <v>137</v>
      </c>
      <c r="S36" s="664"/>
      <c r="T36" s="664"/>
      <c r="U36" s="664"/>
      <c r="V36" s="664"/>
      <c r="W36" s="664"/>
      <c r="X36" s="664"/>
      <c r="Y36" s="665"/>
      <c r="Z36" s="723" t="s">
        <v>137</v>
      </c>
      <c r="AA36" s="723"/>
      <c r="AB36" s="723"/>
      <c r="AC36" s="723"/>
      <c r="AD36" s="724" t="s">
        <v>137</v>
      </c>
      <c r="AE36" s="724"/>
      <c r="AF36" s="724"/>
      <c r="AG36" s="724"/>
      <c r="AH36" s="724"/>
      <c r="AI36" s="724"/>
      <c r="AJ36" s="724"/>
      <c r="AK36" s="724"/>
      <c r="AL36" s="666" t="s">
        <v>137</v>
      </c>
      <c r="AM36" s="667"/>
      <c r="AN36" s="667"/>
      <c r="AO36" s="725"/>
      <c r="AQ36" s="698" t="s">
        <v>327</v>
      </c>
      <c r="AR36" s="699"/>
      <c r="AS36" s="699"/>
      <c r="AT36" s="699"/>
      <c r="AU36" s="699"/>
      <c r="AV36" s="699"/>
      <c r="AW36" s="699"/>
      <c r="AX36" s="699"/>
      <c r="AY36" s="700"/>
      <c r="AZ36" s="661">
        <v>303082</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136580</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1134684</v>
      </c>
      <c r="CS36" s="664"/>
      <c r="CT36" s="664"/>
      <c r="CU36" s="664"/>
      <c r="CV36" s="664"/>
      <c r="CW36" s="664"/>
      <c r="CX36" s="664"/>
      <c r="CY36" s="665"/>
      <c r="CZ36" s="666">
        <v>16.600000000000001</v>
      </c>
      <c r="DA36" s="695"/>
      <c r="DB36" s="695"/>
      <c r="DC36" s="696"/>
      <c r="DD36" s="669">
        <v>987929</v>
      </c>
      <c r="DE36" s="664"/>
      <c r="DF36" s="664"/>
      <c r="DG36" s="664"/>
      <c r="DH36" s="664"/>
      <c r="DI36" s="664"/>
      <c r="DJ36" s="664"/>
      <c r="DK36" s="665"/>
      <c r="DL36" s="669">
        <v>945550</v>
      </c>
      <c r="DM36" s="664"/>
      <c r="DN36" s="664"/>
      <c r="DO36" s="664"/>
      <c r="DP36" s="664"/>
      <c r="DQ36" s="664"/>
      <c r="DR36" s="664"/>
      <c r="DS36" s="664"/>
      <c r="DT36" s="664"/>
      <c r="DU36" s="664"/>
      <c r="DV36" s="665"/>
      <c r="DW36" s="666">
        <v>24.4</v>
      </c>
      <c r="DX36" s="695"/>
      <c r="DY36" s="695"/>
      <c r="DZ36" s="695"/>
      <c r="EA36" s="695"/>
      <c r="EB36" s="695"/>
      <c r="EC36" s="697"/>
    </row>
    <row r="37" spans="2:133" ht="11.25" customHeight="1" x14ac:dyDescent="0.15">
      <c r="B37" s="658" t="s">
        <v>330</v>
      </c>
      <c r="C37" s="659"/>
      <c r="D37" s="659"/>
      <c r="E37" s="659"/>
      <c r="F37" s="659"/>
      <c r="G37" s="659"/>
      <c r="H37" s="659"/>
      <c r="I37" s="659"/>
      <c r="J37" s="659"/>
      <c r="K37" s="659"/>
      <c r="L37" s="659"/>
      <c r="M37" s="659"/>
      <c r="N37" s="659"/>
      <c r="O37" s="659"/>
      <c r="P37" s="659"/>
      <c r="Q37" s="660"/>
      <c r="R37" s="661">
        <v>165442</v>
      </c>
      <c r="S37" s="664"/>
      <c r="T37" s="664"/>
      <c r="U37" s="664"/>
      <c r="V37" s="664"/>
      <c r="W37" s="664"/>
      <c r="X37" s="664"/>
      <c r="Y37" s="665"/>
      <c r="Z37" s="723">
        <v>2.2999999999999998</v>
      </c>
      <c r="AA37" s="723"/>
      <c r="AB37" s="723"/>
      <c r="AC37" s="723"/>
      <c r="AD37" s="724" t="s">
        <v>137</v>
      </c>
      <c r="AE37" s="724"/>
      <c r="AF37" s="724"/>
      <c r="AG37" s="724"/>
      <c r="AH37" s="724"/>
      <c r="AI37" s="724"/>
      <c r="AJ37" s="724"/>
      <c r="AK37" s="724"/>
      <c r="AL37" s="666" t="s">
        <v>137</v>
      </c>
      <c r="AM37" s="667"/>
      <c r="AN37" s="667"/>
      <c r="AO37" s="725"/>
      <c r="AQ37" s="698" t="s">
        <v>331</v>
      </c>
      <c r="AR37" s="699"/>
      <c r="AS37" s="699"/>
      <c r="AT37" s="699"/>
      <c r="AU37" s="699"/>
      <c r="AV37" s="699"/>
      <c r="AW37" s="699"/>
      <c r="AX37" s="699"/>
      <c r="AY37" s="700"/>
      <c r="AZ37" s="661">
        <v>271574</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2519</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337890</v>
      </c>
      <c r="CS37" s="662"/>
      <c r="CT37" s="662"/>
      <c r="CU37" s="662"/>
      <c r="CV37" s="662"/>
      <c r="CW37" s="662"/>
      <c r="CX37" s="662"/>
      <c r="CY37" s="663"/>
      <c r="CZ37" s="666">
        <v>5</v>
      </c>
      <c r="DA37" s="695"/>
      <c r="DB37" s="695"/>
      <c r="DC37" s="696"/>
      <c r="DD37" s="669">
        <v>337890</v>
      </c>
      <c r="DE37" s="662"/>
      <c r="DF37" s="662"/>
      <c r="DG37" s="662"/>
      <c r="DH37" s="662"/>
      <c r="DI37" s="662"/>
      <c r="DJ37" s="662"/>
      <c r="DK37" s="663"/>
      <c r="DL37" s="669">
        <v>327483</v>
      </c>
      <c r="DM37" s="662"/>
      <c r="DN37" s="662"/>
      <c r="DO37" s="662"/>
      <c r="DP37" s="662"/>
      <c r="DQ37" s="662"/>
      <c r="DR37" s="662"/>
      <c r="DS37" s="662"/>
      <c r="DT37" s="662"/>
      <c r="DU37" s="662"/>
      <c r="DV37" s="663"/>
      <c r="DW37" s="666">
        <v>8.5</v>
      </c>
      <c r="DX37" s="695"/>
      <c r="DY37" s="695"/>
      <c r="DZ37" s="695"/>
      <c r="EA37" s="695"/>
      <c r="EB37" s="695"/>
      <c r="EC37" s="697"/>
    </row>
    <row r="38" spans="2:133" ht="11.25" customHeight="1" x14ac:dyDescent="0.15">
      <c r="B38" s="673" t="s">
        <v>334</v>
      </c>
      <c r="C38" s="674"/>
      <c r="D38" s="674"/>
      <c r="E38" s="674"/>
      <c r="F38" s="674"/>
      <c r="G38" s="674"/>
      <c r="H38" s="674"/>
      <c r="I38" s="674"/>
      <c r="J38" s="674"/>
      <c r="K38" s="674"/>
      <c r="L38" s="674"/>
      <c r="M38" s="674"/>
      <c r="N38" s="674"/>
      <c r="O38" s="674"/>
      <c r="P38" s="674"/>
      <c r="Q38" s="675"/>
      <c r="R38" s="676">
        <v>7126186</v>
      </c>
      <c r="S38" s="713"/>
      <c r="T38" s="713"/>
      <c r="U38" s="713"/>
      <c r="V38" s="713"/>
      <c r="W38" s="713"/>
      <c r="X38" s="713"/>
      <c r="Y38" s="718"/>
      <c r="Z38" s="719">
        <v>100</v>
      </c>
      <c r="AA38" s="719"/>
      <c r="AB38" s="719"/>
      <c r="AC38" s="719"/>
      <c r="AD38" s="720">
        <v>3709328</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v>7922</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4562</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795495</v>
      </c>
      <c r="CS38" s="664"/>
      <c r="CT38" s="664"/>
      <c r="CU38" s="664"/>
      <c r="CV38" s="664"/>
      <c r="CW38" s="664"/>
      <c r="CX38" s="664"/>
      <c r="CY38" s="665"/>
      <c r="CZ38" s="666">
        <v>11.7</v>
      </c>
      <c r="DA38" s="695"/>
      <c r="DB38" s="695"/>
      <c r="DC38" s="696"/>
      <c r="DD38" s="669">
        <v>664157</v>
      </c>
      <c r="DE38" s="664"/>
      <c r="DF38" s="664"/>
      <c r="DG38" s="664"/>
      <c r="DH38" s="664"/>
      <c r="DI38" s="664"/>
      <c r="DJ38" s="664"/>
      <c r="DK38" s="665"/>
      <c r="DL38" s="669">
        <v>630976</v>
      </c>
      <c r="DM38" s="664"/>
      <c r="DN38" s="664"/>
      <c r="DO38" s="664"/>
      <c r="DP38" s="664"/>
      <c r="DQ38" s="664"/>
      <c r="DR38" s="664"/>
      <c r="DS38" s="664"/>
      <c r="DT38" s="664"/>
      <c r="DU38" s="664"/>
      <c r="DV38" s="665"/>
      <c r="DW38" s="666">
        <v>16.3</v>
      </c>
      <c r="DX38" s="695"/>
      <c r="DY38" s="695"/>
      <c r="DZ38" s="695"/>
      <c r="EA38" s="695"/>
      <c r="EB38" s="695"/>
      <c r="EC38" s="697"/>
    </row>
    <row r="39" spans="2:133" ht="11.25" customHeight="1" x14ac:dyDescent="0.15">
      <c r="AQ39" s="698" t="s">
        <v>338</v>
      </c>
      <c r="AR39" s="699"/>
      <c r="AS39" s="699"/>
      <c r="AT39" s="699"/>
      <c r="AU39" s="699"/>
      <c r="AV39" s="699"/>
      <c r="AW39" s="699"/>
      <c r="AX39" s="699"/>
      <c r="AY39" s="700"/>
      <c r="AZ39" s="661" t="s">
        <v>137</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108</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418042</v>
      </c>
      <c r="CS39" s="662"/>
      <c r="CT39" s="662"/>
      <c r="CU39" s="662"/>
      <c r="CV39" s="662"/>
      <c r="CW39" s="662"/>
      <c r="CX39" s="662"/>
      <c r="CY39" s="663"/>
      <c r="CZ39" s="666">
        <v>6.1</v>
      </c>
      <c r="DA39" s="695"/>
      <c r="DB39" s="695"/>
      <c r="DC39" s="696"/>
      <c r="DD39" s="669">
        <v>417636</v>
      </c>
      <c r="DE39" s="662"/>
      <c r="DF39" s="662"/>
      <c r="DG39" s="662"/>
      <c r="DH39" s="662"/>
      <c r="DI39" s="662"/>
      <c r="DJ39" s="662"/>
      <c r="DK39" s="663"/>
      <c r="DL39" s="669" t="s">
        <v>137</v>
      </c>
      <c r="DM39" s="662"/>
      <c r="DN39" s="662"/>
      <c r="DO39" s="662"/>
      <c r="DP39" s="662"/>
      <c r="DQ39" s="662"/>
      <c r="DR39" s="662"/>
      <c r="DS39" s="662"/>
      <c r="DT39" s="662"/>
      <c r="DU39" s="662"/>
      <c r="DV39" s="663"/>
      <c r="DW39" s="666" t="s">
        <v>137</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175137</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137</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7874</v>
      </c>
      <c r="CS40" s="664"/>
      <c r="CT40" s="664"/>
      <c r="CU40" s="664"/>
      <c r="CV40" s="664"/>
      <c r="CW40" s="664"/>
      <c r="CX40" s="664"/>
      <c r="CY40" s="665"/>
      <c r="CZ40" s="666">
        <v>0.1</v>
      </c>
      <c r="DA40" s="695"/>
      <c r="DB40" s="695"/>
      <c r="DC40" s="696"/>
      <c r="DD40" s="669" t="s">
        <v>345</v>
      </c>
      <c r="DE40" s="664"/>
      <c r="DF40" s="664"/>
      <c r="DG40" s="664"/>
      <c r="DH40" s="664"/>
      <c r="DI40" s="664"/>
      <c r="DJ40" s="664"/>
      <c r="DK40" s="665"/>
      <c r="DL40" s="669" t="s">
        <v>137</v>
      </c>
      <c r="DM40" s="664"/>
      <c r="DN40" s="664"/>
      <c r="DO40" s="664"/>
      <c r="DP40" s="664"/>
      <c r="DQ40" s="664"/>
      <c r="DR40" s="664"/>
      <c r="DS40" s="664"/>
      <c r="DT40" s="664"/>
      <c r="DU40" s="664"/>
      <c r="DV40" s="665"/>
      <c r="DW40" s="666" t="s">
        <v>137</v>
      </c>
      <c r="DX40" s="695"/>
      <c r="DY40" s="695"/>
      <c r="DZ40" s="695"/>
      <c r="EA40" s="695"/>
      <c r="EB40" s="695"/>
      <c r="EC40" s="697"/>
    </row>
    <row r="41" spans="2:133" ht="11.25" customHeight="1" x14ac:dyDescent="0.15">
      <c r="AQ41" s="710" t="s">
        <v>346</v>
      </c>
      <c r="AR41" s="711"/>
      <c r="AS41" s="711"/>
      <c r="AT41" s="711"/>
      <c r="AU41" s="711"/>
      <c r="AV41" s="711"/>
      <c r="AW41" s="711"/>
      <c r="AX41" s="711"/>
      <c r="AY41" s="712"/>
      <c r="AZ41" s="676">
        <v>458181</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267</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137</v>
      </c>
      <c r="CS41" s="662"/>
      <c r="CT41" s="662"/>
      <c r="CU41" s="662"/>
      <c r="CV41" s="662"/>
      <c r="CW41" s="662"/>
      <c r="CX41" s="662"/>
      <c r="CY41" s="663"/>
      <c r="CZ41" s="666" t="s">
        <v>137</v>
      </c>
      <c r="DA41" s="695"/>
      <c r="DB41" s="695"/>
      <c r="DC41" s="696"/>
      <c r="DD41" s="669" t="s">
        <v>345</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1336751</v>
      </c>
      <c r="CS42" s="664"/>
      <c r="CT42" s="664"/>
      <c r="CU42" s="664"/>
      <c r="CV42" s="664"/>
      <c r="CW42" s="664"/>
      <c r="CX42" s="664"/>
      <c r="CY42" s="665"/>
      <c r="CZ42" s="666">
        <v>19.600000000000001</v>
      </c>
      <c r="DA42" s="667"/>
      <c r="DB42" s="667"/>
      <c r="DC42" s="668"/>
      <c r="DD42" s="669">
        <v>71024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1281</v>
      </c>
      <c r="CS43" s="662"/>
      <c r="CT43" s="662"/>
      <c r="CU43" s="662"/>
      <c r="CV43" s="662"/>
      <c r="CW43" s="662"/>
      <c r="CX43" s="662"/>
      <c r="CY43" s="663"/>
      <c r="CZ43" s="666">
        <v>0</v>
      </c>
      <c r="DA43" s="695"/>
      <c r="DB43" s="695"/>
      <c r="DC43" s="696"/>
      <c r="DD43" s="669">
        <v>1281</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353</v>
      </c>
      <c r="CD44" s="689" t="s">
        <v>304</v>
      </c>
      <c r="CE44" s="690"/>
      <c r="CF44" s="658" t="s">
        <v>354</v>
      </c>
      <c r="CG44" s="659"/>
      <c r="CH44" s="659"/>
      <c r="CI44" s="659"/>
      <c r="CJ44" s="659"/>
      <c r="CK44" s="659"/>
      <c r="CL44" s="659"/>
      <c r="CM44" s="659"/>
      <c r="CN44" s="659"/>
      <c r="CO44" s="659"/>
      <c r="CP44" s="659"/>
      <c r="CQ44" s="660"/>
      <c r="CR44" s="661">
        <v>1336751</v>
      </c>
      <c r="CS44" s="664"/>
      <c r="CT44" s="664"/>
      <c r="CU44" s="664"/>
      <c r="CV44" s="664"/>
      <c r="CW44" s="664"/>
      <c r="CX44" s="664"/>
      <c r="CY44" s="665"/>
      <c r="CZ44" s="666">
        <v>19.600000000000001</v>
      </c>
      <c r="DA44" s="667"/>
      <c r="DB44" s="667"/>
      <c r="DC44" s="668"/>
      <c r="DD44" s="669">
        <v>71024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355</v>
      </c>
      <c r="CG45" s="659"/>
      <c r="CH45" s="659"/>
      <c r="CI45" s="659"/>
      <c r="CJ45" s="659"/>
      <c r="CK45" s="659"/>
      <c r="CL45" s="659"/>
      <c r="CM45" s="659"/>
      <c r="CN45" s="659"/>
      <c r="CO45" s="659"/>
      <c r="CP45" s="659"/>
      <c r="CQ45" s="660"/>
      <c r="CR45" s="661">
        <v>1051259</v>
      </c>
      <c r="CS45" s="662"/>
      <c r="CT45" s="662"/>
      <c r="CU45" s="662"/>
      <c r="CV45" s="662"/>
      <c r="CW45" s="662"/>
      <c r="CX45" s="662"/>
      <c r="CY45" s="663"/>
      <c r="CZ45" s="666">
        <v>15.4</v>
      </c>
      <c r="DA45" s="695"/>
      <c r="DB45" s="695"/>
      <c r="DC45" s="696"/>
      <c r="DD45" s="669">
        <v>2510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356</v>
      </c>
      <c r="CG46" s="659"/>
      <c r="CH46" s="659"/>
      <c r="CI46" s="659"/>
      <c r="CJ46" s="659"/>
      <c r="CK46" s="659"/>
      <c r="CL46" s="659"/>
      <c r="CM46" s="659"/>
      <c r="CN46" s="659"/>
      <c r="CO46" s="659"/>
      <c r="CP46" s="659"/>
      <c r="CQ46" s="660"/>
      <c r="CR46" s="661">
        <v>278103</v>
      </c>
      <c r="CS46" s="664"/>
      <c r="CT46" s="664"/>
      <c r="CU46" s="664"/>
      <c r="CV46" s="664"/>
      <c r="CW46" s="664"/>
      <c r="CX46" s="664"/>
      <c r="CY46" s="665"/>
      <c r="CZ46" s="666">
        <v>4.0999999999999996</v>
      </c>
      <c r="DA46" s="667"/>
      <c r="DB46" s="667"/>
      <c r="DC46" s="668"/>
      <c r="DD46" s="669">
        <v>61125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357</v>
      </c>
      <c r="CG47" s="659"/>
      <c r="CH47" s="659"/>
      <c r="CI47" s="659"/>
      <c r="CJ47" s="659"/>
      <c r="CK47" s="659"/>
      <c r="CL47" s="659"/>
      <c r="CM47" s="659"/>
      <c r="CN47" s="659"/>
      <c r="CO47" s="659"/>
      <c r="CP47" s="659"/>
      <c r="CQ47" s="660"/>
      <c r="CR47" s="661" t="s">
        <v>137</v>
      </c>
      <c r="CS47" s="662"/>
      <c r="CT47" s="662"/>
      <c r="CU47" s="662"/>
      <c r="CV47" s="662"/>
      <c r="CW47" s="662"/>
      <c r="CX47" s="662"/>
      <c r="CY47" s="663"/>
      <c r="CZ47" s="666" t="s">
        <v>345</v>
      </c>
      <c r="DA47" s="695"/>
      <c r="DB47" s="695"/>
      <c r="DC47" s="696"/>
      <c r="DD47" s="669" t="s">
        <v>137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358</v>
      </c>
      <c r="CG48" s="659"/>
      <c r="CH48" s="659"/>
      <c r="CI48" s="659"/>
      <c r="CJ48" s="659"/>
      <c r="CK48" s="659"/>
      <c r="CL48" s="659"/>
      <c r="CM48" s="659"/>
      <c r="CN48" s="659"/>
      <c r="CO48" s="659"/>
      <c r="CP48" s="659"/>
      <c r="CQ48" s="660"/>
      <c r="CR48" s="661" t="s">
        <v>137</v>
      </c>
      <c r="CS48" s="664"/>
      <c r="CT48" s="664"/>
      <c r="CU48" s="664"/>
      <c r="CV48" s="664"/>
      <c r="CW48" s="664"/>
      <c r="CX48" s="664"/>
      <c r="CY48" s="665"/>
      <c r="CZ48" s="666" t="s">
        <v>345</v>
      </c>
      <c r="DA48" s="667"/>
      <c r="DB48" s="667"/>
      <c r="DC48" s="668"/>
      <c r="DD48" s="669" t="s">
        <v>137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359</v>
      </c>
      <c r="CE49" s="674"/>
      <c r="CF49" s="674"/>
      <c r="CG49" s="674"/>
      <c r="CH49" s="674"/>
      <c r="CI49" s="674"/>
      <c r="CJ49" s="674"/>
      <c r="CK49" s="674"/>
      <c r="CL49" s="674"/>
      <c r="CM49" s="674"/>
      <c r="CN49" s="674"/>
      <c r="CO49" s="674"/>
      <c r="CP49" s="674"/>
      <c r="CQ49" s="675"/>
      <c r="CR49" s="676">
        <v>6820554</v>
      </c>
      <c r="CS49" s="677"/>
      <c r="CT49" s="677"/>
      <c r="CU49" s="677"/>
      <c r="CV49" s="677"/>
      <c r="CW49" s="677"/>
      <c r="CX49" s="677"/>
      <c r="CY49" s="678"/>
      <c r="CZ49" s="679">
        <v>100</v>
      </c>
      <c r="DA49" s="680"/>
      <c r="DB49" s="680"/>
      <c r="DC49" s="681"/>
      <c r="DD49" s="682">
        <v>4295231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SOWPcEzPQmU/mlgBBwMdu0qgOP4D7BXdrop96eqL6H9OtYN5gKb5LzNvDLIh3uTTqbBxf9EOzxH1Hz2skD9MQA==" saltValue="gzx6Goa1ORaCTX2Nfq0iF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3" t="s">
        <v>361</v>
      </c>
      <c r="DK2" s="1204"/>
      <c r="DL2" s="1204"/>
      <c r="DM2" s="1204"/>
      <c r="DN2" s="1204"/>
      <c r="DO2" s="1205"/>
      <c r="DP2" s="249"/>
      <c r="DQ2" s="1203" t="s">
        <v>362</v>
      </c>
      <c r="DR2" s="1204"/>
      <c r="DS2" s="1204"/>
      <c r="DT2" s="1204"/>
      <c r="DU2" s="1204"/>
      <c r="DV2" s="1204"/>
      <c r="DW2" s="1204"/>
      <c r="DX2" s="1204"/>
      <c r="DY2" s="1204"/>
      <c r="DZ2" s="1205"/>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3" t="s">
        <v>363</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6"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91" t="s">
        <v>379</v>
      </c>
      <c r="DH5" s="1192"/>
      <c r="DI5" s="1192"/>
      <c r="DJ5" s="1192"/>
      <c r="DK5" s="1193"/>
      <c r="DL5" s="1191" t="s">
        <v>380</v>
      </c>
      <c r="DM5" s="1192"/>
      <c r="DN5" s="1192"/>
      <c r="DO5" s="1192"/>
      <c r="DP5" s="1193"/>
      <c r="DQ5" s="1090" t="s">
        <v>381</v>
      </c>
      <c r="DR5" s="1091"/>
      <c r="DS5" s="1091"/>
      <c r="DT5" s="1091"/>
      <c r="DU5" s="1092"/>
      <c r="DV5" s="1090" t="s">
        <v>372</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7"/>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4"/>
      <c r="DH6" s="1195"/>
      <c r="DI6" s="1195"/>
      <c r="DJ6" s="1195"/>
      <c r="DK6" s="1196"/>
      <c r="DL6" s="1194"/>
      <c r="DM6" s="1195"/>
      <c r="DN6" s="1195"/>
      <c r="DO6" s="1195"/>
      <c r="DP6" s="1196"/>
      <c r="DQ6" s="1093"/>
      <c r="DR6" s="1094"/>
      <c r="DS6" s="1094"/>
      <c r="DT6" s="1094"/>
      <c r="DU6" s="1095"/>
      <c r="DV6" s="1093"/>
      <c r="DW6" s="1094"/>
      <c r="DX6" s="1094"/>
      <c r="DY6" s="1094"/>
      <c r="DZ6" s="1107"/>
      <c r="EA6" s="254"/>
    </row>
    <row r="7" spans="1:131" s="255" customFormat="1" ht="26.25" customHeight="1" thickTop="1" x14ac:dyDescent="0.15">
      <c r="A7" s="258">
        <v>1</v>
      </c>
      <c r="B7" s="1140" t="s">
        <v>382</v>
      </c>
      <c r="C7" s="1141"/>
      <c r="D7" s="1141"/>
      <c r="E7" s="1141"/>
      <c r="F7" s="1141"/>
      <c r="G7" s="1141"/>
      <c r="H7" s="1141"/>
      <c r="I7" s="1141"/>
      <c r="J7" s="1141"/>
      <c r="K7" s="1141"/>
      <c r="L7" s="1141"/>
      <c r="M7" s="1141"/>
      <c r="N7" s="1141"/>
      <c r="O7" s="1141"/>
      <c r="P7" s="1142"/>
      <c r="Q7" s="1197">
        <v>7126</v>
      </c>
      <c r="R7" s="1198"/>
      <c r="S7" s="1198"/>
      <c r="T7" s="1198"/>
      <c r="U7" s="1198"/>
      <c r="V7" s="1198">
        <v>6821</v>
      </c>
      <c r="W7" s="1198"/>
      <c r="X7" s="1198"/>
      <c r="Y7" s="1198"/>
      <c r="Z7" s="1198"/>
      <c r="AA7" s="1198">
        <v>306</v>
      </c>
      <c r="AB7" s="1198"/>
      <c r="AC7" s="1198"/>
      <c r="AD7" s="1198"/>
      <c r="AE7" s="1199"/>
      <c r="AF7" s="1200">
        <v>287</v>
      </c>
      <c r="AG7" s="1201"/>
      <c r="AH7" s="1201"/>
      <c r="AI7" s="1201"/>
      <c r="AJ7" s="1202"/>
      <c r="AK7" s="1184">
        <v>391</v>
      </c>
      <c r="AL7" s="1185"/>
      <c r="AM7" s="1185"/>
      <c r="AN7" s="1185"/>
      <c r="AO7" s="1185"/>
      <c r="AP7" s="1185">
        <v>4872</v>
      </c>
      <c r="AQ7" s="1185"/>
      <c r="AR7" s="1185"/>
      <c r="AS7" s="1185"/>
      <c r="AT7" s="1185"/>
      <c r="AU7" s="1186"/>
      <c r="AV7" s="1186"/>
      <c r="AW7" s="1186"/>
      <c r="AX7" s="1186"/>
      <c r="AY7" s="1187"/>
      <c r="AZ7" s="252"/>
      <c r="BA7" s="252"/>
      <c r="BB7" s="252"/>
      <c r="BC7" s="252"/>
      <c r="BD7" s="252"/>
      <c r="BE7" s="253"/>
      <c r="BF7" s="253"/>
      <c r="BG7" s="253"/>
      <c r="BH7" s="253"/>
      <c r="BI7" s="253"/>
      <c r="BJ7" s="253"/>
      <c r="BK7" s="253"/>
      <c r="BL7" s="253"/>
      <c r="BM7" s="253"/>
      <c r="BN7" s="253"/>
      <c r="BO7" s="253"/>
      <c r="BP7" s="253"/>
      <c r="BQ7" s="259">
        <v>1</v>
      </c>
      <c r="BR7" s="260" t="s">
        <v>586</v>
      </c>
      <c r="BS7" s="1188" t="s">
        <v>592</v>
      </c>
      <c r="BT7" s="1189"/>
      <c r="BU7" s="1189"/>
      <c r="BV7" s="1189"/>
      <c r="BW7" s="1189"/>
      <c r="BX7" s="1189"/>
      <c r="BY7" s="1189"/>
      <c r="BZ7" s="1189"/>
      <c r="CA7" s="1189"/>
      <c r="CB7" s="1189"/>
      <c r="CC7" s="1189"/>
      <c r="CD7" s="1189"/>
      <c r="CE7" s="1189"/>
      <c r="CF7" s="1189"/>
      <c r="CG7" s="1190"/>
      <c r="CH7" s="1178">
        <v>-56</v>
      </c>
      <c r="CI7" s="1179"/>
      <c r="CJ7" s="1179"/>
      <c r="CK7" s="1179"/>
      <c r="CL7" s="1180"/>
      <c r="CM7" s="1178">
        <v>252</v>
      </c>
      <c r="CN7" s="1179"/>
      <c r="CO7" s="1179"/>
      <c r="CP7" s="1179"/>
      <c r="CQ7" s="1180"/>
      <c r="CR7" s="1178">
        <v>50</v>
      </c>
      <c r="CS7" s="1179"/>
      <c r="CT7" s="1179"/>
      <c r="CU7" s="1179"/>
      <c r="CV7" s="1180"/>
      <c r="CW7" s="1181">
        <v>86</v>
      </c>
      <c r="CX7" s="1182"/>
      <c r="CY7" s="1182"/>
      <c r="CZ7" s="1182"/>
      <c r="DA7" s="1183"/>
      <c r="DB7" s="1181" t="s">
        <v>510</v>
      </c>
      <c r="DC7" s="1182"/>
      <c r="DD7" s="1182"/>
      <c r="DE7" s="1182"/>
      <c r="DF7" s="1183"/>
      <c r="DG7" s="1181" t="s">
        <v>510</v>
      </c>
      <c r="DH7" s="1182"/>
      <c r="DI7" s="1182"/>
      <c r="DJ7" s="1182"/>
      <c r="DK7" s="1183"/>
      <c r="DL7" s="1181">
        <v>0</v>
      </c>
      <c r="DM7" s="1182"/>
      <c r="DN7" s="1182"/>
      <c r="DO7" s="1182"/>
      <c r="DP7" s="1183"/>
      <c r="DQ7" s="1181">
        <v>152</v>
      </c>
      <c r="DR7" s="1182"/>
      <c r="DS7" s="1182"/>
      <c r="DT7" s="1182"/>
      <c r="DU7" s="1183"/>
      <c r="DV7" s="1208"/>
      <c r="DW7" s="1209"/>
      <c r="DX7" s="1209"/>
      <c r="DY7" s="1209"/>
      <c r="DZ7" s="1210"/>
      <c r="EA7" s="254"/>
    </row>
    <row r="8" spans="1:131" s="255" customFormat="1" ht="26.25" customHeight="1" x14ac:dyDescent="0.15">
      <c r="A8" s="261">
        <v>2</v>
      </c>
      <c r="B8" s="1127"/>
      <c r="C8" s="1128"/>
      <c r="D8" s="1128"/>
      <c r="E8" s="1128"/>
      <c r="F8" s="1128"/>
      <c r="G8" s="1128"/>
      <c r="H8" s="1128"/>
      <c r="I8" s="1128"/>
      <c r="J8" s="1128"/>
      <c r="K8" s="1128"/>
      <c r="L8" s="1128"/>
      <c r="M8" s="1128"/>
      <c r="N8" s="1128"/>
      <c r="O8" s="1128"/>
      <c r="P8" s="1129"/>
      <c r="Q8" s="1133"/>
      <c r="R8" s="1134"/>
      <c r="S8" s="1134"/>
      <c r="T8" s="1134"/>
      <c r="U8" s="1134"/>
      <c r="V8" s="1134"/>
      <c r="W8" s="1134"/>
      <c r="X8" s="1134"/>
      <c r="Y8" s="1134"/>
      <c r="Z8" s="1134"/>
      <c r="AA8" s="1134"/>
      <c r="AB8" s="1134"/>
      <c r="AC8" s="1134"/>
      <c r="AD8" s="1134"/>
      <c r="AE8" s="1135"/>
      <c r="AF8" s="1108"/>
      <c r="AG8" s="1109"/>
      <c r="AH8" s="1109"/>
      <c r="AI8" s="1109"/>
      <c r="AJ8" s="1110"/>
      <c r="AK8" s="1176"/>
      <c r="AL8" s="1177"/>
      <c r="AM8" s="1177"/>
      <c r="AN8" s="1177"/>
      <c r="AO8" s="1177"/>
      <c r="AP8" s="1177"/>
      <c r="AQ8" s="1177"/>
      <c r="AR8" s="1177"/>
      <c r="AS8" s="1177"/>
      <c r="AT8" s="1177"/>
      <c r="AU8" s="1174"/>
      <c r="AV8" s="1174"/>
      <c r="AW8" s="1174"/>
      <c r="AX8" s="1174"/>
      <c r="AY8" s="1175"/>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7"/>
      <c r="C9" s="1128"/>
      <c r="D9" s="1128"/>
      <c r="E9" s="1128"/>
      <c r="F9" s="1128"/>
      <c r="G9" s="1128"/>
      <c r="H9" s="1128"/>
      <c r="I9" s="1128"/>
      <c r="J9" s="1128"/>
      <c r="K9" s="1128"/>
      <c r="L9" s="1128"/>
      <c r="M9" s="1128"/>
      <c r="N9" s="1128"/>
      <c r="O9" s="1128"/>
      <c r="P9" s="1129"/>
      <c r="Q9" s="1133"/>
      <c r="R9" s="1134"/>
      <c r="S9" s="1134"/>
      <c r="T9" s="1134"/>
      <c r="U9" s="1134"/>
      <c r="V9" s="1134"/>
      <c r="W9" s="1134"/>
      <c r="X9" s="1134"/>
      <c r="Y9" s="1134"/>
      <c r="Z9" s="1134"/>
      <c r="AA9" s="1134"/>
      <c r="AB9" s="1134"/>
      <c r="AC9" s="1134"/>
      <c r="AD9" s="1134"/>
      <c r="AE9" s="1135"/>
      <c r="AF9" s="1108"/>
      <c r="AG9" s="1109"/>
      <c r="AH9" s="1109"/>
      <c r="AI9" s="1109"/>
      <c r="AJ9" s="1110"/>
      <c r="AK9" s="1176"/>
      <c r="AL9" s="1177"/>
      <c r="AM9" s="1177"/>
      <c r="AN9" s="1177"/>
      <c r="AO9" s="1177"/>
      <c r="AP9" s="1177"/>
      <c r="AQ9" s="1177"/>
      <c r="AR9" s="1177"/>
      <c r="AS9" s="1177"/>
      <c r="AT9" s="1177"/>
      <c r="AU9" s="1174"/>
      <c r="AV9" s="1174"/>
      <c r="AW9" s="1174"/>
      <c r="AX9" s="1174"/>
      <c r="AY9" s="1175"/>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7"/>
      <c r="C10" s="1128"/>
      <c r="D10" s="1128"/>
      <c r="E10" s="1128"/>
      <c r="F10" s="1128"/>
      <c r="G10" s="1128"/>
      <c r="H10" s="1128"/>
      <c r="I10" s="1128"/>
      <c r="J10" s="1128"/>
      <c r="K10" s="1128"/>
      <c r="L10" s="1128"/>
      <c r="M10" s="1128"/>
      <c r="N10" s="1128"/>
      <c r="O10" s="1128"/>
      <c r="P10" s="1129"/>
      <c r="Q10" s="1133"/>
      <c r="R10" s="1134"/>
      <c r="S10" s="1134"/>
      <c r="T10" s="1134"/>
      <c r="U10" s="1134"/>
      <c r="V10" s="1134"/>
      <c r="W10" s="1134"/>
      <c r="X10" s="1134"/>
      <c r="Y10" s="1134"/>
      <c r="Z10" s="1134"/>
      <c r="AA10" s="1134"/>
      <c r="AB10" s="1134"/>
      <c r="AC10" s="1134"/>
      <c r="AD10" s="1134"/>
      <c r="AE10" s="1135"/>
      <c r="AF10" s="1108"/>
      <c r="AG10" s="1109"/>
      <c r="AH10" s="1109"/>
      <c r="AI10" s="1109"/>
      <c r="AJ10" s="1110"/>
      <c r="AK10" s="1176"/>
      <c r="AL10" s="1177"/>
      <c r="AM10" s="1177"/>
      <c r="AN10" s="1177"/>
      <c r="AO10" s="1177"/>
      <c r="AP10" s="1177"/>
      <c r="AQ10" s="1177"/>
      <c r="AR10" s="1177"/>
      <c r="AS10" s="1177"/>
      <c r="AT10" s="1177"/>
      <c r="AU10" s="1174"/>
      <c r="AV10" s="1174"/>
      <c r="AW10" s="1174"/>
      <c r="AX10" s="1174"/>
      <c r="AY10" s="1175"/>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7"/>
      <c r="C11" s="1128"/>
      <c r="D11" s="1128"/>
      <c r="E11" s="1128"/>
      <c r="F11" s="1128"/>
      <c r="G11" s="1128"/>
      <c r="H11" s="1128"/>
      <c r="I11" s="1128"/>
      <c r="J11" s="1128"/>
      <c r="K11" s="1128"/>
      <c r="L11" s="1128"/>
      <c r="M11" s="1128"/>
      <c r="N11" s="1128"/>
      <c r="O11" s="1128"/>
      <c r="P11" s="1129"/>
      <c r="Q11" s="1133"/>
      <c r="R11" s="1134"/>
      <c r="S11" s="1134"/>
      <c r="T11" s="1134"/>
      <c r="U11" s="1134"/>
      <c r="V11" s="1134"/>
      <c r="W11" s="1134"/>
      <c r="X11" s="1134"/>
      <c r="Y11" s="1134"/>
      <c r="Z11" s="1134"/>
      <c r="AA11" s="1134"/>
      <c r="AB11" s="1134"/>
      <c r="AC11" s="1134"/>
      <c r="AD11" s="1134"/>
      <c r="AE11" s="1135"/>
      <c r="AF11" s="1108"/>
      <c r="AG11" s="1109"/>
      <c r="AH11" s="1109"/>
      <c r="AI11" s="1109"/>
      <c r="AJ11" s="1110"/>
      <c r="AK11" s="1176"/>
      <c r="AL11" s="1177"/>
      <c r="AM11" s="1177"/>
      <c r="AN11" s="1177"/>
      <c r="AO11" s="1177"/>
      <c r="AP11" s="1177"/>
      <c r="AQ11" s="1177"/>
      <c r="AR11" s="1177"/>
      <c r="AS11" s="1177"/>
      <c r="AT11" s="1177"/>
      <c r="AU11" s="1174"/>
      <c r="AV11" s="1174"/>
      <c r="AW11" s="1174"/>
      <c r="AX11" s="1174"/>
      <c r="AY11" s="1175"/>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7"/>
      <c r="C12" s="1128"/>
      <c r="D12" s="1128"/>
      <c r="E12" s="1128"/>
      <c r="F12" s="1128"/>
      <c r="G12" s="1128"/>
      <c r="H12" s="1128"/>
      <c r="I12" s="1128"/>
      <c r="J12" s="1128"/>
      <c r="K12" s="1128"/>
      <c r="L12" s="1128"/>
      <c r="M12" s="1128"/>
      <c r="N12" s="1128"/>
      <c r="O12" s="1128"/>
      <c r="P12" s="1129"/>
      <c r="Q12" s="1133"/>
      <c r="R12" s="1134"/>
      <c r="S12" s="1134"/>
      <c r="T12" s="1134"/>
      <c r="U12" s="1134"/>
      <c r="V12" s="1134"/>
      <c r="W12" s="1134"/>
      <c r="X12" s="1134"/>
      <c r="Y12" s="1134"/>
      <c r="Z12" s="1134"/>
      <c r="AA12" s="1134"/>
      <c r="AB12" s="1134"/>
      <c r="AC12" s="1134"/>
      <c r="AD12" s="1134"/>
      <c r="AE12" s="1135"/>
      <c r="AF12" s="1108"/>
      <c r="AG12" s="1109"/>
      <c r="AH12" s="1109"/>
      <c r="AI12" s="1109"/>
      <c r="AJ12" s="1110"/>
      <c r="AK12" s="1176"/>
      <c r="AL12" s="1177"/>
      <c r="AM12" s="1177"/>
      <c r="AN12" s="1177"/>
      <c r="AO12" s="1177"/>
      <c r="AP12" s="1177"/>
      <c r="AQ12" s="1177"/>
      <c r="AR12" s="1177"/>
      <c r="AS12" s="1177"/>
      <c r="AT12" s="1177"/>
      <c r="AU12" s="1174"/>
      <c r="AV12" s="1174"/>
      <c r="AW12" s="1174"/>
      <c r="AX12" s="1174"/>
      <c r="AY12" s="1175"/>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7"/>
      <c r="C13" s="1128"/>
      <c r="D13" s="1128"/>
      <c r="E13" s="1128"/>
      <c r="F13" s="1128"/>
      <c r="G13" s="1128"/>
      <c r="H13" s="1128"/>
      <c r="I13" s="1128"/>
      <c r="J13" s="1128"/>
      <c r="K13" s="1128"/>
      <c r="L13" s="1128"/>
      <c r="M13" s="1128"/>
      <c r="N13" s="1128"/>
      <c r="O13" s="1128"/>
      <c r="P13" s="1129"/>
      <c r="Q13" s="1133"/>
      <c r="R13" s="1134"/>
      <c r="S13" s="1134"/>
      <c r="T13" s="1134"/>
      <c r="U13" s="1134"/>
      <c r="V13" s="1134"/>
      <c r="W13" s="1134"/>
      <c r="X13" s="1134"/>
      <c r="Y13" s="1134"/>
      <c r="Z13" s="1134"/>
      <c r="AA13" s="1134"/>
      <c r="AB13" s="1134"/>
      <c r="AC13" s="1134"/>
      <c r="AD13" s="1134"/>
      <c r="AE13" s="1135"/>
      <c r="AF13" s="1108"/>
      <c r="AG13" s="1109"/>
      <c r="AH13" s="1109"/>
      <c r="AI13" s="1109"/>
      <c r="AJ13" s="1110"/>
      <c r="AK13" s="1176"/>
      <c r="AL13" s="1177"/>
      <c r="AM13" s="1177"/>
      <c r="AN13" s="1177"/>
      <c r="AO13" s="1177"/>
      <c r="AP13" s="1177"/>
      <c r="AQ13" s="1177"/>
      <c r="AR13" s="1177"/>
      <c r="AS13" s="1177"/>
      <c r="AT13" s="1177"/>
      <c r="AU13" s="1174"/>
      <c r="AV13" s="1174"/>
      <c r="AW13" s="1174"/>
      <c r="AX13" s="1174"/>
      <c r="AY13" s="1175"/>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7"/>
      <c r="C14" s="1128"/>
      <c r="D14" s="1128"/>
      <c r="E14" s="1128"/>
      <c r="F14" s="1128"/>
      <c r="G14" s="1128"/>
      <c r="H14" s="1128"/>
      <c r="I14" s="1128"/>
      <c r="J14" s="1128"/>
      <c r="K14" s="1128"/>
      <c r="L14" s="1128"/>
      <c r="M14" s="1128"/>
      <c r="N14" s="1128"/>
      <c r="O14" s="1128"/>
      <c r="P14" s="1129"/>
      <c r="Q14" s="1133"/>
      <c r="R14" s="1134"/>
      <c r="S14" s="1134"/>
      <c r="T14" s="1134"/>
      <c r="U14" s="1134"/>
      <c r="V14" s="1134"/>
      <c r="W14" s="1134"/>
      <c r="X14" s="1134"/>
      <c r="Y14" s="1134"/>
      <c r="Z14" s="1134"/>
      <c r="AA14" s="1134"/>
      <c r="AB14" s="1134"/>
      <c r="AC14" s="1134"/>
      <c r="AD14" s="1134"/>
      <c r="AE14" s="1135"/>
      <c r="AF14" s="1108"/>
      <c r="AG14" s="1109"/>
      <c r="AH14" s="1109"/>
      <c r="AI14" s="1109"/>
      <c r="AJ14" s="1110"/>
      <c r="AK14" s="1176"/>
      <c r="AL14" s="1177"/>
      <c r="AM14" s="1177"/>
      <c r="AN14" s="1177"/>
      <c r="AO14" s="1177"/>
      <c r="AP14" s="1177"/>
      <c r="AQ14" s="1177"/>
      <c r="AR14" s="1177"/>
      <c r="AS14" s="1177"/>
      <c r="AT14" s="1177"/>
      <c r="AU14" s="1174"/>
      <c r="AV14" s="1174"/>
      <c r="AW14" s="1174"/>
      <c r="AX14" s="1174"/>
      <c r="AY14" s="1175"/>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7"/>
      <c r="C15" s="1128"/>
      <c r="D15" s="1128"/>
      <c r="E15" s="1128"/>
      <c r="F15" s="1128"/>
      <c r="G15" s="1128"/>
      <c r="H15" s="1128"/>
      <c r="I15" s="1128"/>
      <c r="J15" s="1128"/>
      <c r="K15" s="1128"/>
      <c r="L15" s="1128"/>
      <c r="M15" s="1128"/>
      <c r="N15" s="1128"/>
      <c r="O15" s="1128"/>
      <c r="P15" s="1129"/>
      <c r="Q15" s="1133"/>
      <c r="R15" s="1134"/>
      <c r="S15" s="1134"/>
      <c r="T15" s="1134"/>
      <c r="U15" s="1134"/>
      <c r="V15" s="1134"/>
      <c r="W15" s="1134"/>
      <c r="X15" s="1134"/>
      <c r="Y15" s="1134"/>
      <c r="Z15" s="1134"/>
      <c r="AA15" s="1134"/>
      <c r="AB15" s="1134"/>
      <c r="AC15" s="1134"/>
      <c r="AD15" s="1134"/>
      <c r="AE15" s="1135"/>
      <c r="AF15" s="1108"/>
      <c r="AG15" s="1109"/>
      <c r="AH15" s="1109"/>
      <c r="AI15" s="1109"/>
      <c r="AJ15" s="1110"/>
      <c r="AK15" s="1176"/>
      <c r="AL15" s="1177"/>
      <c r="AM15" s="1177"/>
      <c r="AN15" s="1177"/>
      <c r="AO15" s="1177"/>
      <c r="AP15" s="1177"/>
      <c r="AQ15" s="1177"/>
      <c r="AR15" s="1177"/>
      <c r="AS15" s="1177"/>
      <c r="AT15" s="1177"/>
      <c r="AU15" s="1174"/>
      <c r="AV15" s="1174"/>
      <c r="AW15" s="1174"/>
      <c r="AX15" s="1174"/>
      <c r="AY15" s="1175"/>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7"/>
      <c r="C16" s="1128"/>
      <c r="D16" s="1128"/>
      <c r="E16" s="1128"/>
      <c r="F16" s="1128"/>
      <c r="G16" s="1128"/>
      <c r="H16" s="1128"/>
      <c r="I16" s="1128"/>
      <c r="J16" s="1128"/>
      <c r="K16" s="1128"/>
      <c r="L16" s="1128"/>
      <c r="M16" s="1128"/>
      <c r="N16" s="1128"/>
      <c r="O16" s="1128"/>
      <c r="P16" s="1129"/>
      <c r="Q16" s="1133"/>
      <c r="R16" s="1134"/>
      <c r="S16" s="1134"/>
      <c r="T16" s="1134"/>
      <c r="U16" s="1134"/>
      <c r="V16" s="1134"/>
      <c r="W16" s="1134"/>
      <c r="X16" s="1134"/>
      <c r="Y16" s="1134"/>
      <c r="Z16" s="1134"/>
      <c r="AA16" s="1134"/>
      <c r="AB16" s="1134"/>
      <c r="AC16" s="1134"/>
      <c r="AD16" s="1134"/>
      <c r="AE16" s="1135"/>
      <c r="AF16" s="1108"/>
      <c r="AG16" s="1109"/>
      <c r="AH16" s="1109"/>
      <c r="AI16" s="1109"/>
      <c r="AJ16" s="1110"/>
      <c r="AK16" s="1176"/>
      <c r="AL16" s="1177"/>
      <c r="AM16" s="1177"/>
      <c r="AN16" s="1177"/>
      <c r="AO16" s="1177"/>
      <c r="AP16" s="1177"/>
      <c r="AQ16" s="1177"/>
      <c r="AR16" s="1177"/>
      <c r="AS16" s="1177"/>
      <c r="AT16" s="1177"/>
      <c r="AU16" s="1174"/>
      <c r="AV16" s="1174"/>
      <c r="AW16" s="1174"/>
      <c r="AX16" s="1174"/>
      <c r="AY16" s="1175"/>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7"/>
      <c r="C17" s="1128"/>
      <c r="D17" s="1128"/>
      <c r="E17" s="1128"/>
      <c r="F17" s="1128"/>
      <c r="G17" s="1128"/>
      <c r="H17" s="1128"/>
      <c r="I17" s="1128"/>
      <c r="J17" s="1128"/>
      <c r="K17" s="1128"/>
      <c r="L17" s="1128"/>
      <c r="M17" s="1128"/>
      <c r="N17" s="1128"/>
      <c r="O17" s="1128"/>
      <c r="P17" s="1129"/>
      <c r="Q17" s="1133"/>
      <c r="R17" s="1134"/>
      <c r="S17" s="1134"/>
      <c r="T17" s="1134"/>
      <c r="U17" s="1134"/>
      <c r="V17" s="1134"/>
      <c r="W17" s="1134"/>
      <c r="X17" s="1134"/>
      <c r="Y17" s="1134"/>
      <c r="Z17" s="1134"/>
      <c r="AA17" s="1134"/>
      <c r="AB17" s="1134"/>
      <c r="AC17" s="1134"/>
      <c r="AD17" s="1134"/>
      <c r="AE17" s="1135"/>
      <c r="AF17" s="1108"/>
      <c r="AG17" s="1109"/>
      <c r="AH17" s="1109"/>
      <c r="AI17" s="1109"/>
      <c r="AJ17" s="1110"/>
      <c r="AK17" s="1176"/>
      <c r="AL17" s="1177"/>
      <c r="AM17" s="1177"/>
      <c r="AN17" s="1177"/>
      <c r="AO17" s="1177"/>
      <c r="AP17" s="1177"/>
      <c r="AQ17" s="1177"/>
      <c r="AR17" s="1177"/>
      <c r="AS17" s="1177"/>
      <c r="AT17" s="1177"/>
      <c r="AU17" s="1174"/>
      <c r="AV17" s="1174"/>
      <c r="AW17" s="1174"/>
      <c r="AX17" s="1174"/>
      <c r="AY17" s="1175"/>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7"/>
      <c r="C18" s="1128"/>
      <c r="D18" s="1128"/>
      <c r="E18" s="1128"/>
      <c r="F18" s="1128"/>
      <c r="G18" s="1128"/>
      <c r="H18" s="1128"/>
      <c r="I18" s="1128"/>
      <c r="J18" s="1128"/>
      <c r="K18" s="1128"/>
      <c r="L18" s="1128"/>
      <c r="M18" s="1128"/>
      <c r="N18" s="1128"/>
      <c r="O18" s="1128"/>
      <c r="P18" s="1129"/>
      <c r="Q18" s="1133"/>
      <c r="R18" s="1134"/>
      <c r="S18" s="1134"/>
      <c r="T18" s="1134"/>
      <c r="U18" s="1134"/>
      <c r="V18" s="1134"/>
      <c r="W18" s="1134"/>
      <c r="X18" s="1134"/>
      <c r="Y18" s="1134"/>
      <c r="Z18" s="1134"/>
      <c r="AA18" s="1134"/>
      <c r="AB18" s="1134"/>
      <c r="AC18" s="1134"/>
      <c r="AD18" s="1134"/>
      <c r="AE18" s="1135"/>
      <c r="AF18" s="1108"/>
      <c r="AG18" s="1109"/>
      <c r="AH18" s="1109"/>
      <c r="AI18" s="1109"/>
      <c r="AJ18" s="1110"/>
      <c r="AK18" s="1176"/>
      <c r="AL18" s="1177"/>
      <c r="AM18" s="1177"/>
      <c r="AN18" s="1177"/>
      <c r="AO18" s="1177"/>
      <c r="AP18" s="1177"/>
      <c r="AQ18" s="1177"/>
      <c r="AR18" s="1177"/>
      <c r="AS18" s="1177"/>
      <c r="AT18" s="1177"/>
      <c r="AU18" s="1174"/>
      <c r="AV18" s="1174"/>
      <c r="AW18" s="1174"/>
      <c r="AX18" s="1174"/>
      <c r="AY18" s="1175"/>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7"/>
      <c r="C19" s="1128"/>
      <c r="D19" s="1128"/>
      <c r="E19" s="1128"/>
      <c r="F19" s="1128"/>
      <c r="G19" s="1128"/>
      <c r="H19" s="1128"/>
      <c r="I19" s="1128"/>
      <c r="J19" s="1128"/>
      <c r="K19" s="1128"/>
      <c r="L19" s="1128"/>
      <c r="M19" s="1128"/>
      <c r="N19" s="1128"/>
      <c r="O19" s="1128"/>
      <c r="P19" s="1129"/>
      <c r="Q19" s="1133"/>
      <c r="R19" s="1134"/>
      <c r="S19" s="1134"/>
      <c r="T19" s="1134"/>
      <c r="U19" s="1134"/>
      <c r="V19" s="1134"/>
      <c r="W19" s="1134"/>
      <c r="X19" s="1134"/>
      <c r="Y19" s="1134"/>
      <c r="Z19" s="1134"/>
      <c r="AA19" s="1134"/>
      <c r="AB19" s="1134"/>
      <c r="AC19" s="1134"/>
      <c r="AD19" s="1134"/>
      <c r="AE19" s="1135"/>
      <c r="AF19" s="1108"/>
      <c r="AG19" s="1109"/>
      <c r="AH19" s="1109"/>
      <c r="AI19" s="1109"/>
      <c r="AJ19" s="1110"/>
      <c r="AK19" s="1176"/>
      <c r="AL19" s="1177"/>
      <c r="AM19" s="1177"/>
      <c r="AN19" s="1177"/>
      <c r="AO19" s="1177"/>
      <c r="AP19" s="1177"/>
      <c r="AQ19" s="1177"/>
      <c r="AR19" s="1177"/>
      <c r="AS19" s="1177"/>
      <c r="AT19" s="1177"/>
      <c r="AU19" s="1174"/>
      <c r="AV19" s="1174"/>
      <c r="AW19" s="1174"/>
      <c r="AX19" s="1174"/>
      <c r="AY19" s="1175"/>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7"/>
      <c r="C20" s="1128"/>
      <c r="D20" s="1128"/>
      <c r="E20" s="1128"/>
      <c r="F20" s="1128"/>
      <c r="G20" s="1128"/>
      <c r="H20" s="1128"/>
      <c r="I20" s="1128"/>
      <c r="J20" s="1128"/>
      <c r="K20" s="1128"/>
      <c r="L20" s="1128"/>
      <c r="M20" s="1128"/>
      <c r="N20" s="1128"/>
      <c r="O20" s="1128"/>
      <c r="P20" s="1129"/>
      <c r="Q20" s="1133"/>
      <c r="R20" s="1134"/>
      <c r="S20" s="1134"/>
      <c r="T20" s="1134"/>
      <c r="U20" s="1134"/>
      <c r="V20" s="1134"/>
      <c r="W20" s="1134"/>
      <c r="X20" s="1134"/>
      <c r="Y20" s="1134"/>
      <c r="Z20" s="1134"/>
      <c r="AA20" s="1134"/>
      <c r="AB20" s="1134"/>
      <c r="AC20" s="1134"/>
      <c r="AD20" s="1134"/>
      <c r="AE20" s="1135"/>
      <c r="AF20" s="1108"/>
      <c r="AG20" s="1109"/>
      <c r="AH20" s="1109"/>
      <c r="AI20" s="1109"/>
      <c r="AJ20" s="1110"/>
      <c r="AK20" s="1176"/>
      <c r="AL20" s="1177"/>
      <c r="AM20" s="1177"/>
      <c r="AN20" s="1177"/>
      <c r="AO20" s="1177"/>
      <c r="AP20" s="1177"/>
      <c r="AQ20" s="1177"/>
      <c r="AR20" s="1177"/>
      <c r="AS20" s="1177"/>
      <c r="AT20" s="1177"/>
      <c r="AU20" s="1174"/>
      <c r="AV20" s="1174"/>
      <c r="AW20" s="1174"/>
      <c r="AX20" s="1174"/>
      <c r="AY20" s="1175"/>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7"/>
      <c r="C21" s="1128"/>
      <c r="D21" s="1128"/>
      <c r="E21" s="1128"/>
      <c r="F21" s="1128"/>
      <c r="G21" s="1128"/>
      <c r="H21" s="1128"/>
      <c r="I21" s="1128"/>
      <c r="J21" s="1128"/>
      <c r="K21" s="1128"/>
      <c r="L21" s="1128"/>
      <c r="M21" s="1128"/>
      <c r="N21" s="1128"/>
      <c r="O21" s="1128"/>
      <c r="P21" s="1129"/>
      <c r="Q21" s="1133"/>
      <c r="R21" s="1134"/>
      <c r="S21" s="1134"/>
      <c r="T21" s="1134"/>
      <c r="U21" s="1134"/>
      <c r="V21" s="1134"/>
      <c r="W21" s="1134"/>
      <c r="X21" s="1134"/>
      <c r="Y21" s="1134"/>
      <c r="Z21" s="1134"/>
      <c r="AA21" s="1134"/>
      <c r="AB21" s="1134"/>
      <c r="AC21" s="1134"/>
      <c r="AD21" s="1134"/>
      <c r="AE21" s="1135"/>
      <c r="AF21" s="1108"/>
      <c r="AG21" s="1109"/>
      <c r="AH21" s="1109"/>
      <c r="AI21" s="1109"/>
      <c r="AJ21" s="1110"/>
      <c r="AK21" s="1176"/>
      <c r="AL21" s="1177"/>
      <c r="AM21" s="1177"/>
      <c r="AN21" s="1177"/>
      <c r="AO21" s="1177"/>
      <c r="AP21" s="1177"/>
      <c r="AQ21" s="1177"/>
      <c r="AR21" s="1177"/>
      <c r="AS21" s="1177"/>
      <c r="AT21" s="1177"/>
      <c r="AU21" s="1174"/>
      <c r="AV21" s="1174"/>
      <c r="AW21" s="1174"/>
      <c r="AX21" s="1174"/>
      <c r="AY21" s="1175"/>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7"/>
      <c r="C22" s="1128"/>
      <c r="D22" s="1128"/>
      <c r="E22" s="1128"/>
      <c r="F22" s="1128"/>
      <c r="G22" s="1128"/>
      <c r="H22" s="1128"/>
      <c r="I22" s="1128"/>
      <c r="J22" s="1128"/>
      <c r="K22" s="1128"/>
      <c r="L22" s="1128"/>
      <c r="M22" s="1128"/>
      <c r="N22" s="1128"/>
      <c r="O22" s="1128"/>
      <c r="P22" s="1129"/>
      <c r="Q22" s="1171"/>
      <c r="R22" s="1172"/>
      <c r="S22" s="1172"/>
      <c r="T22" s="1172"/>
      <c r="U22" s="1172"/>
      <c r="V22" s="1172"/>
      <c r="W22" s="1172"/>
      <c r="X22" s="1172"/>
      <c r="Y22" s="1172"/>
      <c r="Z22" s="1172"/>
      <c r="AA22" s="1172"/>
      <c r="AB22" s="1172"/>
      <c r="AC22" s="1172"/>
      <c r="AD22" s="1172"/>
      <c r="AE22" s="1173"/>
      <c r="AF22" s="1108"/>
      <c r="AG22" s="1109"/>
      <c r="AH22" s="1109"/>
      <c r="AI22" s="1109"/>
      <c r="AJ22" s="1110"/>
      <c r="AK22" s="1167"/>
      <c r="AL22" s="1168"/>
      <c r="AM22" s="1168"/>
      <c r="AN22" s="1168"/>
      <c r="AO22" s="1168"/>
      <c r="AP22" s="1168"/>
      <c r="AQ22" s="1168"/>
      <c r="AR22" s="1168"/>
      <c r="AS22" s="1168"/>
      <c r="AT22" s="1168"/>
      <c r="AU22" s="1169"/>
      <c r="AV22" s="1169"/>
      <c r="AW22" s="1169"/>
      <c r="AX22" s="1169"/>
      <c r="AY22" s="1170"/>
      <c r="AZ22" s="1125" t="s">
        <v>383</v>
      </c>
      <c r="BA22" s="1125"/>
      <c r="BB22" s="1125"/>
      <c r="BC22" s="1125"/>
      <c r="BD22" s="1126"/>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384</v>
      </c>
      <c r="B23" s="1033" t="s">
        <v>385</v>
      </c>
      <c r="C23" s="1034"/>
      <c r="D23" s="1034"/>
      <c r="E23" s="1034"/>
      <c r="F23" s="1034"/>
      <c r="G23" s="1034"/>
      <c r="H23" s="1034"/>
      <c r="I23" s="1034"/>
      <c r="J23" s="1034"/>
      <c r="K23" s="1034"/>
      <c r="L23" s="1034"/>
      <c r="M23" s="1034"/>
      <c r="N23" s="1034"/>
      <c r="O23" s="1034"/>
      <c r="P23" s="1035"/>
      <c r="Q23" s="1158">
        <v>7126</v>
      </c>
      <c r="R23" s="1159"/>
      <c r="S23" s="1159"/>
      <c r="T23" s="1159"/>
      <c r="U23" s="1159"/>
      <c r="V23" s="1159">
        <v>6821</v>
      </c>
      <c r="W23" s="1159"/>
      <c r="X23" s="1159"/>
      <c r="Y23" s="1159"/>
      <c r="Z23" s="1159"/>
      <c r="AA23" s="1159">
        <v>306</v>
      </c>
      <c r="AB23" s="1159"/>
      <c r="AC23" s="1159"/>
      <c r="AD23" s="1159"/>
      <c r="AE23" s="1160"/>
      <c r="AF23" s="1161">
        <v>287</v>
      </c>
      <c r="AG23" s="1159"/>
      <c r="AH23" s="1159"/>
      <c r="AI23" s="1159"/>
      <c r="AJ23" s="1162"/>
      <c r="AK23" s="1163"/>
      <c r="AL23" s="1164"/>
      <c r="AM23" s="1164"/>
      <c r="AN23" s="1164"/>
      <c r="AO23" s="1164"/>
      <c r="AP23" s="1159">
        <v>4872</v>
      </c>
      <c r="AQ23" s="1159"/>
      <c r="AR23" s="1159"/>
      <c r="AS23" s="1159"/>
      <c r="AT23" s="1159"/>
      <c r="AU23" s="1165"/>
      <c r="AV23" s="1165"/>
      <c r="AW23" s="1165"/>
      <c r="AX23" s="1165"/>
      <c r="AY23" s="1166"/>
      <c r="AZ23" s="1155" t="s">
        <v>137</v>
      </c>
      <c r="BA23" s="1156"/>
      <c r="BB23" s="1156"/>
      <c r="BC23" s="1156"/>
      <c r="BD23" s="1157"/>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4" t="s">
        <v>386</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3" t="s">
        <v>387</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365</v>
      </c>
      <c r="B26" s="1085"/>
      <c r="C26" s="1085"/>
      <c r="D26" s="1085"/>
      <c r="E26" s="1085"/>
      <c r="F26" s="1085"/>
      <c r="G26" s="1085"/>
      <c r="H26" s="1085"/>
      <c r="I26" s="1085"/>
      <c r="J26" s="1085"/>
      <c r="K26" s="1085"/>
      <c r="L26" s="1085"/>
      <c r="M26" s="1085"/>
      <c r="N26" s="1085"/>
      <c r="O26" s="1085"/>
      <c r="P26" s="1086"/>
      <c r="Q26" s="1090" t="s">
        <v>388</v>
      </c>
      <c r="R26" s="1091"/>
      <c r="S26" s="1091"/>
      <c r="T26" s="1091"/>
      <c r="U26" s="1092"/>
      <c r="V26" s="1090" t="s">
        <v>389</v>
      </c>
      <c r="W26" s="1091"/>
      <c r="X26" s="1091"/>
      <c r="Y26" s="1091"/>
      <c r="Z26" s="1092"/>
      <c r="AA26" s="1090" t="s">
        <v>390</v>
      </c>
      <c r="AB26" s="1091"/>
      <c r="AC26" s="1091"/>
      <c r="AD26" s="1091"/>
      <c r="AE26" s="1091"/>
      <c r="AF26" s="1149" t="s">
        <v>391</v>
      </c>
      <c r="AG26" s="1097"/>
      <c r="AH26" s="1097"/>
      <c r="AI26" s="1097"/>
      <c r="AJ26" s="1150"/>
      <c r="AK26" s="1091" t="s">
        <v>392</v>
      </c>
      <c r="AL26" s="1091"/>
      <c r="AM26" s="1091"/>
      <c r="AN26" s="1091"/>
      <c r="AO26" s="1092"/>
      <c r="AP26" s="1090" t="s">
        <v>393</v>
      </c>
      <c r="AQ26" s="1091"/>
      <c r="AR26" s="1091"/>
      <c r="AS26" s="1091"/>
      <c r="AT26" s="1092"/>
      <c r="AU26" s="1090" t="s">
        <v>394</v>
      </c>
      <c r="AV26" s="1091"/>
      <c r="AW26" s="1091"/>
      <c r="AX26" s="1091"/>
      <c r="AY26" s="1092"/>
      <c r="AZ26" s="1090" t="s">
        <v>395</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1"/>
      <c r="AG27" s="1100"/>
      <c r="AH27" s="1100"/>
      <c r="AI27" s="1100"/>
      <c r="AJ27" s="1152"/>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40" t="s">
        <v>396</v>
      </c>
      <c r="C28" s="1141"/>
      <c r="D28" s="1141"/>
      <c r="E28" s="1141"/>
      <c r="F28" s="1141"/>
      <c r="G28" s="1141"/>
      <c r="H28" s="1141"/>
      <c r="I28" s="1141"/>
      <c r="J28" s="1141"/>
      <c r="K28" s="1141"/>
      <c r="L28" s="1141"/>
      <c r="M28" s="1141"/>
      <c r="N28" s="1141"/>
      <c r="O28" s="1141"/>
      <c r="P28" s="1142"/>
      <c r="Q28" s="1143">
        <v>2044</v>
      </c>
      <c r="R28" s="1144"/>
      <c r="S28" s="1144"/>
      <c r="T28" s="1144"/>
      <c r="U28" s="1144"/>
      <c r="V28" s="1144">
        <v>1904</v>
      </c>
      <c r="W28" s="1144"/>
      <c r="X28" s="1144"/>
      <c r="Y28" s="1144"/>
      <c r="Z28" s="1144"/>
      <c r="AA28" s="1144">
        <v>140</v>
      </c>
      <c r="AB28" s="1144"/>
      <c r="AC28" s="1144"/>
      <c r="AD28" s="1144"/>
      <c r="AE28" s="1145"/>
      <c r="AF28" s="1146">
        <v>140</v>
      </c>
      <c r="AG28" s="1144"/>
      <c r="AH28" s="1144"/>
      <c r="AI28" s="1144"/>
      <c r="AJ28" s="1147"/>
      <c r="AK28" s="1148">
        <v>175</v>
      </c>
      <c r="AL28" s="1136"/>
      <c r="AM28" s="1136"/>
      <c r="AN28" s="1136"/>
      <c r="AO28" s="1136"/>
      <c r="AP28" s="1136" t="s">
        <v>510</v>
      </c>
      <c r="AQ28" s="1136"/>
      <c r="AR28" s="1136"/>
      <c r="AS28" s="1136"/>
      <c r="AT28" s="1136"/>
      <c r="AU28" s="1136" t="s">
        <v>510</v>
      </c>
      <c r="AV28" s="1136"/>
      <c r="AW28" s="1136"/>
      <c r="AX28" s="1136"/>
      <c r="AY28" s="1136"/>
      <c r="AZ28" s="1137" t="s">
        <v>510</v>
      </c>
      <c r="BA28" s="1137"/>
      <c r="BB28" s="1137"/>
      <c r="BC28" s="1137"/>
      <c r="BD28" s="1137"/>
      <c r="BE28" s="1138"/>
      <c r="BF28" s="1138"/>
      <c r="BG28" s="1138"/>
      <c r="BH28" s="1138"/>
      <c r="BI28" s="1139"/>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7" t="s">
        <v>397</v>
      </c>
      <c r="C29" s="1128"/>
      <c r="D29" s="1128"/>
      <c r="E29" s="1128"/>
      <c r="F29" s="1128"/>
      <c r="G29" s="1128"/>
      <c r="H29" s="1128"/>
      <c r="I29" s="1128"/>
      <c r="J29" s="1128"/>
      <c r="K29" s="1128"/>
      <c r="L29" s="1128"/>
      <c r="M29" s="1128"/>
      <c r="N29" s="1128"/>
      <c r="O29" s="1128"/>
      <c r="P29" s="1129"/>
      <c r="Q29" s="1133">
        <v>1819</v>
      </c>
      <c r="R29" s="1134"/>
      <c r="S29" s="1134"/>
      <c r="T29" s="1134"/>
      <c r="U29" s="1134"/>
      <c r="V29" s="1134">
        <v>1691</v>
      </c>
      <c r="W29" s="1134"/>
      <c r="X29" s="1134"/>
      <c r="Y29" s="1134"/>
      <c r="Z29" s="1134"/>
      <c r="AA29" s="1134">
        <v>129</v>
      </c>
      <c r="AB29" s="1134"/>
      <c r="AC29" s="1134"/>
      <c r="AD29" s="1134"/>
      <c r="AE29" s="1135"/>
      <c r="AF29" s="1108">
        <v>129</v>
      </c>
      <c r="AG29" s="1109"/>
      <c r="AH29" s="1109"/>
      <c r="AI29" s="1109"/>
      <c r="AJ29" s="1110"/>
      <c r="AK29" s="1069">
        <v>254</v>
      </c>
      <c r="AL29" s="1060"/>
      <c r="AM29" s="1060"/>
      <c r="AN29" s="1060"/>
      <c r="AO29" s="1060"/>
      <c r="AP29" s="1060" t="s">
        <v>510</v>
      </c>
      <c r="AQ29" s="1060"/>
      <c r="AR29" s="1060"/>
      <c r="AS29" s="1060"/>
      <c r="AT29" s="1060"/>
      <c r="AU29" s="1060" t="s">
        <v>510</v>
      </c>
      <c r="AV29" s="1060"/>
      <c r="AW29" s="1060"/>
      <c r="AX29" s="1060"/>
      <c r="AY29" s="1060"/>
      <c r="AZ29" s="1132" t="s">
        <v>510</v>
      </c>
      <c r="BA29" s="1132"/>
      <c r="BB29" s="1132"/>
      <c r="BC29" s="1132"/>
      <c r="BD29" s="1132"/>
      <c r="BE29" s="1122"/>
      <c r="BF29" s="1122"/>
      <c r="BG29" s="1122"/>
      <c r="BH29" s="1122"/>
      <c r="BI29" s="1123"/>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7" t="s">
        <v>398</v>
      </c>
      <c r="C30" s="1128"/>
      <c r="D30" s="1128"/>
      <c r="E30" s="1128"/>
      <c r="F30" s="1128"/>
      <c r="G30" s="1128"/>
      <c r="H30" s="1128"/>
      <c r="I30" s="1128"/>
      <c r="J30" s="1128"/>
      <c r="K30" s="1128"/>
      <c r="L30" s="1128"/>
      <c r="M30" s="1128"/>
      <c r="N30" s="1128"/>
      <c r="O30" s="1128"/>
      <c r="P30" s="1129"/>
      <c r="Q30" s="1133">
        <v>144</v>
      </c>
      <c r="R30" s="1134"/>
      <c r="S30" s="1134"/>
      <c r="T30" s="1134"/>
      <c r="U30" s="1134"/>
      <c r="V30" s="1134">
        <v>141</v>
      </c>
      <c r="W30" s="1134"/>
      <c r="X30" s="1134"/>
      <c r="Y30" s="1134"/>
      <c r="Z30" s="1134"/>
      <c r="AA30" s="1134">
        <v>4</v>
      </c>
      <c r="AB30" s="1134"/>
      <c r="AC30" s="1134"/>
      <c r="AD30" s="1134"/>
      <c r="AE30" s="1135"/>
      <c r="AF30" s="1108">
        <v>4</v>
      </c>
      <c r="AG30" s="1109"/>
      <c r="AH30" s="1109"/>
      <c r="AI30" s="1109"/>
      <c r="AJ30" s="1110"/>
      <c r="AK30" s="1069">
        <v>53</v>
      </c>
      <c r="AL30" s="1060"/>
      <c r="AM30" s="1060"/>
      <c r="AN30" s="1060"/>
      <c r="AO30" s="1060"/>
      <c r="AP30" s="1060" t="s">
        <v>510</v>
      </c>
      <c r="AQ30" s="1060"/>
      <c r="AR30" s="1060"/>
      <c r="AS30" s="1060"/>
      <c r="AT30" s="1060"/>
      <c r="AU30" s="1060" t="s">
        <v>510</v>
      </c>
      <c r="AV30" s="1060"/>
      <c r="AW30" s="1060"/>
      <c r="AX30" s="1060"/>
      <c r="AY30" s="1060"/>
      <c r="AZ30" s="1132" t="s">
        <v>510</v>
      </c>
      <c r="BA30" s="1132"/>
      <c r="BB30" s="1132"/>
      <c r="BC30" s="1132"/>
      <c r="BD30" s="1132"/>
      <c r="BE30" s="1122"/>
      <c r="BF30" s="1122"/>
      <c r="BG30" s="1122"/>
      <c r="BH30" s="1122"/>
      <c r="BI30" s="1123"/>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7" t="s">
        <v>399</v>
      </c>
      <c r="C31" s="1128"/>
      <c r="D31" s="1128"/>
      <c r="E31" s="1128"/>
      <c r="F31" s="1128"/>
      <c r="G31" s="1128"/>
      <c r="H31" s="1128"/>
      <c r="I31" s="1128"/>
      <c r="J31" s="1128"/>
      <c r="K31" s="1128"/>
      <c r="L31" s="1128"/>
      <c r="M31" s="1128"/>
      <c r="N31" s="1128"/>
      <c r="O31" s="1128"/>
      <c r="P31" s="1129"/>
      <c r="Q31" s="1133">
        <v>302</v>
      </c>
      <c r="R31" s="1134"/>
      <c r="S31" s="1134"/>
      <c r="T31" s="1134"/>
      <c r="U31" s="1134"/>
      <c r="V31" s="1134">
        <v>243</v>
      </c>
      <c r="W31" s="1134"/>
      <c r="X31" s="1134"/>
      <c r="Y31" s="1134"/>
      <c r="Z31" s="1134"/>
      <c r="AA31" s="1134">
        <v>59</v>
      </c>
      <c r="AB31" s="1134"/>
      <c r="AC31" s="1134"/>
      <c r="AD31" s="1134"/>
      <c r="AE31" s="1135"/>
      <c r="AF31" s="1108">
        <v>460</v>
      </c>
      <c r="AG31" s="1109"/>
      <c r="AH31" s="1109"/>
      <c r="AI31" s="1109"/>
      <c r="AJ31" s="1110"/>
      <c r="AK31" s="1069">
        <v>8</v>
      </c>
      <c r="AL31" s="1060"/>
      <c r="AM31" s="1060"/>
      <c r="AN31" s="1060"/>
      <c r="AO31" s="1060"/>
      <c r="AP31" s="1060">
        <v>220</v>
      </c>
      <c r="AQ31" s="1060"/>
      <c r="AR31" s="1060"/>
      <c r="AS31" s="1060"/>
      <c r="AT31" s="1060"/>
      <c r="AU31" s="1060">
        <v>44</v>
      </c>
      <c r="AV31" s="1060"/>
      <c r="AW31" s="1060"/>
      <c r="AX31" s="1060"/>
      <c r="AY31" s="1060"/>
      <c r="AZ31" s="1132" t="s">
        <v>510</v>
      </c>
      <c r="BA31" s="1132"/>
      <c r="BB31" s="1132"/>
      <c r="BC31" s="1132"/>
      <c r="BD31" s="1132"/>
      <c r="BE31" s="1122" t="s">
        <v>400</v>
      </c>
      <c r="BF31" s="1122"/>
      <c r="BG31" s="1122"/>
      <c r="BH31" s="1122"/>
      <c r="BI31" s="1123"/>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7" t="s">
        <v>401</v>
      </c>
      <c r="C32" s="1128"/>
      <c r="D32" s="1128"/>
      <c r="E32" s="1128"/>
      <c r="F32" s="1128"/>
      <c r="G32" s="1128"/>
      <c r="H32" s="1128"/>
      <c r="I32" s="1128"/>
      <c r="J32" s="1128"/>
      <c r="K32" s="1128"/>
      <c r="L32" s="1128"/>
      <c r="M32" s="1128"/>
      <c r="N32" s="1128"/>
      <c r="O32" s="1128"/>
      <c r="P32" s="1129"/>
      <c r="Q32" s="1133">
        <v>1138</v>
      </c>
      <c r="R32" s="1134"/>
      <c r="S32" s="1134"/>
      <c r="T32" s="1134"/>
      <c r="U32" s="1134"/>
      <c r="V32" s="1134">
        <v>980</v>
      </c>
      <c r="W32" s="1134"/>
      <c r="X32" s="1134"/>
      <c r="Y32" s="1134"/>
      <c r="Z32" s="1134"/>
      <c r="AA32" s="1134">
        <v>158</v>
      </c>
      <c r="AB32" s="1134"/>
      <c r="AC32" s="1134"/>
      <c r="AD32" s="1134"/>
      <c r="AE32" s="1135"/>
      <c r="AF32" s="1108">
        <v>364</v>
      </c>
      <c r="AG32" s="1109"/>
      <c r="AH32" s="1109"/>
      <c r="AI32" s="1109"/>
      <c r="AJ32" s="1110"/>
      <c r="AK32" s="1069">
        <v>272</v>
      </c>
      <c r="AL32" s="1060"/>
      <c r="AM32" s="1060"/>
      <c r="AN32" s="1060"/>
      <c r="AO32" s="1060"/>
      <c r="AP32" s="1060">
        <v>1319</v>
      </c>
      <c r="AQ32" s="1060"/>
      <c r="AR32" s="1060"/>
      <c r="AS32" s="1060"/>
      <c r="AT32" s="1060"/>
      <c r="AU32" s="1060">
        <v>876</v>
      </c>
      <c r="AV32" s="1060"/>
      <c r="AW32" s="1060"/>
      <c r="AX32" s="1060"/>
      <c r="AY32" s="1060"/>
      <c r="AZ32" s="1132" t="s">
        <v>510</v>
      </c>
      <c r="BA32" s="1132"/>
      <c r="BB32" s="1132"/>
      <c r="BC32" s="1132"/>
      <c r="BD32" s="1132"/>
      <c r="BE32" s="1122" t="s">
        <v>402</v>
      </c>
      <c r="BF32" s="1122"/>
      <c r="BG32" s="1122"/>
      <c r="BH32" s="1122"/>
      <c r="BI32" s="1123"/>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7" t="s">
        <v>403</v>
      </c>
      <c r="C33" s="1128"/>
      <c r="D33" s="1128"/>
      <c r="E33" s="1128"/>
      <c r="F33" s="1128"/>
      <c r="G33" s="1128"/>
      <c r="H33" s="1128"/>
      <c r="I33" s="1128"/>
      <c r="J33" s="1128"/>
      <c r="K33" s="1128"/>
      <c r="L33" s="1128"/>
      <c r="M33" s="1128"/>
      <c r="N33" s="1128"/>
      <c r="O33" s="1128"/>
      <c r="P33" s="1129"/>
      <c r="Q33" s="1133">
        <v>293</v>
      </c>
      <c r="R33" s="1134"/>
      <c r="S33" s="1134"/>
      <c r="T33" s="1134"/>
      <c r="U33" s="1134"/>
      <c r="V33" s="1134">
        <v>268</v>
      </c>
      <c r="W33" s="1134"/>
      <c r="X33" s="1134"/>
      <c r="Y33" s="1134"/>
      <c r="Z33" s="1134"/>
      <c r="AA33" s="1134">
        <v>25</v>
      </c>
      <c r="AB33" s="1134"/>
      <c r="AC33" s="1134"/>
      <c r="AD33" s="1134"/>
      <c r="AE33" s="1135"/>
      <c r="AF33" s="1108">
        <v>124</v>
      </c>
      <c r="AG33" s="1109"/>
      <c r="AH33" s="1109"/>
      <c r="AI33" s="1109"/>
      <c r="AJ33" s="1110"/>
      <c r="AK33" s="1069">
        <v>141</v>
      </c>
      <c r="AL33" s="1060"/>
      <c r="AM33" s="1060"/>
      <c r="AN33" s="1060"/>
      <c r="AO33" s="1060"/>
      <c r="AP33" s="1060">
        <v>3178</v>
      </c>
      <c r="AQ33" s="1060"/>
      <c r="AR33" s="1060"/>
      <c r="AS33" s="1060"/>
      <c r="AT33" s="1060"/>
      <c r="AU33" s="1060">
        <v>1840</v>
      </c>
      <c r="AV33" s="1060"/>
      <c r="AW33" s="1060"/>
      <c r="AX33" s="1060"/>
      <c r="AY33" s="1060"/>
      <c r="AZ33" s="1132" t="s">
        <v>510</v>
      </c>
      <c r="BA33" s="1132"/>
      <c r="BB33" s="1132"/>
      <c r="BC33" s="1132"/>
      <c r="BD33" s="1132"/>
      <c r="BE33" s="1122" t="s">
        <v>404</v>
      </c>
      <c r="BF33" s="1122"/>
      <c r="BG33" s="1122"/>
      <c r="BH33" s="1122"/>
      <c r="BI33" s="1123"/>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7" t="s">
        <v>405</v>
      </c>
      <c r="C34" s="1128"/>
      <c r="D34" s="1128"/>
      <c r="E34" s="1128"/>
      <c r="F34" s="1128"/>
      <c r="G34" s="1128"/>
      <c r="H34" s="1128"/>
      <c r="I34" s="1128"/>
      <c r="J34" s="1128"/>
      <c r="K34" s="1128"/>
      <c r="L34" s="1128"/>
      <c r="M34" s="1128"/>
      <c r="N34" s="1128"/>
      <c r="O34" s="1128"/>
      <c r="P34" s="1129"/>
      <c r="Q34" s="1133">
        <v>194</v>
      </c>
      <c r="R34" s="1134"/>
      <c r="S34" s="1134"/>
      <c r="T34" s="1134"/>
      <c r="U34" s="1134"/>
      <c r="V34" s="1134">
        <v>194</v>
      </c>
      <c r="W34" s="1134"/>
      <c r="X34" s="1134"/>
      <c r="Y34" s="1134"/>
      <c r="Z34" s="1134"/>
      <c r="AA34" s="1134">
        <v>0</v>
      </c>
      <c r="AB34" s="1134"/>
      <c r="AC34" s="1134"/>
      <c r="AD34" s="1134"/>
      <c r="AE34" s="1135"/>
      <c r="AF34" s="1108" t="s">
        <v>137</v>
      </c>
      <c r="AG34" s="1109"/>
      <c r="AH34" s="1109"/>
      <c r="AI34" s="1109"/>
      <c r="AJ34" s="1110"/>
      <c r="AK34" s="1069">
        <v>162</v>
      </c>
      <c r="AL34" s="1060"/>
      <c r="AM34" s="1060"/>
      <c r="AN34" s="1060"/>
      <c r="AO34" s="1060"/>
      <c r="AP34" s="1060">
        <v>2066</v>
      </c>
      <c r="AQ34" s="1060"/>
      <c r="AR34" s="1060"/>
      <c r="AS34" s="1060"/>
      <c r="AT34" s="1060"/>
      <c r="AU34" s="1060">
        <v>2066</v>
      </c>
      <c r="AV34" s="1060"/>
      <c r="AW34" s="1060"/>
      <c r="AX34" s="1060"/>
      <c r="AY34" s="1060"/>
      <c r="AZ34" s="1132" t="s">
        <v>510</v>
      </c>
      <c r="BA34" s="1132"/>
      <c r="BB34" s="1132"/>
      <c r="BC34" s="1132"/>
      <c r="BD34" s="1132"/>
      <c r="BE34" s="1122" t="s">
        <v>406</v>
      </c>
      <c r="BF34" s="1122"/>
      <c r="BG34" s="1122"/>
      <c r="BH34" s="1122"/>
      <c r="BI34" s="1123"/>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7"/>
      <c r="C35" s="1128"/>
      <c r="D35" s="1128"/>
      <c r="E35" s="1128"/>
      <c r="F35" s="1128"/>
      <c r="G35" s="1128"/>
      <c r="H35" s="1128"/>
      <c r="I35" s="1128"/>
      <c r="J35" s="1128"/>
      <c r="K35" s="1128"/>
      <c r="L35" s="1128"/>
      <c r="M35" s="1128"/>
      <c r="N35" s="1128"/>
      <c r="O35" s="1128"/>
      <c r="P35" s="1129"/>
      <c r="Q35" s="1133"/>
      <c r="R35" s="1134"/>
      <c r="S35" s="1134"/>
      <c r="T35" s="1134"/>
      <c r="U35" s="1134"/>
      <c r="V35" s="1134"/>
      <c r="W35" s="1134"/>
      <c r="X35" s="1134"/>
      <c r="Y35" s="1134"/>
      <c r="Z35" s="1134"/>
      <c r="AA35" s="1134"/>
      <c r="AB35" s="1134"/>
      <c r="AC35" s="1134"/>
      <c r="AD35" s="1134"/>
      <c r="AE35" s="1135"/>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2"/>
      <c r="BA35" s="1132"/>
      <c r="BB35" s="1132"/>
      <c r="BC35" s="1132"/>
      <c r="BD35" s="1132"/>
      <c r="BE35" s="1122"/>
      <c r="BF35" s="1122"/>
      <c r="BG35" s="1122"/>
      <c r="BH35" s="1122"/>
      <c r="BI35" s="1123"/>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7"/>
      <c r="C36" s="1128"/>
      <c r="D36" s="1128"/>
      <c r="E36" s="1128"/>
      <c r="F36" s="1128"/>
      <c r="G36" s="1128"/>
      <c r="H36" s="1128"/>
      <c r="I36" s="1128"/>
      <c r="J36" s="1128"/>
      <c r="K36" s="1128"/>
      <c r="L36" s="1128"/>
      <c r="M36" s="1128"/>
      <c r="N36" s="1128"/>
      <c r="O36" s="1128"/>
      <c r="P36" s="1129"/>
      <c r="Q36" s="1133"/>
      <c r="R36" s="1134"/>
      <c r="S36" s="1134"/>
      <c r="T36" s="1134"/>
      <c r="U36" s="1134"/>
      <c r="V36" s="1134"/>
      <c r="W36" s="1134"/>
      <c r="X36" s="1134"/>
      <c r="Y36" s="1134"/>
      <c r="Z36" s="1134"/>
      <c r="AA36" s="1134"/>
      <c r="AB36" s="1134"/>
      <c r="AC36" s="1134"/>
      <c r="AD36" s="1134"/>
      <c r="AE36" s="1135"/>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2"/>
      <c r="BA36" s="1132"/>
      <c r="BB36" s="1132"/>
      <c r="BC36" s="1132"/>
      <c r="BD36" s="1132"/>
      <c r="BE36" s="1122"/>
      <c r="BF36" s="1122"/>
      <c r="BG36" s="1122"/>
      <c r="BH36" s="1122"/>
      <c r="BI36" s="1123"/>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7"/>
      <c r="C37" s="1128"/>
      <c r="D37" s="1128"/>
      <c r="E37" s="1128"/>
      <c r="F37" s="1128"/>
      <c r="G37" s="1128"/>
      <c r="H37" s="1128"/>
      <c r="I37" s="1128"/>
      <c r="J37" s="1128"/>
      <c r="K37" s="1128"/>
      <c r="L37" s="1128"/>
      <c r="M37" s="1128"/>
      <c r="N37" s="1128"/>
      <c r="O37" s="1128"/>
      <c r="P37" s="1129"/>
      <c r="Q37" s="1133"/>
      <c r="R37" s="1134"/>
      <c r="S37" s="1134"/>
      <c r="T37" s="1134"/>
      <c r="U37" s="1134"/>
      <c r="V37" s="1134"/>
      <c r="W37" s="1134"/>
      <c r="X37" s="1134"/>
      <c r="Y37" s="1134"/>
      <c r="Z37" s="1134"/>
      <c r="AA37" s="1134"/>
      <c r="AB37" s="1134"/>
      <c r="AC37" s="1134"/>
      <c r="AD37" s="1134"/>
      <c r="AE37" s="1135"/>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2"/>
      <c r="BA37" s="1132"/>
      <c r="BB37" s="1132"/>
      <c r="BC37" s="1132"/>
      <c r="BD37" s="1132"/>
      <c r="BE37" s="1122"/>
      <c r="BF37" s="1122"/>
      <c r="BG37" s="1122"/>
      <c r="BH37" s="1122"/>
      <c r="BI37" s="1123"/>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7"/>
      <c r="C38" s="1128"/>
      <c r="D38" s="1128"/>
      <c r="E38" s="1128"/>
      <c r="F38" s="1128"/>
      <c r="G38" s="1128"/>
      <c r="H38" s="1128"/>
      <c r="I38" s="1128"/>
      <c r="J38" s="1128"/>
      <c r="K38" s="1128"/>
      <c r="L38" s="1128"/>
      <c r="M38" s="1128"/>
      <c r="N38" s="1128"/>
      <c r="O38" s="1128"/>
      <c r="P38" s="1129"/>
      <c r="Q38" s="1133"/>
      <c r="R38" s="1134"/>
      <c r="S38" s="1134"/>
      <c r="T38" s="1134"/>
      <c r="U38" s="1134"/>
      <c r="V38" s="1134"/>
      <c r="W38" s="1134"/>
      <c r="X38" s="1134"/>
      <c r="Y38" s="1134"/>
      <c r="Z38" s="1134"/>
      <c r="AA38" s="1134"/>
      <c r="AB38" s="1134"/>
      <c r="AC38" s="1134"/>
      <c r="AD38" s="1134"/>
      <c r="AE38" s="1135"/>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2"/>
      <c r="BA38" s="1132"/>
      <c r="BB38" s="1132"/>
      <c r="BC38" s="1132"/>
      <c r="BD38" s="1132"/>
      <c r="BE38" s="1122"/>
      <c r="BF38" s="1122"/>
      <c r="BG38" s="1122"/>
      <c r="BH38" s="1122"/>
      <c r="BI38" s="1123"/>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7"/>
      <c r="C39" s="1128"/>
      <c r="D39" s="1128"/>
      <c r="E39" s="1128"/>
      <c r="F39" s="1128"/>
      <c r="G39" s="1128"/>
      <c r="H39" s="1128"/>
      <c r="I39" s="1128"/>
      <c r="J39" s="1128"/>
      <c r="K39" s="1128"/>
      <c r="L39" s="1128"/>
      <c r="M39" s="1128"/>
      <c r="N39" s="1128"/>
      <c r="O39" s="1128"/>
      <c r="P39" s="1129"/>
      <c r="Q39" s="1133"/>
      <c r="R39" s="1134"/>
      <c r="S39" s="1134"/>
      <c r="T39" s="1134"/>
      <c r="U39" s="1134"/>
      <c r="V39" s="1134"/>
      <c r="W39" s="1134"/>
      <c r="X39" s="1134"/>
      <c r="Y39" s="1134"/>
      <c r="Z39" s="1134"/>
      <c r="AA39" s="1134"/>
      <c r="AB39" s="1134"/>
      <c r="AC39" s="1134"/>
      <c r="AD39" s="1134"/>
      <c r="AE39" s="1135"/>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2"/>
      <c r="BA39" s="1132"/>
      <c r="BB39" s="1132"/>
      <c r="BC39" s="1132"/>
      <c r="BD39" s="1132"/>
      <c r="BE39" s="1122"/>
      <c r="BF39" s="1122"/>
      <c r="BG39" s="1122"/>
      <c r="BH39" s="1122"/>
      <c r="BI39" s="1123"/>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7"/>
      <c r="C40" s="1128"/>
      <c r="D40" s="1128"/>
      <c r="E40" s="1128"/>
      <c r="F40" s="1128"/>
      <c r="G40" s="1128"/>
      <c r="H40" s="1128"/>
      <c r="I40" s="1128"/>
      <c r="J40" s="1128"/>
      <c r="K40" s="1128"/>
      <c r="L40" s="1128"/>
      <c r="M40" s="1128"/>
      <c r="N40" s="1128"/>
      <c r="O40" s="1128"/>
      <c r="P40" s="1129"/>
      <c r="Q40" s="1133"/>
      <c r="R40" s="1134"/>
      <c r="S40" s="1134"/>
      <c r="T40" s="1134"/>
      <c r="U40" s="1134"/>
      <c r="V40" s="1134"/>
      <c r="W40" s="1134"/>
      <c r="X40" s="1134"/>
      <c r="Y40" s="1134"/>
      <c r="Z40" s="1134"/>
      <c r="AA40" s="1134"/>
      <c r="AB40" s="1134"/>
      <c r="AC40" s="1134"/>
      <c r="AD40" s="1134"/>
      <c r="AE40" s="1135"/>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2"/>
      <c r="BA40" s="1132"/>
      <c r="BB40" s="1132"/>
      <c r="BC40" s="1132"/>
      <c r="BD40" s="1132"/>
      <c r="BE40" s="1122"/>
      <c r="BF40" s="1122"/>
      <c r="BG40" s="1122"/>
      <c r="BH40" s="1122"/>
      <c r="BI40" s="1123"/>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7"/>
      <c r="C41" s="1128"/>
      <c r="D41" s="1128"/>
      <c r="E41" s="1128"/>
      <c r="F41" s="1128"/>
      <c r="G41" s="1128"/>
      <c r="H41" s="1128"/>
      <c r="I41" s="1128"/>
      <c r="J41" s="1128"/>
      <c r="K41" s="1128"/>
      <c r="L41" s="1128"/>
      <c r="M41" s="1128"/>
      <c r="N41" s="1128"/>
      <c r="O41" s="1128"/>
      <c r="P41" s="1129"/>
      <c r="Q41" s="1133"/>
      <c r="R41" s="1134"/>
      <c r="S41" s="1134"/>
      <c r="T41" s="1134"/>
      <c r="U41" s="1134"/>
      <c r="V41" s="1134"/>
      <c r="W41" s="1134"/>
      <c r="X41" s="1134"/>
      <c r="Y41" s="1134"/>
      <c r="Z41" s="1134"/>
      <c r="AA41" s="1134"/>
      <c r="AB41" s="1134"/>
      <c r="AC41" s="1134"/>
      <c r="AD41" s="1134"/>
      <c r="AE41" s="1135"/>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2"/>
      <c r="BA41" s="1132"/>
      <c r="BB41" s="1132"/>
      <c r="BC41" s="1132"/>
      <c r="BD41" s="1132"/>
      <c r="BE41" s="1122"/>
      <c r="BF41" s="1122"/>
      <c r="BG41" s="1122"/>
      <c r="BH41" s="1122"/>
      <c r="BI41" s="1123"/>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7"/>
      <c r="C42" s="1128"/>
      <c r="D42" s="1128"/>
      <c r="E42" s="1128"/>
      <c r="F42" s="1128"/>
      <c r="G42" s="1128"/>
      <c r="H42" s="1128"/>
      <c r="I42" s="1128"/>
      <c r="J42" s="1128"/>
      <c r="K42" s="1128"/>
      <c r="L42" s="1128"/>
      <c r="M42" s="1128"/>
      <c r="N42" s="1128"/>
      <c r="O42" s="1128"/>
      <c r="P42" s="1129"/>
      <c r="Q42" s="1133"/>
      <c r="R42" s="1134"/>
      <c r="S42" s="1134"/>
      <c r="T42" s="1134"/>
      <c r="U42" s="1134"/>
      <c r="V42" s="1134"/>
      <c r="W42" s="1134"/>
      <c r="X42" s="1134"/>
      <c r="Y42" s="1134"/>
      <c r="Z42" s="1134"/>
      <c r="AA42" s="1134"/>
      <c r="AB42" s="1134"/>
      <c r="AC42" s="1134"/>
      <c r="AD42" s="1134"/>
      <c r="AE42" s="1135"/>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2"/>
      <c r="BA42" s="1132"/>
      <c r="BB42" s="1132"/>
      <c r="BC42" s="1132"/>
      <c r="BD42" s="1132"/>
      <c r="BE42" s="1122"/>
      <c r="BF42" s="1122"/>
      <c r="BG42" s="1122"/>
      <c r="BH42" s="1122"/>
      <c r="BI42" s="1123"/>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7"/>
      <c r="C43" s="1128"/>
      <c r="D43" s="1128"/>
      <c r="E43" s="1128"/>
      <c r="F43" s="1128"/>
      <c r="G43" s="1128"/>
      <c r="H43" s="1128"/>
      <c r="I43" s="1128"/>
      <c r="J43" s="1128"/>
      <c r="K43" s="1128"/>
      <c r="L43" s="1128"/>
      <c r="M43" s="1128"/>
      <c r="N43" s="1128"/>
      <c r="O43" s="1128"/>
      <c r="P43" s="1129"/>
      <c r="Q43" s="1133"/>
      <c r="R43" s="1134"/>
      <c r="S43" s="1134"/>
      <c r="T43" s="1134"/>
      <c r="U43" s="1134"/>
      <c r="V43" s="1134"/>
      <c r="W43" s="1134"/>
      <c r="X43" s="1134"/>
      <c r="Y43" s="1134"/>
      <c r="Z43" s="1134"/>
      <c r="AA43" s="1134"/>
      <c r="AB43" s="1134"/>
      <c r="AC43" s="1134"/>
      <c r="AD43" s="1134"/>
      <c r="AE43" s="1135"/>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2"/>
      <c r="BA43" s="1132"/>
      <c r="BB43" s="1132"/>
      <c r="BC43" s="1132"/>
      <c r="BD43" s="1132"/>
      <c r="BE43" s="1122"/>
      <c r="BF43" s="1122"/>
      <c r="BG43" s="1122"/>
      <c r="BH43" s="1122"/>
      <c r="BI43" s="1123"/>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7"/>
      <c r="C44" s="1128"/>
      <c r="D44" s="1128"/>
      <c r="E44" s="1128"/>
      <c r="F44" s="1128"/>
      <c r="G44" s="1128"/>
      <c r="H44" s="1128"/>
      <c r="I44" s="1128"/>
      <c r="J44" s="1128"/>
      <c r="K44" s="1128"/>
      <c r="L44" s="1128"/>
      <c r="M44" s="1128"/>
      <c r="N44" s="1128"/>
      <c r="O44" s="1128"/>
      <c r="P44" s="1129"/>
      <c r="Q44" s="1133"/>
      <c r="R44" s="1134"/>
      <c r="S44" s="1134"/>
      <c r="T44" s="1134"/>
      <c r="U44" s="1134"/>
      <c r="V44" s="1134"/>
      <c r="W44" s="1134"/>
      <c r="X44" s="1134"/>
      <c r="Y44" s="1134"/>
      <c r="Z44" s="1134"/>
      <c r="AA44" s="1134"/>
      <c r="AB44" s="1134"/>
      <c r="AC44" s="1134"/>
      <c r="AD44" s="1134"/>
      <c r="AE44" s="1135"/>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2"/>
      <c r="BA44" s="1132"/>
      <c r="BB44" s="1132"/>
      <c r="BC44" s="1132"/>
      <c r="BD44" s="1132"/>
      <c r="BE44" s="1122"/>
      <c r="BF44" s="1122"/>
      <c r="BG44" s="1122"/>
      <c r="BH44" s="1122"/>
      <c r="BI44" s="1123"/>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7"/>
      <c r="C45" s="1128"/>
      <c r="D45" s="1128"/>
      <c r="E45" s="1128"/>
      <c r="F45" s="1128"/>
      <c r="G45" s="1128"/>
      <c r="H45" s="1128"/>
      <c r="I45" s="1128"/>
      <c r="J45" s="1128"/>
      <c r="K45" s="1128"/>
      <c r="L45" s="1128"/>
      <c r="M45" s="1128"/>
      <c r="N45" s="1128"/>
      <c r="O45" s="1128"/>
      <c r="P45" s="1129"/>
      <c r="Q45" s="1133"/>
      <c r="R45" s="1134"/>
      <c r="S45" s="1134"/>
      <c r="T45" s="1134"/>
      <c r="U45" s="1134"/>
      <c r="V45" s="1134"/>
      <c r="W45" s="1134"/>
      <c r="X45" s="1134"/>
      <c r="Y45" s="1134"/>
      <c r="Z45" s="1134"/>
      <c r="AA45" s="1134"/>
      <c r="AB45" s="1134"/>
      <c r="AC45" s="1134"/>
      <c r="AD45" s="1134"/>
      <c r="AE45" s="1135"/>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2"/>
      <c r="BA45" s="1132"/>
      <c r="BB45" s="1132"/>
      <c r="BC45" s="1132"/>
      <c r="BD45" s="1132"/>
      <c r="BE45" s="1122"/>
      <c r="BF45" s="1122"/>
      <c r="BG45" s="1122"/>
      <c r="BH45" s="1122"/>
      <c r="BI45" s="1123"/>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7"/>
      <c r="C46" s="1128"/>
      <c r="D46" s="1128"/>
      <c r="E46" s="1128"/>
      <c r="F46" s="1128"/>
      <c r="G46" s="1128"/>
      <c r="H46" s="1128"/>
      <c r="I46" s="1128"/>
      <c r="J46" s="1128"/>
      <c r="K46" s="1128"/>
      <c r="L46" s="1128"/>
      <c r="M46" s="1128"/>
      <c r="N46" s="1128"/>
      <c r="O46" s="1128"/>
      <c r="P46" s="1129"/>
      <c r="Q46" s="1133"/>
      <c r="R46" s="1134"/>
      <c r="S46" s="1134"/>
      <c r="T46" s="1134"/>
      <c r="U46" s="1134"/>
      <c r="V46" s="1134"/>
      <c r="W46" s="1134"/>
      <c r="X46" s="1134"/>
      <c r="Y46" s="1134"/>
      <c r="Z46" s="1134"/>
      <c r="AA46" s="1134"/>
      <c r="AB46" s="1134"/>
      <c r="AC46" s="1134"/>
      <c r="AD46" s="1134"/>
      <c r="AE46" s="1135"/>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2"/>
      <c r="BA46" s="1132"/>
      <c r="BB46" s="1132"/>
      <c r="BC46" s="1132"/>
      <c r="BD46" s="1132"/>
      <c r="BE46" s="1122"/>
      <c r="BF46" s="1122"/>
      <c r="BG46" s="1122"/>
      <c r="BH46" s="1122"/>
      <c r="BI46" s="1123"/>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7"/>
      <c r="C47" s="1128"/>
      <c r="D47" s="1128"/>
      <c r="E47" s="1128"/>
      <c r="F47" s="1128"/>
      <c r="G47" s="1128"/>
      <c r="H47" s="1128"/>
      <c r="I47" s="1128"/>
      <c r="J47" s="1128"/>
      <c r="K47" s="1128"/>
      <c r="L47" s="1128"/>
      <c r="M47" s="1128"/>
      <c r="N47" s="1128"/>
      <c r="O47" s="1128"/>
      <c r="P47" s="1129"/>
      <c r="Q47" s="1133"/>
      <c r="R47" s="1134"/>
      <c r="S47" s="1134"/>
      <c r="T47" s="1134"/>
      <c r="U47" s="1134"/>
      <c r="V47" s="1134"/>
      <c r="W47" s="1134"/>
      <c r="X47" s="1134"/>
      <c r="Y47" s="1134"/>
      <c r="Z47" s="1134"/>
      <c r="AA47" s="1134"/>
      <c r="AB47" s="1134"/>
      <c r="AC47" s="1134"/>
      <c r="AD47" s="1134"/>
      <c r="AE47" s="1135"/>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2"/>
      <c r="BA47" s="1132"/>
      <c r="BB47" s="1132"/>
      <c r="BC47" s="1132"/>
      <c r="BD47" s="1132"/>
      <c r="BE47" s="1122"/>
      <c r="BF47" s="1122"/>
      <c r="BG47" s="1122"/>
      <c r="BH47" s="1122"/>
      <c r="BI47" s="1123"/>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7"/>
      <c r="C48" s="1128"/>
      <c r="D48" s="1128"/>
      <c r="E48" s="1128"/>
      <c r="F48" s="1128"/>
      <c r="G48" s="1128"/>
      <c r="H48" s="1128"/>
      <c r="I48" s="1128"/>
      <c r="J48" s="1128"/>
      <c r="K48" s="1128"/>
      <c r="L48" s="1128"/>
      <c r="M48" s="1128"/>
      <c r="N48" s="1128"/>
      <c r="O48" s="1128"/>
      <c r="P48" s="1129"/>
      <c r="Q48" s="1133"/>
      <c r="R48" s="1134"/>
      <c r="S48" s="1134"/>
      <c r="T48" s="1134"/>
      <c r="U48" s="1134"/>
      <c r="V48" s="1134"/>
      <c r="W48" s="1134"/>
      <c r="X48" s="1134"/>
      <c r="Y48" s="1134"/>
      <c r="Z48" s="1134"/>
      <c r="AA48" s="1134"/>
      <c r="AB48" s="1134"/>
      <c r="AC48" s="1134"/>
      <c r="AD48" s="1134"/>
      <c r="AE48" s="1135"/>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2"/>
      <c r="BA48" s="1132"/>
      <c r="BB48" s="1132"/>
      <c r="BC48" s="1132"/>
      <c r="BD48" s="1132"/>
      <c r="BE48" s="1122"/>
      <c r="BF48" s="1122"/>
      <c r="BG48" s="1122"/>
      <c r="BH48" s="1122"/>
      <c r="BI48" s="1123"/>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7"/>
      <c r="C49" s="1128"/>
      <c r="D49" s="1128"/>
      <c r="E49" s="1128"/>
      <c r="F49" s="1128"/>
      <c r="G49" s="1128"/>
      <c r="H49" s="1128"/>
      <c r="I49" s="1128"/>
      <c r="J49" s="1128"/>
      <c r="K49" s="1128"/>
      <c r="L49" s="1128"/>
      <c r="M49" s="1128"/>
      <c r="N49" s="1128"/>
      <c r="O49" s="1128"/>
      <c r="P49" s="1129"/>
      <c r="Q49" s="1133"/>
      <c r="R49" s="1134"/>
      <c r="S49" s="1134"/>
      <c r="T49" s="1134"/>
      <c r="U49" s="1134"/>
      <c r="V49" s="1134"/>
      <c r="W49" s="1134"/>
      <c r="X49" s="1134"/>
      <c r="Y49" s="1134"/>
      <c r="Z49" s="1134"/>
      <c r="AA49" s="1134"/>
      <c r="AB49" s="1134"/>
      <c r="AC49" s="1134"/>
      <c r="AD49" s="1134"/>
      <c r="AE49" s="1135"/>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2"/>
      <c r="BA49" s="1132"/>
      <c r="BB49" s="1132"/>
      <c r="BC49" s="1132"/>
      <c r="BD49" s="1132"/>
      <c r="BE49" s="1122"/>
      <c r="BF49" s="1122"/>
      <c r="BG49" s="1122"/>
      <c r="BH49" s="1122"/>
      <c r="BI49" s="1123"/>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7"/>
      <c r="C50" s="1128"/>
      <c r="D50" s="1128"/>
      <c r="E50" s="1128"/>
      <c r="F50" s="1128"/>
      <c r="G50" s="1128"/>
      <c r="H50" s="1128"/>
      <c r="I50" s="1128"/>
      <c r="J50" s="1128"/>
      <c r="K50" s="1128"/>
      <c r="L50" s="1128"/>
      <c r="M50" s="1128"/>
      <c r="N50" s="1128"/>
      <c r="O50" s="1128"/>
      <c r="P50" s="1129"/>
      <c r="Q50" s="1130"/>
      <c r="R50" s="1112"/>
      <c r="S50" s="1112"/>
      <c r="T50" s="1112"/>
      <c r="U50" s="1112"/>
      <c r="V50" s="1112"/>
      <c r="W50" s="1112"/>
      <c r="X50" s="1112"/>
      <c r="Y50" s="1112"/>
      <c r="Z50" s="1112"/>
      <c r="AA50" s="1112"/>
      <c r="AB50" s="1112"/>
      <c r="AC50" s="1112"/>
      <c r="AD50" s="1112"/>
      <c r="AE50" s="1131"/>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2"/>
      <c r="BF50" s="1122"/>
      <c r="BG50" s="1122"/>
      <c r="BH50" s="1122"/>
      <c r="BI50" s="1123"/>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7"/>
      <c r="C51" s="1128"/>
      <c r="D51" s="1128"/>
      <c r="E51" s="1128"/>
      <c r="F51" s="1128"/>
      <c r="G51" s="1128"/>
      <c r="H51" s="1128"/>
      <c r="I51" s="1128"/>
      <c r="J51" s="1128"/>
      <c r="K51" s="1128"/>
      <c r="L51" s="1128"/>
      <c r="M51" s="1128"/>
      <c r="N51" s="1128"/>
      <c r="O51" s="1128"/>
      <c r="P51" s="1129"/>
      <c r="Q51" s="1130"/>
      <c r="R51" s="1112"/>
      <c r="S51" s="1112"/>
      <c r="T51" s="1112"/>
      <c r="U51" s="1112"/>
      <c r="V51" s="1112"/>
      <c r="W51" s="1112"/>
      <c r="X51" s="1112"/>
      <c r="Y51" s="1112"/>
      <c r="Z51" s="1112"/>
      <c r="AA51" s="1112"/>
      <c r="AB51" s="1112"/>
      <c r="AC51" s="1112"/>
      <c r="AD51" s="1112"/>
      <c r="AE51" s="1131"/>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2"/>
      <c r="BF51" s="1122"/>
      <c r="BG51" s="1122"/>
      <c r="BH51" s="1122"/>
      <c r="BI51" s="1123"/>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7"/>
      <c r="C52" s="1128"/>
      <c r="D52" s="1128"/>
      <c r="E52" s="1128"/>
      <c r="F52" s="1128"/>
      <c r="G52" s="1128"/>
      <c r="H52" s="1128"/>
      <c r="I52" s="1128"/>
      <c r="J52" s="1128"/>
      <c r="K52" s="1128"/>
      <c r="L52" s="1128"/>
      <c r="M52" s="1128"/>
      <c r="N52" s="1128"/>
      <c r="O52" s="1128"/>
      <c r="P52" s="1129"/>
      <c r="Q52" s="1130"/>
      <c r="R52" s="1112"/>
      <c r="S52" s="1112"/>
      <c r="T52" s="1112"/>
      <c r="U52" s="1112"/>
      <c r="V52" s="1112"/>
      <c r="W52" s="1112"/>
      <c r="X52" s="1112"/>
      <c r="Y52" s="1112"/>
      <c r="Z52" s="1112"/>
      <c r="AA52" s="1112"/>
      <c r="AB52" s="1112"/>
      <c r="AC52" s="1112"/>
      <c r="AD52" s="1112"/>
      <c r="AE52" s="1131"/>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2"/>
      <c r="BF52" s="1122"/>
      <c r="BG52" s="1122"/>
      <c r="BH52" s="1122"/>
      <c r="BI52" s="1123"/>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7"/>
      <c r="C53" s="1128"/>
      <c r="D53" s="1128"/>
      <c r="E53" s="1128"/>
      <c r="F53" s="1128"/>
      <c r="G53" s="1128"/>
      <c r="H53" s="1128"/>
      <c r="I53" s="1128"/>
      <c r="J53" s="1128"/>
      <c r="K53" s="1128"/>
      <c r="L53" s="1128"/>
      <c r="M53" s="1128"/>
      <c r="N53" s="1128"/>
      <c r="O53" s="1128"/>
      <c r="P53" s="1129"/>
      <c r="Q53" s="1130"/>
      <c r="R53" s="1112"/>
      <c r="S53" s="1112"/>
      <c r="T53" s="1112"/>
      <c r="U53" s="1112"/>
      <c r="V53" s="1112"/>
      <c r="W53" s="1112"/>
      <c r="X53" s="1112"/>
      <c r="Y53" s="1112"/>
      <c r="Z53" s="1112"/>
      <c r="AA53" s="1112"/>
      <c r="AB53" s="1112"/>
      <c r="AC53" s="1112"/>
      <c r="AD53" s="1112"/>
      <c r="AE53" s="1131"/>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2"/>
      <c r="BF53" s="1122"/>
      <c r="BG53" s="1122"/>
      <c r="BH53" s="1122"/>
      <c r="BI53" s="1123"/>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7"/>
      <c r="C54" s="1128"/>
      <c r="D54" s="1128"/>
      <c r="E54" s="1128"/>
      <c r="F54" s="1128"/>
      <c r="G54" s="1128"/>
      <c r="H54" s="1128"/>
      <c r="I54" s="1128"/>
      <c r="J54" s="1128"/>
      <c r="K54" s="1128"/>
      <c r="L54" s="1128"/>
      <c r="M54" s="1128"/>
      <c r="N54" s="1128"/>
      <c r="O54" s="1128"/>
      <c r="P54" s="1129"/>
      <c r="Q54" s="1130"/>
      <c r="R54" s="1112"/>
      <c r="S54" s="1112"/>
      <c r="T54" s="1112"/>
      <c r="U54" s="1112"/>
      <c r="V54" s="1112"/>
      <c r="W54" s="1112"/>
      <c r="X54" s="1112"/>
      <c r="Y54" s="1112"/>
      <c r="Z54" s="1112"/>
      <c r="AA54" s="1112"/>
      <c r="AB54" s="1112"/>
      <c r="AC54" s="1112"/>
      <c r="AD54" s="1112"/>
      <c r="AE54" s="1131"/>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2"/>
      <c r="BF54" s="1122"/>
      <c r="BG54" s="1122"/>
      <c r="BH54" s="1122"/>
      <c r="BI54" s="1123"/>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7"/>
      <c r="C55" s="1128"/>
      <c r="D55" s="1128"/>
      <c r="E55" s="1128"/>
      <c r="F55" s="1128"/>
      <c r="G55" s="1128"/>
      <c r="H55" s="1128"/>
      <c r="I55" s="1128"/>
      <c r="J55" s="1128"/>
      <c r="K55" s="1128"/>
      <c r="L55" s="1128"/>
      <c r="M55" s="1128"/>
      <c r="N55" s="1128"/>
      <c r="O55" s="1128"/>
      <c r="P55" s="1129"/>
      <c r="Q55" s="1130"/>
      <c r="R55" s="1112"/>
      <c r="S55" s="1112"/>
      <c r="T55" s="1112"/>
      <c r="U55" s="1112"/>
      <c r="V55" s="1112"/>
      <c r="W55" s="1112"/>
      <c r="X55" s="1112"/>
      <c r="Y55" s="1112"/>
      <c r="Z55" s="1112"/>
      <c r="AA55" s="1112"/>
      <c r="AB55" s="1112"/>
      <c r="AC55" s="1112"/>
      <c r="AD55" s="1112"/>
      <c r="AE55" s="1131"/>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2"/>
      <c r="BF55" s="1122"/>
      <c r="BG55" s="1122"/>
      <c r="BH55" s="1122"/>
      <c r="BI55" s="1123"/>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7"/>
      <c r="C56" s="1128"/>
      <c r="D56" s="1128"/>
      <c r="E56" s="1128"/>
      <c r="F56" s="1128"/>
      <c r="G56" s="1128"/>
      <c r="H56" s="1128"/>
      <c r="I56" s="1128"/>
      <c r="J56" s="1128"/>
      <c r="K56" s="1128"/>
      <c r="L56" s="1128"/>
      <c r="M56" s="1128"/>
      <c r="N56" s="1128"/>
      <c r="O56" s="1128"/>
      <c r="P56" s="1129"/>
      <c r="Q56" s="1130"/>
      <c r="R56" s="1112"/>
      <c r="S56" s="1112"/>
      <c r="T56" s="1112"/>
      <c r="U56" s="1112"/>
      <c r="V56" s="1112"/>
      <c r="W56" s="1112"/>
      <c r="X56" s="1112"/>
      <c r="Y56" s="1112"/>
      <c r="Z56" s="1112"/>
      <c r="AA56" s="1112"/>
      <c r="AB56" s="1112"/>
      <c r="AC56" s="1112"/>
      <c r="AD56" s="1112"/>
      <c r="AE56" s="1131"/>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2"/>
      <c r="BF56" s="1122"/>
      <c r="BG56" s="1122"/>
      <c r="BH56" s="1122"/>
      <c r="BI56" s="1123"/>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7"/>
      <c r="C57" s="1128"/>
      <c r="D57" s="1128"/>
      <c r="E57" s="1128"/>
      <c r="F57" s="1128"/>
      <c r="G57" s="1128"/>
      <c r="H57" s="1128"/>
      <c r="I57" s="1128"/>
      <c r="J57" s="1128"/>
      <c r="K57" s="1128"/>
      <c r="L57" s="1128"/>
      <c r="M57" s="1128"/>
      <c r="N57" s="1128"/>
      <c r="O57" s="1128"/>
      <c r="P57" s="1129"/>
      <c r="Q57" s="1130"/>
      <c r="R57" s="1112"/>
      <c r="S57" s="1112"/>
      <c r="T57" s="1112"/>
      <c r="U57" s="1112"/>
      <c r="V57" s="1112"/>
      <c r="W57" s="1112"/>
      <c r="X57" s="1112"/>
      <c r="Y57" s="1112"/>
      <c r="Z57" s="1112"/>
      <c r="AA57" s="1112"/>
      <c r="AB57" s="1112"/>
      <c r="AC57" s="1112"/>
      <c r="AD57" s="1112"/>
      <c r="AE57" s="1131"/>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2"/>
      <c r="BF57" s="1122"/>
      <c r="BG57" s="1122"/>
      <c r="BH57" s="1122"/>
      <c r="BI57" s="1123"/>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7"/>
      <c r="C58" s="1128"/>
      <c r="D58" s="1128"/>
      <c r="E58" s="1128"/>
      <c r="F58" s="1128"/>
      <c r="G58" s="1128"/>
      <c r="H58" s="1128"/>
      <c r="I58" s="1128"/>
      <c r="J58" s="1128"/>
      <c r="K58" s="1128"/>
      <c r="L58" s="1128"/>
      <c r="M58" s="1128"/>
      <c r="N58" s="1128"/>
      <c r="O58" s="1128"/>
      <c r="P58" s="1129"/>
      <c r="Q58" s="1130"/>
      <c r="R58" s="1112"/>
      <c r="S58" s="1112"/>
      <c r="T58" s="1112"/>
      <c r="U58" s="1112"/>
      <c r="V58" s="1112"/>
      <c r="W58" s="1112"/>
      <c r="X58" s="1112"/>
      <c r="Y58" s="1112"/>
      <c r="Z58" s="1112"/>
      <c r="AA58" s="1112"/>
      <c r="AB58" s="1112"/>
      <c r="AC58" s="1112"/>
      <c r="AD58" s="1112"/>
      <c r="AE58" s="1131"/>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2"/>
      <c r="BF58" s="1122"/>
      <c r="BG58" s="1122"/>
      <c r="BH58" s="1122"/>
      <c r="BI58" s="1123"/>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7"/>
      <c r="C59" s="1128"/>
      <c r="D59" s="1128"/>
      <c r="E59" s="1128"/>
      <c r="F59" s="1128"/>
      <c r="G59" s="1128"/>
      <c r="H59" s="1128"/>
      <c r="I59" s="1128"/>
      <c r="J59" s="1128"/>
      <c r="K59" s="1128"/>
      <c r="L59" s="1128"/>
      <c r="M59" s="1128"/>
      <c r="N59" s="1128"/>
      <c r="O59" s="1128"/>
      <c r="P59" s="1129"/>
      <c r="Q59" s="1130"/>
      <c r="R59" s="1112"/>
      <c r="S59" s="1112"/>
      <c r="T59" s="1112"/>
      <c r="U59" s="1112"/>
      <c r="V59" s="1112"/>
      <c r="W59" s="1112"/>
      <c r="X59" s="1112"/>
      <c r="Y59" s="1112"/>
      <c r="Z59" s="1112"/>
      <c r="AA59" s="1112"/>
      <c r="AB59" s="1112"/>
      <c r="AC59" s="1112"/>
      <c r="AD59" s="1112"/>
      <c r="AE59" s="1131"/>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2"/>
      <c r="BF59" s="1122"/>
      <c r="BG59" s="1122"/>
      <c r="BH59" s="1122"/>
      <c r="BI59" s="1123"/>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7"/>
      <c r="C60" s="1128"/>
      <c r="D60" s="1128"/>
      <c r="E60" s="1128"/>
      <c r="F60" s="1128"/>
      <c r="G60" s="1128"/>
      <c r="H60" s="1128"/>
      <c r="I60" s="1128"/>
      <c r="J60" s="1128"/>
      <c r="K60" s="1128"/>
      <c r="L60" s="1128"/>
      <c r="M60" s="1128"/>
      <c r="N60" s="1128"/>
      <c r="O60" s="1128"/>
      <c r="P60" s="1129"/>
      <c r="Q60" s="1130"/>
      <c r="R60" s="1112"/>
      <c r="S60" s="1112"/>
      <c r="T60" s="1112"/>
      <c r="U60" s="1112"/>
      <c r="V60" s="1112"/>
      <c r="W60" s="1112"/>
      <c r="X60" s="1112"/>
      <c r="Y60" s="1112"/>
      <c r="Z60" s="1112"/>
      <c r="AA60" s="1112"/>
      <c r="AB60" s="1112"/>
      <c r="AC60" s="1112"/>
      <c r="AD60" s="1112"/>
      <c r="AE60" s="1131"/>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2"/>
      <c r="BF60" s="1122"/>
      <c r="BG60" s="1122"/>
      <c r="BH60" s="1122"/>
      <c r="BI60" s="1123"/>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7"/>
      <c r="C61" s="1128"/>
      <c r="D61" s="1128"/>
      <c r="E61" s="1128"/>
      <c r="F61" s="1128"/>
      <c r="G61" s="1128"/>
      <c r="H61" s="1128"/>
      <c r="I61" s="1128"/>
      <c r="J61" s="1128"/>
      <c r="K61" s="1128"/>
      <c r="L61" s="1128"/>
      <c r="M61" s="1128"/>
      <c r="N61" s="1128"/>
      <c r="O61" s="1128"/>
      <c r="P61" s="1129"/>
      <c r="Q61" s="1130"/>
      <c r="R61" s="1112"/>
      <c r="S61" s="1112"/>
      <c r="T61" s="1112"/>
      <c r="U61" s="1112"/>
      <c r="V61" s="1112"/>
      <c r="W61" s="1112"/>
      <c r="X61" s="1112"/>
      <c r="Y61" s="1112"/>
      <c r="Z61" s="1112"/>
      <c r="AA61" s="1112"/>
      <c r="AB61" s="1112"/>
      <c r="AC61" s="1112"/>
      <c r="AD61" s="1112"/>
      <c r="AE61" s="1131"/>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2"/>
      <c r="BF61" s="1122"/>
      <c r="BG61" s="1122"/>
      <c r="BH61" s="1122"/>
      <c r="BI61" s="1123"/>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7"/>
      <c r="C62" s="1128"/>
      <c r="D62" s="1128"/>
      <c r="E62" s="1128"/>
      <c r="F62" s="1128"/>
      <c r="G62" s="1128"/>
      <c r="H62" s="1128"/>
      <c r="I62" s="1128"/>
      <c r="J62" s="1128"/>
      <c r="K62" s="1128"/>
      <c r="L62" s="1128"/>
      <c r="M62" s="1128"/>
      <c r="N62" s="1128"/>
      <c r="O62" s="1128"/>
      <c r="P62" s="1129"/>
      <c r="Q62" s="1130"/>
      <c r="R62" s="1112"/>
      <c r="S62" s="1112"/>
      <c r="T62" s="1112"/>
      <c r="U62" s="1112"/>
      <c r="V62" s="1112"/>
      <c r="W62" s="1112"/>
      <c r="X62" s="1112"/>
      <c r="Y62" s="1112"/>
      <c r="Z62" s="1112"/>
      <c r="AA62" s="1112"/>
      <c r="AB62" s="1112"/>
      <c r="AC62" s="1112"/>
      <c r="AD62" s="1112"/>
      <c r="AE62" s="1131"/>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2"/>
      <c r="BF62" s="1122"/>
      <c r="BG62" s="1122"/>
      <c r="BH62" s="1122"/>
      <c r="BI62" s="1123"/>
      <c r="BJ62" s="1124" t="s">
        <v>407</v>
      </c>
      <c r="BK62" s="1125"/>
      <c r="BL62" s="1125"/>
      <c r="BM62" s="1125"/>
      <c r="BN62" s="1126"/>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384</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8"/>
      <c r="AF63" s="1119">
        <v>1220</v>
      </c>
      <c r="AG63" s="1048"/>
      <c r="AH63" s="1048"/>
      <c r="AI63" s="1048"/>
      <c r="AJ63" s="1120"/>
      <c r="AK63" s="1121"/>
      <c r="AL63" s="1052"/>
      <c r="AM63" s="1052"/>
      <c r="AN63" s="1052"/>
      <c r="AO63" s="1052"/>
      <c r="AP63" s="1048">
        <v>6784</v>
      </c>
      <c r="AQ63" s="1048"/>
      <c r="AR63" s="1048"/>
      <c r="AS63" s="1048"/>
      <c r="AT63" s="1048"/>
      <c r="AU63" s="1048">
        <v>4826</v>
      </c>
      <c r="AV63" s="1048"/>
      <c r="AW63" s="1048"/>
      <c r="AX63" s="1048"/>
      <c r="AY63" s="1048"/>
      <c r="AZ63" s="1114"/>
      <c r="BA63" s="1114"/>
      <c r="BB63" s="1114"/>
      <c r="BC63" s="1114"/>
      <c r="BD63" s="1114"/>
      <c r="BE63" s="1049"/>
      <c r="BF63" s="1049"/>
      <c r="BG63" s="1049"/>
      <c r="BH63" s="1049"/>
      <c r="BI63" s="1050"/>
      <c r="BJ63" s="1115" t="s">
        <v>137</v>
      </c>
      <c r="BK63" s="1116"/>
      <c r="BL63" s="1116"/>
      <c r="BM63" s="1116"/>
      <c r="BN63" s="1117"/>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410</v>
      </c>
      <c r="B66" s="1085"/>
      <c r="C66" s="1085"/>
      <c r="D66" s="1085"/>
      <c r="E66" s="1085"/>
      <c r="F66" s="1085"/>
      <c r="G66" s="1085"/>
      <c r="H66" s="1085"/>
      <c r="I66" s="1085"/>
      <c r="J66" s="1085"/>
      <c r="K66" s="1085"/>
      <c r="L66" s="1085"/>
      <c r="M66" s="1085"/>
      <c r="N66" s="1085"/>
      <c r="O66" s="1085"/>
      <c r="P66" s="1086"/>
      <c r="Q66" s="1090" t="s">
        <v>411</v>
      </c>
      <c r="R66" s="1091"/>
      <c r="S66" s="1091"/>
      <c r="T66" s="1091"/>
      <c r="U66" s="1092"/>
      <c r="V66" s="1090" t="s">
        <v>412</v>
      </c>
      <c r="W66" s="1091"/>
      <c r="X66" s="1091"/>
      <c r="Y66" s="1091"/>
      <c r="Z66" s="1092"/>
      <c r="AA66" s="1090" t="s">
        <v>390</v>
      </c>
      <c r="AB66" s="1091"/>
      <c r="AC66" s="1091"/>
      <c r="AD66" s="1091"/>
      <c r="AE66" s="1092"/>
      <c r="AF66" s="1096" t="s">
        <v>413</v>
      </c>
      <c r="AG66" s="1097"/>
      <c r="AH66" s="1097"/>
      <c r="AI66" s="1097"/>
      <c r="AJ66" s="1098"/>
      <c r="AK66" s="1090" t="s">
        <v>414</v>
      </c>
      <c r="AL66" s="1085"/>
      <c r="AM66" s="1085"/>
      <c r="AN66" s="1085"/>
      <c r="AO66" s="1086"/>
      <c r="AP66" s="1090" t="s">
        <v>415</v>
      </c>
      <c r="AQ66" s="1091"/>
      <c r="AR66" s="1091"/>
      <c r="AS66" s="1091"/>
      <c r="AT66" s="1092"/>
      <c r="AU66" s="1090" t="s">
        <v>416</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575</v>
      </c>
      <c r="C68" s="1075"/>
      <c r="D68" s="1075"/>
      <c r="E68" s="1075"/>
      <c r="F68" s="1075"/>
      <c r="G68" s="1075"/>
      <c r="H68" s="1075"/>
      <c r="I68" s="1075"/>
      <c r="J68" s="1075"/>
      <c r="K68" s="1075"/>
      <c r="L68" s="1075"/>
      <c r="M68" s="1075"/>
      <c r="N68" s="1075"/>
      <c r="O68" s="1075"/>
      <c r="P68" s="1076"/>
      <c r="Q68" s="1077">
        <v>2351</v>
      </c>
      <c r="R68" s="1071"/>
      <c r="S68" s="1071"/>
      <c r="T68" s="1071"/>
      <c r="U68" s="1071"/>
      <c r="V68" s="1071">
        <v>1610</v>
      </c>
      <c r="W68" s="1071"/>
      <c r="X68" s="1071"/>
      <c r="Y68" s="1071"/>
      <c r="Z68" s="1071"/>
      <c r="AA68" s="1071">
        <v>741</v>
      </c>
      <c r="AB68" s="1071"/>
      <c r="AC68" s="1071"/>
      <c r="AD68" s="1071"/>
      <c r="AE68" s="1071"/>
      <c r="AF68" s="1071">
        <v>3830</v>
      </c>
      <c r="AG68" s="1071"/>
      <c r="AH68" s="1071"/>
      <c r="AI68" s="1071"/>
      <c r="AJ68" s="1071"/>
      <c r="AK68" s="1071" t="s">
        <v>510</v>
      </c>
      <c r="AL68" s="1071"/>
      <c r="AM68" s="1071"/>
      <c r="AN68" s="1071"/>
      <c r="AO68" s="1071"/>
      <c r="AP68" s="1071">
        <v>3492</v>
      </c>
      <c r="AQ68" s="1071"/>
      <c r="AR68" s="1071"/>
      <c r="AS68" s="1071"/>
      <c r="AT68" s="1071"/>
      <c r="AU68" s="1071" t="s">
        <v>510</v>
      </c>
      <c r="AV68" s="1071"/>
      <c r="AW68" s="1071"/>
      <c r="AX68" s="1071"/>
      <c r="AY68" s="1071"/>
      <c r="AZ68" s="1072" t="s">
        <v>585</v>
      </c>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576</v>
      </c>
      <c r="C69" s="1064"/>
      <c r="D69" s="1064"/>
      <c r="E69" s="1064"/>
      <c r="F69" s="1064"/>
      <c r="G69" s="1064"/>
      <c r="H69" s="1064"/>
      <c r="I69" s="1064"/>
      <c r="J69" s="1064"/>
      <c r="K69" s="1064"/>
      <c r="L69" s="1064"/>
      <c r="M69" s="1064"/>
      <c r="N69" s="1064"/>
      <c r="O69" s="1064"/>
      <c r="P69" s="1065"/>
      <c r="Q69" s="1066">
        <v>887</v>
      </c>
      <c r="R69" s="1060"/>
      <c r="S69" s="1060"/>
      <c r="T69" s="1060"/>
      <c r="U69" s="1060"/>
      <c r="V69" s="1060">
        <v>870</v>
      </c>
      <c r="W69" s="1060"/>
      <c r="X69" s="1060"/>
      <c r="Y69" s="1060"/>
      <c r="Z69" s="1060"/>
      <c r="AA69" s="1060">
        <v>17</v>
      </c>
      <c r="AB69" s="1060"/>
      <c r="AC69" s="1060"/>
      <c r="AD69" s="1060"/>
      <c r="AE69" s="1060"/>
      <c r="AF69" s="1060">
        <v>17</v>
      </c>
      <c r="AG69" s="1060"/>
      <c r="AH69" s="1060"/>
      <c r="AI69" s="1060"/>
      <c r="AJ69" s="1060"/>
      <c r="AK69" s="1060">
        <v>10</v>
      </c>
      <c r="AL69" s="1060"/>
      <c r="AM69" s="1060"/>
      <c r="AN69" s="1060"/>
      <c r="AO69" s="1060"/>
      <c r="AP69" s="1060" t="s">
        <v>510</v>
      </c>
      <c r="AQ69" s="1060"/>
      <c r="AR69" s="1060"/>
      <c r="AS69" s="1060"/>
      <c r="AT69" s="1060"/>
      <c r="AU69" s="1060" t="s">
        <v>510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577</v>
      </c>
      <c r="C70" s="1064"/>
      <c r="D70" s="1064"/>
      <c r="E70" s="1064"/>
      <c r="F70" s="1064"/>
      <c r="G70" s="1064"/>
      <c r="H70" s="1064"/>
      <c r="I70" s="1064"/>
      <c r="J70" s="1064"/>
      <c r="K70" s="1064"/>
      <c r="L70" s="1064"/>
      <c r="M70" s="1064"/>
      <c r="N70" s="1064"/>
      <c r="O70" s="1064"/>
      <c r="P70" s="1065"/>
      <c r="Q70" s="1066">
        <v>340</v>
      </c>
      <c r="R70" s="1060"/>
      <c r="S70" s="1060"/>
      <c r="T70" s="1060"/>
      <c r="U70" s="1060"/>
      <c r="V70" s="1060">
        <v>307</v>
      </c>
      <c r="W70" s="1060"/>
      <c r="X70" s="1060"/>
      <c r="Y70" s="1060"/>
      <c r="Z70" s="1060"/>
      <c r="AA70" s="1060">
        <v>33</v>
      </c>
      <c r="AB70" s="1060"/>
      <c r="AC70" s="1060"/>
      <c r="AD70" s="1060"/>
      <c r="AE70" s="1060"/>
      <c r="AF70" s="1060">
        <v>33</v>
      </c>
      <c r="AG70" s="1060"/>
      <c r="AH70" s="1060"/>
      <c r="AI70" s="1060"/>
      <c r="AJ70" s="1060"/>
      <c r="AK70" s="1060">
        <v>19</v>
      </c>
      <c r="AL70" s="1060"/>
      <c r="AM70" s="1060"/>
      <c r="AN70" s="1060"/>
      <c r="AO70" s="1060"/>
      <c r="AP70" s="1060" t="s">
        <v>510</v>
      </c>
      <c r="AQ70" s="1060"/>
      <c r="AR70" s="1060"/>
      <c r="AS70" s="1060"/>
      <c r="AT70" s="1060"/>
      <c r="AU70" s="1060" t="s">
        <v>510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578</v>
      </c>
      <c r="C71" s="1064"/>
      <c r="D71" s="1064"/>
      <c r="E71" s="1064"/>
      <c r="F71" s="1064"/>
      <c r="G71" s="1064"/>
      <c r="H71" s="1064"/>
      <c r="I71" s="1064"/>
      <c r="J71" s="1064"/>
      <c r="K71" s="1064"/>
      <c r="L71" s="1064"/>
      <c r="M71" s="1064"/>
      <c r="N71" s="1064"/>
      <c r="O71" s="1064"/>
      <c r="P71" s="1065"/>
      <c r="Q71" s="1066">
        <v>306</v>
      </c>
      <c r="R71" s="1060"/>
      <c r="S71" s="1060"/>
      <c r="T71" s="1060"/>
      <c r="U71" s="1060"/>
      <c r="V71" s="1060">
        <v>295</v>
      </c>
      <c r="W71" s="1060"/>
      <c r="X71" s="1060"/>
      <c r="Y71" s="1060"/>
      <c r="Z71" s="1060"/>
      <c r="AA71" s="1060">
        <v>11</v>
      </c>
      <c r="AB71" s="1060"/>
      <c r="AC71" s="1060"/>
      <c r="AD71" s="1060"/>
      <c r="AE71" s="1060"/>
      <c r="AF71" s="1060">
        <v>11</v>
      </c>
      <c r="AG71" s="1060"/>
      <c r="AH71" s="1060"/>
      <c r="AI71" s="1060"/>
      <c r="AJ71" s="1060"/>
      <c r="AK71" s="1060">
        <v>29</v>
      </c>
      <c r="AL71" s="1060"/>
      <c r="AM71" s="1060"/>
      <c r="AN71" s="1060"/>
      <c r="AO71" s="1060"/>
      <c r="AP71" s="1060">
        <v>4</v>
      </c>
      <c r="AQ71" s="1060"/>
      <c r="AR71" s="1060"/>
      <c r="AS71" s="1060"/>
      <c r="AT71" s="1060"/>
      <c r="AU71" s="1060">
        <v>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579</v>
      </c>
      <c r="C72" s="1064"/>
      <c r="D72" s="1064"/>
      <c r="E72" s="1064"/>
      <c r="F72" s="1064"/>
      <c r="G72" s="1064"/>
      <c r="H72" s="1064"/>
      <c r="I72" s="1064"/>
      <c r="J72" s="1064"/>
      <c r="K72" s="1064"/>
      <c r="L72" s="1064"/>
      <c r="M72" s="1064"/>
      <c r="N72" s="1064"/>
      <c r="O72" s="1064"/>
      <c r="P72" s="1065"/>
      <c r="Q72" s="1066">
        <v>2092</v>
      </c>
      <c r="R72" s="1060"/>
      <c r="S72" s="1060"/>
      <c r="T72" s="1060"/>
      <c r="U72" s="1060"/>
      <c r="V72" s="1060">
        <v>2019</v>
      </c>
      <c r="W72" s="1060"/>
      <c r="X72" s="1060"/>
      <c r="Y72" s="1060"/>
      <c r="Z72" s="1060"/>
      <c r="AA72" s="1060">
        <v>73</v>
      </c>
      <c r="AB72" s="1060"/>
      <c r="AC72" s="1060"/>
      <c r="AD72" s="1060"/>
      <c r="AE72" s="1060"/>
      <c r="AF72" s="1060">
        <v>73</v>
      </c>
      <c r="AG72" s="1060"/>
      <c r="AH72" s="1060"/>
      <c r="AI72" s="1060"/>
      <c r="AJ72" s="1060"/>
      <c r="AK72" s="1060">
        <v>114</v>
      </c>
      <c r="AL72" s="1060"/>
      <c r="AM72" s="1060"/>
      <c r="AN72" s="1060"/>
      <c r="AO72" s="1060"/>
      <c r="AP72" s="1060">
        <v>1325</v>
      </c>
      <c r="AQ72" s="1060"/>
      <c r="AR72" s="1060"/>
      <c r="AS72" s="1060"/>
      <c r="AT72" s="1060"/>
      <c r="AU72" s="1060" t="s">
        <v>510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580</v>
      </c>
      <c r="C73" s="1064"/>
      <c r="D73" s="1064"/>
      <c r="E73" s="1064"/>
      <c r="F73" s="1064"/>
      <c r="G73" s="1064"/>
      <c r="H73" s="1064"/>
      <c r="I73" s="1064"/>
      <c r="J73" s="1064"/>
      <c r="K73" s="1064"/>
      <c r="L73" s="1064"/>
      <c r="M73" s="1064"/>
      <c r="N73" s="1064"/>
      <c r="O73" s="1064"/>
      <c r="P73" s="1065"/>
      <c r="Q73" s="1066">
        <v>9725</v>
      </c>
      <c r="R73" s="1060"/>
      <c r="S73" s="1060"/>
      <c r="T73" s="1060"/>
      <c r="U73" s="1060"/>
      <c r="V73" s="1060">
        <v>8703</v>
      </c>
      <c r="W73" s="1060"/>
      <c r="X73" s="1060"/>
      <c r="Y73" s="1060"/>
      <c r="Z73" s="1060"/>
      <c r="AA73" s="1060">
        <v>1021</v>
      </c>
      <c r="AB73" s="1060"/>
      <c r="AC73" s="1060"/>
      <c r="AD73" s="1060"/>
      <c r="AE73" s="1060"/>
      <c r="AF73" s="1060">
        <v>1021</v>
      </c>
      <c r="AG73" s="1060"/>
      <c r="AH73" s="1060"/>
      <c r="AI73" s="1060"/>
      <c r="AJ73" s="1060"/>
      <c r="AK73" s="1060" t="s">
        <v>510</v>
      </c>
      <c r="AL73" s="1060"/>
      <c r="AM73" s="1060"/>
      <c r="AN73" s="1060"/>
      <c r="AO73" s="1060"/>
      <c r="AP73" s="1060" t="s">
        <v>510</v>
      </c>
      <c r="AQ73" s="1060"/>
      <c r="AR73" s="1060"/>
      <c r="AS73" s="1060"/>
      <c r="AT73" s="1060"/>
      <c r="AU73" s="1060" t="s">
        <v>510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581</v>
      </c>
      <c r="C74" s="1064"/>
      <c r="D74" s="1064"/>
      <c r="E74" s="1064"/>
      <c r="F74" s="1064"/>
      <c r="G74" s="1064"/>
      <c r="H74" s="1064"/>
      <c r="I74" s="1064"/>
      <c r="J74" s="1064"/>
      <c r="K74" s="1064"/>
      <c r="L74" s="1064"/>
      <c r="M74" s="1064"/>
      <c r="N74" s="1064"/>
      <c r="O74" s="1064"/>
      <c r="P74" s="1065"/>
      <c r="Q74" s="1066">
        <v>177</v>
      </c>
      <c r="R74" s="1060"/>
      <c r="S74" s="1060"/>
      <c r="T74" s="1060"/>
      <c r="U74" s="1060"/>
      <c r="V74" s="1060">
        <v>173</v>
      </c>
      <c r="W74" s="1060"/>
      <c r="X74" s="1060"/>
      <c r="Y74" s="1060"/>
      <c r="Z74" s="1060"/>
      <c r="AA74" s="1060">
        <v>4</v>
      </c>
      <c r="AB74" s="1060"/>
      <c r="AC74" s="1060"/>
      <c r="AD74" s="1060"/>
      <c r="AE74" s="1060"/>
      <c r="AF74" s="1060">
        <v>4</v>
      </c>
      <c r="AG74" s="1060"/>
      <c r="AH74" s="1060"/>
      <c r="AI74" s="1060"/>
      <c r="AJ74" s="1060"/>
      <c r="AK74" s="1060">
        <v>24</v>
      </c>
      <c r="AL74" s="1060"/>
      <c r="AM74" s="1060"/>
      <c r="AN74" s="1060"/>
      <c r="AO74" s="1060"/>
      <c r="AP74" s="1060" t="s">
        <v>510</v>
      </c>
      <c r="AQ74" s="1060"/>
      <c r="AR74" s="1060"/>
      <c r="AS74" s="1060"/>
      <c r="AT74" s="1060"/>
      <c r="AU74" s="1060" t="s">
        <v>510</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582</v>
      </c>
      <c r="C75" s="1064"/>
      <c r="D75" s="1064"/>
      <c r="E75" s="1064"/>
      <c r="F75" s="1064"/>
      <c r="G75" s="1064"/>
      <c r="H75" s="1064"/>
      <c r="I75" s="1064"/>
      <c r="J75" s="1064"/>
      <c r="K75" s="1064"/>
      <c r="L75" s="1064"/>
      <c r="M75" s="1064"/>
      <c r="N75" s="1064"/>
      <c r="O75" s="1064"/>
      <c r="P75" s="1065"/>
      <c r="Q75" s="1067">
        <v>510</v>
      </c>
      <c r="R75" s="1068"/>
      <c r="S75" s="1068"/>
      <c r="T75" s="1068"/>
      <c r="U75" s="1069"/>
      <c r="V75" s="1070">
        <v>474</v>
      </c>
      <c r="W75" s="1068"/>
      <c r="X75" s="1068"/>
      <c r="Y75" s="1068"/>
      <c r="Z75" s="1069"/>
      <c r="AA75" s="1070">
        <v>35</v>
      </c>
      <c r="AB75" s="1068"/>
      <c r="AC75" s="1068"/>
      <c r="AD75" s="1068"/>
      <c r="AE75" s="1069"/>
      <c r="AF75" s="1070">
        <v>35</v>
      </c>
      <c r="AG75" s="1068"/>
      <c r="AH75" s="1068"/>
      <c r="AI75" s="1068"/>
      <c r="AJ75" s="1069"/>
      <c r="AK75" s="1070">
        <v>24</v>
      </c>
      <c r="AL75" s="1068"/>
      <c r="AM75" s="1068"/>
      <c r="AN75" s="1068"/>
      <c r="AO75" s="1069"/>
      <c r="AP75" s="1070" t="s">
        <v>510</v>
      </c>
      <c r="AQ75" s="1068"/>
      <c r="AR75" s="1068"/>
      <c r="AS75" s="1068"/>
      <c r="AT75" s="1069"/>
      <c r="AU75" s="1070" t="s">
        <v>510</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583</v>
      </c>
      <c r="C76" s="1064"/>
      <c r="D76" s="1064"/>
      <c r="E76" s="1064"/>
      <c r="F76" s="1064"/>
      <c r="G76" s="1064"/>
      <c r="H76" s="1064"/>
      <c r="I76" s="1064"/>
      <c r="J76" s="1064"/>
      <c r="K76" s="1064"/>
      <c r="L76" s="1064"/>
      <c r="M76" s="1064"/>
      <c r="N76" s="1064"/>
      <c r="O76" s="1064"/>
      <c r="P76" s="1065"/>
      <c r="Q76" s="1067">
        <v>169461</v>
      </c>
      <c r="R76" s="1068"/>
      <c r="S76" s="1068"/>
      <c r="T76" s="1068"/>
      <c r="U76" s="1069"/>
      <c r="V76" s="1070">
        <v>164687</v>
      </c>
      <c r="W76" s="1068"/>
      <c r="X76" s="1068"/>
      <c r="Y76" s="1068"/>
      <c r="Z76" s="1069"/>
      <c r="AA76" s="1070">
        <v>4774</v>
      </c>
      <c r="AB76" s="1068"/>
      <c r="AC76" s="1068"/>
      <c r="AD76" s="1068"/>
      <c r="AE76" s="1069"/>
      <c r="AF76" s="1070">
        <v>4771</v>
      </c>
      <c r="AG76" s="1068"/>
      <c r="AH76" s="1068"/>
      <c r="AI76" s="1068"/>
      <c r="AJ76" s="1069"/>
      <c r="AK76" s="1070">
        <v>5487</v>
      </c>
      <c r="AL76" s="1068"/>
      <c r="AM76" s="1068"/>
      <c r="AN76" s="1068"/>
      <c r="AO76" s="1069"/>
      <c r="AP76" s="1070" t="s">
        <v>510</v>
      </c>
      <c r="AQ76" s="1068"/>
      <c r="AR76" s="1068"/>
      <c r="AS76" s="1068"/>
      <c r="AT76" s="1069"/>
      <c r="AU76" s="1070" t="s">
        <v>510</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584</v>
      </c>
      <c r="C77" s="1064"/>
      <c r="D77" s="1064"/>
      <c r="E77" s="1064"/>
      <c r="F77" s="1064"/>
      <c r="G77" s="1064"/>
      <c r="H77" s="1064"/>
      <c r="I77" s="1064"/>
      <c r="J77" s="1064"/>
      <c r="K77" s="1064"/>
      <c r="L77" s="1064"/>
      <c r="M77" s="1064"/>
      <c r="N77" s="1064"/>
      <c r="O77" s="1064"/>
      <c r="P77" s="1065"/>
      <c r="Q77" s="1067">
        <v>4491</v>
      </c>
      <c r="R77" s="1068"/>
      <c r="S77" s="1068"/>
      <c r="T77" s="1068"/>
      <c r="U77" s="1069"/>
      <c r="V77" s="1070">
        <v>4451</v>
      </c>
      <c r="W77" s="1068"/>
      <c r="X77" s="1068"/>
      <c r="Y77" s="1068"/>
      <c r="Z77" s="1069"/>
      <c r="AA77" s="1070">
        <v>39</v>
      </c>
      <c r="AB77" s="1068"/>
      <c r="AC77" s="1068"/>
      <c r="AD77" s="1068"/>
      <c r="AE77" s="1069"/>
      <c r="AF77" s="1070">
        <v>39</v>
      </c>
      <c r="AG77" s="1068"/>
      <c r="AH77" s="1068"/>
      <c r="AI77" s="1068"/>
      <c r="AJ77" s="1069"/>
      <c r="AK77" s="1070">
        <v>102</v>
      </c>
      <c r="AL77" s="1068"/>
      <c r="AM77" s="1068"/>
      <c r="AN77" s="1068"/>
      <c r="AO77" s="1069"/>
      <c r="AP77" s="1070">
        <v>2409</v>
      </c>
      <c r="AQ77" s="1068"/>
      <c r="AR77" s="1068"/>
      <c r="AS77" s="1068"/>
      <c r="AT77" s="1069"/>
      <c r="AU77" s="1070">
        <v>194</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384</v>
      </c>
      <c r="B88" s="1033" t="s">
        <v>417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9835</v>
      </c>
      <c r="AG88" s="1048"/>
      <c r="AH88" s="1048"/>
      <c r="AI88" s="1048"/>
      <c r="AJ88" s="1048"/>
      <c r="AK88" s="1052"/>
      <c r="AL88" s="1052"/>
      <c r="AM88" s="1052"/>
      <c r="AN88" s="1052"/>
      <c r="AO88" s="1052"/>
      <c r="AP88" s="1048">
        <v>7230</v>
      </c>
      <c r="AQ88" s="1048"/>
      <c r="AR88" s="1048"/>
      <c r="AS88" s="1048"/>
      <c r="AT88" s="1048"/>
      <c r="AU88" s="1048">
        <v>195</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418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50</v>
      </c>
      <c r="CS102" s="1040"/>
      <c r="CT102" s="1040"/>
      <c r="CU102" s="1040"/>
      <c r="CV102" s="1041"/>
      <c r="CW102" s="1039">
        <v>36</v>
      </c>
      <c r="CX102" s="1040"/>
      <c r="CY102" s="1040"/>
      <c r="CZ102" s="1040"/>
      <c r="DA102" s="1041"/>
      <c r="DB102" s="1039" t="s">
        <v>593</v>
      </c>
      <c r="DC102" s="1040"/>
      <c r="DD102" s="1040"/>
      <c r="DE102" s="1040"/>
      <c r="DF102" s="1041"/>
      <c r="DG102" s="1039" t="s">
        <v>593</v>
      </c>
      <c r="DH102" s="1040"/>
      <c r="DI102" s="1040"/>
      <c r="DJ102" s="1040"/>
      <c r="DK102" s="1041"/>
      <c r="DL102" s="1039">
        <v>0</v>
      </c>
      <c r="DM102" s="1040"/>
      <c r="DN102" s="1040"/>
      <c r="DO102" s="1040"/>
      <c r="DP102" s="1041"/>
      <c r="DQ102" s="1039">
        <v>152</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426</v>
      </c>
      <c r="AB109" s="983"/>
      <c r="AC109" s="983"/>
      <c r="AD109" s="983"/>
      <c r="AE109" s="984"/>
      <c r="AF109" s="985" t="s">
        <v>303</v>
      </c>
      <c r="AG109" s="983"/>
      <c r="AH109" s="983"/>
      <c r="AI109" s="983"/>
      <c r="AJ109" s="984"/>
      <c r="AK109" s="985" t="s">
        <v>302</v>
      </c>
      <c r="AL109" s="983"/>
      <c r="AM109" s="983"/>
      <c r="AN109" s="983"/>
      <c r="AO109" s="984"/>
      <c r="AP109" s="985" t="s">
        <v>427</v>
      </c>
      <c r="AQ109" s="983"/>
      <c r="AR109" s="983"/>
      <c r="AS109" s="983"/>
      <c r="AT109" s="1014"/>
      <c r="AU109" s="982" t="s">
        <v>425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426</v>
      </c>
      <c r="BR109" s="983"/>
      <c r="BS109" s="983"/>
      <c r="BT109" s="983"/>
      <c r="BU109" s="984"/>
      <c r="BV109" s="985" t="s">
        <v>303</v>
      </c>
      <c r="BW109" s="983"/>
      <c r="BX109" s="983"/>
      <c r="BY109" s="983"/>
      <c r="BZ109" s="984"/>
      <c r="CA109" s="985" t="s">
        <v>302</v>
      </c>
      <c r="CB109" s="983"/>
      <c r="CC109" s="983"/>
      <c r="CD109" s="983"/>
      <c r="CE109" s="984"/>
      <c r="CF109" s="1021" t="s">
        <v>427</v>
      </c>
      <c r="CG109" s="1021"/>
      <c r="CH109" s="1021"/>
      <c r="CI109" s="1021"/>
      <c r="CJ109" s="1021"/>
      <c r="CK109" s="985" t="s">
        <v>428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426</v>
      </c>
      <c r="DH109" s="983"/>
      <c r="DI109" s="983"/>
      <c r="DJ109" s="983"/>
      <c r="DK109" s="984"/>
      <c r="DL109" s="985" t="s">
        <v>303</v>
      </c>
      <c r="DM109" s="983"/>
      <c r="DN109" s="983"/>
      <c r="DO109" s="983"/>
      <c r="DP109" s="984"/>
      <c r="DQ109" s="985" t="s">
        <v>302</v>
      </c>
      <c r="DR109" s="983"/>
      <c r="DS109" s="983"/>
      <c r="DT109" s="983"/>
      <c r="DU109" s="984"/>
      <c r="DV109" s="985" t="s">
        <v>427</v>
      </c>
      <c r="DW109" s="983"/>
      <c r="DX109" s="983"/>
      <c r="DY109" s="983"/>
      <c r="DZ109" s="1014"/>
    </row>
    <row r="110" spans="1:131" s="246" customFormat="1" ht="26.25" customHeight="1" x14ac:dyDescent="0.15">
      <c r="A110" s="885" t="s">
        <v>429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473596</v>
      </c>
      <c r="AB110" s="976"/>
      <c r="AC110" s="976"/>
      <c r="AD110" s="976"/>
      <c r="AE110" s="977"/>
      <c r="AF110" s="978">
        <v>463227</v>
      </c>
      <c r="AG110" s="976"/>
      <c r="AH110" s="976"/>
      <c r="AI110" s="976"/>
      <c r="AJ110" s="977"/>
      <c r="AK110" s="978">
        <v>447152</v>
      </c>
      <c r="AL110" s="976"/>
      <c r="AM110" s="976"/>
      <c r="AN110" s="976"/>
      <c r="AO110" s="977"/>
      <c r="AP110" s="979">
        <v>13.4</v>
      </c>
      <c r="AQ110" s="980"/>
      <c r="AR110" s="980"/>
      <c r="AS110" s="980"/>
      <c r="AT110" s="981"/>
      <c r="AU110" s="1015" t="s">
        <v>72</v>
      </c>
      <c r="AV110" s="1016"/>
      <c r="AW110" s="1016"/>
      <c r="AX110" s="1016"/>
      <c r="AY110" s="1016"/>
      <c r="AZ110" s="941" t="s">
        <v>430</v>
      </c>
      <c r="BA110" s="886"/>
      <c r="BB110" s="886"/>
      <c r="BC110" s="886"/>
      <c r="BD110" s="886"/>
      <c r="BE110" s="886"/>
      <c r="BF110" s="886"/>
      <c r="BG110" s="886"/>
      <c r="BH110" s="886"/>
      <c r="BI110" s="886"/>
      <c r="BJ110" s="886"/>
      <c r="BK110" s="886"/>
      <c r="BL110" s="886"/>
      <c r="BM110" s="886"/>
      <c r="BN110" s="886"/>
      <c r="BO110" s="886"/>
      <c r="BP110" s="887"/>
      <c r="BQ110" s="942">
        <v>4318940</v>
      </c>
      <c r="BR110" s="923"/>
      <c r="BS110" s="923"/>
      <c r="BT110" s="923"/>
      <c r="BU110" s="923"/>
      <c r="BV110" s="923">
        <v>4194614</v>
      </c>
      <c r="BW110" s="923"/>
      <c r="BX110" s="923"/>
      <c r="BY110" s="923"/>
      <c r="BZ110" s="923"/>
      <c r="CA110" s="923">
        <v>4871917</v>
      </c>
      <c r="CB110" s="923"/>
      <c r="CC110" s="923"/>
      <c r="CD110" s="923"/>
      <c r="CE110" s="923"/>
      <c r="CF110" s="947">
        <v>146.19999999999999</v>
      </c>
      <c r="CG110" s="948"/>
      <c r="CH110" s="948"/>
      <c r="CI110" s="948"/>
      <c r="CJ110" s="948"/>
      <c r="CK110" s="1011" t="s">
        <v>431</v>
      </c>
      <c r="CL110" s="897"/>
      <c r="CM110" s="972" t="s">
        <v>432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433</v>
      </c>
      <c r="DH110" s="923"/>
      <c r="DI110" s="923"/>
      <c r="DJ110" s="923"/>
      <c r="DK110" s="923"/>
      <c r="DL110" s="923" t="s">
        <v>434</v>
      </c>
      <c r="DM110" s="923"/>
      <c r="DN110" s="923"/>
      <c r="DO110" s="923"/>
      <c r="DP110" s="923"/>
      <c r="DQ110" s="923" t="s">
        <v>433</v>
      </c>
      <c r="DR110" s="923"/>
      <c r="DS110" s="923"/>
      <c r="DT110" s="923"/>
      <c r="DU110" s="923"/>
      <c r="DV110" s="924" t="s">
        <v>435</v>
      </c>
      <c r="DW110" s="924"/>
      <c r="DX110" s="924"/>
      <c r="DY110" s="924"/>
      <c r="DZ110" s="925"/>
    </row>
    <row r="111" spans="1:131" s="246" customFormat="1" ht="26.25" customHeight="1" x14ac:dyDescent="0.15">
      <c r="A111" s="852" t="s">
        <v>436</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433</v>
      </c>
      <c r="AB111" s="1004"/>
      <c r="AC111" s="1004"/>
      <c r="AD111" s="1004"/>
      <c r="AE111" s="1005"/>
      <c r="AF111" s="1006" t="s">
        <v>434</v>
      </c>
      <c r="AG111" s="1004"/>
      <c r="AH111" s="1004"/>
      <c r="AI111" s="1004"/>
      <c r="AJ111" s="1005"/>
      <c r="AK111" s="1006" t="s">
        <v>434</v>
      </c>
      <c r="AL111" s="1004"/>
      <c r="AM111" s="1004"/>
      <c r="AN111" s="1004"/>
      <c r="AO111" s="1005"/>
      <c r="AP111" s="1007" t="s">
        <v>434</v>
      </c>
      <c r="AQ111" s="1008"/>
      <c r="AR111" s="1008"/>
      <c r="AS111" s="1008"/>
      <c r="AT111" s="1009"/>
      <c r="AU111" s="1017"/>
      <c r="AV111" s="1018"/>
      <c r="AW111" s="1018"/>
      <c r="AX111" s="1018"/>
      <c r="AY111" s="1018"/>
      <c r="AZ111" s="893" t="s">
        <v>437</v>
      </c>
      <c r="BA111" s="828"/>
      <c r="BB111" s="828"/>
      <c r="BC111" s="828"/>
      <c r="BD111" s="828"/>
      <c r="BE111" s="828"/>
      <c r="BF111" s="828"/>
      <c r="BG111" s="828"/>
      <c r="BH111" s="828"/>
      <c r="BI111" s="828"/>
      <c r="BJ111" s="828"/>
      <c r="BK111" s="828"/>
      <c r="BL111" s="828"/>
      <c r="BM111" s="828"/>
      <c r="BN111" s="828"/>
      <c r="BO111" s="828"/>
      <c r="BP111" s="829"/>
      <c r="BQ111" s="894">
        <v>18480</v>
      </c>
      <c r="BR111" s="895"/>
      <c r="BS111" s="895"/>
      <c r="BT111" s="895"/>
      <c r="BU111" s="895"/>
      <c r="BV111" s="895">
        <v>13200</v>
      </c>
      <c r="BW111" s="895"/>
      <c r="BX111" s="895"/>
      <c r="BY111" s="895"/>
      <c r="BZ111" s="895"/>
      <c r="CA111" s="895">
        <v>7920</v>
      </c>
      <c r="CB111" s="895"/>
      <c r="CC111" s="895"/>
      <c r="CD111" s="895"/>
      <c r="CE111" s="895"/>
      <c r="CF111" s="956">
        <v>0.2</v>
      </c>
      <c r="CG111" s="957"/>
      <c r="CH111" s="957"/>
      <c r="CI111" s="957"/>
      <c r="CJ111" s="957"/>
      <c r="CK111" s="1012"/>
      <c r="CL111" s="899"/>
      <c r="CM111" s="902" t="s">
        <v>438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435</v>
      </c>
      <c r="DH111" s="895"/>
      <c r="DI111" s="895"/>
      <c r="DJ111" s="895"/>
      <c r="DK111" s="895"/>
      <c r="DL111" s="895" t="s">
        <v>435</v>
      </c>
      <c r="DM111" s="895"/>
      <c r="DN111" s="895"/>
      <c r="DO111" s="895"/>
      <c r="DP111" s="895"/>
      <c r="DQ111" s="895" t="s">
        <v>435</v>
      </c>
      <c r="DR111" s="895"/>
      <c r="DS111" s="895"/>
      <c r="DT111" s="895"/>
      <c r="DU111" s="895"/>
      <c r="DV111" s="872" t="s">
        <v>435</v>
      </c>
      <c r="DW111" s="872"/>
      <c r="DX111" s="872"/>
      <c r="DY111" s="872"/>
      <c r="DZ111" s="873"/>
    </row>
    <row r="112" spans="1:131" s="246" customFormat="1" ht="26.25" customHeight="1" x14ac:dyDescent="0.15">
      <c r="A112" s="997" t="s">
        <v>439</v>
      </c>
      <c r="B112" s="998"/>
      <c r="C112" s="828" t="s">
        <v>440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137</v>
      </c>
      <c r="AB112" s="858"/>
      <c r="AC112" s="858"/>
      <c r="AD112" s="858"/>
      <c r="AE112" s="859"/>
      <c r="AF112" s="860" t="s">
        <v>137</v>
      </c>
      <c r="AG112" s="858"/>
      <c r="AH112" s="858"/>
      <c r="AI112" s="858"/>
      <c r="AJ112" s="859"/>
      <c r="AK112" s="860" t="s">
        <v>435</v>
      </c>
      <c r="AL112" s="858"/>
      <c r="AM112" s="858"/>
      <c r="AN112" s="858"/>
      <c r="AO112" s="859"/>
      <c r="AP112" s="905" t="s">
        <v>435</v>
      </c>
      <c r="AQ112" s="906"/>
      <c r="AR112" s="906"/>
      <c r="AS112" s="906"/>
      <c r="AT112" s="907"/>
      <c r="AU112" s="1017"/>
      <c r="AV112" s="1018"/>
      <c r="AW112" s="1018"/>
      <c r="AX112" s="1018"/>
      <c r="AY112" s="1018"/>
      <c r="AZ112" s="893" t="s">
        <v>441</v>
      </c>
      <c r="BA112" s="828"/>
      <c r="BB112" s="828"/>
      <c r="BC112" s="828"/>
      <c r="BD112" s="828"/>
      <c r="BE112" s="828"/>
      <c r="BF112" s="828"/>
      <c r="BG112" s="828"/>
      <c r="BH112" s="828"/>
      <c r="BI112" s="828"/>
      <c r="BJ112" s="828"/>
      <c r="BK112" s="828"/>
      <c r="BL112" s="828"/>
      <c r="BM112" s="828"/>
      <c r="BN112" s="828"/>
      <c r="BO112" s="828"/>
      <c r="BP112" s="829"/>
      <c r="BQ112" s="894">
        <v>5231836</v>
      </c>
      <c r="BR112" s="895"/>
      <c r="BS112" s="895"/>
      <c r="BT112" s="895"/>
      <c r="BU112" s="895"/>
      <c r="BV112" s="895">
        <v>5334561</v>
      </c>
      <c r="BW112" s="895"/>
      <c r="BX112" s="895"/>
      <c r="BY112" s="895"/>
      <c r="BZ112" s="895"/>
      <c r="CA112" s="895">
        <v>4826441</v>
      </c>
      <c r="CB112" s="895"/>
      <c r="CC112" s="895"/>
      <c r="CD112" s="895"/>
      <c r="CE112" s="895"/>
      <c r="CF112" s="956">
        <v>144.80000000000001</v>
      </c>
      <c r="CG112" s="957"/>
      <c r="CH112" s="957"/>
      <c r="CI112" s="957"/>
      <c r="CJ112" s="957"/>
      <c r="CK112" s="1012"/>
      <c r="CL112" s="899"/>
      <c r="CM112" s="902" t="s">
        <v>442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v>18480</v>
      </c>
      <c r="DH112" s="895"/>
      <c r="DI112" s="895"/>
      <c r="DJ112" s="895"/>
      <c r="DK112" s="895"/>
      <c r="DL112" s="895">
        <v>13200</v>
      </c>
      <c r="DM112" s="895"/>
      <c r="DN112" s="895"/>
      <c r="DO112" s="895"/>
      <c r="DP112" s="895"/>
      <c r="DQ112" s="895">
        <v>7920</v>
      </c>
      <c r="DR112" s="895"/>
      <c r="DS112" s="895"/>
      <c r="DT112" s="895"/>
      <c r="DU112" s="895"/>
      <c r="DV112" s="872">
        <v>0.2</v>
      </c>
      <c r="DW112" s="872"/>
      <c r="DX112" s="872"/>
      <c r="DY112" s="872"/>
      <c r="DZ112" s="873"/>
    </row>
    <row r="113" spans="1:130" s="246" customFormat="1" ht="26.25" customHeight="1" x14ac:dyDescent="0.15">
      <c r="A113" s="999"/>
      <c r="B113" s="1000"/>
      <c r="C113" s="828" t="s">
        <v>443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385665</v>
      </c>
      <c r="AB113" s="1004"/>
      <c r="AC113" s="1004"/>
      <c r="AD113" s="1004"/>
      <c r="AE113" s="1005"/>
      <c r="AF113" s="1006">
        <v>389383</v>
      </c>
      <c r="AG113" s="1004"/>
      <c r="AH113" s="1004"/>
      <c r="AI113" s="1004"/>
      <c r="AJ113" s="1005"/>
      <c r="AK113" s="1006">
        <v>389648</v>
      </c>
      <c r="AL113" s="1004"/>
      <c r="AM113" s="1004"/>
      <c r="AN113" s="1004"/>
      <c r="AO113" s="1005"/>
      <c r="AP113" s="1007">
        <v>11.7</v>
      </c>
      <c r="AQ113" s="1008"/>
      <c r="AR113" s="1008"/>
      <c r="AS113" s="1008"/>
      <c r="AT113" s="1009"/>
      <c r="AU113" s="1017"/>
      <c r="AV113" s="1018"/>
      <c r="AW113" s="1018"/>
      <c r="AX113" s="1018"/>
      <c r="AY113" s="1018"/>
      <c r="AZ113" s="893" t="s">
        <v>444</v>
      </c>
      <c r="BA113" s="828"/>
      <c r="BB113" s="828"/>
      <c r="BC113" s="828"/>
      <c r="BD113" s="828"/>
      <c r="BE113" s="828"/>
      <c r="BF113" s="828"/>
      <c r="BG113" s="828"/>
      <c r="BH113" s="828"/>
      <c r="BI113" s="828"/>
      <c r="BJ113" s="828"/>
      <c r="BK113" s="828"/>
      <c r="BL113" s="828"/>
      <c r="BM113" s="828"/>
      <c r="BN113" s="828"/>
      <c r="BO113" s="828"/>
      <c r="BP113" s="829"/>
      <c r="BQ113" s="894">
        <v>266137</v>
      </c>
      <c r="BR113" s="895"/>
      <c r="BS113" s="895"/>
      <c r="BT113" s="895"/>
      <c r="BU113" s="895"/>
      <c r="BV113" s="895">
        <v>230489</v>
      </c>
      <c r="BW113" s="895"/>
      <c r="BX113" s="895"/>
      <c r="BY113" s="895"/>
      <c r="BZ113" s="895"/>
      <c r="CA113" s="895">
        <v>194838</v>
      </c>
      <c r="CB113" s="895"/>
      <c r="CC113" s="895"/>
      <c r="CD113" s="895"/>
      <c r="CE113" s="895"/>
      <c r="CF113" s="956">
        <v>5.8</v>
      </c>
      <c r="CG113" s="957"/>
      <c r="CH113" s="957"/>
      <c r="CI113" s="957"/>
      <c r="CJ113" s="957"/>
      <c r="CK113" s="1012"/>
      <c r="CL113" s="899"/>
      <c r="CM113" s="902" t="s">
        <v>445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435</v>
      </c>
      <c r="DH113" s="858"/>
      <c r="DI113" s="858"/>
      <c r="DJ113" s="858"/>
      <c r="DK113" s="859"/>
      <c r="DL113" s="860" t="s">
        <v>137</v>
      </c>
      <c r="DM113" s="858"/>
      <c r="DN113" s="858"/>
      <c r="DO113" s="858"/>
      <c r="DP113" s="859"/>
      <c r="DQ113" s="860" t="s">
        <v>137</v>
      </c>
      <c r="DR113" s="858"/>
      <c r="DS113" s="858"/>
      <c r="DT113" s="858"/>
      <c r="DU113" s="859"/>
      <c r="DV113" s="905" t="s">
        <v>435</v>
      </c>
      <c r="DW113" s="906"/>
      <c r="DX113" s="906"/>
      <c r="DY113" s="906"/>
      <c r="DZ113" s="907"/>
    </row>
    <row r="114" spans="1:130" s="246" customFormat="1" ht="26.25" customHeight="1" x14ac:dyDescent="0.15">
      <c r="A114" s="999"/>
      <c r="B114" s="1000"/>
      <c r="C114" s="828" t="s">
        <v>446</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44492</v>
      </c>
      <c r="AB114" s="858"/>
      <c r="AC114" s="858"/>
      <c r="AD114" s="858"/>
      <c r="AE114" s="859"/>
      <c r="AF114" s="860">
        <v>55959</v>
      </c>
      <c r="AG114" s="858"/>
      <c r="AH114" s="858"/>
      <c r="AI114" s="858"/>
      <c r="AJ114" s="859"/>
      <c r="AK114" s="860">
        <v>36003</v>
      </c>
      <c r="AL114" s="858"/>
      <c r="AM114" s="858"/>
      <c r="AN114" s="858"/>
      <c r="AO114" s="859"/>
      <c r="AP114" s="905">
        <v>1.1000000000000001</v>
      </c>
      <c r="AQ114" s="906"/>
      <c r="AR114" s="906"/>
      <c r="AS114" s="906"/>
      <c r="AT114" s="907"/>
      <c r="AU114" s="1017"/>
      <c r="AV114" s="1018"/>
      <c r="AW114" s="1018"/>
      <c r="AX114" s="1018"/>
      <c r="AY114" s="1018"/>
      <c r="AZ114" s="893" t="s">
        <v>447</v>
      </c>
      <c r="BA114" s="828"/>
      <c r="BB114" s="828"/>
      <c r="BC114" s="828"/>
      <c r="BD114" s="828"/>
      <c r="BE114" s="828"/>
      <c r="BF114" s="828"/>
      <c r="BG114" s="828"/>
      <c r="BH114" s="828"/>
      <c r="BI114" s="828"/>
      <c r="BJ114" s="828"/>
      <c r="BK114" s="828"/>
      <c r="BL114" s="828"/>
      <c r="BM114" s="828"/>
      <c r="BN114" s="828"/>
      <c r="BO114" s="828"/>
      <c r="BP114" s="829"/>
      <c r="BQ114" s="894">
        <v>856665</v>
      </c>
      <c r="BR114" s="895"/>
      <c r="BS114" s="895"/>
      <c r="BT114" s="895"/>
      <c r="BU114" s="895"/>
      <c r="BV114" s="895">
        <v>807304</v>
      </c>
      <c r="BW114" s="895"/>
      <c r="BX114" s="895"/>
      <c r="BY114" s="895"/>
      <c r="BZ114" s="895"/>
      <c r="CA114" s="895">
        <v>786985</v>
      </c>
      <c r="CB114" s="895"/>
      <c r="CC114" s="895"/>
      <c r="CD114" s="895"/>
      <c r="CE114" s="895"/>
      <c r="CF114" s="956">
        <v>23.6</v>
      </c>
      <c r="CG114" s="957"/>
      <c r="CH114" s="957"/>
      <c r="CI114" s="957"/>
      <c r="CJ114" s="957"/>
      <c r="CK114" s="1012"/>
      <c r="CL114" s="899"/>
      <c r="CM114" s="902" t="s">
        <v>448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449</v>
      </c>
      <c r="DH114" s="858"/>
      <c r="DI114" s="858"/>
      <c r="DJ114" s="858"/>
      <c r="DK114" s="859"/>
      <c r="DL114" s="860" t="s">
        <v>137</v>
      </c>
      <c r="DM114" s="858"/>
      <c r="DN114" s="858"/>
      <c r="DO114" s="858"/>
      <c r="DP114" s="859"/>
      <c r="DQ114" s="860" t="s">
        <v>435</v>
      </c>
      <c r="DR114" s="858"/>
      <c r="DS114" s="858"/>
      <c r="DT114" s="858"/>
      <c r="DU114" s="859"/>
      <c r="DV114" s="905" t="s">
        <v>435</v>
      </c>
      <c r="DW114" s="906"/>
      <c r="DX114" s="906"/>
      <c r="DY114" s="906"/>
      <c r="DZ114" s="907"/>
    </row>
    <row r="115" spans="1:130" s="246" customFormat="1" ht="26.25" customHeight="1" x14ac:dyDescent="0.15">
      <c r="A115" s="999"/>
      <c r="B115" s="1000"/>
      <c r="C115" s="828" t="s">
        <v>450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9401</v>
      </c>
      <c r="AB115" s="1004"/>
      <c r="AC115" s="1004"/>
      <c r="AD115" s="1004"/>
      <c r="AE115" s="1005"/>
      <c r="AF115" s="1006">
        <v>5819</v>
      </c>
      <c r="AG115" s="1004"/>
      <c r="AH115" s="1004"/>
      <c r="AI115" s="1004"/>
      <c r="AJ115" s="1005"/>
      <c r="AK115" s="1006">
        <v>5880</v>
      </c>
      <c r="AL115" s="1004"/>
      <c r="AM115" s="1004"/>
      <c r="AN115" s="1004"/>
      <c r="AO115" s="1005"/>
      <c r="AP115" s="1007">
        <v>0.2</v>
      </c>
      <c r="AQ115" s="1008"/>
      <c r="AR115" s="1008"/>
      <c r="AS115" s="1008"/>
      <c r="AT115" s="1009"/>
      <c r="AU115" s="1017"/>
      <c r="AV115" s="1018"/>
      <c r="AW115" s="1018"/>
      <c r="AX115" s="1018"/>
      <c r="AY115" s="1018"/>
      <c r="AZ115" s="893" t="s">
        <v>451</v>
      </c>
      <c r="BA115" s="828"/>
      <c r="BB115" s="828"/>
      <c r="BC115" s="828"/>
      <c r="BD115" s="828"/>
      <c r="BE115" s="828"/>
      <c r="BF115" s="828"/>
      <c r="BG115" s="828"/>
      <c r="BH115" s="828"/>
      <c r="BI115" s="828"/>
      <c r="BJ115" s="828"/>
      <c r="BK115" s="828"/>
      <c r="BL115" s="828"/>
      <c r="BM115" s="828"/>
      <c r="BN115" s="828"/>
      <c r="BO115" s="828"/>
      <c r="BP115" s="829"/>
      <c r="BQ115" s="894" t="s">
        <v>435</v>
      </c>
      <c r="BR115" s="895"/>
      <c r="BS115" s="895"/>
      <c r="BT115" s="895"/>
      <c r="BU115" s="895"/>
      <c r="BV115" s="895">
        <v>13635</v>
      </c>
      <c r="BW115" s="895"/>
      <c r="BX115" s="895"/>
      <c r="BY115" s="895"/>
      <c r="BZ115" s="895"/>
      <c r="CA115" s="895" t="s">
        <v>435</v>
      </c>
      <c r="CB115" s="895"/>
      <c r="CC115" s="895"/>
      <c r="CD115" s="895"/>
      <c r="CE115" s="895"/>
      <c r="CF115" s="956" t="s">
        <v>137</v>
      </c>
      <c r="CG115" s="957"/>
      <c r="CH115" s="957"/>
      <c r="CI115" s="957"/>
      <c r="CJ115" s="957"/>
      <c r="CK115" s="1012"/>
      <c r="CL115" s="899"/>
      <c r="CM115" s="893" t="s">
        <v>452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435</v>
      </c>
      <c r="DH115" s="858"/>
      <c r="DI115" s="858"/>
      <c r="DJ115" s="858"/>
      <c r="DK115" s="859"/>
      <c r="DL115" s="860" t="s">
        <v>435</v>
      </c>
      <c r="DM115" s="858"/>
      <c r="DN115" s="858"/>
      <c r="DO115" s="858"/>
      <c r="DP115" s="859"/>
      <c r="DQ115" s="860" t="s">
        <v>435</v>
      </c>
      <c r="DR115" s="858"/>
      <c r="DS115" s="858"/>
      <c r="DT115" s="858"/>
      <c r="DU115" s="859"/>
      <c r="DV115" s="905" t="s">
        <v>137</v>
      </c>
      <c r="DW115" s="906"/>
      <c r="DX115" s="906"/>
      <c r="DY115" s="906"/>
      <c r="DZ115" s="907"/>
    </row>
    <row r="116" spans="1:130" s="246" customFormat="1" ht="26.25" customHeight="1" x14ac:dyDescent="0.15">
      <c r="A116" s="1001"/>
      <c r="B116" s="1002"/>
      <c r="C116" s="961" t="s">
        <v>453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137</v>
      </c>
      <c r="AB116" s="858"/>
      <c r="AC116" s="858"/>
      <c r="AD116" s="858"/>
      <c r="AE116" s="859"/>
      <c r="AF116" s="860" t="s">
        <v>435</v>
      </c>
      <c r="AG116" s="858"/>
      <c r="AH116" s="858"/>
      <c r="AI116" s="858"/>
      <c r="AJ116" s="859"/>
      <c r="AK116" s="860" t="s">
        <v>435</v>
      </c>
      <c r="AL116" s="858"/>
      <c r="AM116" s="858"/>
      <c r="AN116" s="858"/>
      <c r="AO116" s="859"/>
      <c r="AP116" s="905" t="s">
        <v>435</v>
      </c>
      <c r="AQ116" s="906"/>
      <c r="AR116" s="906"/>
      <c r="AS116" s="906"/>
      <c r="AT116" s="907"/>
      <c r="AU116" s="1017"/>
      <c r="AV116" s="1018"/>
      <c r="AW116" s="1018"/>
      <c r="AX116" s="1018"/>
      <c r="AY116" s="1018"/>
      <c r="AZ116" s="944" t="s">
        <v>454</v>
      </c>
      <c r="BA116" s="945"/>
      <c r="BB116" s="945"/>
      <c r="BC116" s="945"/>
      <c r="BD116" s="945"/>
      <c r="BE116" s="945"/>
      <c r="BF116" s="945"/>
      <c r="BG116" s="945"/>
      <c r="BH116" s="945"/>
      <c r="BI116" s="945"/>
      <c r="BJ116" s="945"/>
      <c r="BK116" s="945"/>
      <c r="BL116" s="945"/>
      <c r="BM116" s="945"/>
      <c r="BN116" s="945"/>
      <c r="BO116" s="945"/>
      <c r="BP116" s="946"/>
      <c r="BQ116" s="894" t="s">
        <v>435</v>
      </c>
      <c r="BR116" s="895"/>
      <c r="BS116" s="895"/>
      <c r="BT116" s="895"/>
      <c r="BU116" s="895"/>
      <c r="BV116" s="895" t="s">
        <v>435</v>
      </c>
      <c r="BW116" s="895"/>
      <c r="BX116" s="895"/>
      <c r="BY116" s="895"/>
      <c r="BZ116" s="895"/>
      <c r="CA116" s="895" t="s">
        <v>435</v>
      </c>
      <c r="CB116" s="895"/>
      <c r="CC116" s="895"/>
      <c r="CD116" s="895"/>
      <c r="CE116" s="895"/>
      <c r="CF116" s="956" t="s">
        <v>137</v>
      </c>
      <c r="CG116" s="957"/>
      <c r="CH116" s="957"/>
      <c r="CI116" s="957"/>
      <c r="CJ116" s="957"/>
      <c r="CK116" s="1012"/>
      <c r="CL116" s="899"/>
      <c r="CM116" s="902" t="s">
        <v>455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435</v>
      </c>
      <c r="DH116" s="858"/>
      <c r="DI116" s="858"/>
      <c r="DJ116" s="858"/>
      <c r="DK116" s="859"/>
      <c r="DL116" s="860" t="s">
        <v>449</v>
      </c>
      <c r="DM116" s="858"/>
      <c r="DN116" s="858"/>
      <c r="DO116" s="858"/>
      <c r="DP116" s="859"/>
      <c r="DQ116" s="860" t="s">
        <v>137</v>
      </c>
      <c r="DR116" s="858"/>
      <c r="DS116" s="858"/>
      <c r="DT116" s="858"/>
      <c r="DU116" s="859"/>
      <c r="DV116" s="905" t="s">
        <v>137</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456</v>
      </c>
      <c r="Z117" s="984"/>
      <c r="AA117" s="989">
        <v>913154</v>
      </c>
      <c r="AB117" s="990"/>
      <c r="AC117" s="990"/>
      <c r="AD117" s="990"/>
      <c r="AE117" s="991"/>
      <c r="AF117" s="992">
        <v>914388</v>
      </c>
      <c r="AG117" s="990"/>
      <c r="AH117" s="990"/>
      <c r="AI117" s="990"/>
      <c r="AJ117" s="991"/>
      <c r="AK117" s="992">
        <v>878683</v>
      </c>
      <c r="AL117" s="990"/>
      <c r="AM117" s="990"/>
      <c r="AN117" s="990"/>
      <c r="AO117" s="991"/>
      <c r="AP117" s="993"/>
      <c r="AQ117" s="994"/>
      <c r="AR117" s="994"/>
      <c r="AS117" s="994"/>
      <c r="AT117" s="995"/>
      <c r="AU117" s="1017"/>
      <c r="AV117" s="1018"/>
      <c r="AW117" s="1018"/>
      <c r="AX117" s="1018"/>
      <c r="AY117" s="1018"/>
      <c r="AZ117" s="944" t="s">
        <v>457</v>
      </c>
      <c r="BA117" s="945"/>
      <c r="BB117" s="945"/>
      <c r="BC117" s="945"/>
      <c r="BD117" s="945"/>
      <c r="BE117" s="945"/>
      <c r="BF117" s="945"/>
      <c r="BG117" s="945"/>
      <c r="BH117" s="945"/>
      <c r="BI117" s="945"/>
      <c r="BJ117" s="945"/>
      <c r="BK117" s="945"/>
      <c r="BL117" s="945"/>
      <c r="BM117" s="945"/>
      <c r="BN117" s="945"/>
      <c r="BO117" s="945"/>
      <c r="BP117" s="946"/>
      <c r="BQ117" s="894" t="s">
        <v>137</v>
      </c>
      <c r="BR117" s="895"/>
      <c r="BS117" s="895"/>
      <c r="BT117" s="895"/>
      <c r="BU117" s="895"/>
      <c r="BV117" s="895" t="s">
        <v>435</v>
      </c>
      <c r="BW117" s="895"/>
      <c r="BX117" s="895"/>
      <c r="BY117" s="895"/>
      <c r="BZ117" s="895"/>
      <c r="CA117" s="895" t="s">
        <v>137</v>
      </c>
      <c r="CB117" s="895"/>
      <c r="CC117" s="895"/>
      <c r="CD117" s="895"/>
      <c r="CE117" s="895"/>
      <c r="CF117" s="956" t="s">
        <v>137</v>
      </c>
      <c r="CG117" s="957"/>
      <c r="CH117" s="957"/>
      <c r="CI117" s="957"/>
      <c r="CJ117" s="957"/>
      <c r="CK117" s="1012"/>
      <c r="CL117" s="899"/>
      <c r="CM117" s="902" t="s">
        <v>458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435</v>
      </c>
      <c r="DH117" s="858"/>
      <c r="DI117" s="858"/>
      <c r="DJ117" s="858"/>
      <c r="DK117" s="859"/>
      <c r="DL117" s="860" t="s">
        <v>449</v>
      </c>
      <c r="DM117" s="858"/>
      <c r="DN117" s="858"/>
      <c r="DO117" s="858"/>
      <c r="DP117" s="859"/>
      <c r="DQ117" s="860" t="s">
        <v>435</v>
      </c>
      <c r="DR117" s="858"/>
      <c r="DS117" s="858"/>
      <c r="DT117" s="858"/>
      <c r="DU117" s="859"/>
      <c r="DV117" s="905" t="s">
        <v>435</v>
      </c>
      <c r="DW117" s="906"/>
      <c r="DX117" s="906"/>
      <c r="DY117" s="906"/>
      <c r="DZ117" s="907"/>
    </row>
    <row r="118" spans="1:130" s="246" customFormat="1" ht="26.25" customHeight="1" x14ac:dyDescent="0.15">
      <c r="A118" s="982" t="s">
        <v>428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426</v>
      </c>
      <c r="AB118" s="983"/>
      <c r="AC118" s="983"/>
      <c r="AD118" s="983"/>
      <c r="AE118" s="984"/>
      <c r="AF118" s="985" t="s">
        <v>303</v>
      </c>
      <c r="AG118" s="983"/>
      <c r="AH118" s="983"/>
      <c r="AI118" s="983"/>
      <c r="AJ118" s="984"/>
      <c r="AK118" s="985" t="s">
        <v>302</v>
      </c>
      <c r="AL118" s="983"/>
      <c r="AM118" s="983"/>
      <c r="AN118" s="983"/>
      <c r="AO118" s="984"/>
      <c r="AP118" s="986" t="s">
        <v>427</v>
      </c>
      <c r="AQ118" s="987"/>
      <c r="AR118" s="987"/>
      <c r="AS118" s="987"/>
      <c r="AT118" s="988"/>
      <c r="AU118" s="1017"/>
      <c r="AV118" s="1018"/>
      <c r="AW118" s="1018"/>
      <c r="AX118" s="1018"/>
      <c r="AY118" s="1018"/>
      <c r="AZ118" s="960" t="s">
        <v>459</v>
      </c>
      <c r="BA118" s="961"/>
      <c r="BB118" s="961"/>
      <c r="BC118" s="961"/>
      <c r="BD118" s="961"/>
      <c r="BE118" s="961"/>
      <c r="BF118" s="961"/>
      <c r="BG118" s="961"/>
      <c r="BH118" s="961"/>
      <c r="BI118" s="961"/>
      <c r="BJ118" s="961"/>
      <c r="BK118" s="961"/>
      <c r="BL118" s="961"/>
      <c r="BM118" s="961"/>
      <c r="BN118" s="961"/>
      <c r="BO118" s="961"/>
      <c r="BP118" s="962"/>
      <c r="BQ118" s="963" t="s">
        <v>435</v>
      </c>
      <c r="BR118" s="926"/>
      <c r="BS118" s="926"/>
      <c r="BT118" s="926"/>
      <c r="BU118" s="926"/>
      <c r="BV118" s="926" t="s">
        <v>137</v>
      </c>
      <c r="BW118" s="926"/>
      <c r="BX118" s="926"/>
      <c r="BY118" s="926"/>
      <c r="BZ118" s="926"/>
      <c r="CA118" s="926" t="s">
        <v>137</v>
      </c>
      <c r="CB118" s="926"/>
      <c r="CC118" s="926"/>
      <c r="CD118" s="926"/>
      <c r="CE118" s="926"/>
      <c r="CF118" s="956" t="s">
        <v>435</v>
      </c>
      <c r="CG118" s="957"/>
      <c r="CH118" s="957"/>
      <c r="CI118" s="957"/>
      <c r="CJ118" s="957"/>
      <c r="CK118" s="1012"/>
      <c r="CL118" s="899"/>
      <c r="CM118" s="902" t="s">
        <v>460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435</v>
      </c>
      <c r="DH118" s="858"/>
      <c r="DI118" s="858"/>
      <c r="DJ118" s="858"/>
      <c r="DK118" s="859"/>
      <c r="DL118" s="860" t="s">
        <v>435</v>
      </c>
      <c r="DM118" s="858"/>
      <c r="DN118" s="858"/>
      <c r="DO118" s="858"/>
      <c r="DP118" s="859"/>
      <c r="DQ118" s="860" t="s">
        <v>461</v>
      </c>
      <c r="DR118" s="858"/>
      <c r="DS118" s="858"/>
      <c r="DT118" s="858"/>
      <c r="DU118" s="859"/>
      <c r="DV118" s="905" t="s">
        <v>137</v>
      </c>
      <c r="DW118" s="906"/>
      <c r="DX118" s="906"/>
      <c r="DY118" s="906"/>
      <c r="DZ118" s="907"/>
    </row>
    <row r="119" spans="1:130" s="246" customFormat="1" ht="26.25" customHeight="1" x14ac:dyDescent="0.15">
      <c r="A119" s="896" t="s">
        <v>431</v>
      </c>
      <c r="B119" s="897"/>
      <c r="C119" s="972" t="s">
        <v>432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435</v>
      </c>
      <c r="AB119" s="976"/>
      <c r="AC119" s="976"/>
      <c r="AD119" s="976"/>
      <c r="AE119" s="977"/>
      <c r="AF119" s="978" t="s">
        <v>137</v>
      </c>
      <c r="AG119" s="976"/>
      <c r="AH119" s="976"/>
      <c r="AI119" s="976"/>
      <c r="AJ119" s="977"/>
      <c r="AK119" s="978" t="s">
        <v>137</v>
      </c>
      <c r="AL119" s="976"/>
      <c r="AM119" s="976"/>
      <c r="AN119" s="976"/>
      <c r="AO119" s="977"/>
      <c r="AP119" s="979" t="s">
        <v>435</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462</v>
      </c>
      <c r="BP119" s="959"/>
      <c r="BQ119" s="963">
        <v>10692058</v>
      </c>
      <c r="BR119" s="926"/>
      <c r="BS119" s="926"/>
      <c r="BT119" s="926"/>
      <c r="BU119" s="926"/>
      <c r="BV119" s="926">
        <v>10593803</v>
      </c>
      <c r="BW119" s="926"/>
      <c r="BX119" s="926"/>
      <c r="BY119" s="926"/>
      <c r="BZ119" s="926"/>
      <c r="CA119" s="926">
        <v>10688101</v>
      </c>
      <c r="CB119" s="926"/>
      <c r="CC119" s="926"/>
      <c r="CD119" s="926"/>
      <c r="CE119" s="926"/>
      <c r="CF119" s="824"/>
      <c r="CG119" s="825"/>
      <c r="CH119" s="825"/>
      <c r="CI119" s="825"/>
      <c r="CJ119" s="915"/>
      <c r="CK119" s="1013"/>
      <c r="CL119" s="901"/>
      <c r="CM119" s="919" t="s">
        <v>463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137</v>
      </c>
      <c r="DH119" s="841"/>
      <c r="DI119" s="841"/>
      <c r="DJ119" s="841"/>
      <c r="DK119" s="842"/>
      <c r="DL119" s="843" t="s">
        <v>137</v>
      </c>
      <c r="DM119" s="841"/>
      <c r="DN119" s="841"/>
      <c r="DO119" s="841"/>
      <c r="DP119" s="842"/>
      <c r="DQ119" s="843" t="s">
        <v>137</v>
      </c>
      <c r="DR119" s="841"/>
      <c r="DS119" s="841"/>
      <c r="DT119" s="841"/>
      <c r="DU119" s="842"/>
      <c r="DV119" s="929" t="s">
        <v>435</v>
      </c>
      <c r="DW119" s="930"/>
      <c r="DX119" s="930"/>
      <c r="DY119" s="930"/>
      <c r="DZ119" s="931"/>
    </row>
    <row r="120" spans="1:130" s="246" customFormat="1" ht="26.25" customHeight="1" x14ac:dyDescent="0.15">
      <c r="A120" s="898"/>
      <c r="B120" s="899"/>
      <c r="C120" s="902" t="s">
        <v>438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435</v>
      </c>
      <c r="AB120" s="858"/>
      <c r="AC120" s="858"/>
      <c r="AD120" s="858"/>
      <c r="AE120" s="859"/>
      <c r="AF120" s="860" t="s">
        <v>137</v>
      </c>
      <c r="AG120" s="858"/>
      <c r="AH120" s="858"/>
      <c r="AI120" s="858"/>
      <c r="AJ120" s="859"/>
      <c r="AK120" s="860" t="s">
        <v>435</v>
      </c>
      <c r="AL120" s="858"/>
      <c r="AM120" s="858"/>
      <c r="AN120" s="858"/>
      <c r="AO120" s="859"/>
      <c r="AP120" s="905" t="s">
        <v>137</v>
      </c>
      <c r="AQ120" s="906"/>
      <c r="AR120" s="906"/>
      <c r="AS120" s="906"/>
      <c r="AT120" s="907"/>
      <c r="AU120" s="964" t="s">
        <v>464</v>
      </c>
      <c r="AV120" s="965"/>
      <c r="AW120" s="965"/>
      <c r="AX120" s="965"/>
      <c r="AY120" s="966"/>
      <c r="AZ120" s="941" t="s">
        <v>465</v>
      </c>
      <c r="BA120" s="886"/>
      <c r="BB120" s="886"/>
      <c r="BC120" s="886"/>
      <c r="BD120" s="886"/>
      <c r="BE120" s="886"/>
      <c r="BF120" s="886"/>
      <c r="BG120" s="886"/>
      <c r="BH120" s="886"/>
      <c r="BI120" s="886"/>
      <c r="BJ120" s="886"/>
      <c r="BK120" s="886"/>
      <c r="BL120" s="886"/>
      <c r="BM120" s="886"/>
      <c r="BN120" s="886"/>
      <c r="BO120" s="886"/>
      <c r="BP120" s="887"/>
      <c r="BQ120" s="942">
        <v>3048958</v>
      </c>
      <c r="BR120" s="923"/>
      <c r="BS120" s="923"/>
      <c r="BT120" s="923"/>
      <c r="BU120" s="923"/>
      <c r="BV120" s="923">
        <v>3351849</v>
      </c>
      <c r="BW120" s="923"/>
      <c r="BX120" s="923"/>
      <c r="BY120" s="923"/>
      <c r="BZ120" s="923"/>
      <c r="CA120" s="923">
        <v>3722151</v>
      </c>
      <c r="CB120" s="923"/>
      <c r="CC120" s="923"/>
      <c r="CD120" s="923"/>
      <c r="CE120" s="923"/>
      <c r="CF120" s="947">
        <v>111.7</v>
      </c>
      <c r="CG120" s="948"/>
      <c r="CH120" s="948"/>
      <c r="CI120" s="948"/>
      <c r="CJ120" s="948"/>
      <c r="CK120" s="949" t="s">
        <v>466</v>
      </c>
      <c r="CL120" s="933"/>
      <c r="CM120" s="933"/>
      <c r="CN120" s="933"/>
      <c r="CO120" s="934"/>
      <c r="CP120" s="953" t="s">
        <v>405</v>
      </c>
      <c r="CQ120" s="954"/>
      <c r="CR120" s="954"/>
      <c r="CS120" s="954"/>
      <c r="CT120" s="954"/>
      <c r="CU120" s="954"/>
      <c r="CV120" s="954"/>
      <c r="CW120" s="954"/>
      <c r="CX120" s="954"/>
      <c r="CY120" s="954"/>
      <c r="CZ120" s="954"/>
      <c r="DA120" s="954"/>
      <c r="DB120" s="954"/>
      <c r="DC120" s="954"/>
      <c r="DD120" s="954"/>
      <c r="DE120" s="954"/>
      <c r="DF120" s="955"/>
      <c r="DG120" s="942">
        <v>2239774</v>
      </c>
      <c r="DH120" s="923"/>
      <c r="DI120" s="923"/>
      <c r="DJ120" s="923"/>
      <c r="DK120" s="923"/>
      <c r="DL120" s="923">
        <v>2155758</v>
      </c>
      <c r="DM120" s="923"/>
      <c r="DN120" s="923"/>
      <c r="DO120" s="923"/>
      <c r="DP120" s="923"/>
      <c r="DQ120" s="923">
        <v>2066057</v>
      </c>
      <c r="DR120" s="923"/>
      <c r="DS120" s="923"/>
      <c r="DT120" s="923"/>
      <c r="DU120" s="923"/>
      <c r="DV120" s="924">
        <v>62</v>
      </c>
      <c r="DW120" s="924"/>
      <c r="DX120" s="924"/>
      <c r="DY120" s="924"/>
      <c r="DZ120" s="925"/>
    </row>
    <row r="121" spans="1:130" s="246" customFormat="1" ht="26.25" customHeight="1" x14ac:dyDescent="0.15">
      <c r="A121" s="898"/>
      <c r="B121" s="899"/>
      <c r="C121" s="944" t="s">
        <v>467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5578</v>
      </c>
      <c r="AB121" s="858"/>
      <c r="AC121" s="858"/>
      <c r="AD121" s="858"/>
      <c r="AE121" s="859"/>
      <c r="AF121" s="860">
        <v>4779</v>
      </c>
      <c r="AG121" s="858"/>
      <c r="AH121" s="858"/>
      <c r="AI121" s="858"/>
      <c r="AJ121" s="859"/>
      <c r="AK121" s="860">
        <v>4921</v>
      </c>
      <c r="AL121" s="858"/>
      <c r="AM121" s="858"/>
      <c r="AN121" s="858"/>
      <c r="AO121" s="859"/>
      <c r="AP121" s="905">
        <v>0.1</v>
      </c>
      <c r="AQ121" s="906"/>
      <c r="AR121" s="906"/>
      <c r="AS121" s="906"/>
      <c r="AT121" s="907"/>
      <c r="AU121" s="967"/>
      <c r="AV121" s="968"/>
      <c r="AW121" s="968"/>
      <c r="AX121" s="968"/>
      <c r="AY121" s="969"/>
      <c r="AZ121" s="893" t="s">
        <v>468</v>
      </c>
      <c r="BA121" s="828"/>
      <c r="BB121" s="828"/>
      <c r="BC121" s="828"/>
      <c r="BD121" s="828"/>
      <c r="BE121" s="828"/>
      <c r="BF121" s="828"/>
      <c r="BG121" s="828"/>
      <c r="BH121" s="828"/>
      <c r="BI121" s="828"/>
      <c r="BJ121" s="828"/>
      <c r="BK121" s="828"/>
      <c r="BL121" s="828"/>
      <c r="BM121" s="828"/>
      <c r="BN121" s="828"/>
      <c r="BO121" s="828"/>
      <c r="BP121" s="829"/>
      <c r="BQ121" s="894">
        <v>114279</v>
      </c>
      <c r="BR121" s="895"/>
      <c r="BS121" s="895"/>
      <c r="BT121" s="895"/>
      <c r="BU121" s="895"/>
      <c r="BV121" s="895">
        <v>89398</v>
      </c>
      <c r="BW121" s="895"/>
      <c r="BX121" s="895"/>
      <c r="BY121" s="895"/>
      <c r="BZ121" s="895"/>
      <c r="CA121" s="895">
        <v>67717</v>
      </c>
      <c r="CB121" s="895"/>
      <c r="CC121" s="895"/>
      <c r="CD121" s="895"/>
      <c r="CE121" s="895"/>
      <c r="CF121" s="956">
        <v>2</v>
      </c>
      <c r="CG121" s="957"/>
      <c r="CH121" s="957"/>
      <c r="CI121" s="957"/>
      <c r="CJ121" s="957"/>
      <c r="CK121" s="950"/>
      <c r="CL121" s="936"/>
      <c r="CM121" s="936"/>
      <c r="CN121" s="936"/>
      <c r="CO121" s="937"/>
      <c r="CP121" s="916" t="s">
        <v>403</v>
      </c>
      <c r="CQ121" s="917"/>
      <c r="CR121" s="917"/>
      <c r="CS121" s="917"/>
      <c r="CT121" s="917"/>
      <c r="CU121" s="917"/>
      <c r="CV121" s="917"/>
      <c r="CW121" s="917"/>
      <c r="CX121" s="917"/>
      <c r="CY121" s="917"/>
      <c r="CZ121" s="917"/>
      <c r="DA121" s="917"/>
      <c r="DB121" s="917"/>
      <c r="DC121" s="917"/>
      <c r="DD121" s="917"/>
      <c r="DE121" s="917"/>
      <c r="DF121" s="918"/>
      <c r="DG121" s="894">
        <v>1905047</v>
      </c>
      <c r="DH121" s="895"/>
      <c r="DI121" s="895"/>
      <c r="DJ121" s="895"/>
      <c r="DK121" s="895"/>
      <c r="DL121" s="895">
        <v>2175407</v>
      </c>
      <c r="DM121" s="895"/>
      <c r="DN121" s="895"/>
      <c r="DO121" s="895"/>
      <c r="DP121" s="895"/>
      <c r="DQ121" s="895">
        <v>1840198</v>
      </c>
      <c r="DR121" s="895"/>
      <c r="DS121" s="895"/>
      <c r="DT121" s="895"/>
      <c r="DU121" s="895"/>
      <c r="DV121" s="872">
        <v>55.2</v>
      </c>
      <c r="DW121" s="872"/>
      <c r="DX121" s="872"/>
      <c r="DY121" s="872"/>
      <c r="DZ121" s="873"/>
    </row>
    <row r="122" spans="1:130" s="246" customFormat="1" ht="26.25" customHeight="1" x14ac:dyDescent="0.15">
      <c r="A122" s="898"/>
      <c r="B122" s="899"/>
      <c r="C122" s="902" t="s">
        <v>448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137</v>
      </c>
      <c r="AB122" s="858"/>
      <c r="AC122" s="858"/>
      <c r="AD122" s="858"/>
      <c r="AE122" s="859"/>
      <c r="AF122" s="860" t="s">
        <v>461</v>
      </c>
      <c r="AG122" s="858"/>
      <c r="AH122" s="858"/>
      <c r="AI122" s="858"/>
      <c r="AJ122" s="859"/>
      <c r="AK122" s="860" t="s">
        <v>435</v>
      </c>
      <c r="AL122" s="858"/>
      <c r="AM122" s="858"/>
      <c r="AN122" s="858"/>
      <c r="AO122" s="859"/>
      <c r="AP122" s="905" t="s">
        <v>137</v>
      </c>
      <c r="AQ122" s="906"/>
      <c r="AR122" s="906"/>
      <c r="AS122" s="906"/>
      <c r="AT122" s="907"/>
      <c r="AU122" s="967"/>
      <c r="AV122" s="968"/>
      <c r="AW122" s="968"/>
      <c r="AX122" s="968"/>
      <c r="AY122" s="969"/>
      <c r="AZ122" s="960" t="s">
        <v>469</v>
      </c>
      <c r="BA122" s="961"/>
      <c r="BB122" s="961"/>
      <c r="BC122" s="961"/>
      <c r="BD122" s="961"/>
      <c r="BE122" s="961"/>
      <c r="BF122" s="961"/>
      <c r="BG122" s="961"/>
      <c r="BH122" s="961"/>
      <c r="BI122" s="961"/>
      <c r="BJ122" s="961"/>
      <c r="BK122" s="961"/>
      <c r="BL122" s="961"/>
      <c r="BM122" s="961"/>
      <c r="BN122" s="961"/>
      <c r="BO122" s="961"/>
      <c r="BP122" s="962"/>
      <c r="BQ122" s="963">
        <v>6665745</v>
      </c>
      <c r="BR122" s="926"/>
      <c r="BS122" s="926"/>
      <c r="BT122" s="926"/>
      <c r="BU122" s="926"/>
      <c r="BV122" s="926">
        <v>6454680</v>
      </c>
      <c r="BW122" s="926"/>
      <c r="BX122" s="926"/>
      <c r="BY122" s="926"/>
      <c r="BZ122" s="926"/>
      <c r="CA122" s="926">
        <v>6892522</v>
      </c>
      <c r="CB122" s="926"/>
      <c r="CC122" s="926"/>
      <c r="CD122" s="926"/>
      <c r="CE122" s="926"/>
      <c r="CF122" s="927">
        <v>206.8</v>
      </c>
      <c r="CG122" s="928"/>
      <c r="CH122" s="928"/>
      <c r="CI122" s="928"/>
      <c r="CJ122" s="928"/>
      <c r="CK122" s="950"/>
      <c r="CL122" s="936"/>
      <c r="CM122" s="936"/>
      <c r="CN122" s="936"/>
      <c r="CO122" s="937"/>
      <c r="CP122" s="916" t="s">
        <v>470</v>
      </c>
      <c r="CQ122" s="917"/>
      <c r="CR122" s="917"/>
      <c r="CS122" s="917"/>
      <c r="CT122" s="917"/>
      <c r="CU122" s="917"/>
      <c r="CV122" s="917"/>
      <c r="CW122" s="917"/>
      <c r="CX122" s="917"/>
      <c r="CY122" s="917"/>
      <c r="CZ122" s="917"/>
      <c r="DA122" s="917"/>
      <c r="DB122" s="917"/>
      <c r="DC122" s="917"/>
      <c r="DD122" s="917"/>
      <c r="DE122" s="917"/>
      <c r="DF122" s="918"/>
      <c r="DG122" s="894">
        <v>1038874</v>
      </c>
      <c r="DH122" s="895"/>
      <c r="DI122" s="895"/>
      <c r="DJ122" s="895"/>
      <c r="DK122" s="895"/>
      <c r="DL122" s="895">
        <v>964453</v>
      </c>
      <c r="DM122" s="895"/>
      <c r="DN122" s="895"/>
      <c r="DO122" s="895"/>
      <c r="DP122" s="895"/>
      <c r="DQ122" s="895">
        <v>876130</v>
      </c>
      <c r="DR122" s="895"/>
      <c r="DS122" s="895"/>
      <c r="DT122" s="895"/>
      <c r="DU122" s="895"/>
      <c r="DV122" s="872">
        <v>26.3</v>
      </c>
      <c r="DW122" s="872"/>
      <c r="DX122" s="872"/>
      <c r="DY122" s="872"/>
      <c r="DZ122" s="873"/>
    </row>
    <row r="123" spans="1:130" s="246" customFormat="1" ht="26.25" customHeight="1" x14ac:dyDescent="0.15">
      <c r="A123" s="898"/>
      <c r="B123" s="899"/>
      <c r="C123" s="902" t="s">
        <v>455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435</v>
      </c>
      <c r="AB123" s="858"/>
      <c r="AC123" s="858"/>
      <c r="AD123" s="858"/>
      <c r="AE123" s="859"/>
      <c r="AF123" s="860" t="s">
        <v>435</v>
      </c>
      <c r="AG123" s="858"/>
      <c r="AH123" s="858"/>
      <c r="AI123" s="858"/>
      <c r="AJ123" s="859"/>
      <c r="AK123" s="860" t="s">
        <v>137</v>
      </c>
      <c r="AL123" s="858"/>
      <c r="AM123" s="858"/>
      <c r="AN123" s="858"/>
      <c r="AO123" s="859"/>
      <c r="AP123" s="905" t="s">
        <v>435</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471</v>
      </c>
      <c r="BP123" s="959"/>
      <c r="BQ123" s="913">
        <v>9828982</v>
      </c>
      <c r="BR123" s="914"/>
      <c r="BS123" s="914"/>
      <c r="BT123" s="914"/>
      <c r="BU123" s="914"/>
      <c r="BV123" s="914">
        <v>9895927</v>
      </c>
      <c r="BW123" s="914"/>
      <c r="BX123" s="914"/>
      <c r="BY123" s="914"/>
      <c r="BZ123" s="914"/>
      <c r="CA123" s="914">
        <v>10682390</v>
      </c>
      <c r="CB123" s="914"/>
      <c r="CC123" s="914"/>
      <c r="CD123" s="914"/>
      <c r="CE123" s="914"/>
      <c r="CF123" s="824"/>
      <c r="CG123" s="825"/>
      <c r="CH123" s="825"/>
      <c r="CI123" s="825"/>
      <c r="CJ123" s="915"/>
      <c r="CK123" s="950"/>
      <c r="CL123" s="936"/>
      <c r="CM123" s="936"/>
      <c r="CN123" s="936"/>
      <c r="CO123" s="937"/>
      <c r="CP123" s="916" t="s">
        <v>399</v>
      </c>
      <c r="CQ123" s="917"/>
      <c r="CR123" s="917"/>
      <c r="CS123" s="917"/>
      <c r="CT123" s="917"/>
      <c r="CU123" s="917"/>
      <c r="CV123" s="917"/>
      <c r="CW123" s="917"/>
      <c r="CX123" s="917"/>
      <c r="CY123" s="917"/>
      <c r="CZ123" s="917"/>
      <c r="DA123" s="917"/>
      <c r="DB123" s="917"/>
      <c r="DC123" s="917"/>
      <c r="DD123" s="917"/>
      <c r="DE123" s="917"/>
      <c r="DF123" s="918"/>
      <c r="DG123" s="857">
        <v>48141</v>
      </c>
      <c r="DH123" s="858"/>
      <c r="DI123" s="858"/>
      <c r="DJ123" s="858"/>
      <c r="DK123" s="859"/>
      <c r="DL123" s="860">
        <v>38943</v>
      </c>
      <c r="DM123" s="858"/>
      <c r="DN123" s="858"/>
      <c r="DO123" s="858"/>
      <c r="DP123" s="859"/>
      <c r="DQ123" s="860">
        <v>44056</v>
      </c>
      <c r="DR123" s="858"/>
      <c r="DS123" s="858"/>
      <c r="DT123" s="858"/>
      <c r="DU123" s="859"/>
      <c r="DV123" s="905">
        <v>1.3</v>
      </c>
      <c r="DW123" s="906"/>
      <c r="DX123" s="906"/>
      <c r="DY123" s="906"/>
      <c r="DZ123" s="907"/>
    </row>
    <row r="124" spans="1:130" s="246" customFormat="1" ht="26.25" customHeight="1" thickBot="1" x14ac:dyDescent="0.2">
      <c r="A124" s="898"/>
      <c r="B124" s="899"/>
      <c r="C124" s="902" t="s">
        <v>458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435</v>
      </c>
      <c r="AB124" s="858"/>
      <c r="AC124" s="858"/>
      <c r="AD124" s="858"/>
      <c r="AE124" s="859"/>
      <c r="AF124" s="860" t="s">
        <v>435</v>
      </c>
      <c r="AG124" s="858"/>
      <c r="AH124" s="858"/>
      <c r="AI124" s="858"/>
      <c r="AJ124" s="859"/>
      <c r="AK124" s="860" t="s">
        <v>435</v>
      </c>
      <c r="AL124" s="858"/>
      <c r="AM124" s="858"/>
      <c r="AN124" s="858"/>
      <c r="AO124" s="859"/>
      <c r="AP124" s="905" t="s">
        <v>137</v>
      </c>
      <c r="AQ124" s="906"/>
      <c r="AR124" s="906"/>
      <c r="AS124" s="906"/>
      <c r="AT124" s="907"/>
      <c r="AU124" s="908" t="s">
        <v>472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25.4</v>
      </c>
      <c r="BR124" s="912"/>
      <c r="BS124" s="912"/>
      <c r="BT124" s="912"/>
      <c r="BU124" s="912"/>
      <c r="BV124" s="912">
        <v>20.5</v>
      </c>
      <c r="BW124" s="912"/>
      <c r="BX124" s="912"/>
      <c r="BY124" s="912"/>
      <c r="BZ124" s="912"/>
      <c r="CA124" s="912">
        <v>0.1</v>
      </c>
      <c r="CB124" s="912"/>
      <c r="CC124" s="912"/>
      <c r="CD124" s="912"/>
      <c r="CE124" s="912"/>
      <c r="CF124" s="802"/>
      <c r="CG124" s="803"/>
      <c r="CH124" s="803"/>
      <c r="CI124" s="803"/>
      <c r="CJ124" s="943"/>
      <c r="CK124" s="951"/>
      <c r="CL124" s="951"/>
      <c r="CM124" s="951"/>
      <c r="CN124" s="951"/>
      <c r="CO124" s="952"/>
      <c r="CP124" s="916" t="s">
        <v>473</v>
      </c>
      <c r="CQ124" s="917"/>
      <c r="CR124" s="917"/>
      <c r="CS124" s="917"/>
      <c r="CT124" s="917"/>
      <c r="CU124" s="917"/>
      <c r="CV124" s="917"/>
      <c r="CW124" s="917"/>
      <c r="CX124" s="917"/>
      <c r="CY124" s="917"/>
      <c r="CZ124" s="917"/>
      <c r="DA124" s="917"/>
      <c r="DB124" s="917"/>
      <c r="DC124" s="917"/>
      <c r="DD124" s="917"/>
      <c r="DE124" s="917"/>
      <c r="DF124" s="918"/>
      <c r="DG124" s="840" t="s">
        <v>435</v>
      </c>
      <c r="DH124" s="841"/>
      <c r="DI124" s="841"/>
      <c r="DJ124" s="841"/>
      <c r="DK124" s="842"/>
      <c r="DL124" s="843" t="s">
        <v>435</v>
      </c>
      <c r="DM124" s="841"/>
      <c r="DN124" s="841"/>
      <c r="DO124" s="841"/>
      <c r="DP124" s="842"/>
      <c r="DQ124" s="843" t="s">
        <v>435</v>
      </c>
      <c r="DR124" s="841"/>
      <c r="DS124" s="841"/>
      <c r="DT124" s="841"/>
      <c r="DU124" s="842"/>
      <c r="DV124" s="929" t="s">
        <v>137</v>
      </c>
      <c r="DW124" s="930"/>
      <c r="DX124" s="930"/>
      <c r="DY124" s="930"/>
      <c r="DZ124" s="931"/>
    </row>
    <row r="125" spans="1:130" s="246" customFormat="1" ht="26.25" customHeight="1" x14ac:dyDescent="0.15">
      <c r="A125" s="898"/>
      <c r="B125" s="899"/>
      <c r="C125" s="902" t="s">
        <v>460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137</v>
      </c>
      <c r="AB125" s="858"/>
      <c r="AC125" s="858"/>
      <c r="AD125" s="858"/>
      <c r="AE125" s="859"/>
      <c r="AF125" s="860" t="s">
        <v>435</v>
      </c>
      <c r="AG125" s="858"/>
      <c r="AH125" s="858"/>
      <c r="AI125" s="858"/>
      <c r="AJ125" s="859"/>
      <c r="AK125" s="860" t="s">
        <v>137</v>
      </c>
      <c r="AL125" s="858"/>
      <c r="AM125" s="858"/>
      <c r="AN125" s="858"/>
      <c r="AO125" s="859"/>
      <c r="AP125" s="905" t="s">
        <v>435</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474</v>
      </c>
      <c r="CL125" s="933"/>
      <c r="CM125" s="933"/>
      <c r="CN125" s="933"/>
      <c r="CO125" s="934"/>
      <c r="CP125" s="941" t="s">
        <v>475</v>
      </c>
      <c r="CQ125" s="886"/>
      <c r="CR125" s="886"/>
      <c r="CS125" s="886"/>
      <c r="CT125" s="886"/>
      <c r="CU125" s="886"/>
      <c r="CV125" s="886"/>
      <c r="CW125" s="886"/>
      <c r="CX125" s="886"/>
      <c r="CY125" s="886"/>
      <c r="CZ125" s="886"/>
      <c r="DA125" s="886"/>
      <c r="DB125" s="886"/>
      <c r="DC125" s="886"/>
      <c r="DD125" s="886"/>
      <c r="DE125" s="886"/>
      <c r="DF125" s="887"/>
      <c r="DG125" s="942" t="s">
        <v>137</v>
      </c>
      <c r="DH125" s="923"/>
      <c r="DI125" s="923"/>
      <c r="DJ125" s="923"/>
      <c r="DK125" s="923"/>
      <c r="DL125" s="923" t="s">
        <v>461</v>
      </c>
      <c r="DM125" s="923"/>
      <c r="DN125" s="923"/>
      <c r="DO125" s="923"/>
      <c r="DP125" s="923"/>
      <c r="DQ125" s="923" t="s">
        <v>137</v>
      </c>
      <c r="DR125" s="923"/>
      <c r="DS125" s="923"/>
      <c r="DT125" s="923"/>
      <c r="DU125" s="923"/>
      <c r="DV125" s="924" t="s">
        <v>137</v>
      </c>
      <c r="DW125" s="924"/>
      <c r="DX125" s="924"/>
      <c r="DY125" s="924"/>
      <c r="DZ125" s="925"/>
    </row>
    <row r="126" spans="1:130" s="246" customFormat="1" ht="26.25" customHeight="1" thickBot="1" x14ac:dyDescent="0.2">
      <c r="A126" s="898"/>
      <c r="B126" s="899"/>
      <c r="C126" s="902" t="s">
        <v>463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2703</v>
      </c>
      <c r="AB126" s="858"/>
      <c r="AC126" s="858"/>
      <c r="AD126" s="858"/>
      <c r="AE126" s="859"/>
      <c r="AF126" s="860" t="s">
        <v>435</v>
      </c>
      <c r="AG126" s="858"/>
      <c r="AH126" s="858"/>
      <c r="AI126" s="858"/>
      <c r="AJ126" s="859"/>
      <c r="AK126" s="860" t="s">
        <v>435</v>
      </c>
      <c r="AL126" s="858"/>
      <c r="AM126" s="858"/>
      <c r="AN126" s="858"/>
      <c r="AO126" s="859"/>
      <c r="AP126" s="905" t="s">
        <v>435</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476</v>
      </c>
      <c r="CQ126" s="828"/>
      <c r="CR126" s="828"/>
      <c r="CS126" s="828"/>
      <c r="CT126" s="828"/>
      <c r="CU126" s="828"/>
      <c r="CV126" s="828"/>
      <c r="CW126" s="828"/>
      <c r="CX126" s="828"/>
      <c r="CY126" s="828"/>
      <c r="CZ126" s="828"/>
      <c r="DA126" s="828"/>
      <c r="DB126" s="828"/>
      <c r="DC126" s="828"/>
      <c r="DD126" s="828"/>
      <c r="DE126" s="828"/>
      <c r="DF126" s="829"/>
      <c r="DG126" s="894" t="s">
        <v>435</v>
      </c>
      <c r="DH126" s="895"/>
      <c r="DI126" s="895"/>
      <c r="DJ126" s="895"/>
      <c r="DK126" s="895"/>
      <c r="DL126" s="895" t="s">
        <v>435</v>
      </c>
      <c r="DM126" s="895"/>
      <c r="DN126" s="895"/>
      <c r="DO126" s="895"/>
      <c r="DP126" s="895"/>
      <c r="DQ126" s="895" t="s">
        <v>137</v>
      </c>
      <c r="DR126" s="895"/>
      <c r="DS126" s="895"/>
      <c r="DT126" s="895"/>
      <c r="DU126" s="895"/>
      <c r="DV126" s="872" t="s">
        <v>137</v>
      </c>
      <c r="DW126" s="872"/>
      <c r="DX126" s="872"/>
      <c r="DY126" s="872"/>
      <c r="DZ126" s="873"/>
    </row>
    <row r="127" spans="1:130" s="246" customFormat="1" ht="26.25" customHeight="1" x14ac:dyDescent="0.15">
      <c r="A127" s="900"/>
      <c r="B127" s="901"/>
      <c r="C127" s="919" t="s">
        <v>477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1120</v>
      </c>
      <c r="AB127" s="858"/>
      <c r="AC127" s="858"/>
      <c r="AD127" s="858"/>
      <c r="AE127" s="859"/>
      <c r="AF127" s="860">
        <v>1040</v>
      </c>
      <c r="AG127" s="858"/>
      <c r="AH127" s="858"/>
      <c r="AI127" s="858"/>
      <c r="AJ127" s="859"/>
      <c r="AK127" s="860">
        <v>959</v>
      </c>
      <c r="AL127" s="858"/>
      <c r="AM127" s="858"/>
      <c r="AN127" s="858"/>
      <c r="AO127" s="859"/>
      <c r="AP127" s="905">
        <v>0</v>
      </c>
      <c r="AQ127" s="906"/>
      <c r="AR127" s="906"/>
      <c r="AS127" s="906"/>
      <c r="AT127" s="907"/>
      <c r="AU127" s="282"/>
      <c r="AV127" s="282"/>
      <c r="AW127" s="282"/>
      <c r="AX127" s="922" t="s">
        <v>478</v>
      </c>
      <c r="AY127" s="890"/>
      <c r="AZ127" s="890"/>
      <c r="BA127" s="890"/>
      <c r="BB127" s="890"/>
      <c r="BC127" s="890"/>
      <c r="BD127" s="890"/>
      <c r="BE127" s="891"/>
      <c r="BF127" s="889" t="s">
        <v>479</v>
      </c>
      <c r="BG127" s="890"/>
      <c r="BH127" s="890"/>
      <c r="BI127" s="890"/>
      <c r="BJ127" s="890"/>
      <c r="BK127" s="890"/>
      <c r="BL127" s="891"/>
      <c r="BM127" s="889" t="s">
        <v>480</v>
      </c>
      <c r="BN127" s="890"/>
      <c r="BO127" s="890"/>
      <c r="BP127" s="890"/>
      <c r="BQ127" s="890"/>
      <c r="BR127" s="890"/>
      <c r="BS127" s="891"/>
      <c r="BT127" s="889" t="s">
        <v>481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482</v>
      </c>
      <c r="CQ127" s="828"/>
      <c r="CR127" s="828"/>
      <c r="CS127" s="828"/>
      <c r="CT127" s="828"/>
      <c r="CU127" s="828"/>
      <c r="CV127" s="828"/>
      <c r="CW127" s="828"/>
      <c r="CX127" s="828"/>
      <c r="CY127" s="828"/>
      <c r="CZ127" s="828"/>
      <c r="DA127" s="828"/>
      <c r="DB127" s="828"/>
      <c r="DC127" s="828"/>
      <c r="DD127" s="828"/>
      <c r="DE127" s="828"/>
      <c r="DF127" s="829"/>
      <c r="DG127" s="894" t="s">
        <v>137</v>
      </c>
      <c r="DH127" s="895"/>
      <c r="DI127" s="895"/>
      <c r="DJ127" s="895"/>
      <c r="DK127" s="895"/>
      <c r="DL127" s="895" t="s">
        <v>137</v>
      </c>
      <c r="DM127" s="895"/>
      <c r="DN127" s="895"/>
      <c r="DO127" s="895"/>
      <c r="DP127" s="895"/>
      <c r="DQ127" s="895" t="s">
        <v>461</v>
      </c>
      <c r="DR127" s="895"/>
      <c r="DS127" s="895"/>
      <c r="DT127" s="895"/>
      <c r="DU127" s="895"/>
      <c r="DV127" s="872" t="s">
        <v>137</v>
      </c>
      <c r="DW127" s="872"/>
      <c r="DX127" s="872"/>
      <c r="DY127" s="872"/>
      <c r="DZ127" s="873"/>
    </row>
    <row r="128" spans="1:130" s="246" customFormat="1" ht="26.25" customHeight="1" thickBot="1" x14ac:dyDescent="0.2">
      <c r="A128" s="874" t="s">
        <v>483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484</v>
      </c>
      <c r="X128" s="876"/>
      <c r="Y128" s="876"/>
      <c r="Z128" s="877"/>
      <c r="AA128" s="878">
        <v>28262</v>
      </c>
      <c r="AB128" s="879"/>
      <c r="AC128" s="879"/>
      <c r="AD128" s="879"/>
      <c r="AE128" s="880"/>
      <c r="AF128" s="881">
        <v>27593</v>
      </c>
      <c r="AG128" s="879"/>
      <c r="AH128" s="879"/>
      <c r="AI128" s="879"/>
      <c r="AJ128" s="880"/>
      <c r="AK128" s="881">
        <v>25640</v>
      </c>
      <c r="AL128" s="879"/>
      <c r="AM128" s="879"/>
      <c r="AN128" s="879"/>
      <c r="AO128" s="880"/>
      <c r="AP128" s="882"/>
      <c r="AQ128" s="883"/>
      <c r="AR128" s="883"/>
      <c r="AS128" s="883"/>
      <c r="AT128" s="884"/>
      <c r="AU128" s="282"/>
      <c r="AV128" s="282"/>
      <c r="AW128" s="282"/>
      <c r="AX128" s="885" t="s">
        <v>485</v>
      </c>
      <c r="AY128" s="886"/>
      <c r="AZ128" s="886"/>
      <c r="BA128" s="886"/>
      <c r="BB128" s="886"/>
      <c r="BC128" s="886"/>
      <c r="BD128" s="886"/>
      <c r="BE128" s="887"/>
      <c r="BF128" s="864" t="s">
        <v>461</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486</v>
      </c>
      <c r="CQ128" s="806"/>
      <c r="CR128" s="806"/>
      <c r="CS128" s="806"/>
      <c r="CT128" s="806"/>
      <c r="CU128" s="806"/>
      <c r="CV128" s="806"/>
      <c r="CW128" s="806"/>
      <c r="CX128" s="806"/>
      <c r="CY128" s="806"/>
      <c r="CZ128" s="806"/>
      <c r="DA128" s="806"/>
      <c r="DB128" s="806"/>
      <c r="DC128" s="806"/>
      <c r="DD128" s="806"/>
      <c r="DE128" s="806"/>
      <c r="DF128" s="807"/>
      <c r="DG128" s="868" t="s">
        <v>137</v>
      </c>
      <c r="DH128" s="869"/>
      <c r="DI128" s="869"/>
      <c r="DJ128" s="869"/>
      <c r="DK128" s="869"/>
      <c r="DL128" s="869">
        <v>13635</v>
      </c>
      <c r="DM128" s="869"/>
      <c r="DN128" s="869"/>
      <c r="DO128" s="869"/>
      <c r="DP128" s="869"/>
      <c r="DQ128" s="869" t="s">
        <v>435</v>
      </c>
      <c r="DR128" s="869"/>
      <c r="DS128" s="869"/>
      <c r="DT128" s="869"/>
      <c r="DU128" s="869"/>
      <c r="DV128" s="870" t="s">
        <v>137</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487</v>
      </c>
      <c r="X129" s="855"/>
      <c r="Y129" s="855"/>
      <c r="Z129" s="856"/>
      <c r="AA129" s="857">
        <v>3952433</v>
      </c>
      <c r="AB129" s="858"/>
      <c r="AC129" s="858"/>
      <c r="AD129" s="858"/>
      <c r="AE129" s="859"/>
      <c r="AF129" s="860">
        <v>3950080</v>
      </c>
      <c r="AG129" s="858"/>
      <c r="AH129" s="858"/>
      <c r="AI129" s="858"/>
      <c r="AJ129" s="859"/>
      <c r="AK129" s="860">
        <v>3876990</v>
      </c>
      <c r="AL129" s="858"/>
      <c r="AM129" s="858"/>
      <c r="AN129" s="858"/>
      <c r="AO129" s="859"/>
      <c r="AP129" s="861"/>
      <c r="AQ129" s="862"/>
      <c r="AR129" s="862"/>
      <c r="AS129" s="862"/>
      <c r="AT129" s="863"/>
      <c r="AU129" s="284"/>
      <c r="AV129" s="284"/>
      <c r="AW129" s="284"/>
      <c r="AX129" s="827" t="s">
        <v>488</v>
      </c>
      <c r="AY129" s="828"/>
      <c r="AZ129" s="828"/>
      <c r="BA129" s="828"/>
      <c r="BB129" s="828"/>
      <c r="BC129" s="828"/>
      <c r="BD129" s="828"/>
      <c r="BE129" s="829"/>
      <c r="BF129" s="847" t="s">
        <v>435</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490</v>
      </c>
      <c r="X130" s="855"/>
      <c r="Y130" s="855"/>
      <c r="Z130" s="856"/>
      <c r="AA130" s="857">
        <v>559509</v>
      </c>
      <c r="AB130" s="858"/>
      <c r="AC130" s="858"/>
      <c r="AD130" s="858"/>
      <c r="AE130" s="859"/>
      <c r="AF130" s="860">
        <v>553425</v>
      </c>
      <c r="AG130" s="858"/>
      <c r="AH130" s="858"/>
      <c r="AI130" s="858"/>
      <c r="AJ130" s="859"/>
      <c r="AK130" s="860">
        <v>544595</v>
      </c>
      <c r="AL130" s="858"/>
      <c r="AM130" s="858"/>
      <c r="AN130" s="858"/>
      <c r="AO130" s="859"/>
      <c r="AP130" s="861"/>
      <c r="AQ130" s="862"/>
      <c r="AR130" s="862"/>
      <c r="AS130" s="862"/>
      <c r="AT130" s="863"/>
      <c r="AU130" s="284"/>
      <c r="AV130" s="284"/>
      <c r="AW130" s="284"/>
      <c r="AX130" s="827" t="s">
        <v>491</v>
      </c>
      <c r="AY130" s="828"/>
      <c r="AZ130" s="828"/>
      <c r="BA130" s="828"/>
      <c r="BB130" s="828"/>
      <c r="BC130" s="828"/>
      <c r="BD130" s="828"/>
      <c r="BE130" s="829"/>
      <c r="BF130" s="830">
        <v>9.5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492</v>
      </c>
      <c r="X131" s="838"/>
      <c r="Y131" s="838"/>
      <c r="Z131" s="839"/>
      <c r="AA131" s="840">
        <v>3392924</v>
      </c>
      <c r="AB131" s="841"/>
      <c r="AC131" s="841"/>
      <c r="AD131" s="841"/>
      <c r="AE131" s="842"/>
      <c r="AF131" s="843">
        <v>3396655</v>
      </c>
      <c r="AG131" s="841"/>
      <c r="AH131" s="841"/>
      <c r="AI131" s="841"/>
      <c r="AJ131" s="842"/>
      <c r="AK131" s="843">
        <v>3332395</v>
      </c>
      <c r="AL131" s="841"/>
      <c r="AM131" s="841"/>
      <c r="AN131" s="841"/>
      <c r="AO131" s="842"/>
      <c r="AP131" s="844"/>
      <c r="AQ131" s="845"/>
      <c r="AR131" s="845"/>
      <c r="AS131" s="845"/>
      <c r="AT131" s="846"/>
      <c r="AU131" s="284"/>
      <c r="AV131" s="284"/>
      <c r="AW131" s="284"/>
      <c r="AX131" s="805" t="s">
        <v>493</v>
      </c>
      <c r="AY131" s="806"/>
      <c r="AZ131" s="806"/>
      <c r="BA131" s="806"/>
      <c r="BB131" s="806"/>
      <c r="BC131" s="806"/>
      <c r="BD131" s="806"/>
      <c r="BE131" s="807"/>
      <c r="BF131" s="808">
        <v>0.1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495</v>
      </c>
      <c r="W132" s="818"/>
      <c r="X132" s="818"/>
      <c r="Y132" s="818"/>
      <c r="Z132" s="819"/>
      <c r="AA132" s="820">
        <v>9.5900468149999991</v>
      </c>
      <c r="AB132" s="821"/>
      <c r="AC132" s="821"/>
      <c r="AD132" s="821"/>
      <c r="AE132" s="822"/>
      <c r="AF132" s="823">
        <v>9.8146558890000009</v>
      </c>
      <c r="AG132" s="821"/>
      <c r="AH132" s="821"/>
      <c r="AI132" s="821"/>
      <c r="AJ132" s="822"/>
      <c r="AK132" s="823">
        <v>9.2560409850000003</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496</v>
      </c>
      <c r="W133" s="797"/>
      <c r="X133" s="797"/>
      <c r="Y133" s="797"/>
      <c r="Z133" s="798"/>
      <c r="AA133" s="799">
        <v>9.9</v>
      </c>
      <c r="AB133" s="800"/>
      <c r="AC133" s="800"/>
      <c r="AD133" s="800"/>
      <c r="AE133" s="801"/>
      <c r="AF133" s="799">
        <v>9.6999999999999993</v>
      </c>
      <c r="AG133" s="800"/>
      <c r="AH133" s="800"/>
      <c r="AI133" s="800"/>
      <c r="AJ133" s="801"/>
      <c r="AK133" s="799">
        <v>9.5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8dKP3gMBpsayDmJw4YLQUIgWp9Di6NvvD00wed+yuqYZuCBtSrd/UEoZPwIltGumjHUVIRqNSA0l64HDbFaH2w==" saltValue="5LJ/H0i9pPtYNhlVyrK2I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lKVuothjG3vvxrozhAQSzFnFiFnnYrYL3/l+yWfg0xgyPxocjOa8DD7BZeGffIZyKwfcGbLOM9UKn5VQRTv/A==" saltValue="Mmsh1YNCk/aiUoAdbBEx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9wipho76MPZeUiPVtLmkSWuC/8qDPb1BCaiogfxITFJQyCPLm8zCWGphPyl74i4BvGm49dFjZG7ldTRRUqpKNA==" saltValue="UI0q73aIM/I4zH5Po/C2k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6" t="s">
        <v>500</v>
      </c>
      <c r="AP7" s="303"/>
      <c r="AQ7" s="304" t="s">
        <v>501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7"/>
      <c r="AP8" s="309" t="s">
        <v>502</v>
      </c>
      <c r="AQ8" s="310" t="s">
        <v>503</v>
      </c>
      <c r="AR8" s="311" t="s">
        <v>504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0" t="s">
        <v>505</v>
      </c>
      <c r="AL9" s="1231"/>
      <c r="AM9" s="1231"/>
      <c r="AN9" s="1232"/>
      <c r="AO9" s="312">
        <v>895690</v>
      </c>
      <c r="AP9" s="312">
        <v>65212</v>
      </c>
      <c r="AQ9" s="313">
        <v>95202</v>
      </c>
      <c r="AR9" s="314">
        <v>-31.5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0" t="s">
        <v>506</v>
      </c>
      <c r="AL10" s="1231"/>
      <c r="AM10" s="1231"/>
      <c r="AN10" s="1232"/>
      <c r="AO10" s="315">
        <v>878</v>
      </c>
      <c r="AP10" s="315">
        <v>64</v>
      </c>
      <c r="AQ10" s="316">
        <v>11297</v>
      </c>
      <c r="AR10" s="317">
        <v>-99.4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0" t="s">
        <v>507</v>
      </c>
      <c r="AL11" s="1231"/>
      <c r="AM11" s="1231"/>
      <c r="AN11" s="1232"/>
      <c r="AO11" s="315">
        <v>203054</v>
      </c>
      <c r="AP11" s="315">
        <v>14784</v>
      </c>
      <c r="AQ11" s="316">
        <v>19595</v>
      </c>
      <c r="AR11" s="317">
        <v>-24.6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0" t="s">
        <v>508</v>
      </c>
      <c r="AL12" s="1231"/>
      <c r="AM12" s="1231"/>
      <c r="AN12" s="1232"/>
      <c r="AO12" s="315">
        <v>19678</v>
      </c>
      <c r="AP12" s="315">
        <v>1433</v>
      </c>
      <c r="AQ12" s="316">
        <v>2177</v>
      </c>
      <c r="AR12" s="317">
        <v>-34.200000000000003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0" t="s">
        <v>509</v>
      </c>
      <c r="AL13" s="1231"/>
      <c r="AM13" s="1231"/>
      <c r="AN13" s="1232"/>
      <c r="AO13" s="315" t="s">
        <v>510</v>
      </c>
      <c r="AP13" s="315" t="s">
        <v>510</v>
      </c>
      <c r="AQ13" s="316" t="s">
        <v>510</v>
      </c>
      <c r="AR13" s="317" t="s">
        <v>510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0" t="s">
        <v>511</v>
      </c>
      <c r="AL14" s="1231"/>
      <c r="AM14" s="1231"/>
      <c r="AN14" s="1232"/>
      <c r="AO14" s="315">
        <v>84358</v>
      </c>
      <c r="AP14" s="315">
        <v>6142</v>
      </c>
      <c r="AQ14" s="316">
        <v>4873</v>
      </c>
      <c r="AR14" s="317">
        <v>26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0" t="s">
        <v>512</v>
      </c>
      <c r="AL15" s="1231"/>
      <c r="AM15" s="1231"/>
      <c r="AN15" s="1232"/>
      <c r="AO15" s="315">
        <v>1281</v>
      </c>
      <c r="AP15" s="315">
        <v>93</v>
      </c>
      <c r="AQ15" s="316">
        <v>2420</v>
      </c>
      <c r="AR15" s="317">
        <v>-96.2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3" t="s">
        <v>513</v>
      </c>
      <c r="AL16" s="1234"/>
      <c r="AM16" s="1234"/>
      <c r="AN16" s="1235"/>
      <c r="AO16" s="315">
        <v>-91372</v>
      </c>
      <c r="AP16" s="315">
        <v>-6652</v>
      </c>
      <c r="AQ16" s="316">
        <v>-9543</v>
      </c>
      <c r="AR16" s="317">
        <v>-30.3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3" t="s">
        <v>188</v>
      </c>
      <c r="AL17" s="1234"/>
      <c r="AM17" s="1234"/>
      <c r="AN17" s="1235"/>
      <c r="AO17" s="315">
        <v>1113567</v>
      </c>
      <c r="AP17" s="315">
        <v>81075</v>
      </c>
      <c r="AQ17" s="316">
        <v>126021</v>
      </c>
      <c r="AR17" s="317">
        <v>-35.700000000000003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7" t="s">
        <v>518</v>
      </c>
      <c r="AL21" s="1228"/>
      <c r="AM21" s="1228"/>
      <c r="AN21" s="1229"/>
      <c r="AO21" s="327">
        <v>7.21</v>
      </c>
      <c r="AP21" s="328">
        <v>11.29</v>
      </c>
      <c r="AQ21" s="329">
        <v>-4.08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7" t="s">
        <v>519</v>
      </c>
      <c r="AL22" s="1228"/>
      <c r="AM22" s="1228"/>
      <c r="AN22" s="1229"/>
      <c r="AO22" s="332">
        <v>93.7</v>
      </c>
      <c r="AP22" s="333">
        <v>95.5</v>
      </c>
      <c r="AQ22" s="334">
        <v>-1.8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6" t="s">
        <v>500</v>
      </c>
      <c r="AP30" s="303"/>
      <c r="AQ30" s="304" t="s">
        <v>501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7"/>
      <c r="AP31" s="309" t="s">
        <v>502</v>
      </c>
      <c r="AQ31" s="310" t="s">
        <v>503</v>
      </c>
      <c r="AR31" s="311" t="s">
        <v>504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8" t="s">
        <v>523</v>
      </c>
      <c r="AL32" s="1219"/>
      <c r="AM32" s="1219"/>
      <c r="AN32" s="1220"/>
      <c r="AO32" s="342">
        <v>447152</v>
      </c>
      <c r="AP32" s="342">
        <v>32556</v>
      </c>
      <c r="AQ32" s="343">
        <v>80565</v>
      </c>
      <c r="AR32" s="344">
        <v>-59.6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8" t="s">
        <v>524</v>
      </c>
      <c r="AL33" s="1219"/>
      <c r="AM33" s="1219"/>
      <c r="AN33" s="1220"/>
      <c r="AO33" s="342" t="s">
        <v>510</v>
      </c>
      <c r="AP33" s="342" t="s">
        <v>510</v>
      </c>
      <c r="AQ33" s="343" t="s">
        <v>510</v>
      </c>
      <c r="AR33" s="344" t="s">
        <v>510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8" t="s">
        <v>525</v>
      </c>
      <c r="AL34" s="1219"/>
      <c r="AM34" s="1219"/>
      <c r="AN34" s="1220"/>
      <c r="AO34" s="342" t="s">
        <v>510</v>
      </c>
      <c r="AP34" s="342" t="s">
        <v>510</v>
      </c>
      <c r="AQ34" s="343" t="s">
        <v>510</v>
      </c>
      <c r="AR34" s="344" t="s">
        <v>510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8" t="s">
        <v>526</v>
      </c>
      <c r="AL35" s="1219"/>
      <c r="AM35" s="1219"/>
      <c r="AN35" s="1220"/>
      <c r="AO35" s="342">
        <v>389648</v>
      </c>
      <c r="AP35" s="342">
        <v>28369</v>
      </c>
      <c r="AQ35" s="343">
        <v>27422</v>
      </c>
      <c r="AR35" s="344">
        <v>3.5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8" t="s">
        <v>527</v>
      </c>
      <c r="AL36" s="1219"/>
      <c r="AM36" s="1219"/>
      <c r="AN36" s="1220"/>
      <c r="AO36" s="342">
        <v>36003</v>
      </c>
      <c r="AP36" s="342">
        <v>2621</v>
      </c>
      <c r="AQ36" s="343">
        <v>3182</v>
      </c>
      <c r="AR36" s="344">
        <v>-17.600000000000001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8" t="s">
        <v>528</v>
      </c>
      <c r="AL37" s="1219"/>
      <c r="AM37" s="1219"/>
      <c r="AN37" s="1220"/>
      <c r="AO37" s="342">
        <v>5880</v>
      </c>
      <c r="AP37" s="342">
        <v>428</v>
      </c>
      <c r="AQ37" s="343">
        <v>1220</v>
      </c>
      <c r="AR37" s="344">
        <v>-64.900000000000006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1" t="s">
        <v>529</v>
      </c>
      <c r="AL38" s="1222"/>
      <c r="AM38" s="1222"/>
      <c r="AN38" s="1223"/>
      <c r="AO38" s="345" t="s">
        <v>510</v>
      </c>
      <c r="AP38" s="345" t="s">
        <v>510</v>
      </c>
      <c r="AQ38" s="346">
        <v>15</v>
      </c>
      <c r="AR38" s="334" t="s">
        <v>510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1" t="s">
        <v>530</v>
      </c>
      <c r="AL39" s="1222"/>
      <c r="AM39" s="1222"/>
      <c r="AN39" s="1223"/>
      <c r="AO39" s="342">
        <v>-25640</v>
      </c>
      <c r="AP39" s="342">
        <v>-1867</v>
      </c>
      <c r="AQ39" s="343">
        <v>-3624</v>
      </c>
      <c r="AR39" s="344">
        <v>-48.5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8" t="s">
        <v>531</v>
      </c>
      <c r="AL40" s="1219"/>
      <c r="AM40" s="1219"/>
      <c r="AN40" s="1220"/>
      <c r="AO40" s="342">
        <v>-544595</v>
      </c>
      <c r="AP40" s="342">
        <v>-39650</v>
      </c>
      <c r="AQ40" s="343">
        <v>-76316</v>
      </c>
      <c r="AR40" s="344">
        <v>-48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4" t="s">
        <v>297</v>
      </c>
      <c r="AL41" s="1225"/>
      <c r="AM41" s="1225"/>
      <c r="AN41" s="1226"/>
      <c r="AO41" s="342">
        <v>308448</v>
      </c>
      <c r="AP41" s="342">
        <v>22457</v>
      </c>
      <c r="AQ41" s="343">
        <v>32463</v>
      </c>
      <c r="AR41" s="344">
        <v>-30.8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1" t="s">
        <v>500</v>
      </c>
      <c r="AN49" s="1213" t="s">
        <v>535</v>
      </c>
      <c r="AO49" s="1214"/>
      <c r="AP49" s="1214"/>
      <c r="AQ49" s="1214"/>
      <c r="AR49" s="1215"/>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2"/>
      <c r="AN50" s="358" t="s">
        <v>536</v>
      </c>
      <c r="AO50" s="359" t="s">
        <v>537</v>
      </c>
      <c r="AP50" s="360" t="s">
        <v>538</v>
      </c>
      <c r="AQ50" s="361" t="s">
        <v>539</v>
      </c>
      <c r="AR50" s="362" t="s">
        <v>540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90920</v>
      </c>
      <c r="AN51" s="364">
        <v>6213</v>
      </c>
      <c r="AO51" s="365">
        <v>-65.400000000000006</v>
      </c>
      <c r="AP51" s="366">
        <v>101693</v>
      </c>
      <c r="AQ51" s="367">
        <v>-13.9</v>
      </c>
      <c r="AR51" s="368">
        <v>-51.5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86986</v>
      </c>
      <c r="AN52" s="372">
        <v>5945</v>
      </c>
      <c r="AO52" s="373">
        <v>-51.5</v>
      </c>
      <c r="AP52" s="374">
        <v>51066</v>
      </c>
      <c r="AQ52" s="375">
        <v>-6.5</v>
      </c>
      <c r="AR52" s="376">
        <v>-45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174577</v>
      </c>
      <c r="AN53" s="364">
        <v>12139</v>
      </c>
      <c r="AO53" s="365">
        <v>95.4</v>
      </c>
      <c r="AP53" s="366">
        <v>93741</v>
      </c>
      <c r="AQ53" s="367">
        <v>-7.8</v>
      </c>
      <c r="AR53" s="368">
        <v>103.2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85574</v>
      </c>
      <c r="AN54" s="372">
        <v>5950</v>
      </c>
      <c r="AO54" s="373">
        <v>0.1</v>
      </c>
      <c r="AP54" s="374">
        <v>46285</v>
      </c>
      <c r="AQ54" s="375">
        <v>-9.4</v>
      </c>
      <c r="AR54" s="376">
        <v>9.5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172180</v>
      </c>
      <c r="AN55" s="364">
        <v>12152</v>
      </c>
      <c r="AO55" s="365">
        <v>0.1</v>
      </c>
      <c r="AP55" s="366">
        <v>107537</v>
      </c>
      <c r="AQ55" s="367">
        <v>14.7</v>
      </c>
      <c r="AR55" s="368">
        <v>-14.6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94911</v>
      </c>
      <c r="AN56" s="372">
        <v>6698</v>
      </c>
      <c r="AO56" s="373">
        <v>12.6</v>
      </c>
      <c r="AP56" s="374">
        <v>57923</v>
      </c>
      <c r="AQ56" s="375">
        <v>25.1</v>
      </c>
      <c r="AR56" s="376">
        <v>-12.5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413286</v>
      </c>
      <c r="AN57" s="364">
        <v>29590</v>
      </c>
      <c r="AO57" s="365">
        <v>143.5</v>
      </c>
      <c r="AP57" s="366">
        <v>113913</v>
      </c>
      <c r="AQ57" s="367">
        <v>5.9</v>
      </c>
      <c r="AR57" s="368">
        <v>137.6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186752</v>
      </c>
      <c r="AN58" s="372">
        <v>13371</v>
      </c>
      <c r="AO58" s="373">
        <v>99.6</v>
      </c>
      <c r="AP58" s="374">
        <v>53160</v>
      </c>
      <c r="AQ58" s="375">
        <v>-8.1999999999999993</v>
      </c>
      <c r="AR58" s="376">
        <v>107.8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1336751</v>
      </c>
      <c r="AN59" s="364">
        <v>97324</v>
      </c>
      <c r="AO59" s="365">
        <v>228.9</v>
      </c>
      <c r="AP59" s="366">
        <v>115050</v>
      </c>
      <c r="AQ59" s="367">
        <v>1</v>
      </c>
      <c r="AR59" s="368">
        <v>227.9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278103</v>
      </c>
      <c r="AN60" s="372">
        <v>20248</v>
      </c>
      <c r="AO60" s="373">
        <v>51.4</v>
      </c>
      <c r="AP60" s="374">
        <v>53792</v>
      </c>
      <c r="AQ60" s="375">
        <v>1.2</v>
      </c>
      <c r="AR60" s="376">
        <v>50.2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437543</v>
      </c>
      <c r="AN61" s="379">
        <v>31484</v>
      </c>
      <c r="AO61" s="380">
        <v>80.5</v>
      </c>
      <c r="AP61" s="381">
        <v>106387</v>
      </c>
      <c r="AQ61" s="382">
        <v>0</v>
      </c>
      <c r="AR61" s="368">
        <v>80.5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146465</v>
      </c>
      <c r="AN62" s="372">
        <v>10442</v>
      </c>
      <c r="AO62" s="373">
        <v>22.4</v>
      </c>
      <c r="AP62" s="374">
        <v>52445</v>
      </c>
      <c r="AQ62" s="375">
        <v>0.4</v>
      </c>
      <c r="AR62" s="376">
        <v>22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VAkkU5RX9apwr6HvBgvx01uMCAo5hAtrmBnvGIsVr3iq6OMSa5Q0kp+qkRC3Mn/LUIDKnfzOXMeO+GK5osD1gg==" saltValue="8y+lMCYbVucTnA87tmkzi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CU/yjY1cRg3qhR3gbTOJxCNC90bc27nTO6KIv9lkVxjQi1lPZwwYEQoz06531+93StAAm+zu5wWTpM9ouwcwA==" saltValue="P4e9iFWM41OtLGH+4g0c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0WPQfbKBwofqlSRO1ceoYX+m/FxLnqFnUVtwpKR3ryb3r7bHOJ9YwF0fi0PK7L373fnBnnArPeynL3kJ78kaw==" saltValue="x7ap3slwRrQW3UwSCtGi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6" t="s">
        <v>3</v>
      </c>
      <c r="D47" s="1236"/>
      <c r="E47" s="1237"/>
      <c r="F47" s="11">
        <v>15.36</v>
      </c>
      <c r="G47" s="12">
        <v>19.75</v>
      </c>
      <c r="H47" s="12">
        <v>23.6</v>
      </c>
      <c r="I47" s="12">
        <v>23.32</v>
      </c>
      <c r="J47" s="13">
        <v>24.45</v>
      </c>
    </row>
    <row r="48" spans="2:10" ht="57.75" customHeight="1" x14ac:dyDescent="0.15">
      <c r="B48" s="14"/>
      <c r="C48" s="1238" t="s">
        <v>4</v>
      </c>
      <c r="D48" s="1238"/>
      <c r="E48" s="1239"/>
      <c r="F48" s="15">
        <v>5.44</v>
      </c>
      <c r="G48" s="16">
        <v>7.32</v>
      </c>
      <c r="H48" s="16">
        <v>6.09</v>
      </c>
      <c r="I48" s="16">
        <v>7.06</v>
      </c>
      <c r="J48" s="17">
        <v>7.4</v>
      </c>
    </row>
    <row r="49" spans="2:10" ht="57.75" customHeight="1" thickBot="1" x14ac:dyDescent="0.2">
      <c r="B49" s="18"/>
      <c r="C49" s="1240" t="s">
        <v>5</v>
      </c>
      <c r="D49" s="1240"/>
      <c r="E49" s="1241"/>
      <c r="F49" s="19" t="s">
        <v>556</v>
      </c>
      <c r="G49" s="20">
        <v>5.89</v>
      </c>
      <c r="H49" s="20" t="s">
        <v>557</v>
      </c>
      <c r="I49" s="20" t="s">
        <v>558</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xOrnE04Rl7zE/3WyfbrIngqQf7CXPZueR6ggVY4L+pxi/5gRNvUVQwnXN5L2TwxlW4+uCnLl4bHHRRjpjVPaQ==" saltValue="aDAXvpsJEHMyuZHhUhk6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2020-09-17T05:08:12Z</dcterms:modified>
</cp:coreProperties>
</file>