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200_財政\1410財政状況資料集（H22～）\R1→R2（H30財政状況資料集）\02_令和２年10月末公表\04_確認後＝HP掲載\HP公表用_財政状況資料集\"/>
    </mc:Choice>
  </mc:AlternateContent>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R102" i="12" l="1"/>
  <c r="AU88" i="12" l="1"/>
  <c r="AP88" i="12"/>
  <c r="AU63" i="12"/>
  <c r="AP63" i="12"/>
  <c r="AP23" i="12"/>
  <c r="AA23" i="12"/>
  <c r="V23" i="12"/>
  <c r="Q23" i="12"/>
  <c r="AF88"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O34" i="10"/>
  <c r="BW34" i="10"/>
  <c r="BW35" i="10" s="1"/>
  <c r="BW36" i="10" s="1"/>
  <c r="BW37" i="10" s="1"/>
  <c r="BW38" i="10" s="1"/>
  <c r="BW39" i="10" s="1"/>
  <c r="BW40" i="10" s="1"/>
  <c r="BW41" i="10" s="1"/>
  <c r="BW42" i="10" s="1"/>
  <c r="BW43" i="10" s="1"/>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<sst xmlns="http://schemas.openxmlformats.org/spreadsheetml/2006/main" count="1143" uniqueCount="603">
  <si>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</si>
  <si>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</si>
  <si>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</si>
  <si>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</si>
  <si>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</si>
  <si>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</si>
  <si>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</si>
  <si>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</si>
  <si>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</si>
  <si>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</si>
  <si>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</si>
  <si>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</si>
  <si>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</si>
  <si>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</si>
  <si>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</si>
  <si>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</si>
  <si>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</si>
  <si>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</si>
  <si>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</si>
  <si>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</si>
  <si>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</si>
  <si>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</si>
  <si>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</si>
  <si>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</si>
  <si>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</si>
  <si>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</si>
  <si>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</si>
  <si>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</si>
  <si>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</si>
  <si>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</si>
  <si>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</si>
  <si>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</si>
  <si>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</si>
  <si>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</si>
  <si>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</si>
  <si>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</si>
  <si>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</si>
  <si>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</si>
  <si>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</si>
  <si>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</si>
  <si>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</si>
  <si>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</si>
  <si>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</si>
  <si>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</si>
  <si>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</si>
  <si>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</si>
  <si>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</si>
  <si>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</si>
  <si>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</si>
  <si>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</si>
  <si>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</si>
  <si>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</si>
  <si>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</si>
  <si>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</si>
  <si>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</si>
  <si>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</si>
  <si>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</si>
  <si>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</si>
  <si>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</si>
  <si>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</si>
  <si>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</si>
  <si>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</si>
  <si>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</si>
  <si>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</si>
  <si>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</si>
  <si>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</si>
  <si>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</si>
  <si>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</si>
  <si>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</si>
  <si>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</si>
  <si>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</si>
  <si>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</si>
  <si>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</si>
  <si>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</si>
  <si>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</si>
  <si>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</si>
  <si>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</si>
  <si>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</si>
  <si>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</si>
  <si>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</si>
  <si>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</si>
  <si>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</si>
  <si>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</si>
  <si>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</si>
  <si>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</si>
  <si>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</si>
  <si>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</si>
  <si>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</si>
  <si>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</si>
  <si>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</si>
  <si>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</si>
  <si>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</si>
  <si>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</si>
  <si>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</si>
  <si>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</si>
  <si>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</si>
  <si>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</si>
  <si>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鶴田町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</si>
  <si>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</si>
  <si>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</si>
  <si>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</si>
  <si>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</si>
  <si>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</si>
  <si>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</si>
  <si>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</si>
  <si>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</si>
  <si>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</si>
  <si>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</si>
  <si>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</si>
  <si>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</si>
  <si>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</si>
  <si>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</si>
  <si>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</si>
  <si>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</si>
  <si>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</si>
  <si>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</si>
  <si>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</si>
  <si>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</si>
  <si>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</si>
  <si>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</si>
  <si>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</si>
  <si>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</si>
  <si>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</si>
  <si>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</si>
  <si>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</si>
  <si>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</si>
  <si>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</si>
  <si>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</si>
  <si>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</si>
  <si>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</si>
  <si>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</si>
  <si>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</si>
  <si>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</si>
  <si>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</si>
  <si>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</si>
  <si>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</si>
  <si>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</si>
  <si>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</si>
  <si>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</si>
  <si>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</si>
  <si>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</si>
  <si>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</si>
  <si>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</si>
  <si>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</si>
  <si>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</si>
  <si>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</si>
  <si>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</si>
  <si>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</si>
  <si>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</si>
  <si>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</si>
  <si>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4"/>
  </si>
  <si>
    <t>うち日本人(％)</t>
    <phoneticPr fontId="5"/>
  </si>
  <si>
    <t>-1.9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</si>
  <si>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</si>
  <si>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</si>
  <si>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</si>
  <si>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</si>
  <si>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</si>
  <si>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</si>
  <si>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</si>
  <si>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</si>
  <si>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</si>
  <si>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</si>
  <si>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</si>
  <si>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</si>
  <si>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</si>
  <si>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</si>
  <si>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</si>
  <si>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</si>
  <si>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</si>
  <si>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</si>
  <si>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</si>
  <si>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</si>
  <si>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</si>
  <si>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</si>
  <si>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</si>
  <si>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</si>
  <si>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</si>
  <si>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</si>
  <si>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</si>
  <si>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</si>
  <si>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</si>
  <si>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</si>
  <si>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</si>
  <si>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</si>
  <si>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</si>
  <si>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</si>
  <si>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</si>
  <si>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</si>
  <si>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</si>
  <si>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</si>
  <si>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</si>
  <si>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</si>
  <si>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</si>
  <si>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</si>
  <si>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</si>
  <si>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</si>
  <si>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</si>
  <si>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</si>
  <si>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</si>
  <si>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</si>
  <si>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</si>
  <si>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</si>
  <si>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</si>
  <si>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</si>
  <si>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</si>
  <si>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</si>
  <si>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</si>
  <si>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</si>
  <si>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</si>
  <si>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</si>
  <si>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</si>
  <si>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</si>
  <si>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青森県鶴田町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</si>
  <si>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</si>
  <si>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</si>
  <si>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</si>
  <si>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</si>
  <si>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</si>
  <si>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</si>
  <si>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</si>
  <si>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</si>
  <si>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</si>
  <si>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</si>
  <si>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</si>
  <si>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</si>
  <si>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</si>
  <si>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</si>
  <si>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</si>
  <si>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</si>
  <si>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</si>
  <si>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</si>
  <si>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</si>
  <si>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</si>
  <si>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</si>
  <si>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</si>
  <si>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</si>
  <si>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</si>
  <si>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</si>
  <si>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</si>
  <si>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</si>
  <si>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</si>
  <si>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</si>
  <si>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</si>
  <si>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</si>
  <si>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</si>
  <si>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</si>
  <si>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</si>
  <si>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</si>
  <si>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</si>
  <si>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</si>
  <si>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</si>
  <si>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</si>
  <si>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</si>
  <si>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</si>
  <si>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</si>
  <si>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</si>
  <si>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</si>
  <si>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</si>
  <si>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</si>
  <si>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</si>
  <si>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</si>
  <si>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</si>
  <si>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</si>
  <si>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</si>
  <si>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</si>
  <si>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</si>
  <si>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</si>
  <si>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</si>
  <si>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</si>
  <si>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</si>
  <si>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</si>
  <si>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</si>
  <si>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</si>
  <si>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</si>
  <si>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</si>
  <si>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</si>
  <si>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</si>
  <si>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</si>
  <si>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</si>
  <si>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</si>
  <si>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</si>
  <si>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</si>
  <si>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</si>
  <si>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</si>
  <si>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</si>
  <si>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</si>
  <si>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</si>
  <si>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</si>
  <si>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</si>
  <si>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</si>
  <si>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</si>
  <si>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</si>
  <si>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</si>
  <si>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</si>
  <si>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</si>
  <si>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</si>
  <si>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</si>
  <si>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</si>
  <si>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</si>
  <si>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</si>
  <si>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</si>
  <si>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</si>
  <si>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</si>
  <si>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</si>
  <si>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</si>
  <si>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</si>
  <si>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</si>
  <si>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</si>
  <si>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</si>
  <si>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</si>
  <si>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</si>
  <si>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</si>
  <si>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</si>
  <si>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</si>
  <si>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</si>
  <si>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</si>
  <si>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</si>
  <si>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</si>
  <si>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</si>
  <si>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</si>
  <si>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</si>
  <si>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</si>
  <si>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</si>
  <si>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</si>
  <si>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</si>
  <si>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</si>
  <si>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</si>
  <si>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</si>
  <si>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</si>
  <si>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</si>
  <si>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</si>
  <si>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</si>
  <si>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</si>
  <si>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</si>
  <si>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</si>
  <si>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</si>
  <si>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</si>
  <si>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</si>
  <si>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</si>
  <si>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</si>
  <si>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</si>
  <si>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</si>
  <si>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</si>
  <si>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</si>
  <si>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</si>
  <si>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</si>
  <si>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</si>
  <si>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</si>
  <si>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</si>
  <si>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</si>
  <si>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</si>
  <si>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</si>
  <si>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</si>
  <si>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</si>
  <si>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</si>
  <si>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</si>
  <si>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</si>
  <si>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</si>
  <si>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</si>
  <si>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</si>
  <si>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</si>
  <si>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</si>
  <si>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青森県鶴田町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</si>
  <si>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</si>
  <si>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</si>
  <si>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</si>
  <si>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</si>
  <si>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</si>
  <si>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</si>
  <si>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</si>
  <si>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</si>
  <si>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</si>
  <si>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</si>
  <si>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</si>
  <si>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</si>
  <si>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</si>
  <si>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</si>
  <si>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</si>
  <si>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</si>
  <si>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</si>
  <si>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</si>
  <si>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</si>
  <si>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</si>
  <si>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</si>
  <si>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</si>
  <si>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</si>
  <si>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</si>
  <si>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</si>
  <si>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</si>
  <si>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</si>
  <si>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</si>
  <si>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</si>
  <si>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</si>
  <si>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</si>
  <si>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</si>
  <si>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</si>
  <si>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</si>
  <si>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</si>
  <si>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</si>
  <si>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</si>
  <si>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</si>
  <si>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</si>
  <si>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</si>
  <si>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</si>
  <si>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</si>
  <si>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</si>
  <si>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</si>
  <si>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</si>
  <si>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</si>
  <si>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</si>
  <si>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</si>
  <si>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</si>
  <si>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</si>
  <si>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</si>
  <si>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</si>
  <si>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</si>
  <si>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</si>
  <si>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</si>
  <si>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</si>
  <si>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</si>
  <si>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</si>
  <si>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</si>
  <si>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</si>
  <si>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</si>
  <si>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</si>
  <si>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</si>
  <si>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</si>
  <si>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</si>
  <si>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</si>
  <si>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</si>
  <si>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</si>
  <si>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</si>
  <si>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</si>
  <si>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</si>
  <si>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</si>
  <si>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</si>
  <si>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</si>
  <si>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</si>
  <si>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</si>
  <si>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</si>
  <si>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</si>
  <si>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</si>
  <si>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</si>
  <si>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</si>
  <si>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</si>
  <si>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</si>
  <si>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</si>
  <si>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</si>
  <si>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</si>
  <si>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</si>
  <si>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</si>
  <si>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</si>
  <si>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</si>
  <si>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</si>
  <si>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</si>
  <si>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</si>
  <si>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</si>
  <si>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</si>
  <si>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</si>
  <si>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</si>
  <si>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</si>
  <si>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</si>
  <si>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</si>
  <si>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</si>
  <si>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</si>
  <si>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</si>
  <si>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</si>
  <si>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</si>
  <si>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</si>
  <si>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</si>
  <si>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</si>
  <si>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</si>
  <si>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</si>
  <si>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</si>
  <si>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</si>
  <si>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</si>
  <si>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</si>
  <si>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</si>
  <si>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</si>
  <si>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</si>
  <si>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</si>
  <si>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</si>
  <si>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</si>
  <si>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</si>
  <si>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</si>
  <si>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</si>
  <si>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</si>
  <si>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</si>
  <si>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</si>
  <si>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</si>
  <si>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</si>
  <si>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</si>
  <si>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</si>
  <si>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</si>
  <si>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</si>
  <si>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</si>
  <si>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</si>
  <si>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</si>
  <si>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</si>
  <si>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</si>
  <si>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</si>
  <si>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</si>
  <si>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</si>
  <si>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</si>
  <si>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</si>
  <si>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</si>
  <si>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</si>
  <si>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</si>
  <si>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</si>
  <si>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</si>
  <si>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</si>
  <si>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</si>
  <si>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</si>
  <si>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</si>
  <si>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</si>
  <si>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</si>
  <si>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</si>
  <si>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</si>
  <si>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</si>
  <si>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</si>
  <si>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</si>
  <si>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</si>
  <si>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</si>
  <si>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</si>
  <si>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</si>
  <si>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</si>
  <si>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</si>
  <si>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</si>
  <si>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</si>
  <si>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</si>
  <si>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</si>
  <si>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</si>
  <si>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</si>
  <si>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</si>
  <si>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</si>
  <si>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</si>
  <si>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</si>
  <si>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</si>
  <si>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</si>
  <si>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</si>
  <si>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</si>
  <si>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</si>
  <si>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</si>
  <si>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</si>
  <si>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</si>
  <si>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</si>
  <si>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</si>
  <si>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</si>
  <si>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</si>
  <si>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</si>
  <si>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</si>
  <si>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</si>
  <si>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</si>
  <si>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4.31</t>
  </si>
  <si>
    <t>▲ 3.01</t>
  </si>
  <si>
    <t>▲ 3.41</t>
  </si>
  <si>
    <t>▲ 4.38</t>
  </si>
  <si>
    <t>学校給食特別会計</t>
  </si>
  <si>
    <t>▲ 0.00</t>
  </si>
  <si>
    <t>水道事業会計</t>
  </si>
  <si>
    <t>一般会計</t>
  </si>
  <si>
    <t>国民健康保険事業特別会計</t>
  </si>
  <si>
    <t>下水道事業会計</t>
  </si>
  <si>
    <t>介護保険事業特別会計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</si>
  <si>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</si>
  <si>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</si>
  <si>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</si>
  <si>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</si>
  <si>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</si>
  <si>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</si>
  <si>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</si>
  <si>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</si>
  <si>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青森県市町村総合事務組合</t>
    <rPh sb="0" eb="3">
      <t>アオモリケン</t>
    </rPh>
    <rPh sb="3" eb="6">
      <t>シチョウソン</t>
    </rPh>
    <rPh sb="6" eb="8">
      <t>ソウゴウ</t>
    </rPh>
    <rPh sb="8" eb="10">
      <t>ジム</t>
    </rPh>
    <rPh sb="10" eb="12">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</si>
  <si>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</si>
  <si>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西北五広域福祉事務組合</t>
    <rPh sb="0" eb="2">
      <t>セイホク</t>
    </rPh>
    <rPh sb="2" eb="3">
      <t>ゴ</t>
    </rPh>
    <rPh sb="3" eb="5">
      <t>コウイキ</t>
    </rPh>
    <rPh sb="5" eb="7">
      <t>フクシ</t>
    </rPh>
    <rPh sb="7" eb="9">
      <t>ジム</t>
    </rPh>
    <rPh sb="9" eb="11">
      <t>クミアイ</t>
    </rPh>
    <phoneticPr fontId="2"/>
  </si>
  <si>
    <t>西北五環境整備事務組合</t>
    <rPh sb="0" eb="2">
      <t>セイホク</t>
    </rPh>
    <rPh sb="2" eb="3">
      <t>ゴ</t>
    </rPh>
    <rPh sb="3" eb="5">
      <t>カンキョウ</t>
    </rPh>
    <rPh sb="5" eb="7">
      <t>セイビ</t>
    </rPh>
    <rPh sb="7" eb="9">
      <t>ジム</t>
    </rPh>
    <rPh sb="9" eb="11">
      <t>クミアイ</t>
    </rPh>
    <phoneticPr fontId="2"/>
  </si>
  <si>
    <t>五所川原地区消防事務組合</t>
    <rPh sb="0" eb="4">
      <t>ゴショガワラ</t>
    </rPh>
    <rPh sb="4" eb="6">
      <t>チク</t>
    </rPh>
    <rPh sb="6" eb="8">
      <t>ショウボウ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</si>
  <si>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</si>
  <si>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津軽広域水道企業団（津軽事業部）</t>
    <rPh sb="0" eb="2">
      <t>ツガル</t>
    </rPh>
    <rPh sb="2" eb="4">
      <t>コウイキ</t>
    </rPh>
    <rPh sb="4" eb="6">
      <t>スイドウ</t>
    </rPh>
    <rPh sb="6" eb="9">
      <t>キギョウダン</t>
    </rPh>
    <rPh sb="10" eb="12">
      <t>ツガル</t>
    </rPh>
    <rPh sb="12" eb="15">
      <t>ジギョウブ</t>
    </rPh>
    <phoneticPr fontId="2"/>
  </si>
  <si>
    <t>つがる西北五広域連合（一般会計）</t>
    <rPh sb="3" eb="5">
      <t>セイホク</t>
    </rPh>
    <rPh sb="5" eb="6">
      <t>ゴ</t>
    </rPh>
    <rPh sb="6" eb="8">
      <t>コウイキ</t>
    </rPh>
    <rPh sb="8" eb="10">
      <t>レンゴウ</t>
    </rPh>
    <rPh sb="11" eb="13">
      <t>イッパン</t>
    </rPh>
    <rPh sb="13" eb="15">
      <t>カイケイ</t>
    </rPh>
    <phoneticPr fontId="2"/>
  </si>
  <si>
    <t>つがる西北五広域連合（病院事業会計）</t>
    <rPh sb="3" eb="5">
      <t>セイホク</t>
    </rPh>
    <rPh sb="5" eb="6">
      <t>ゴ</t>
    </rPh>
    <rPh sb="6" eb="8">
      <t>コウイキ</t>
    </rPh>
    <rPh sb="8" eb="10">
      <t>レンゴウ</t>
    </rPh>
    <rPh sb="11" eb="13">
      <t>ビョウイン</t>
    </rPh>
    <rPh sb="13" eb="15">
      <t>ジギョウ</t>
    </rPh>
    <rPh sb="15" eb="17">
      <t>カイケイ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</si>
  <si>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</si>
  <si>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</si>
  <si>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</si>
  <si>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鶴の里振興公社</t>
    <rPh sb="0" eb="1">
      <t>ツル</t>
    </rPh>
    <rPh sb="2" eb="3">
      <t>サト</t>
    </rPh>
    <rPh sb="3" eb="5">
      <t>シンコウ</t>
    </rPh>
    <rPh sb="5" eb="7">
      <t>コウシャ</t>
    </rPh>
    <phoneticPr fontId="2"/>
  </si>
  <si>
    <t>公営住宅建設基金</t>
  </si>
  <si>
    <t>鶴の舞橋改修基金</t>
  </si>
  <si>
    <t>公共施設等管理処分基金</t>
  </si>
  <si>
    <t>地域福祉基金</t>
  </si>
  <si>
    <t>再生可能エネルギー発電設備等維持管理基金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</si>
  <si>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</si>
  <si>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</si>
  <si>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</si>
  <si>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縦軸の将来負担比率が高い要因として、昭和６３年度から始まった下水道事業の公営企業債等繰入額が高水準で推移しているためと考えられる。現在の整備率は９１．４％と概ね全域の整備を終え、償還ピークも過ぎていることから、今後は低下していくものと考えられる。また、横軸の有形固定資産減価償却率については、事業投資に加え、これまで施設の維持・更新に計画的な取組を行ってきたことで、類似団体平均と比べ低くなっている。平成２９年３月に策定された「鶴田町公共施設等総合管理計画」に基づき、これからも長寿命化を図りコスト平準化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</si>
  <si>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</si>
  <si>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</si>
  <si>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</si>
  <si>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</si>
  <si>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</si>
  <si>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</si>
  <si>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類似団体と比較しても高い状態にある。両比率とも高い要因としては、平成23年度から平成24年度にかけて行った直営の病院事業を廃止し、代わりに近隣の6市町で構成している広域連合が運営する新規病院事業への出資に充てるため、第三セクター等改革推進債4億円を発行したことと、併せて公営企業債等繰入額も高い水準で推移していくためと考えられる。今後は、将来負担比率については、行政改革大綱に基づき経費削減を図り財政調整基金の積み増しを行う。また、実質公債費比率についても必要性や緊急性を考慮しながら新規地方債の発行抑制に努め、これまで以上に公債費の適正化に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</si>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</sst>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132212</c:v>
                </c:pt>
                <c:pt idx="1">
                  <c:v>93741</c:v>
                </c:pt>
                <c:pt idx="2">
                  <c:v>107537</c:v>
                </c:pt>
                <c:pt idx="3">
                  <c:v>113913</c:v>
                </c:pt>
                <c:pt idx="4">
                  <c:v>115050</c:v>
                </c:pt>
              </c:numCache>
            </c:numRef>
          </c:val>
          <c:smooth val="0"/>
          <c:extLst>
            <c:ext xmlns:c16="http://schemas.microsoft.com/office/drawing/2014/chart" uri="{C3380CC4-5D6E-409C-BE32-E72D297353CC}">
              <c16:uniqueId val="{00000000-5050-451E-B259-B92D42A6010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59270</c:v>
                </c:pt>
                <c:pt idx="1">
                  <c:v>20170</c:v>
                </c:pt>
                <c:pt idx="2">
                  <c:v>16126</c:v>
                </c:pt>
                <c:pt idx="3">
                  <c:v>46735</c:v>
                </c:pt>
                <c:pt idx="4">
                  <c:v>168293</c:v>
                </c:pt>
              </c:numCache>
            </c:numRef>
          </c:val>
          <c:smooth val="0"/>
          <c:extLst>
            <c:ext xmlns:c16="http://schemas.microsoft.com/office/drawing/2014/chart" uri="{C3380CC4-5D6E-409C-BE32-E72D297353CC}">
              <c16:uniqueId val="{00000001-5050-451E-B259-B92D42A6010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5.97</c:v>
                </c:pt>
                <c:pt idx="1">
                  <c:v>7.07</c:v>
                </c:pt>
                <c:pt idx="2">
                  <c:v>4.74</c:v>
                </c:pt>
                <c:pt idx="3">
                  <c:v>4.91</c:v>
                </c:pt>
                <c:pt idx="4">
                  <c:v>6.66</c:v>
                </c:pt>
              </c:numCache>
            </c:numRef>
          </c:val>
          <c:extLst>
            <c:ext xmlns:c16="http://schemas.microsoft.com/office/drawing/2014/chart" uri="{C3380CC4-5D6E-409C-BE32-E72D297353CC}">
              <c16:uniqueId val="{00000000-7C7B-467B-A636-2CDB238F700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7.61</c:v>
                </c:pt>
                <c:pt idx="1">
                  <c:v>12.42</c:v>
                </c:pt>
                <c:pt idx="2">
                  <c:v>17.09</c:v>
                </c:pt>
                <c:pt idx="3">
                  <c:v>16.66</c:v>
                </c:pt>
                <c:pt idx="4">
                  <c:v>13.45</c:v>
                </c:pt>
              </c:numCache>
            </c:numRef>
          </c:val>
          <c:extLst>
            <c:ext xmlns:c16="http://schemas.microsoft.com/office/drawing/2014/chart" uri="{C3380CC4-5D6E-409C-BE32-E72D297353CC}">
              <c16:uniqueId val="{00000001-7C7B-467B-A636-2CDB238F700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-4.3099999999999996</c:v>
                </c:pt>
                <c:pt idx="1">
                  <c:v>1.23</c:v>
                </c:pt>
                <c:pt idx="2">
                  <c:v>-3.01</c:v>
                </c:pt>
                <c:pt idx="3">
                  <c:v>-3.41</c:v>
                </c:pt>
                <c:pt idx="4">
                  <c:v>-4.38</c:v>
                </c:pt>
              </c:numCache>
            </c:numRef>
          </c:val>
          <c:smooth val="0"/>
          <c:extLst>
            <c:ext xmlns:c16="http://schemas.microsoft.com/office/drawing/2014/chart" uri="{C3380CC4-5D6E-409C-BE32-E72D297353CC}">
              <c16:uniqueId val="{00000002-7C7B-467B-A636-2CDB238F700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76C-478F-BB9B-938A413E358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76C-478F-BB9B-938A413E358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76C-478F-BB9B-938A413E358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0.04</c:v>
                </c:pt>
                <c:pt idx="4">
                  <c:v>#N/A</c:v>
                </c:pt>
                <c:pt idx="5">
                  <c:v>0.04</c:v>
                </c:pt>
                <c:pt idx="6">
                  <c:v>#N/A</c:v>
                </c:pt>
                <c:pt idx="7">
                  <c:v>0.04</c:v>
                </c:pt>
                <c:pt idx="8">
                  <c:v>#N/A</c:v>
                </c:pt>
                <c:pt idx="9">
                  <c:v>0.02</c:v>
                </c:pt>
              </c:numCache>
            </c:numRef>
          </c:val>
          <c:extLst>
            <c:ext xmlns:c16="http://schemas.microsoft.com/office/drawing/2014/chart" uri="{C3380CC4-5D6E-409C-BE32-E72D297353CC}">
              <c16:uniqueId val="{00000003-E76C-478F-BB9B-938A413E3580}"/>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0.82</c:v>
                </c:pt>
                <c:pt idx="2">
                  <c:v>#N/A</c:v>
                </c:pt>
                <c:pt idx="3">
                  <c:v>1.8</c:v>
                </c:pt>
                <c:pt idx="4">
                  <c:v>#N/A</c:v>
                </c:pt>
                <c:pt idx="5">
                  <c:v>1.76</c:v>
                </c:pt>
                <c:pt idx="6">
                  <c:v>#N/A</c:v>
                </c:pt>
                <c:pt idx="7">
                  <c:v>1.51</c:v>
                </c:pt>
                <c:pt idx="8">
                  <c:v>#N/A</c:v>
                </c:pt>
                <c:pt idx="9">
                  <c:v>1.81</c:v>
                </c:pt>
              </c:numCache>
            </c:numRef>
          </c:val>
          <c:extLst>
            <c:ext xmlns:c16="http://schemas.microsoft.com/office/drawing/2014/chart" uri="{C3380CC4-5D6E-409C-BE32-E72D297353CC}">
              <c16:uniqueId val="{00000004-E76C-478F-BB9B-938A413E3580}"/>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7.58</c:v>
                </c:pt>
                <c:pt idx="2">
                  <c:v>#N/A</c:v>
                </c:pt>
                <c:pt idx="3">
                  <c:v>1.57</c:v>
                </c:pt>
                <c:pt idx="4">
                  <c:v>#N/A</c:v>
                </c:pt>
                <c:pt idx="5">
                  <c:v>3</c:v>
                </c:pt>
                <c:pt idx="6">
                  <c:v>#N/A</c:v>
                </c:pt>
                <c:pt idx="7">
                  <c:v>3.88</c:v>
                </c:pt>
                <c:pt idx="8">
                  <c:v>#N/A</c:v>
                </c:pt>
                <c:pt idx="9">
                  <c:v>3.74</c:v>
                </c:pt>
              </c:numCache>
            </c:numRef>
          </c:val>
          <c:extLst>
            <c:ext xmlns:c16="http://schemas.microsoft.com/office/drawing/2014/chart" uri="{C3380CC4-5D6E-409C-BE32-E72D297353CC}">
              <c16:uniqueId val="{00000005-E76C-478F-BB9B-938A413E3580}"/>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2.4300000000000002</c:v>
                </c:pt>
                <c:pt idx="2">
                  <c:v>#N/A</c:v>
                </c:pt>
                <c:pt idx="3">
                  <c:v>3.62</c:v>
                </c:pt>
                <c:pt idx="4">
                  <c:v>#N/A</c:v>
                </c:pt>
                <c:pt idx="5">
                  <c:v>3.11</c:v>
                </c:pt>
                <c:pt idx="6">
                  <c:v>#N/A</c:v>
                </c:pt>
                <c:pt idx="7">
                  <c:v>4.07</c:v>
                </c:pt>
                <c:pt idx="8">
                  <c:v>#N/A</c:v>
                </c:pt>
                <c:pt idx="9">
                  <c:v>4.88</c:v>
                </c:pt>
              </c:numCache>
            </c:numRef>
          </c:val>
          <c:extLst>
            <c:ext xmlns:c16="http://schemas.microsoft.com/office/drawing/2014/chart" uri="{C3380CC4-5D6E-409C-BE32-E72D297353CC}">
              <c16:uniqueId val="{00000006-E76C-478F-BB9B-938A413E358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5.96</c:v>
                </c:pt>
                <c:pt idx="2">
                  <c:v>#N/A</c:v>
                </c:pt>
                <c:pt idx="3">
                  <c:v>7.06</c:v>
                </c:pt>
                <c:pt idx="4">
                  <c:v>#N/A</c:v>
                </c:pt>
                <c:pt idx="5">
                  <c:v>4.74</c:v>
                </c:pt>
                <c:pt idx="6">
                  <c:v>#N/A</c:v>
                </c:pt>
                <c:pt idx="7">
                  <c:v>4.9000000000000004</c:v>
                </c:pt>
                <c:pt idx="8">
                  <c:v>#N/A</c:v>
                </c:pt>
                <c:pt idx="9">
                  <c:v>6.66</c:v>
                </c:pt>
              </c:numCache>
            </c:numRef>
          </c:val>
          <c:extLst>
            <c:ext xmlns:c16="http://schemas.microsoft.com/office/drawing/2014/chart" uri="{C3380CC4-5D6E-409C-BE32-E72D297353CC}">
              <c16:uniqueId val="{00000007-E76C-478F-BB9B-938A413E358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5.12</c:v>
                </c:pt>
                <c:pt idx="2">
                  <c:v>#N/A</c:v>
                </c:pt>
                <c:pt idx="3">
                  <c:v>5.99</c:v>
                </c:pt>
                <c:pt idx="4">
                  <c:v>#N/A</c:v>
                </c:pt>
                <c:pt idx="5">
                  <c:v>6.65</c:v>
                </c:pt>
                <c:pt idx="6">
                  <c:v>#N/A</c:v>
                </c:pt>
                <c:pt idx="7">
                  <c:v>7.48</c:v>
                </c:pt>
                <c:pt idx="8">
                  <c:v>#N/A</c:v>
                </c:pt>
                <c:pt idx="9">
                  <c:v>8.08</c:v>
                </c:pt>
              </c:numCache>
            </c:numRef>
          </c:val>
          <c:extLst>
            <c:ext xmlns:c16="http://schemas.microsoft.com/office/drawing/2014/chart" uri="{C3380CC4-5D6E-409C-BE32-E72D297353CC}">
              <c16:uniqueId val="{00000008-E76C-478F-BB9B-938A413E3580}"/>
            </c:ext>
          </c:extLst>
        </c:ser>
        <c:ser>
          <c:idx val="9"/>
          <c:order val="9"/>
          <c:tx>
            <c:strRef>
              <c:f>データシート!$A$36</c:f>
              <c:strCache>
                <c:ptCount val="1"/>
                <c:pt idx="0">
                  <c:v>学校給食特別会計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9-E76C-478F-BB9B-938A413E358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566</c:v>
                </c:pt>
                <c:pt idx="5">
                  <c:v>585</c:v>
                </c:pt>
                <c:pt idx="8">
                  <c:v>587</c:v>
                </c:pt>
                <c:pt idx="11">
                  <c:v>583</c:v>
                </c:pt>
                <c:pt idx="14">
                  <c:v>574</c:v>
                </c:pt>
              </c:numCache>
            </c:numRef>
          </c:val>
          <c:extLst>
            <c:ext xmlns:c16="http://schemas.microsoft.com/office/drawing/2014/chart" uri="{C3380CC4-5D6E-409C-BE32-E72D297353CC}">
              <c16:uniqueId val="{00000000-42F5-4E6E-AD77-DD0C23548C0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2F5-4E6E-AD77-DD0C23548C0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c:v>
                </c:pt>
                <c:pt idx="3">
                  <c:v>3</c:v>
                </c:pt>
                <c:pt idx="6">
                  <c:v>2</c:v>
                </c:pt>
                <c:pt idx="9">
                  <c:v>2</c:v>
                </c:pt>
                <c:pt idx="12">
                  <c:v>2</c:v>
                </c:pt>
              </c:numCache>
            </c:numRef>
          </c:val>
          <c:extLst>
            <c:ext xmlns:c16="http://schemas.microsoft.com/office/drawing/2014/chart" uri="{C3380CC4-5D6E-409C-BE32-E72D297353CC}">
              <c16:uniqueId val="{00000002-42F5-4E6E-AD77-DD0C23548C0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39</c:v>
                </c:pt>
                <c:pt idx="3">
                  <c:v>53</c:v>
                </c:pt>
                <c:pt idx="6">
                  <c:v>55</c:v>
                </c:pt>
                <c:pt idx="9">
                  <c:v>55</c:v>
                </c:pt>
                <c:pt idx="12">
                  <c:v>60</c:v>
                </c:pt>
              </c:numCache>
            </c:numRef>
          </c:val>
          <c:extLst>
            <c:ext xmlns:c16="http://schemas.microsoft.com/office/drawing/2014/chart" uri="{C3380CC4-5D6E-409C-BE32-E72D297353CC}">
              <c16:uniqueId val="{00000003-42F5-4E6E-AD77-DD0C23548C0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397</c:v>
                </c:pt>
                <c:pt idx="3">
                  <c:v>442</c:v>
                </c:pt>
                <c:pt idx="6">
                  <c:v>447</c:v>
                </c:pt>
                <c:pt idx="9">
                  <c:v>434</c:v>
                </c:pt>
                <c:pt idx="12">
                  <c:v>411</c:v>
                </c:pt>
              </c:numCache>
            </c:numRef>
          </c:val>
          <c:extLst>
            <c:ext xmlns:c16="http://schemas.microsoft.com/office/drawing/2014/chart" uri="{C3380CC4-5D6E-409C-BE32-E72D297353CC}">
              <c16:uniqueId val="{00000004-42F5-4E6E-AD77-DD0C23548C0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F5-4E6E-AD77-DD0C23548C0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2F5-4E6E-AD77-DD0C23548C0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557</c:v>
                </c:pt>
                <c:pt idx="3">
                  <c:v>551</c:v>
                </c:pt>
                <c:pt idx="6">
                  <c:v>519</c:v>
                </c:pt>
                <c:pt idx="9">
                  <c:v>524</c:v>
                </c:pt>
                <c:pt idx="12">
                  <c:v>508</c:v>
                </c:pt>
              </c:numCache>
            </c:numRef>
          </c:val>
          <c:extLst>
            <c:ext xmlns:c16="http://schemas.microsoft.com/office/drawing/2014/chart" uri="{C3380CC4-5D6E-409C-BE32-E72D297353CC}">
              <c16:uniqueId val="{00000007-42F5-4E6E-AD77-DD0C23548C0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434</c:v>
                </c:pt>
                <c:pt idx="2">
                  <c:v>#N/A</c:v>
                </c:pt>
                <c:pt idx="3">
                  <c:v>#N/A</c:v>
                </c:pt>
                <c:pt idx="4">
                  <c:v>464</c:v>
                </c:pt>
                <c:pt idx="5">
                  <c:v>#N/A</c:v>
                </c:pt>
                <c:pt idx="6">
                  <c:v>#N/A</c:v>
                </c:pt>
                <c:pt idx="7">
                  <c:v>436</c:v>
                </c:pt>
                <c:pt idx="8">
                  <c:v>#N/A</c:v>
                </c:pt>
                <c:pt idx="9">
                  <c:v>#N/A</c:v>
                </c:pt>
                <c:pt idx="10">
                  <c:v>432</c:v>
                </c:pt>
                <c:pt idx="11">
                  <c:v>#N/A</c:v>
                </c:pt>
                <c:pt idx="12">
                  <c:v>#N/A</c:v>
                </c:pt>
                <c:pt idx="13">
                  <c:v>407</c:v>
                </c:pt>
                <c:pt idx="14">
                  <c:v>#N/A</c:v>
                </c:pt>
              </c:numCache>
            </c:numRef>
          </c:val>
          <c:smooth val="0"/>
          <c:extLst>
            <c:ext xmlns:c16="http://schemas.microsoft.com/office/drawing/2014/chart" uri="{C3380CC4-5D6E-409C-BE32-E72D297353CC}">
              <c16:uniqueId val="{00000008-42F5-4E6E-AD77-DD0C23548C0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6980</c:v>
                </c:pt>
                <c:pt idx="5">
                  <c:v>6811</c:v>
                </c:pt>
                <c:pt idx="8">
                  <c:v>6564</c:v>
                </c:pt>
                <c:pt idx="11">
                  <c:v>6546</c:v>
                </c:pt>
                <c:pt idx="14">
                  <c:v>6700</c:v>
                </c:pt>
              </c:numCache>
            </c:numRef>
          </c:val>
          <c:extLst>
            <c:ext xmlns:c16="http://schemas.microsoft.com/office/drawing/2014/chart" uri="{C3380CC4-5D6E-409C-BE32-E72D297353CC}">
              <c16:uniqueId val="{00000000-AF42-4993-A040-7F0A166972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c:v>
                </c:pt>
                <c:pt idx="5">
                  <c:v>0</c:v>
                </c:pt>
                <c:pt idx="8">
                  <c:v>0</c:v>
                </c:pt>
                <c:pt idx="11">
                  <c:v>0</c:v>
                </c:pt>
                <c:pt idx="14">
                  <c:v>0</c:v>
                </c:pt>
              </c:numCache>
            </c:numRef>
          </c:val>
          <c:extLst>
            <c:ext xmlns:c16="http://schemas.microsoft.com/office/drawing/2014/chart" uri="{C3380CC4-5D6E-409C-BE32-E72D297353CC}">
              <c16:uniqueId val="{00000001-AF42-4993-A040-7F0A166972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746</c:v>
                </c:pt>
                <c:pt idx="5">
                  <c:v>948</c:v>
                </c:pt>
                <c:pt idx="8">
                  <c:v>1152</c:v>
                </c:pt>
                <c:pt idx="11">
                  <c:v>1235</c:v>
                </c:pt>
                <c:pt idx="14">
                  <c:v>1131</c:v>
                </c:pt>
              </c:numCache>
            </c:numRef>
          </c:val>
          <c:extLst>
            <c:ext xmlns:c16="http://schemas.microsoft.com/office/drawing/2014/chart" uri="{C3380CC4-5D6E-409C-BE32-E72D297353CC}">
              <c16:uniqueId val="{00000002-AF42-4993-A040-7F0A166972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42-4993-A040-7F0A166972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F42-4993-A040-7F0A166972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42-4993-A040-7F0A166972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1273</c:v>
                </c:pt>
                <c:pt idx="3">
                  <c:v>1063</c:v>
                </c:pt>
                <c:pt idx="6">
                  <c:v>1005</c:v>
                </c:pt>
                <c:pt idx="9">
                  <c:v>969</c:v>
                </c:pt>
                <c:pt idx="12">
                  <c:v>920</c:v>
                </c:pt>
              </c:numCache>
            </c:numRef>
          </c:val>
          <c:extLst>
            <c:ext xmlns:c16="http://schemas.microsoft.com/office/drawing/2014/chart" uri="{C3380CC4-5D6E-409C-BE32-E72D297353CC}">
              <c16:uniqueId val="{00000006-AF42-4993-A040-7F0A166972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750</c:v>
                </c:pt>
                <c:pt idx="3">
                  <c:v>687</c:v>
                </c:pt>
                <c:pt idx="6">
                  <c:v>623</c:v>
                </c:pt>
                <c:pt idx="9">
                  <c:v>558</c:v>
                </c:pt>
                <c:pt idx="12">
                  <c:v>505</c:v>
                </c:pt>
              </c:numCache>
            </c:numRef>
          </c:val>
          <c:extLst>
            <c:ext xmlns:c16="http://schemas.microsoft.com/office/drawing/2014/chart" uri="{C3380CC4-5D6E-409C-BE32-E72D297353CC}">
              <c16:uniqueId val="{00000007-AF42-4993-A040-7F0A166972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6037</c:v>
                </c:pt>
                <c:pt idx="3">
                  <c:v>5931</c:v>
                </c:pt>
                <c:pt idx="6">
                  <c:v>5685</c:v>
                </c:pt>
                <c:pt idx="9">
                  <c:v>5502</c:v>
                </c:pt>
                <c:pt idx="12">
                  <c:v>5044</c:v>
                </c:pt>
              </c:numCache>
            </c:numRef>
          </c:val>
          <c:extLst>
            <c:ext xmlns:c16="http://schemas.microsoft.com/office/drawing/2014/chart" uri="{C3380CC4-5D6E-409C-BE32-E72D297353CC}">
              <c16:uniqueId val="{00000008-AF42-4993-A040-7F0A166972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c:v>
                </c:pt>
                <c:pt idx="3">
                  <c:v>9</c:v>
                </c:pt>
                <c:pt idx="6">
                  <c:v>6</c:v>
                </c:pt>
                <c:pt idx="9">
                  <c:v>5</c:v>
                </c:pt>
                <c:pt idx="12">
                  <c:v>3</c:v>
                </c:pt>
              </c:numCache>
            </c:numRef>
          </c:val>
          <c:extLst>
            <c:ext xmlns:c16="http://schemas.microsoft.com/office/drawing/2014/chart" uri="{C3380CC4-5D6E-409C-BE32-E72D297353CC}">
              <c16:uniqueId val="{00000009-AF42-4993-A040-7F0A166972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5129</c:v>
                </c:pt>
                <c:pt idx="3">
                  <c:v>4919</c:v>
                </c:pt>
                <c:pt idx="6">
                  <c:v>4717</c:v>
                </c:pt>
                <c:pt idx="9">
                  <c:v>4719</c:v>
                </c:pt>
                <c:pt idx="12">
                  <c:v>5843</c:v>
                </c:pt>
              </c:numCache>
            </c:numRef>
          </c:val>
          <c:extLst>
            <c:ext xmlns:c16="http://schemas.microsoft.com/office/drawing/2014/chart" uri="{C3380CC4-5D6E-409C-BE32-E72D297353CC}">
              <c16:uniqueId val="{0000000A-AF42-4993-A040-7F0A1669725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5473</c:v>
                </c:pt>
                <c:pt idx="2">
                  <c:v>#N/A</c:v>
                </c:pt>
                <c:pt idx="3">
                  <c:v>#N/A</c:v>
                </c:pt>
                <c:pt idx="4">
                  <c:v>4849</c:v>
                </c:pt>
                <c:pt idx="5">
                  <c:v>#N/A</c:v>
                </c:pt>
                <c:pt idx="6">
                  <c:v>#N/A</c:v>
                </c:pt>
                <c:pt idx="7">
                  <c:v>4321</c:v>
                </c:pt>
                <c:pt idx="8">
                  <c:v>#N/A</c:v>
                </c:pt>
                <c:pt idx="9">
                  <c:v>#N/A</c:v>
                </c:pt>
                <c:pt idx="10">
                  <c:v>3970</c:v>
                </c:pt>
                <c:pt idx="11">
                  <c:v>#N/A</c:v>
                </c:pt>
                <c:pt idx="12">
                  <c:v>#N/A</c:v>
                </c:pt>
                <c:pt idx="13">
                  <c:v>4484</c:v>
                </c:pt>
                <c:pt idx="14">
                  <c:v>#N/A</c:v>
                </c:pt>
              </c:numCache>
            </c:numRef>
          </c:val>
          <c:smooth val="0"/>
          <c:extLst>
            <c:ext xmlns:c16="http://schemas.microsoft.com/office/drawing/2014/chart" uri="{C3380CC4-5D6E-409C-BE32-E72D297353CC}">
              <c16:uniqueId val="{0000000B-AF42-4993-A040-7F0A1669725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678</c:v>
                </c:pt>
                <c:pt idx="1">
                  <c:v>658</c:v>
                </c:pt>
                <c:pt idx="2">
                  <c:v>534</c:v>
                </c:pt>
              </c:numCache>
            </c:numRef>
          </c:val>
          <c:extLst>
            <c:ext xmlns:c16="http://schemas.microsoft.com/office/drawing/2014/chart" uri="{C3380CC4-5D6E-409C-BE32-E72D297353CC}">
              <c16:uniqueId val="{00000000-7F38-4152-8F8D-EE174556EA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72</c:v>
                </c:pt>
                <c:pt idx="1">
                  <c:v>72</c:v>
                </c:pt>
                <c:pt idx="2">
                  <c:v>22</c:v>
                </c:pt>
              </c:numCache>
            </c:numRef>
          </c:val>
          <c:extLst>
            <c:ext xmlns:c16="http://schemas.microsoft.com/office/drawing/2014/chart" uri="{C3380CC4-5D6E-409C-BE32-E72D297353CC}">
              <c16:uniqueId val="{00000001-7F38-4152-8F8D-EE174556EA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99</c:v>
                </c:pt>
                <c:pt idx="1">
                  <c:v>123</c:v>
                </c:pt>
                <c:pt idx="2">
                  <c:v>133</c:v>
                </c:pt>
              </c:numCache>
            </c:numRef>
          </c:val>
          <c:extLst>
            <c:ext xmlns:c16="http://schemas.microsoft.com/office/drawing/2014/chart" uri="{C3380CC4-5D6E-409C-BE32-E72D297353CC}">
              <c16:uniqueId val="{00000002-7F38-4152-8F8D-EE174556EA1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{017F838E-910E-4945-B139-B70D9258657C}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596-4017-993A-C44E14EBFA0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{BD35DB26-EECE-4E85-B9F9-0E53016492D2}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96-4017-993A-C44E14EBFA0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{BA2D54BE-D7FB-4C42-9C50-1652B8AE40A2}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96-4017-993A-C44E14EBFA0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{1F25BDB3-E22C-4F94-949C-212330397B74}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96-4017-993A-C44E14EBFA0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{F838AB15-0D02-40D7-9F98-CB7A9AF9CB52}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96-4017-993A-C44E14EBFA0B}"/>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{CB0DCEA8-C38C-40C4-9D30-0BFD8CC7678B}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596-4017-993A-C44E14EBFA0B}"/>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{1A6FEBFB-8ACD-4D41-A56B-B69BCAC678EE}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596-4017-993A-C44E14EBFA0B}"/>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{0CBA2C67-8F1D-47FA-8A86-FDACC756F6B8}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596-4017-993A-C44E14EBFA0B}"/>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{4A472E8D-26E7-4E6C-A7C9-A2DA5F9CDFFD}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596-4017-993A-C44E14EBFA0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62.4</c:v>
                </c:pt>
                <c:pt idx="16">
                  <c:v>64.2</c:v>
                </c:pt>
                <c:pt idx="24">
                  <c:v>65.099999999999994</c:v>
                </c:pt>
                <c:pt idx="32">
                  <c:v>68.3</c:v>
                </c:pt>
              </c:numCache>
            </c:numRef>
          </c:xVal>
          <c:yVal>
            <c:numRef>
              <c:f>公会計指標分析・財政指標組合せ分析表!$BP$51:$DC$51</c:f>
              <c:numCache>
                <c:formatCode>#,##0.0;"▲ "#,##0.0</c:formatCode>
                <c:ptCount val="40"/>
                <c:pt idx="8">
                  <c:v>140.6</c:v>
                </c:pt>
                <c:pt idx="16">
                  <c:v>127.7</c:v>
                </c:pt>
                <c:pt idx="24">
                  <c:v>117.9</c:v>
                </c:pt>
                <c:pt idx="32">
                  <c:v>132.1</c:v>
                </c:pt>
              </c:numCache>
            </c:numRef>
          </c:yVal>
          <c:smooth val="0"/>
          <c:extLst>
            <c:ext xmlns:c16="http://schemas.microsoft.com/office/drawing/2014/chart" uri="{C3380CC4-5D6E-409C-BE32-E72D297353CC}">
              <c16:uniqueId val="{00000009-4596-4017-993A-C44E14EBFA0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{E6B89274-6DE6-4734-B690-AC84B0297B3C}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596-4017-993A-C44E14EBFA0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{873F9F88-B327-4879-B494-D8DA3A0BCF53}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96-4017-993A-C44E14EBFA0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{CF8F4040-28F3-4840-AC31-C8EB839F0127}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96-4017-993A-C44E14EBFA0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{B62902B5-7367-4FBC-876B-8CF82ADEBFA0}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96-4017-993A-C44E14EBFA0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{D6541EE5-9821-4DF5-B60F-E9F19FFF6B6A}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96-4017-993A-C44E14EBFA0B}"/>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{F244A4DD-602F-4BA9-86EA-396C282AB5EE}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596-4017-993A-C44E14EBFA0B}"/>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{0CFBD71B-BB47-4CC9-941F-6F9E92455D88}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596-4017-993A-C44E14EBFA0B}"/>
                </c:ext>
              </c:extLst>
            </c:dLbl>
            <c:dLbl>
              <c:idx val="24"/>
              <c:layout>
                <c:manualLayout>
                  <c:x val="-4.0436541485245198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{08E7249E-6805-4738-920A-FD5619F1A381}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596-4017-993A-C44E14EBFA0B}"/>
                </c:ext>
              </c:extLst>
            </c:dLbl>
            <c:dLbl>
              <c:idx val="32"/>
              <c:layout>
                <c:manualLayout>
                  <c:x val="-2.3853859453899409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{803933AA-14B5-4A53-86C1-64F88ACB15A4}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596-4017-993A-C44E14EBFA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55.6</c:v>
                </c:pt>
                <c:pt idx="16">
                  <c:v>59.8</c:v>
                </c:pt>
                <c:pt idx="24">
                  <c:v>61.4</c:v>
                </c:pt>
                <c:pt idx="32">
                  <c:v>61.6</c:v>
                </c:pt>
              </c:numCache>
            </c:numRef>
          </c:xVal>
          <c:yVal>
            <c:numRef>
              <c:f>公会計指標分析・財政指標組合せ分析表!$BP$55:$DC$55</c:f>
              <c:numCache>
                <c:formatCode>#,##0.0;"▲ "#,##0.0</c:formatCode>
                <c:ptCount val="40"/>
                <c:pt idx="8">
                  <c:v>58.9</c:v>
                </c:pt>
                <c:pt idx="16">
                  <c:v>51.4</c:v>
                </c:pt>
                <c:pt idx="24">
                  <c:v>46.8</c:v>
                </c:pt>
                <c:pt idx="32">
                  <c:v>48.4</c:v>
                </c:pt>
              </c:numCache>
            </c:numRef>
          </c:yVal>
          <c:smooth val="0"/>
          <c:extLst>
            <c:ext xmlns:c16="http://schemas.microsoft.com/office/drawing/2014/chart" uri="{C3380CC4-5D6E-409C-BE32-E72D297353CC}">
              <c16:uniqueId val="{00000013-4596-4017-993A-C44E14EBFA0B}"/>
            </c:ext>
          </c:extLst>
        </c:ser>
        <c:dLbls>
          <c:showLegendKey val="0"/>
          <c:showVal val="1"/>
          <c:showCatName val="0"/>
          <c:showSerName val="0"/>
          <c:showPercent val="0"/>
          <c:showBubbleSize val="0"/>
        </c:dLbls>
        <c:axId val="46179840"/>
        <c:axId val="46181760"/>
      </c:scatterChart>
      <c:valAx>
        <c:axId val="46179840"/>
        <c:scaling>
          <c:orientation val="minMax"/>
          <c:max val="70"/>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7"/>
          <c:min val="3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{F853FE27-F5BD-4A58-BA86-71652BD8CAB2}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93C-434F-8047-1245D560D6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{6C63B0E5-4EFD-4E52-B257-CA7A769D4E0D}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93C-434F-8047-1245D560D6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{274623BB-01A9-4082-A9D1-2E4B9BB657EC}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93C-434F-8047-1245D560D6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{5E9FA4EE-985F-4EF1-9445-CF1CA0DAB9C6}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93C-434F-8047-1245D560D6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{2BE1714B-1FDA-4191-82C4-180C735A4C93}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93C-434F-8047-1245D560D60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{BBAA1577-8990-4802-95D3-77EC09A242A4}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93C-434F-8047-1245D560D60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{B6B1B07B-CF5C-4F05-9541-FA2055E24A91}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93C-434F-8047-1245D560D60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{15D281D8-84D8-4329-8AC9-D5BFF25BE9E5}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93C-434F-8047-1245D560D60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{C362A8C0-C041-4339-978B-9AF2B571CF31}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93C-434F-8047-1245D560D6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13.1</c:v>
                </c:pt>
                <c:pt idx="8">
                  <c:v>13</c:v>
                </c:pt>
                <c:pt idx="16">
                  <c:v>13</c:v>
                </c:pt>
                <c:pt idx="24">
                  <c:v>13</c:v>
                </c:pt>
                <c:pt idx="32">
                  <c:v>12.5</c:v>
                </c:pt>
              </c:numCache>
            </c:numRef>
          </c:xVal>
          <c:yVal>
            <c:numRef>
              <c:f>公会計指標分析・財政指標組合せ分析表!$BP$73:$DC$73</c:f>
              <c:numCache>
                <c:formatCode>#,##0.0;"▲ "#,##0.0</c:formatCode>
                <c:ptCount val="40"/>
                <c:pt idx="0">
                  <c:v>161.9</c:v>
                </c:pt>
                <c:pt idx="8">
                  <c:v>140.6</c:v>
                </c:pt>
                <c:pt idx="16">
                  <c:v>127.7</c:v>
                </c:pt>
                <c:pt idx="24">
                  <c:v>117.9</c:v>
                </c:pt>
                <c:pt idx="32">
                  <c:v>132.1</c:v>
                </c:pt>
              </c:numCache>
            </c:numRef>
          </c:yVal>
          <c:smooth val="0"/>
          <c:extLst>
            <c:ext xmlns:c16="http://schemas.microsoft.com/office/drawing/2014/chart" uri="{C3380CC4-5D6E-409C-BE32-E72D297353CC}">
              <c16:uniqueId val="{00000009-893C-434F-8047-1245D560D60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{BDB4CC21-F011-4CFA-ADD6-B9D145E902B5}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93C-434F-8047-1245D560D60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{A74A6C9C-9B47-4450-8616-FFAB26012C42}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93C-434F-8047-1245D560D6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{3C0627C2-F850-43A7-9F62-EBB47DA2B8B3}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93C-434F-8047-1245D560D6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{7CB8DDB0-1BB2-499A-AE50-A6DA7B892394}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93C-434F-8047-1245D560D6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{9095E28F-B40B-4616-98D7-4A20ABB7A752}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93C-434F-8047-1245D560D60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{8B03D4B9-8FA3-4783-84E5-1CA5D3E530C7}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93C-434F-8047-1245D560D60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{D817E290-5FD0-4247-A1EE-A0A86E2E870B}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93C-434F-8047-1245D560D607}"/>
                </c:ext>
              </c:extLst>
            </c:dLbl>
            <c:dLbl>
              <c:idx val="24"/>
              <c:layout>
                <c:manualLayout>
                  <c:x val="-4.5160355153971307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{26872026-4687-4D89-A14A-C2D78094A520}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93C-434F-8047-1245D560D607}"/>
                </c:ext>
              </c:extLst>
            </c:dLbl>
            <c:dLbl>
              <c:idx val="32"/>
              <c:layout>
                <c:manualLayout>
                  <c:x val="-1.823562808424999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{A8A5F63A-A23E-4E5A-B5F8-8A6F011D54BD}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93C-434F-8047-1245D560D6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10.8</c:v>
                </c:pt>
                <c:pt idx="16">
                  <c:v>10.199999999999999</c:v>
                </c:pt>
                <c:pt idx="24">
                  <c:v>9.9</c:v>
                </c:pt>
                <c:pt idx="32">
                  <c:v>9.9</c:v>
                </c:pt>
              </c:numCache>
            </c:numRef>
          </c:xVal>
          <c:yVal>
            <c:numRef>
              <c:f>公会計指標分析・財政指標組合せ分析表!$BP$77:$DC$77</c:f>
              <c:numCache>
                <c:formatCode>#,##0.0;"▲ "#,##0.0</c:formatCode>
                <c:ptCount val="40"/>
                <c:pt idx="0">
                  <c:v>54</c:v>
                </c:pt>
                <c:pt idx="8">
                  <c:v>58.9</c:v>
                </c:pt>
                <c:pt idx="16">
                  <c:v>51.4</c:v>
                </c:pt>
                <c:pt idx="24">
                  <c:v>46.8</c:v>
                </c:pt>
                <c:pt idx="32">
                  <c:v>48.4</c:v>
                </c:pt>
              </c:numCache>
            </c:numRef>
          </c:yVal>
          <c:smooth val="0"/>
          <c:extLst>
            <c:ext xmlns:c16="http://schemas.microsoft.com/office/drawing/2014/chart" uri="{C3380CC4-5D6E-409C-BE32-E72D297353CC}">
              <c16:uniqueId val="{00000013-893C-434F-8047-1245D560D607}"/>
            </c:ext>
          </c:extLst>
        </c:ser>
        <c:dLbls>
          <c:showLegendKey val="0"/>
          <c:showVal val="1"/>
          <c:showCatName val="0"/>
          <c:showSerName val="0"/>
          <c:showPercent val="0"/>
          <c:showBubbleSize val="0"/>
        </c:dLbls>
        <c:axId val="84219776"/>
        <c:axId val="84234240"/>
      </c:scatterChart>
      <c:valAx>
        <c:axId val="84219776"/>
        <c:scaling>
          <c:orientation val="minMax"/>
          <c:max val="13.4"/>
          <c:min val="9.6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9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一般会計等の元利償還金は新規発行債の抑制により年々減少しているが、公営企業債の元利償還金の財源に充てた繰出金が増加傾向にあり、元利償還金等全体では若干の減となっている。</a:t>
          </a:r>
          <a:endParaRPr lang="ja-JP" altLang="ja-JP" sz="1400">
            <a:effectLst/>
          </a:endParaRPr>
        </a:p>
        <a:p>
          <a:r>
            <a:rPr kumimoji="1" lang="ja-JP" altLang="ja-JP" sz="1400">
              <a:solidFill>
                <a:schemeClr val="dk1"/>
              </a:solidFill>
              <a:effectLst/>
              <a:latin typeface="+mn-lt"/>
              <a:ea typeface="+mn-ea"/>
              <a:cs typeface="+mn-cs"/>
            </a:rPr>
            <a:t>　一方で、算入公債費等はほぼ横ばいで推移している。</a:t>
          </a:r>
          <a:endParaRPr lang="ja-JP" altLang="ja-JP" sz="1400">
            <a:effectLst/>
          </a:endParaRPr>
        </a:p>
        <a:p>
          <a:r>
            <a:rPr kumimoji="1" lang="ja-JP" altLang="ja-JP" sz="1400">
              <a:solidFill>
                <a:schemeClr val="dk1"/>
              </a:solidFill>
              <a:effectLst/>
              <a:latin typeface="+mn-lt"/>
              <a:ea typeface="+mn-ea"/>
              <a:cs typeface="+mn-cs"/>
            </a:rPr>
            <a:t>　今後とも償還計画を十分考慮し、実質公債費比率の抑制に努める。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将来負担比率の分子については、新規発行債の抑制により緩やかに減少している。</a:t>
          </a:r>
          <a:endParaRPr lang="ja-JP" altLang="ja-JP" sz="1400">
            <a:effectLst/>
          </a:endParaRPr>
        </a:p>
        <a:p>
          <a:r>
            <a:rPr kumimoji="1" lang="ja-JP" altLang="ja-JP" sz="1400">
              <a:solidFill>
                <a:schemeClr val="dk1"/>
              </a:solidFill>
              <a:effectLst/>
              <a:latin typeface="+mn-lt"/>
              <a:ea typeface="+mn-ea"/>
              <a:cs typeface="+mn-cs"/>
            </a:rPr>
            <a:t>　充当可能財源等は基準財政需要額算入見込が減っているものの、基金の確保により横ばいで推移ている。</a:t>
          </a:r>
          <a:endParaRPr lang="ja-JP" altLang="ja-JP" sz="1400">
            <a:effectLst/>
          </a:endParaRPr>
        </a:p>
        <a:p>
          <a:r>
            <a:rPr kumimoji="1" lang="ja-JP" altLang="ja-JP" sz="1400">
              <a:solidFill>
                <a:schemeClr val="dk1"/>
              </a:solidFill>
              <a:effectLst/>
              <a:latin typeface="+mn-lt"/>
              <a:ea typeface="+mn-ea"/>
              <a:cs typeface="+mn-cs"/>
            </a:rPr>
            <a:t>　今後も公営企業債等繰入見込額や広域連合への負担金等見込額の増加が考えられることから、公営企業の経営改善や新規発行債の抑制、基金の確保などに努める。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青森県鶴田町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及び減債基金</a:t>
          </a:r>
          <a:r>
            <a:rPr kumimoji="1" lang="ja-JP" altLang="ja-JP" sz="1100">
              <a:solidFill>
                <a:schemeClr val="dk1"/>
              </a:solidFill>
              <a:effectLst/>
              <a:latin typeface="+mn-lt"/>
              <a:ea typeface="+mn-ea"/>
              <a:cs typeface="+mn-cs"/>
            </a:rPr>
            <a:t>は、統合小学校建設事業の一般財源分</a:t>
          </a:r>
          <a:r>
            <a:rPr kumimoji="1" lang="en-US" altLang="ja-JP" sz="1100">
              <a:solidFill>
                <a:schemeClr val="dk1"/>
              </a:solidFill>
              <a:effectLst/>
              <a:latin typeface="+mn-lt"/>
              <a:ea typeface="+mn-ea"/>
              <a:cs typeface="+mn-cs"/>
            </a:rPr>
            <a:t>290</a:t>
          </a:r>
          <a:r>
            <a:rPr kumimoji="1" lang="ja-JP" altLang="ja-JP" sz="1100">
              <a:solidFill>
                <a:schemeClr val="dk1"/>
              </a:solidFill>
              <a:effectLst/>
              <a:latin typeface="+mn-lt"/>
              <a:ea typeface="+mn-ea"/>
              <a:cs typeface="+mn-cs"/>
            </a:rPr>
            <a:t>百万円に充当するため対前年度比</a:t>
          </a:r>
          <a:r>
            <a:rPr kumimoji="1" lang="en-US" altLang="ja-JP" sz="1100">
              <a:solidFill>
                <a:schemeClr val="dk1"/>
              </a:solidFill>
              <a:effectLst/>
              <a:latin typeface="+mn-lt"/>
              <a:ea typeface="+mn-ea"/>
              <a:cs typeface="+mn-cs"/>
            </a:rPr>
            <a:t>174</a:t>
          </a:r>
          <a:r>
            <a:rPr kumimoji="1" lang="ja-JP" altLang="ja-JP" sz="1100">
              <a:solidFill>
                <a:schemeClr val="dk1"/>
              </a:solidFill>
              <a:effectLst/>
              <a:latin typeface="+mn-lt"/>
              <a:ea typeface="+mn-ea"/>
              <a:cs typeface="+mn-cs"/>
            </a:rPr>
            <a:t>百万円減少した。一方、特定目的基金については</a:t>
          </a:r>
          <a:r>
            <a:rPr kumimoji="1" lang="ja-JP" altLang="en-US" sz="1100">
              <a:solidFill>
                <a:schemeClr val="dk1"/>
              </a:solidFill>
              <a:effectLst/>
              <a:latin typeface="+mn-lt"/>
              <a:ea typeface="+mn-ea"/>
              <a:cs typeface="+mn-cs"/>
            </a:rPr>
            <a:t>町営住宅の建替事業に充当したため、</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百万円減少したほか公共施設の修繕等で公共施設等管理処分基金が</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百万円の減少となった。一方、数年後の鶴の舞橋改修事業に</a:t>
          </a:r>
          <a:r>
            <a:rPr kumimoji="1" lang="ja-JP" altLang="ja-JP" sz="1100">
              <a:solidFill>
                <a:schemeClr val="dk1"/>
              </a:solidFill>
              <a:effectLst/>
              <a:latin typeface="+mn-lt"/>
              <a:ea typeface="+mn-ea"/>
              <a:cs typeface="+mn-cs"/>
            </a:rPr>
            <a:t>対応するため、鶴の舞橋改修基金に</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百万円積み立てたことにより微増した。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lang="ja-JP" altLang="ja-JP" sz="1100" b="0" i="0" baseline="0">
              <a:solidFill>
                <a:schemeClr val="dk1"/>
              </a:solidFill>
              <a:effectLst/>
              <a:latin typeface="+mn-lt"/>
              <a:ea typeface="+mn-ea"/>
              <a:cs typeface="+mn-cs"/>
            </a:rPr>
            <a:t>　基金の使途の明確化を図るために、財政調整基金を取り崩して個々の特定目的基金に積み立てていくことを予定している。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・公営住宅建設基金：公営住宅は現在</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施設ありその</a:t>
          </a:r>
          <a:r>
            <a:rPr kumimoji="1" lang="en-US" altLang="ja-JP" sz="1100">
              <a:solidFill>
                <a:schemeClr val="dk1"/>
              </a:solidFill>
              <a:effectLst/>
              <a:latin typeface="+mn-lt"/>
              <a:ea typeface="+mn-ea"/>
              <a:cs typeface="+mn-cs"/>
            </a:rPr>
            <a:t>85.1%</a:t>
          </a:r>
          <a:r>
            <a:rPr kumimoji="1" lang="ja-JP" altLang="ja-JP" sz="1100">
              <a:solidFill>
                <a:schemeClr val="dk1"/>
              </a:solidFill>
              <a:effectLst/>
              <a:latin typeface="+mn-lt"/>
              <a:ea typeface="+mn-ea"/>
              <a:cs typeface="+mn-cs"/>
            </a:rPr>
            <a:t>が築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年以上を経過している。更新や修繕等の経費の財源に充てるための基金。</a:t>
          </a:r>
          <a:endParaRPr lang="ja-JP" altLang="ja-JP" sz="1400">
            <a:effectLst/>
          </a:endParaRPr>
        </a:p>
        <a:p>
          <a:r>
            <a:rPr kumimoji="1" lang="ja-JP" altLang="ja-JP" sz="1100">
              <a:solidFill>
                <a:schemeClr val="dk1"/>
              </a:solidFill>
              <a:effectLst/>
              <a:latin typeface="+mn-lt"/>
              <a:ea typeface="+mn-ea"/>
              <a:cs typeface="+mn-cs"/>
            </a:rPr>
            <a:t>・公共施設等管理処分基金：</a:t>
          </a:r>
          <a:r>
            <a:rPr lang="ja-JP" altLang="ja-JP" sz="1100">
              <a:solidFill>
                <a:schemeClr val="dk1"/>
              </a:solidFill>
              <a:effectLst/>
              <a:latin typeface="+mn-lt"/>
              <a:ea typeface="+mn-ea"/>
              <a:cs typeface="+mn-cs"/>
            </a:rPr>
            <a:t>公用施設及び公共用施設の修繕並びに用途廃止された施設の解体撤去に要する経費の財源に充てるための基金。</a:t>
          </a:r>
          <a:endParaRPr lang="ja-JP" altLang="ja-JP" sz="1400">
            <a:effectLst/>
          </a:endParaRPr>
        </a:p>
        <a:p>
          <a:r>
            <a:rPr kumimoji="1" lang="ja-JP" altLang="ja-JP" sz="1100">
              <a:solidFill>
                <a:schemeClr val="dk1"/>
              </a:solidFill>
              <a:effectLst/>
              <a:latin typeface="+mn-lt"/>
              <a:ea typeface="+mn-ea"/>
              <a:cs typeface="+mn-cs"/>
            </a:rPr>
            <a:t>・鶴の舞橋改修基金：町のシンボルである「</a:t>
          </a:r>
          <a:r>
            <a:rPr lang="ja-JP" altLang="ja-JP" sz="1100">
              <a:solidFill>
                <a:schemeClr val="dk1"/>
              </a:solidFill>
              <a:effectLst/>
              <a:latin typeface="+mn-lt"/>
              <a:ea typeface="+mn-ea"/>
              <a:cs typeface="+mn-cs"/>
            </a:rPr>
            <a:t>鶴の舞橋」の改修及び維持補修の実施に必要な財源に充てるための基金。</a:t>
          </a:r>
          <a:endParaRPr lang="ja-JP" altLang="ja-JP" sz="1400">
            <a:effectLst/>
          </a:endParaRPr>
        </a:p>
        <a:p>
          <a:r>
            <a:rPr kumimoji="1" lang="ja-JP" altLang="ja-JP" sz="1100">
              <a:solidFill>
                <a:schemeClr val="dk1"/>
              </a:solidFill>
              <a:effectLst/>
              <a:latin typeface="+mn-lt"/>
              <a:ea typeface="+mn-ea"/>
              <a:cs typeface="+mn-cs"/>
            </a:rPr>
            <a:t>・地域福祉基金：</a:t>
          </a:r>
          <a:r>
            <a:rPr lang="ja-JP" altLang="ja-JP" sz="1100">
              <a:solidFill>
                <a:schemeClr val="dk1"/>
              </a:solidFill>
              <a:effectLst/>
              <a:latin typeface="+mn-lt"/>
              <a:ea typeface="+mn-ea"/>
              <a:cs typeface="+mn-cs"/>
            </a:rPr>
            <a:t>地域における高齢者の福祉の増進に関する事業で、民間の団体に対する補助事業及び町が推進する事業の経費の財源に充てるための基金。</a:t>
          </a:r>
          <a:endParaRPr lang="ja-JP" altLang="ja-JP" sz="1400">
            <a:effectLst/>
          </a:endParaRPr>
        </a:p>
        <a:p>
          <a:r>
            <a:rPr kumimoji="1" lang="ja-JP" altLang="ja-JP" sz="1100">
              <a:solidFill>
                <a:schemeClr val="dk1"/>
              </a:solidFill>
              <a:effectLst/>
              <a:latin typeface="+mn-lt"/>
              <a:ea typeface="+mn-ea"/>
              <a:cs typeface="+mn-cs"/>
            </a:rPr>
            <a:t>・防犯灯</a:t>
          </a:r>
          <a:r>
            <a:rPr kumimoji="1" lang="en-US" altLang="ja-JP" sz="1100">
              <a:solidFill>
                <a:schemeClr val="dk1"/>
              </a:solidFill>
              <a:effectLst/>
              <a:latin typeface="+mn-lt"/>
              <a:ea typeface="+mn-ea"/>
              <a:cs typeface="+mn-cs"/>
            </a:rPr>
            <a:t>LED</a:t>
          </a:r>
          <a:r>
            <a:rPr kumimoji="1" lang="ja-JP" altLang="ja-JP" sz="1100">
              <a:solidFill>
                <a:schemeClr val="dk1"/>
              </a:solidFill>
              <a:effectLst/>
              <a:latin typeface="+mn-lt"/>
              <a:ea typeface="+mn-ea"/>
              <a:cs typeface="+mn-cs"/>
            </a:rPr>
            <a:t>化設備更新基金：原子力施設立地振興対策事業助成金を活用し、地域が維持管理する防犯灯の電気料金の負担軽減及び長寿命化による維持経費の削減を目的に、</a:t>
          </a:r>
          <a:r>
            <a:rPr kumimoji="1" lang="en-US" altLang="ja-JP" sz="1100">
              <a:solidFill>
                <a:schemeClr val="dk1"/>
              </a:solidFill>
              <a:effectLst/>
              <a:latin typeface="+mn-lt"/>
              <a:ea typeface="+mn-ea"/>
              <a:cs typeface="+mn-cs"/>
            </a:rPr>
            <a:t>LED</a:t>
          </a:r>
          <a:r>
            <a:rPr kumimoji="1" lang="ja-JP" altLang="ja-JP" sz="1100">
              <a:solidFill>
                <a:schemeClr val="dk1"/>
              </a:solidFill>
              <a:effectLst/>
              <a:latin typeface="+mn-lt"/>
              <a:ea typeface="+mn-ea"/>
              <a:cs typeface="+mn-cs"/>
            </a:rPr>
            <a:t>化への設備更新に要する経費の財源に充てるための基金。平成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日で廃止</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・公共施設等管理処分基金：平成</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年度に建設した庁舎や同時期に建設した消防庁舎等の長寿命化を図るため、</a:t>
          </a:r>
          <a:r>
            <a:rPr kumimoji="1" lang="ja-JP" altLang="en-US" sz="1100">
              <a:solidFill>
                <a:schemeClr val="dk1"/>
              </a:solidFill>
              <a:effectLst/>
              <a:latin typeface="+mn-lt"/>
              <a:ea typeface="+mn-ea"/>
              <a:cs typeface="+mn-cs"/>
            </a:rPr>
            <a:t>修繕等に</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を繰入れしたことによる減少。</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・公営住宅建設基金：</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年度からの公営住宅基本計画に基づき整備する事業費</a:t>
          </a:r>
          <a:r>
            <a:rPr kumimoji="1" lang="en-US" altLang="ja-JP" sz="1100">
              <a:solidFill>
                <a:schemeClr val="dk1"/>
              </a:solidFill>
              <a:effectLst/>
              <a:latin typeface="+mn-lt"/>
              <a:ea typeface="+mn-ea"/>
              <a:cs typeface="+mn-cs"/>
            </a:rPr>
            <a:t>2,947</a:t>
          </a:r>
          <a:r>
            <a:rPr kumimoji="1" lang="ja-JP" altLang="ja-JP" sz="1100">
              <a:solidFill>
                <a:schemeClr val="dk1"/>
              </a:solidFill>
              <a:effectLst/>
              <a:latin typeface="+mn-lt"/>
              <a:ea typeface="+mn-ea"/>
              <a:cs typeface="+mn-cs"/>
            </a:rPr>
            <a:t>百万円に対応するため、</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百万円を</a:t>
          </a:r>
          <a:r>
            <a:rPr kumimoji="1" lang="ja-JP" altLang="en-US" sz="1100">
              <a:solidFill>
                <a:schemeClr val="dk1"/>
              </a:solidFill>
              <a:effectLst/>
              <a:latin typeface="+mn-lt"/>
              <a:ea typeface="+mn-ea"/>
              <a:cs typeface="+mn-cs"/>
            </a:rPr>
            <a:t>繰入れした</a:t>
          </a:r>
          <a:r>
            <a:rPr kumimoji="1" lang="ja-JP" altLang="ja-JP" sz="1100">
              <a:solidFill>
                <a:schemeClr val="dk1"/>
              </a:solidFill>
              <a:effectLst/>
              <a:latin typeface="+mn-lt"/>
              <a:ea typeface="+mn-ea"/>
              <a:cs typeface="+mn-cs"/>
            </a:rPr>
            <a:t>ことによる</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・鶴の舞橋改修基金：</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年度からの計画に基づき鶴の舞橋大規模改修に対応するため、</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百万円を積み立てしたことによる増加。</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・公営住宅建設基金：</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年度からの公営住宅整備事業に対応するため、</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億円程度の積立を予定。</a:t>
          </a:r>
          <a:endParaRPr lang="ja-JP" altLang="ja-JP" sz="1400">
            <a:effectLst/>
          </a:endParaRPr>
        </a:p>
        <a:p>
          <a:r>
            <a:rPr kumimoji="1" lang="ja-JP" altLang="ja-JP" sz="1100">
              <a:solidFill>
                <a:schemeClr val="dk1"/>
              </a:solidFill>
              <a:effectLst/>
              <a:latin typeface="+mn-lt"/>
              <a:ea typeface="+mn-ea"/>
              <a:cs typeface="+mn-cs"/>
            </a:rPr>
            <a:t>・公共施設等管理処分基金：平成</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年度に建設した庁舎や同時期に建設した消防庁舎等の長寿命化を図るため、</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億円程度の積立を予定。</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・鶴の舞橋改修基金：</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年度からの改修事業に対応するため、</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億円程度の積立を予定。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年度に財政調整基金から多額の繰入れが行われ、残高が</a:t>
          </a:r>
          <a:r>
            <a:rPr kumimoji="1" lang="en-US" altLang="ja-JP" sz="1100">
              <a:solidFill>
                <a:schemeClr val="dk1"/>
              </a:solidFill>
              <a:effectLst/>
              <a:latin typeface="+mn-lt"/>
              <a:ea typeface="+mn-ea"/>
              <a:cs typeface="+mn-cs"/>
            </a:rPr>
            <a:t>136</a:t>
          </a:r>
          <a:r>
            <a:rPr kumimoji="1" lang="ja-JP" altLang="ja-JP" sz="1100">
              <a:solidFill>
                <a:schemeClr val="dk1"/>
              </a:solidFill>
              <a:effectLst/>
              <a:latin typeface="+mn-lt"/>
              <a:ea typeface="+mn-ea"/>
              <a:cs typeface="+mn-cs"/>
            </a:rPr>
            <a:t>百万円まで減った。平成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年度から支出の抑制と併せて、国県支出金等の特定財源が使える事業を活用して、財政調整基金の確保と積み増しに努めた結果、平成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年度末で</a:t>
          </a:r>
          <a:r>
            <a:rPr kumimoji="1" lang="en-US" altLang="ja-JP" sz="1100">
              <a:solidFill>
                <a:schemeClr val="dk1"/>
              </a:solidFill>
              <a:effectLst/>
              <a:latin typeface="+mn-lt"/>
              <a:ea typeface="+mn-ea"/>
              <a:cs typeface="+mn-cs"/>
            </a:rPr>
            <a:t>678</a:t>
          </a:r>
          <a:r>
            <a:rPr kumimoji="1" lang="ja-JP" altLang="ja-JP" sz="1100">
              <a:solidFill>
                <a:schemeClr val="dk1"/>
              </a:solidFill>
              <a:effectLst/>
              <a:latin typeface="+mn-lt"/>
              <a:ea typeface="+mn-ea"/>
              <a:cs typeface="+mn-cs"/>
            </a:rPr>
            <a:t>百万円まで積み増しすることが出来た。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統合小学校建設事業の一般財源分</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百万円に充当</a:t>
          </a:r>
          <a:r>
            <a:rPr kumimoji="1" lang="ja-JP" altLang="en-US" sz="1100">
              <a:solidFill>
                <a:schemeClr val="dk1"/>
              </a:solidFill>
              <a:effectLst/>
              <a:latin typeface="+mn-lt"/>
              <a:ea typeface="+mn-ea"/>
              <a:cs typeface="+mn-cs"/>
            </a:rPr>
            <a:t>したため</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百万円を繰り入れし、同じく平成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年度は一般財源分</a:t>
          </a:r>
          <a:r>
            <a:rPr kumimoji="1" lang="en-US" altLang="ja-JP" sz="1100">
              <a:solidFill>
                <a:schemeClr val="dk1"/>
              </a:solidFill>
              <a:effectLst/>
              <a:latin typeface="+mn-lt"/>
              <a:ea typeface="+mn-ea"/>
              <a:cs typeface="+mn-cs"/>
            </a:rPr>
            <a:t>290</a:t>
          </a:r>
          <a:r>
            <a:rPr kumimoji="1" lang="ja-JP" altLang="en-US" sz="1100">
              <a:solidFill>
                <a:schemeClr val="dk1"/>
              </a:solidFill>
              <a:effectLst/>
              <a:latin typeface="+mn-lt"/>
              <a:ea typeface="+mn-ea"/>
              <a:cs typeface="+mn-cs"/>
            </a:rPr>
            <a:t>百万円に充当するため</a:t>
          </a:r>
          <a:r>
            <a:rPr kumimoji="1" lang="en-US" altLang="ja-JP" sz="1100">
              <a:solidFill>
                <a:schemeClr val="dk1"/>
              </a:solidFill>
              <a:effectLst/>
              <a:latin typeface="+mn-lt"/>
              <a:ea typeface="+mn-ea"/>
              <a:cs typeface="+mn-cs"/>
            </a:rPr>
            <a:t>124</a:t>
          </a:r>
          <a:r>
            <a:rPr kumimoji="1" lang="ja-JP" altLang="en-US" sz="1100">
              <a:solidFill>
                <a:schemeClr val="dk1"/>
              </a:solidFill>
              <a:effectLst/>
              <a:latin typeface="+mn-lt"/>
              <a:ea typeface="+mn-ea"/>
              <a:cs typeface="+mn-cs"/>
            </a:rPr>
            <a:t>百万円を繰り入れしたことにより、平成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年度末で</a:t>
          </a:r>
          <a:r>
            <a:rPr kumimoji="1" lang="en-US" altLang="ja-JP" sz="1100">
              <a:solidFill>
                <a:schemeClr val="dk1"/>
              </a:solidFill>
              <a:effectLst/>
              <a:latin typeface="+mn-lt"/>
              <a:ea typeface="+mn-ea"/>
              <a:cs typeface="+mn-cs"/>
            </a:rPr>
            <a:t>534</a:t>
          </a:r>
          <a:r>
            <a:rPr kumimoji="1" lang="ja-JP" altLang="en-US" sz="1100">
              <a:solidFill>
                <a:schemeClr val="dk1"/>
              </a:solidFill>
              <a:effectLst/>
              <a:latin typeface="+mn-lt"/>
              <a:ea typeface="+mn-ea"/>
              <a:cs typeface="+mn-cs"/>
            </a:rPr>
            <a:t>百万円まで減少した。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現在、最優先事業である統合小学校建設事業に一般財源分として、</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年度までに</a:t>
          </a:r>
          <a:r>
            <a:rPr kumimoji="1" lang="en-US" altLang="ja-JP" sz="1100">
              <a:solidFill>
                <a:schemeClr val="dk1"/>
              </a:solidFill>
              <a:effectLst/>
              <a:latin typeface="+mn-lt"/>
              <a:ea typeface="+mn-ea"/>
              <a:cs typeface="+mn-cs"/>
            </a:rPr>
            <a:t>325</a:t>
          </a:r>
          <a:r>
            <a:rPr kumimoji="1" lang="ja-JP" altLang="ja-JP" sz="1100">
              <a:solidFill>
                <a:schemeClr val="dk1"/>
              </a:solidFill>
              <a:effectLst/>
              <a:latin typeface="+mn-lt"/>
              <a:ea typeface="+mn-ea"/>
              <a:cs typeface="+mn-cs"/>
            </a:rPr>
            <a:t>百万円が必要となる見込である。財政運営計画では、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年度末の財政調整基金残高は</a:t>
          </a:r>
          <a:r>
            <a:rPr kumimoji="1" lang="en-US" altLang="ja-JP" sz="1100">
              <a:solidFill>
                <a:schemeClr val="dk1"/>
              </a:solidFill>
              <a:effectLst/>
              <a:latin typeface="+mn-lt"/>
              <a:ea typeface="+mn-ea"/>
              <a:cs typeface="+mn-cs"/>
            </a:rPr>
            <a:t>465</a:t>
          </a:r>
          <a:r>
            <a:rPr kumimoji="1" lang="ja-JP" altLang="ja-JP" sz="1100">
              <a:solidFill>
                <a:schemeClr val="dk1"/>
              </a:solidFill>
              <a:effectLst/>
              <a:latin typeface="+mn-lt"/>
              <a:ea typeface="+mn-ea"/>
              <a:cs typeface="+mn-cs"/>
            </a:rPr>
            <a:t>百万円まで減少する見込みであり、決して多くはない。今後も経費節減に努める。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游ゴシック 本文"/>
              <a:ea typeface="+mn-ea"/>
              <a:cs typeface="+mn-cs"/>
            </a:rPr>
            <a:t>（増減理由）</a:t>
          </a:r>
          <a:endParaRPr lang="ja-JP" altLang="ja-JP" sz="1400">
            <a:effectLst/>
            <a:latin typeface="游ゴシック 本文"/>
          </a:endParaRPr>
        </a:p>
        <a:p>
          <a:r>
            <a:rPr kumimoji="1" lang="ja-JP" altLang="en-US" sz="1100">
              <a:solidFill>
                <a:schemeClr val="dk1"/>
              </a:solidFill>
              <a:effectLst/>
              <a:latin typeface="游ゴシック 本文"/>
              <a:ea typeface="+mn-ea"/>
              <a:cs typeface="+mn-cs"/>
            </a:rPr>
            <a:t>　</a:t>
          </a:r>
          <a:r>
            <a:rPr kumimoji="1" lang="ja-JP" altLang="ja-JP" sz="1100">
              <a:solidFill>
                <a:schemeClr val="dk1"/>
              </a:solidFill>
              <a:effectLst/>
              <a:latin typeface="游ゴシック 本文"/>
              <a:ea typeface="+mn-ea"/>
              <a:cs typeface="+mn-cs"/>
            </a:rPr>
            <a:t>統合小学校建設事業の一般財源</a:t>
          </a:r>
          <a:r>
            <a:rPr kumimoji="1" lang="ja-JP" altLang="en-US" sz="1100">
              <a:solidFill>
                <a:schemeClr val="dk1"/>
              </a:solidFill>
              <a:effectLst/>
              <a:latin typeface="游ゴシック 本文"/>
              <a:ea typeface="+mn-ea"/>
              <a:cs typeface="+mn-cs"/>
            </a:rPr>
            <a:t>を捻出するため、減債基金を</a:t>
          </a:r>
          <a:r>
            <a:rPr kumimoji="1" lang="en-US" altLang="ja-JP" sz="1100">
              <a:solidFill>
                <a:schemeClr val="dk1"/>
              </a:solidFill>
              <a:effectLst/>
              <a:latin typeface="游ゴシック 本文"/>
              <a:ea typeface="+mn-ea"/>
              <a:cs typeface="+mn-cs"/>
            </a:rPr>
            <a:t>50</a:t>
          </a:r>
          <a:r>
            <a:rPr kumimoji="1" lang="ja-JP" altLang="en-US" sz="1100">
              <a:solidFill>
                <a:schemeClr val="dk1"/>
              </a:solidFill>
              <a:effectLst/>
              <a:latin typeface="游ゴシック 本文"/>
              <a:ea typeface="+mn-ea"/>
              <a:cs typeface="+mn-cs"/>
            </a:rPr>
            <a:t>百万円の繰入れを行い公債費に充当した。</a:t>
          </a:r>
          <a:endParaRPr kumimoji="1" lang="en-US" altLang="ja-JP" sz="1100">
            <a:solidFill>
              <a:schemeClr val="dk1"/>
            </a:solidFill>
            <a:effectLst/>
            <a:latin typeface="游ゴシック 本文"/>
            <a:ea typeface="+mn-ea"/>
            <a:cs typeface="+mn-cs"/>
          </a:endParaRPr>
        </a:p>
        <a:p>
          <a:r>
            <a:rPr kumimoji="1" lang="ja-JP" altLang="ja-JP" sz="1100">
              <a:solidFill>
                <a:schemeClr val="dk1"/>
              </a:solidFill>
              <a:effectLst/>
              <a:latin typeface="游ゴシック 本文"/>
              <a:ea typeface="+mn-ea"/>
              <a:cs typeface="+mn-cs"/>
            </a:rPr>
            <a:t>（今後の方針）</a:t>
          </a:r>
          <a:endParaRPr kumimoji="1" lang="en-US" altLang="ja-JP" sz="1100">
            <a:solidFill>
              <a:schemeClr val="dk1"/>
            </a:solidFill>
            <a:effectLst/>
            <a:latin typeface="游ゴシック 本文"/>
            <a:ea typeface="+mn-ea"/>
            <a:cs typeface="+mn-cs"/>
          </a:endParaRPr>
        </a:p>
        <a:p>
          <a:r>
            <a:rPr kumimoji="1" lang="ja-JP" altLang="en-US" sz="1100">
              <a:solidFill>
                <a:schemeClr val="dk1"/>
              </a:solidFill>
              <a:effectLst/>
              <a:latin typeface="游ゴシック 本文"/>
              <a:ea typeface="+mn-ea"/>
              <a:cs typeface="+mn-cs"/>
            </a:rPr>
            <a:t>　</a:t>
          </a:r>
          <a:r>
            <a:rPr kumimoji="1" lang="ja-JP" altLang="en-US" sz="1100">
              <a:solidFill>
                <a:schemeClr val="dk1"/>
              </a:solidFill>
              <a:effectLst/>
              <a:latin typeface="+mn-lt"/>
              <a:ea typeface="+mn-ea"/>
              <a:cs typeface="+mn-cs"/>
            </a:rPr>
            <a:t>財政</a:t>
          </a:r>
          <a:r>
            <a:rPr kumimoji="1" lang="ja-JP" altLang="ja-JP" sz="1100">
              <a:solidFill>
                <a:schemeClr val="dk1"/>
              </a:solidFill>
              <a:effectLst/>
              <a:latin typeface="+mn-lt"/>
              <a:ea typeface="+mn-ea"/>
              <a:cs typeface="+mn-cs"/>
            </a:rPr>
            <a:t>調整基金への積立も厳しいため、今後の積立予定はありません。</a:t>
          </a:r>
          <a:endParaRPr lang="ja-JP" altLang="ja-JP" sz="1400">
            <a:effectLst/>
            <a:latin typeface="游ゴシック 本文"/>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6E8E2F8-3765-4ED5-9971-44525F8539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EA2C103-7A7C-4A83-83A7-668B65614D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B5745B9-F8C8-42DE-AD07-473DA975E82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5DC05DC-7810-4A5E-81AF-61FA5299C96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B983D18-6A30-4D7B-9B1C-EFFA02DC2CA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527FC6F-1585-45E6-88A6-A18043773D9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E12A5F2-C30A-4858-B6B5-B93E87B99F8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6CC3474-7F28-4CF7-971B-820D276DE0A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A469881-0744-4D30-A244-DF132F7B894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481B320-13A0-4E71-9735-9690A22B89E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E97023E-EA9C-47AB-B911-4AD02342BB9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8E22C7C-0D69-4D9F-8599-ABBC3F8ACA7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12,984
12,971
46.43
7,869,823
7,590,538
264,241
3,968,059
5,842,922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7CA69B1-4CEF-4035-BD67-C889FA082D1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3F5D45C-D649-42FB-8505-8B36616B472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213B1331-0B8C-4C1D-88E5-84E428896D5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39CF0A6-3A32-499A-BE4E-3368A0AD0C8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7C2223B-28B3-49A4-B1EA-73AC49595CE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AA1F24F-62BB-489A-A6EE-82D7CE2D772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5D55A4AF-B270-4E28-962D-1E1EBEFCEF2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F08B002-2F27-4095-92EB-B80E070239E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1DEC4B3-2D8B-40D4-8098-4CAA6395D17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1E68824-869D-47D4-A0E8-5A40059E6BE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B26BFAD-435B-4FCB-B8DB-8C55AAA7D5F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222827D-DC7B-4E1D-B283-B84CDE3D3FC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67DB216-2F89-4EB5-8BBC-03755083B59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6AFDC1E-79FE-47C0-9538-C91A4C07F24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57AE98F-FBAB-4333-BFBB-401794C6764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A8537AD2-B87E-4382-AB8D-1D23B90294B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E51C694-79EF-4944-B67D-61030138C98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33D8D4D2-D137-4A9D-B443-FA57E1DFEEC1}"/>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3BE57BBD-A0A7-414E-872B-A5FC23BFFE8F}"/>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43598BF8-7A46-491E-A64F-0C6345A9ECC2}"/>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112A60B4-B02E-408E-AB9C-82ACFA3BD938}"/>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E3DDF00E-7A65-41F1-A056-C22D3BA6FB5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9799AEA8-E8D3-468C-80D2-90DBC2D4CED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FD33862A-891E-40A9-A880-F24E696AF98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F2955249-8162-4CA7-8268-1D7692E888F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E8B05175-8D94-409B-BB5C-763A1BC8ED3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5722A4F6-F945-4345-98D7-76740F5E58A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4EC4EE7E-4677-42B5-97D9-27ED102193F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97DCD1BF-9495-4754-9987-F31309A100F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730DCB47-C67F-4A72-B5FD-38EAA895A41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77A1E878-84A7-4342-988D-4DCD9902477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F5C89984-CE64-47AA-B66D-BF46C10E30D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BAFD3FA0-1229-4AC6-8CE7-D43F6E4F08A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C5BA8266-7587-4455-9403-2193ECBB53D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当町の有形固定資産減価償却率は全国平均と比較し同水準となっている。しかし公営住宅については昭和４６年度から昭和６２年度までに建設され、全部の施設が建設から３０年以上経過しており、減価償却率が９９．６％と高い状態にある。そのことから</a:t>
          </a:r>
          <a:r>
            <a:rPr lang="ja-JP" altLang="ja-JP" sz="1100" b="0" i="0" baseline="0">
              <a:solidFill>
                <a:schemeClr val="dk1"/>
              </a:solidFill>
              <a:effectLst/>
              <a:latin typeface="+mn-lt"/>
              <a:ea typeface="+mn-ea"/>
              <a:cs typeface="+mn-cs"/>
            </a:rPr>
            <a:t>平成２９年３月に策定した「鶴田町公営住宅変更基本計画」に基づき建替えの検討を行うこととしている。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A73A19C7-7996-449F-9FD3-8CB8DB2376C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6863A120-7270-47A0-8819-764F1B3A88D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C2B1BF2A-D64C-426C-BF57-4E2798179DA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F0CE385-FEE7-4DBC-9E2D-D22C538B92F8}"/>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2346FB10-6114-4EB8-9F9B-8DC5B5D93159}"/>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33342563-93F0-4649-907F-2DA871DDFECC}"/>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EDA180E6-8885-48BA-9FF2-C8A798C69637}"/>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6452C8D-BCCF-4F22-BC94-11119F667C96}"/>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28F8F462-824D-44F8-BF36-72710EAB1D0F}"/>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FC036038-CF2C-4B75-80E2-F0531CFBC57B}"/>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5E3DBC01-199C-4E24-809E-8717D5FF2F36}"/>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4F11F879-4563-4743-9D7F-DF9E20036F1A}"/>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CAA5855F-6895-4BF1-806D-46617E4095A8}"/>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AB616F72-CCDD-43BB-B197-F21658BA435B}"/>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93D92811-28EE-4F52-8B93-92E4AFF10FFA}"/>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6C08DA0A-FB32-4EF2-8D88-0F11233760B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CF450219-CAF0-445B-9720-6AB837E74B8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1B96FFAC-9CB0-41EB-A97D-6B17E018357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2268</xdr:rowOff>
    </xdr:to>
    <xdr:cxnSp macro="">
      <xdr:nvCxnSpPr>
        <xdr:cNvPr id="66" name="直線コネクタ 65">
          <a:extLst>
            <a:ext uri="{FF2B5EF4-FFF2-40B4-BE49-F238E27FC236}">
              <a16:creationId xmlns:a16="http://schemas.microsoft.com/office/drawing/2014/main" id="{DB26C554-EAFA-4F00-AC0F-AAF51F35E5AE}"/>
            </a:ext>
          </a:extLst>
        </xdr:cNvPr>
        <xdr:cNvCxnSpPr/>
      </xdr:nvCxnSpPr>
      <xdr:spPr>
        <a:xfrm flipV="1">
          <a:off x="4760595" y="5286103"/>
          <a:ext cx="1270" cy="131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7" name="有形固定資産減価償却率最小値テキスト">
          <a:extLst>
            <a:ext uri="{FF2B5EF4-FFF2-40B4-BE49-F238E27FC236}">
              <a16:creationId xmlns:a16="http://schemas.microsoft.com/office/drawing/2014/main" id="{C8DAFA3E-A4BD-4F4B-9976-F1A9ACCAF442}"/>
            </a:ext>
          </a:extLst>
        </xdr:cNvPr>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68" name="直線コネクタ 67">
          <a:extLst>
            <a:ext uri="{FF2B5EF4-FFF2-40B4-BE49-F238E27FC236}">
              <a16:creationId xmlns:a16="http://schemas.microsoft.com/office/drawing/2014/main" id="{A951B64E-B89D-4C80-88D4-EB4D975E9EEF}"/>
            </a:ext>
          </a:extLst>
        </xdr:cNvPr>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69" name="有形固定資産減価償却率最大値テキスト">
          <a:extLst>
            <a:ext uri="{FF2B5EF4-FFF2-40B4-BE49-F238E27FC236}">
              <a16:creationId xmlns:a16="http://schemas.microsoft.com/office/drawing/2014/main" id="{F2577E9D-713B-4BDC-8960-6A83F9A279F7}"/>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0" name="直線コネクタ 69">
          <a:extLst>
            <a:ext uri="{FF2B5EF4-FFF2-40B4-BE49-F238E27FC236}">
              <a16:creationId xmlns:a16="http://schemas.microsoft.com/office/drawing/2014/main" id="{08C99694-0103-4875-947E-FBDB44CBAA3D}"/>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12989</xdr:rowOff>
    </xdr:from>
    <xdr:ext cx="405111" cy="259045"/>
    <xdr:sp macro="" textlink="">
      <xdr:nvSpPr>
        <xdr:cNvPr id="71" name="有形固定資産減価償却率平均値テキスト">
          <a:extLst>
            <a:ext uri="{FF2B5EF4-FFF2-40B4-BE49-F238E27FC236}">
              <a16:creationId xmlns:a16="http://schemas.microsoft.com/office/drawing/2014/main" id="{5475F1B5-4572-4D5F-A6E4-5BEA5093B24C}"/>
            </a:ext>
          </a:extLst>
        </xdr:cNvPr>
        <xdr:cNvSpPr txBox="1"/>
      </xdr:nvSpPr>
      <xdr:spPr>
        <a:xfrm>
          <a:off x="4813300" y="5756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34562</xdr:rowOff>
    </xdr:from>
    <xdr:to>
      <xdr:col>23</xdr:col>
      <xdr:colOff>136525</xdr:colOff>
      <xdr:row>29</xdr:row>
      <xdr:rowOff>136162</xdr:rowOff>
    </xdr:to>
    <xdr:sp macro="" textlink="">
      <xdr:nvSpPr>
        <xdr:cNvPr id="72" name="フローチャート: 判断 71">
          <a:extLst>
            <a:ext uri="{FF2B5EF4-FFF2-40B4-BE49-F238E27FC236}">
              <a16:creationId xmlns:a16="http://schemas.microsoft.com/office/drawing/2014/main" id="{FDDD9171-2251-4F65-937D-23670BDB7777}"/>
            </a:ext>
          </a:extLst>
        </xdr:cNvPr>
        <xdr:cNvSpPr/>
      </xdr:nvSpPr>
      <xdr:spPr>
        <a:xfrm>
          <a:off x="47117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40731</xdr:rowOff>
    </xdr:from>
    <xdr:to>
      <xdr:col>19</xdr:col>
      <xdr:colOff>187325</xdr:colOff>
      <xdr:row>29</xdr:row>
      <xdr:rowOff>142331</xdr:rowOff>
    </xdr:to>
    <xdr:sp macro="" textlink="">
      <xdr:nvSpPr>
        <xdr:cNvPr id="73" name="フローチャート: 判断 72">
          <a:extLst>
            <a:ext uri="{FF2B5EF4-FFF2-40B4-BE49-F238E27FC236}">
              <a16:creationId xmlns:a16="http://schemas.microsoft.com/office/drawing/2014/main" id="{784CFE89-CC77-4AFD-AC64-9C65B698C412}"/>
            </a:ext>
          </a:extLst>
        </xdr:cNvPr>
        <xdr:cNvSpPr/>
      </xdr:nvSpPr>
      <xdr:spPr>
        <a:xfrm>
          <a:off x="4000500" y="578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90079</xdr:rowOff>
    </xdr:from>
    <xdr:to>
      <xdr:col>15</xdr:col>
      <xdr:colOff>187325</xdr:colOff>
      <xdr:row>30</xdr:row>
      <xdr:rowOff>20229</xdr:rowOff>
    </xdr:to>
    <xdr:sp macro="" textlink="">
      <xdr:nvSpPr>
        <xdr:cNvPr id="74" name="フローチャート: 判断 73">
          <a:extLst>
            <a:ext uri="{FF2B5EF4-FFF2-40B4-BE49-F238E27FC236}">
              <a16:creationId xmlns:a16="http://schemas.microsoft.com/office/drawing/2014/main" id="{A6A66646-59AE-43BF-9B58-95E468196275}"/>
            </a:ext>
          </a:extLst>
        </xdr:cNvPr>
        <xdr:cNvSpPr/>
      </xdr:nvSpPr>
      <xdr:spPr>
        <a:xfrm>
          <a:off x="32385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48169</xdr:rowOff>
    </xdr:from>
    <xdr:to>
      <xdr:col>11</xdr:col>
      <xdr:colOff>187325</xdr:colOff>
      <xdr:row>30</xdr:row>
      <xdr:rowOff>149769</xdr:rowOff>
    </xdr:to>
    <xdr:sp macro="" textlink="">
      <xdr:nvSpPr>
        <xdr:cNvPr id="75" name="フローチャート: 判断 74">
          <a:extLst>
            <a:ext uri="{FF2B5EF4-FFF2-40B4-BE49-F238E27FC236}">
              <a16:creationId xmlns:a16="http://schemas.microsoft.com/office/drawing/2014/main" id="{86C5B958-8FCF-4F86-8423-52E43F0CAB1C}"/>
            </a:ext>
          </a:extLst>
        </xdr:cNvPr>
        <xdr:cNvSpPr/>
      </xdr:nvSpPr>
      <xdr:spPr>
        <a:xfrm>
          <a:off x="2476500" y="596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94CA276E-BDA1-4260-9855-ECDBCFF5ECA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7C39B60F-4D77-4EC5-A42C-64FE97335C2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D05DBAD9-C9F4-43F1-BBE4-43FE7A891F7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89685CB5-B643-48FC-BEDD-15467A89490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D2C122AB-5767-4069-AF69-D9DA28B08F6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170815</xdr:rowOff>
    </xdr:from>
    <xdr:to>
      <xdr:col>23</xdr:col>
      <xdr:colOff>136525</xdr:colOff>
      <xdr:row>28</xdr:row>
      <xdr:rowOff>100965</xdr:rowOff>
    </xdr:to>
    <xdr:sp macro="" textlink="">
      <xdr:nvSpPr>
        <xdr:cNvPr id="81" name="楕円 80">
          <a:extLst>
            <a:ext uri="{FF2B5EF4-FFF2-40B4-BE49-F238E27FC236}">
              <a16:creationId xmlns:a16="http://schemas.microsoft.com/office/drawing/2014/main" id="{6AF5D027-AC1B-4EED-9DE7-C2A20FEB4860}"/>
            </a:ext>
          </a:extLst>
        </xdr:cNvPr>
        <xdr:cNvSpPr/>
      </xdr:nvSpPr>
      <xdr:spPr>
        <a:xfrm>
          <a:off x="47117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22242</xdr:rowOff>
    </xdr:from>
    <xdr:ext cx="405111" cy="259045"/>
    <xdr:sp macro="" textlink="">
      <xdr:nvSpPr>
        <xdr:cNvPr id="82" name="有形固定資産減価償却率該当値テキスト">
          <a:extLst>
            <a:ext uri="{FF2B5EF4-FFF2-40B4-BE49-F238E27FC236}">
              <a16:creationId xmlns:a16="http://schemas.microsoft.com/office/drawing/2014/main" id="{1D295489-4C88-492C-BED6-6858D816F336}"/>
            </a:ext>
          </a:extLst>
        </xdr:cNvPr>
        <xdr:cNvSpPr txBox="1"/>
      </xdr:nvSpPr>
      <xdr:spPr>
        <a:xfrm>
          <a:off x="4813300" y="5422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98062</xdr:rowOff>
    </xdr:from>
    <xdr:to>
      <xdr:col>19</xdr:col>
      <xdr:colOff>187325</xdr:colOff>
      <xdr:row>29</xdr:row>
      <xdr:rowOff>28212</xdr:rowOff>
    </xdr:to>
    <xdr:sp macro="" textlink="">
      <xdr:nvSpPr>
        <xdr:cNvPr id="83" name="楕円 82">
          <a:extLst>
            <a:ext uri="{FF2B5EF4-FFF2-40B4-BE49-F238E27FC236}">
              <a16:creationId xmlns:a16="http://schemas.microsoft.com/office/drawing/2014/main" id="{AC1143C8-3545-4EBA-8AE7-EDEAC4404161}"/>
            </a:ext>
          </a:extLst>
        </xdr:cNvPr>
        <xdr:cNvSpPr/>
      </xdr:nvSpPr>
      <xdr:spPr>
        <a:xfrm>
          <a:off x="4000500" y="56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50165</xdr:rowOff>
    </xdr:from>
    <xdr:to>
      <xdr:col>23</xdr:col>
      <xdr:colOff>85725</xdr:colOff>
      <xdr:row>28</xdr:row>
      <xdr:rowOff>148862</xdr:rowOff>
    </xdr:to>
    <xdr:cxnSp macro="">
      <xdr:nvCxnSpPr>
        <xdr:cNvPr id="84" name="直線コネクタ 83">
          <a:extLst>
            <a:ext uri="{FF2B5EF4-FFF2-40B4-BE49-F238E27FC236}">
              <a16:creationId xmlns:a16="http://schemas.microsoft.com/office/drawing/2014/main" id="{C2A53C3B-71AC-4628-8206-41D7A60D4A5A}"/>
            </a:ext>
          </a:extLst>
        </xdr:cNvPr>
        <xdr:cNvCxnSpPr/>
      </xdr:nvCxnSpPr>
      <xdr:spPr>
        <a:xfrm flipV="1">
          <a:off x="4051300" y="5622290"/>
          <a:ext cx="711200" cy="9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125821</xdr:rowOff>
    </xdr:from>
    <xdr:to>
      <xdr:col>15</xdr:col>
      <xdr:colOff>187325</xdr:colOff>
      <xdr:row>29</xdr:row>
      <xdr:rowOff>55971</xdr:rowOff>
    </xdr:to>
    <xdr:sp macro="" textlink="">
      <xdr:nvSpPr>
        <xdr:cNvPr id="85" name="楕円 84">
          <a:extLst>
            <a:ext uri="{FF2B5EF4-FFF2-40B4-BE49-F238E27FC236}">
              <a16:creationId xmlns:a16="http://schemas.microsoft.com/office/drawing/2014/main" id="{435BC3C4-B16B-46ED-A3FB-F508099A4723}"/>
            </a:ext>
          </a:extLst>
        </xdr:cNvPr>
        <xdr:cNvSpPr/>
      </xdr:nvSpPr>
      <xdr:spPr>
        <a:xfrm>
          <a:off x="32385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148862</xdr:rowOff>
    </xdr:from>
    <xdr:to>
      <xdr:col>19</xdr:col>
      <xdr:colOff>136525</xdr:colOff>
      <xdr:row>29</xdr:row>
      <xdr:rowOff>5171</xdr:rowOff>
    </xdr:to>
    <xdr:cxnSp macro="">
      <xdr:nvCxnSpPr>
        <xdr:cNvPr id="86" name="直線コネクタ 85">
          <a:extLst>
            <a:ext uri="{FF2B5EF4-FFF2-40B4-BE49-F238E27FC236}">
              <a16:creationId xmlns:a16="http://schemas.microsoft.com/office/drawing/2014/main" id="{A5FCA839-4281-4548-8EAA-B464AC1CB1FC}"/>
            </a:ext>
          </a:extLst>
        </xdr:cNvPr>
        <xdr:cNvCxnSpPr/>
      </xdr:nvCxnSpPr>
      <xdr:spPr>
        <a:xfrm flipV="1">
          <a:off x="3289300" y="5720987"/>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9888</xdr:rowOff>
    </xdr:from>
    <xdr:to>
      <xdr:col>11</xdr:col>
      <xdr:colOff>187325</xdr:colOff>
      <xdr:row>29</xdr:row>
      <xdr:rowOff>111488</xdr:rowOff>
    </xdr:to>
    <xdr:sp macro="" textlink="">
      <xdr:nvSpPr>
        <xdr:cNvPr id="87" name="楕円 86">
          <a:extLst>
            <a:ext uri="{FF2B5EF4-FFF2-40B4-BE49-F238E27FC236}">
              <a16:creationId xmlns:a16="http://schemas.microsoft.com/office/drawing/2014/main" id="{A2C9F9FE-FF67-4AFC-A540-F3DEC16A9883}"/>
            </a:ext>
          </a:extLst>
        </xdr:cNvPr>
        <xdr:cNvSpPr/>
      </xdr:nvSpPr>
      <xdr:spPr>
        <a:xfrm>
          <a:off x="2476500" y="57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5171</xdr:rowOff>
    </xdr:from>
    <xdr:to>
      <xdr:col>15</xdr:col>
      <xdr:colOff>136525</xdr:colOff>
      <xdr:row>29</xdr:row>
      <xdr:rowOff>60688</xdr:rowOff>
    </xdr:to>
    <xdr:cxnSp macro="">
      <xdr:nvCxnSpPr>
        <xdr:cNvPr id="88" name="直線コネクタ 87">
          <a:extLst>
            <a:ext uri="{FF2B5EF4-FFF2-40B4-BE49-F238E27FC236}">
              <a16:creationId xmlns:a16="http://schemas.microsoft.com/office/drawing/2014/main" id="{C82BA817-C095-41EB-8EE3-563C90F1A4BD}"/>
            </a:ext>
          </a:extLst>
        </xdr:cNvPr>
        <xdr:cNvCxnSpPr/>
      </xdr:nvCxnSpPr>
      <xdr:spPr>
        <a:xfrm flipV="1">
          <a:off x="2527300" y="5748746"/>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133458</xdr:rowOff>
    </xdr:from>
    <xdr:ext cx="405111" cy="259045"/>
    <xdr:sp macro="" textlink="">
      <xdr:nvSpPr>
        <xdr:cNvPr id="89" name="n_1aveValue有形固定資産減価償却率">
          <a:extLst>
            <a:ext uri="{FF2B5EF4-FFF2-40B4-BE49-F238E27FC236}">
              <a16:creationId xmlns:a16="http://schemas.microsoft.com/office/drawing/2014/main" id="{DA808ED2-7CE4-4EA6-972E-03880BFAE850}"/>
            </a:ext>
          </a:extLst>
        </xdr:cNvPr>
        <xdr:cNvSpPr txBox="1"/>
      </xdr:nvSpPr>
      <xdr:spPr>
        <a:xfrm>
          <a:off x="3836044" y="587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11356</xdr:rowOff>
    </xdr:from>
    <xdr:ext cx="405111" cy="259045"/>
    <xdr:sp macro="" textlink="">
      <xdr:nvSpPr>
        <xdr:cNvPr id="90" name="n_2aveValue有形固定資産減価償却率">
          <a:extLst>
            <a:ext uri="{FF2B5EF4-FFF2-40B4-BE49-F238E27FC236}">
              <a16:creationId xmlns:a16="http://schemas.microsoft.com/office/drawing/2014/main" id="{766923FE-7A99-4EB4-9466-16F9F1826749}"/>
            </a:ext>
          </a:extLst>
        </xdr:cNvPr>
        <xdr:cNvSpPr txBox="1"/>
      </xdr:nvSpPr>
      <xdr:spPr>
        <a:xfrm>
          <a:off x="3086744" y="5926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140896</xdr:rowOff>
    </xdr:from>
    <xdr:ext cx="405111" cy="259045"/>
    <xdr:sp macro="" textlink="">
      <xdr:nvSpPr>
        <xdr:cNvPr id="91" name="n_3aveValue有形固定資産減価償却率">
          <a:extLst>
            <a:ext uri="{FF2B5EF4-FFF2-40B4-BE49-F238E27FC236}">
              <a16:creationId xmlns:a16="http://schemas.microsoft.com/office/drawing/2014/main" id="{CA4DC68B-F7D5-4413-856D-01BE964B741D}"/>
            </a:ext>
          </a:extLst>
        </xdr:cNvPr>
        <xdr:cNvSpPr txBox="1"/>
      </xdr:nvSpPr>
      <xdr:spPr>
        <a:xfrm>
          <a:off x="2324744" y="6055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44739</xdr:rowOff>
    </xdr:from>
    <xdr:ext cx="405111" cy="259045"/>
    <xdr:sp macro="" textlink="">
      <xdr:nvSpPr>
        <xdr:cNvPr id="92" name="n_1mainValue有形固定資産減価償却率">
          <a:extLst>
            <a:ext uri="{FF2B5EF4-FFF2-40B4-BE49-F238E27FC236}">
              <a16:creationId xmlns:a16="http://schemas.microsoft.com/office/drawing/2014/main" id="{9FA2E1E4-A611-42C4-AE64-8BAB4072F646}"/>
            </a:ext>
          </a:extLst>
        </xdr:cNvPr>
        <xdr:cNvSpPr txBox="1"/>
      </xdr:nvSpPr>
      <xdr:spPr>
        <a:xfrm>
          <a:off x="3836044" y="544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72498</xdr:rowOff>
    </xdr:from>
    <xdr:ext cx="405111" cy="259045"/>
    <xdr:sp macro="" textlink="">
      <xdr:nvSpPr>
        <xdr:cNvPr id="93" name="n_2mainValue有形固定資産減価償却率">
          <a:extLst>
            <a:ext uri="{FF2B5EF4-FFF2-40B4-BE49-F238E27FC236}">
              <a16:creationId xmlns:a16="http://schemas.microsoft.com/office/drawing/2014/main" id="{C76C0725-1739-41FA-9631-19B02AD2EBE8}"/>
            </a:ext>
          </a:extLst>
        </xdr:cNvPr>
        <xdr:cNvSpPr txBox="1"/>
      </xdr:nvSpPr>
      <xdr:spPr>
        <a:xfrm>
          <a:off x="30867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128015</xdr:rowOff>
    </xdr:from>
    <xdr:ext cx="405111" cy="259045"/>
    <xdr:sp macro="" textlink="">
      <xdr:nvSpPr>
        <xdr:cNvPr id="94" name="n_3mainValue有形固定資産減価償却率">
          <a:extLst>
            <a:ext uri="{FF2B5EF4-FFF2-40B4-BE49-F238E27FC236}">
              <a16:creationId xmlns:a16="http://schemas.microsoft.com/office/drawing/2014/main" id="{753FFB4D-65F4-42D3-BB8D-EC1C2EDFD74F}"/>
            </a:ext>
          </a:extLst>
        </xdr:cNvPr>
        <xdr:cNvSpPr txBox="1"/>
      </xdr:nvSpPr>
      <xdr:spPr>
        <a:xfrm>
          <a:off x="2324744" y="552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C3023AF-126C-4AC3-A4D5-DEB9F8BD203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77136C43-F57F-4B70-AD88-FFBC0571D0F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C81E2825-A7BA-4513-AD0C-3D428258347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3F4768D1-09DA-4171-893D-FBDBBCA60C5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1BAF0D00-D860-46F0-B73F-B6AB2E4AA35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2C42ACFA-0C68-4520-B974-B53F91FFC49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51E8D455-3E66-4493-8E6B-1F9DB4ABE71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3F2F1618-E2B9-49FB-8875-5508A4C7826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BF3FD618-0464-4A96-9D8F-ED3D48C9D2A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1AA5BD54-9CE9-4D8E-AA01-7E0F27C6FC7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A530BC42-1DE8-4CAA-8CC1-8A0EA475FF7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DD68A1F3-2A3A-4DC6-9241-BB451D721DF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89A64207-903E-4178-8DF2-64AB89BB605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債務償還可能年数は類似団体平均を上回っている。要因としては、下水道事業の公営企業債等繰入額により将来負担額が増加していることが考えられる。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C42E1B56-C97F-4CA4-A435-204626FFFB4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CDCB92C6-D5DA-4124-9CD2-258C385C409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a:extLst>
            <a:ext uri="{FF2B5EF4-FFF2-40B4-BE49-F238E27FC236}">
              <a16:creationId xmlns:a16="http://schemas.microsoft.com/office/drawing/2014/main" id="{3AA7CC0E-61DA-4F39-A0CB-F2D6757DC9FC}"/>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1" name="テキスト ボックス 110">
          <a:extLst>
            <a:ext uri="{FF2B5EF4-FFF2-40B4-BE49-F238E27FC236}">
              <a16:creationId xmlns:a16="http://schemas.microsoft.com/office/drawing/2014/main" id="{C2951BCA-595D-45E6-837E-157E34B4D856}"/>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a:extLst>
            <a:ext uri="{FF2B5EF4-FFF2-40B4-BE49-F238E27FC236}">
              <a16:creationId xmlns:a16="http://schemas.microsoft.com/office/drawing/2014/main" id="{F4CF8D5F-727F-4C89-817C-0A25C8767BEC}"/>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3" name="テキスト ボックス 112">
          <a:extLst>
            <a:ext uri="{FF2B5EF4-FFF2-40B4-BE49-F238E27FC236}">
              <a16:creationId xmlns:a16="http://schemas.microsoft.com/office/drawing/2014/main" id="{8FFCC28D-910A-48E1-8AA4-5936D21B5084}"/>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a:extLst>
            <a:ext uri="{FF2B5EF4-FFF2-40B4-BE49-F238E27FC236}">
              <a16:creationId xmlns:a16="http://schemas.microsoft.com/office/drawing/2014/main" id="{9B9B08E0-C768-4C95-A86D-6CD55230F794}"/>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a:extLst>
            <a:ext uri="{FF2B5EF4-FFF2-40B4-BE49-F238E27FC236}">
              <a16:creationId xmlns:a16="http://schemas.microsoft.com/office/drawing/2014/main" id="{DD5DDE4D-12A0-495F-9C7A-6E21BF5F1A5E}"/>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a:extLst>
            <a:ext uri="{FF2B5EF4-FFF2-40B4-BE49-F238E27FC236}">
              <a16:creationId xmlns:a16="http://schemas.microsoft.com/office/drawing/2014/main" id="{AEEFA419-A1B2-4DAC-9E9A-22B43153C4C5}"/>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a:extLst>
            <a:ext uri="{FF2B5EF4-FFF2-40B4-BE49-F238E27FC236}">
              <a16:creationId xmlns:a16="http://schemas.microsoft.com/office/drawing/2014/main" id="{8347C43C-4097-4C21-93EC-0F265B894806}"/>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a:extLst>
            <a:ext uri="{FF2B5EF4-FFF2-40B4-BE49-F238E27FC236}">
              <a16:creationId xmlns:a16="http://schemas.microsoft.com/office/drawing/2014/main" id="{CA54FE9E-A75D-4FB9-880E-B600A2F72431}"/>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9" name="テキスト ボックス 118">
          <a:extLst>
            <a:ext uri="{FF2B5EF4-FFF2-40B4-BE49-F238E27FC236}">
              <a16:creationId xmlns:a16="http://schemas.microsoft.com/office/drawing/2014/main" id="{1E86B28D-8113-446E-BBE7-EFAF55D8B2C3}"/>
            </a:ext>
          </a:extLst>
        </xdr:cNvPr>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a:extLst>
            <a:ext uri="{FF2B5EF4-FFF2-40B4-BE49-F238E27FC236}">
              <a16:creationId xmlns:a16="http://schemas.microsoft.com/office/drawing/2014/main" id="{4118FD93-D22D-4CD5-BF84-216BC6ADC96C}"/>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1" name="テキスト ボックス 120">
          <a:extLst>
            <a:ext uri="{FF2B5EF4-FFF2-40B4-BE49-F238E27FC236}">
              <a16:creationId xmlns:a16="http://schemas.microsoft.com/office/drawing/2014/main" id="{47F84D95-0898-4700-BA91-5638FC1FC4BA}"/>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82E23D10-896B-4D92-ACE9-6635811C47B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3" name="テキスト ボックス 122">
          <a:extLst>
            <a:ext uri="{FF2B5EF4-FFF2-40B4-BE49-F238E27FC236}">
              <a16:creationId xmlns:a16="http://schemas.microsoft.com/office/drawing/2014/main" id="{6A3BFABD-AFF2-48AC-8495-9DA55F53C2DB}"/>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72A0AE7F-623F-4CE3-A654-97A0D4EBA21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55269</xdr:rowOff>
    </xdr:from>
    <xdr:to>
      <xdr:col>76</xdr:col>
      <xdr:colOff>21589</xdr:colOff>
      <xdr:row>34</xdr:row>
      <xdr:rowOff>36812</xdr:rowOff>
    </xdr:to>
    <xdr:cxnSp macro="">
      <xdr:nvCxnSpPr>
        <xdr:cNvPr id="125" name="直線コネクタ 124">
          <a:extLst>
            <a:ext uri="{FF2B5EF4-FFF2-40B4-BE49-F238E27FC236}">
              <a16:creationId xmlns:a16="http://schemas.microsoft.com/office/drawing/2014/main" id="{A13801E8-0DD7-4303-AB89-A1897BB19ACA}"/>
            </a:ext>
          </a:extLst>
        </xdr:cNvPr>
        <xdr:cNvCxnSpPr/>
      </xdr:nvCxnSpPr>
      <xdr:spPr>
        <a:xfrm flipV="1">
          <a:off x="14793595" y="5455944"/>
          <a:ext cx="1269" cy="118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40639</xdr:rowOff>
    </xdr:from>
    <xdr:ext cx="469744" cy="259045"/>
    <xdr:sp macro="" textlink="">
      <xdr:nvSpPr>
        <xdr:cNvPr id="126" name="債務償還比率最小値テキスト">
          <a:extLst>
            <a:ext uri="{FF2B5EF4-FFF2-40B4-BE49-F238E27FC236}">
              <a16:creationId xmlns:a16="http://schemas.microsoft.com/office/drawing/2014/main" id="{597B6356-9F10-4F36-A7DF-BDC8017785C5}"/>
            </a:ext>
          </a:extLst>
        </xdr:cNvPr>
        <xdr:cNvSpPr txBox="1"/>
      </xdr:nvSpPr>
      <xdr:spPr>
        <a:xfrm>
          <a:off x="14846300" y="664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36812</xdr:rowOff>
    </xdr:from>
    <xdr:to>
      <xdr:col>76</xdr:col>
      <xdr:colOff>111125</xdr:colOff>
      <xdr:row>34</xdr:row>
      <xdr:rowOff>36812</xdr:rowOff>
    </xdr:to>
    <xdr:cxnSp macro="">
      <xdr:nvCxnSpPr>
        <xdr:cNvPr id="127" name="直線コネクタ 126">
          <a:extLst>
            <a:ext uri="{FF2B5EF4-FFF2-40B4-BE49-F238E27FC236}">
              <a16:creationId xmlns:a16="http://schemas.microsoft.com/office/drawing/2014/main" id="{E9C38F77-E42C-49DB-BB90-9C6AB33F1597}"/>
            </a:ext>
          </a:extLst>
        </xdr:cNvPr>
        <xdr:cNvCxnSpPr/>
      </xdr:nvCxnSpPr>
      <xdr:spPr>
        <a:xfrm>
          <a:off x="14706600" y="663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1946</xdr:rowOff>
    </xdr:from>
    <xdr:ext cx="560923" cy="259045"/>
    <xdr:sp macro="" textlink="">
      <xdr:nvSpPr>
        <xdr:cNvPr id="128" name="債務償還比率最大値テキスト">
          <a:extLst>
            <a:ext uri="{FF2B5EF4-FFF2-40B4-BE49-F238E27FC236}">
              <a16:creationId xmlns:a16="http://schemas.microsoft.com/office/drawing/2014/main" id="{1D069413-6B13-4D78-BCCF-47C4FA14A928}"/>
            </a:ext>
          </a:extLst>
        </xdr:cNvPr>
        <xdr:cNvSpPr txBox="1"/>
      </xdr:nvSpPr>
      <xdr:spPr>
        <a:xfrm>
          <a:off x="14846300" y="52311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55269</xdr:rowOff>
    </xdr:from>
    <xdr:to>
      <xdr:col>76</xdr:col>
      <xdr:colOff>111125</xdr:colOff>
      <xdr:row>27</xdr:row>
      <xdr:rowOff>55269</xdr:rowOff>
    </xdr:to>
    <xdr:cxnSp macro="">
      <xdr:nvCxnSpPr>
        <xdr:cNvPr id="129" name="直線コネクタ 128">
          <a:extLst>
            <a:ext uri="{FF2B5EF4-FFF2-40B4-BE49-F238E27FC236}">
              <a16:creationId xmlns:a16="http://schemas.microsoft.com/office/drawing/2014/main" id="{7257E18B-28EC-4E35-AE0D-5F3F0D949A56}"/>
            </a:ext>
          </a:extLst>
        </xdr:cNvPr>
        <xdr:cNvCxnSpPr/>
      </xdr:nvCxnSpPr>
      <xdr:spPr>
        <a:xfrm>
          <a:off x="14706600" y="5455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11211</xdr:rowOff>
    </xdr:from>
    <xdr:ext cx="469744" cy="259045"/>
    <xdr:sp macro="" textlink="">
      <xdr:nvSpPr>
        <xdr:cNvPr id="130" name="債務償還比率平均値テキスト">
          <a:extLst>
            <a:ext uri="{FF2B5EF4-FFF2-40B4-BE49-F238E27FC236}">
              <a16:creationId xmlns:a16="http://schemas.microsoft.com/office/drawing/2014/main" id="{4E884589-2A5A-4342-956D-8181D5B5BD60}"/>
            </a:ext>
          </a:extLst>
        </xdr:cNvPr>
        <xdr:cNvSpPr txBox="1"/>
      </xdr:nvSpPr>
      <xdr:spPr>
        <a:xfrm>
          <a:off x="14846300" y="6097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32784</xdr:rowOff>
    </xdr:from>
    <xdr:to>
      <xdr:col>76</xdr:col>
      <xdr:colOff>73025</xdr:colOff>
      <xdr:row>31</xdr:row>
      <xdr:rowOff>134384</xdr:rowOff>
    </xdr:to>
    <xdr:sp macro="" textlink="">
      <xdr:nvSpPr>
        <xdr:cNvPr id="131" name="フローチャート: 判断 130">
          <a:extLst>
            <a:ext uri="{FF2B5EF4-FFF2-40B4-BE49-F238E27FC236}">
              <a16:creationId xmlns:a16="http://schemas.microsoft.com/office/drawing/2014/main" id="{E01790A0-9F0A-4673-92AC-D8792FC83FB5}"/>
            </a:ext>
          </a:extLst>
        </xdr:cNvPr>
        <xdr:cNvSpPr/>
      </xdr:nvSpPr>
      <xdr:spPr>
        <a:xfrm>
          <a:off x="14744700" y="611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41009</xdr:rowOff>
    </xdr:from>
    <xdr:to>
      <xdr:col>72</xdr:col>
      <xdr:colOff>123825</xdr:colOff>
      <xdr:row>31</xdr:row>
      <xdr:rowOff>142609</xdr:rowOff>
    </xdr:to>
    <xdr:sp macro="" textlink="">
      <xdr:nvSpPr>
        <xdr:cNvPr id="132" name="フローチャート: 判断 131">
          <a:extLst>
            <a:ext uri="{FF2B5EF4-FFF2-40B4-BE49-F238E27FC236}">
              <a16:creationId xmlns:a16="http://schemas.microsoft.com/office/drawing/2014/main" id="{876389E8-F8DE-4F9C-A008-6C0F069A7CBA}"/>
            </a:ext>
          </a:extLst>
        </xdr:cNvPr>
        <xdr:cNvSpPr/>
      </xdr:nvSpPr>
      <xdr:spPr>
        <a:xfrm>
          <a:off x="14033500" y="612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92216598-0038-46F2-9A8A-A7FBFCF0D31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473F6DBD-9CD2-4CE0-9156-24B76886B2B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A38EFAA3-4845-425E-8DA3-17700F6DB6A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522C493-BEC7-497D-92BA-338491ACA0A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C2F80198-D3CA-4D41-B2C1-00981FB064E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104884</xdr:rowOff>
    </xdr:from>
    <xdr:to>
      <xdr:col>76</xdr:col>
      <xdr:colOff>73025</xdr:colOff>
      <xdr:row>30</xdr:row>
      <xdr:rowOff>35034</xdr:rowOff>
    </xdr:to>
    <xdr:sp macro="" textlink="">
      <xdr:nvSpPr>
        <xdr:cNvPr id="138" name="楕円 137">
          <a:extLst>
            <a:ext uri="{FF2B5EF4-FFF2-40B4-BE49-F238E27FC236}">
              <a16:creationId xmlns:a16="http://schemas.microsoft.com/office/drawing/2014/main" id="{3253475B-7059-429F-8090-724B1C83D858}"/>
            </a:ext>
          </a:extLst>
        </xdr:cNvPr>
        <xdr:cNvSpPr/>
      </xdr:nvSpPr>
      <xdr:spPr>
        <a:xfrm>
          <a:off x="14744700" y="584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127761</xdr:rowOff>
    </xdr:from>
    <xdr:ext cx="469744" cy="259045"/>
    <xdr:sp macro="" textlink="">
      <xdr:nvSpPr>
        <xdr:cNvPr id="139" name="債務償還比率該当値テキスト">
          <a:extLst>
            <a:ext uri="{FF2B5EF4-FFF2-40B4-BE49-F238E27FC236}">
              <a16:creationId xmlns:a16="http://schemas.microsoft.com/office/drawing/2014/main" id="{2548B98B-F0CB-4902-AC73-90026AEE6E6C}"/>
            </a:ext>
          </a:extLst>
        </xdr:cNvPr>
        <xdr:cNvSpPr txBox="1"/>
      </xdr:nvSpPr>
      <xdr:spPr>
        <a:xfrm>
          <a:off x="14846300" y="5699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129455</xdr:rowOff>
    </xdr:from>
    <xdr:to>
      <xdr:col>72</xdr:col>
      <xdr:colOff>123825</xdr:colOff>
      <xdr:row>30</xdr:row>
      <xdr:rowOff>59605</xdr:rowOff>
    </xdr:to>
    <xdr:sp macro="" textlink="">
      <xdr:nvSpPr>
        <xdr:cNvPr id="140" name="楕円 139">
          <a:extLst>
            <a:ext uri="{FF2B5EF4-FFF2-40B4-BE49-F238E27FC236}">
              <a16:creationId xmlns:a16="http://schemas.microsoft.com/office/drawing/2014/main" id="{F716B39A-5953-44AF-BA7A-491D3D6BB494}"/>
            </a:ext>
          </a:extLst>
        </xdr:cNvPr>
        <xdr:cNvSpPr/>
      </xdr:nvSpPr>
      <xdr:spPr>
        <a:xfrm>
          <a:off x="14033500" y="587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155684</xdr:rowOff>
    </xdr:from>
    <xdr:to>
      <xdr:col>76</xdr:col>
      <xdr:colOff>22225</xdr:colOff>
      <xdr:row>30</xdr:row>
      <xdr:rowOff>8805</xdr:rowOff>
    </xdr:to>
    <xdr:cxnSp macro="">
      <xdr:nvCxnSpPr>
        <xdr:cNvPr id="141" name="直線コネクタ 140">
          <a:extLst>
            <a:ext uri="{FF2B5EF4-FFF2-40B4-BE49-F238E27FC236}">
              <a16:creationId xmlns:a16="http://schemas.microsoft.com/office/drawing/2014/main" id="{00181640-15AF-4509-9539-2321ACEFBA11}"/>
            </a:ext>
          </a:extLst>
        </xdr:cNvPr>
        <xdr:cNvCxnSpPr/>
      </xdr:nvCxnSpPr>
      <xdr:spPr>
        <a:xfrm flipV="1">
          <a:off x="14084300" y="5899259"/>
          <a:ext cx="711200" cy="2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133736</xdr:rowOff>
    </xdr:from>
    <xdr:ext cx="469744" cy="259045"/>
    <xdr:sp macro="" textlink="">
      <xdr:nvSpPr>
        <xdr:cNvPr id="142" name="n_1aveValue債務償還比率">
          <a:extLst>
            <a:ext uri="{FF2B5EF4-FFF2-40B4-BE49-F238E27FC236}">
              <a16:creationId xmlns:a16="http://schemas.microsoft.com/office/drawing/2014/main" id="{3B968749-AD1D-4EDD-8B05-49CE65713BB2}"/>
            </a:ext>
          </a:extLst>
        </xdr:cNvPr>
        <xdr:cNvSpPr txBox="1"/>
      </xdr:nvSpPr>
      <xdr:spPr>
        <a:xfrm>
          <a:off x="13836727" y="622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76132</xdr:rowOff>
    </xdr:from>
    <xdr:ext cx="469744" cy="259045"/>
    <xdr:sp macro="" textlink="">
      <xdr:nvSpPr>
        <xdr:cNvPr id="143" name="n_1mainValue債務償還比率">
          <a:extLst>
            <a:ext uri="{FF2B5EF4-FFF2-40B4-BE49-F238E27FC236}">
              <a16:creationId xmlns:a16="http://schemas.microsoft.com/office/drawing/2014/main" id="{2202755E-9E0A-4ADD-AE71-25BBB66B6FE9}"/>
            </a:ext>
          </a:extLst>
        </xdr:cNvPr>
        <xdr:cNvSpPr txBox="1"/>
      </xdr:nvSpPr>
      <xdr:spPr>
        <a:xfrm>
          <a:off x="13836727" y="564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a:extLst>
            <a:ext uri="{FF2B5EF4-FFF2-40B4-BE49-F238E27FC236}">
              <a16:creationId xmlns:a16="http://schemas.microsoft.com/office/drawing/2014/main" id="{A88EDAAB-22BD-47BB-B834-082BC6303D7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a:extLst>
            <a:ext uri="{FF2B5EF4-FFF2-40B4-BE49-F238E27FC236}">
              <a16:creationId xmlns:a16="http://schemas.microsoft.com/office/drawing/2014/main" id="{2BD32BDB-529D-452D-A4B7-4E80F6E1985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a:extLst>
            <a:ext uri="{FF2B5EF4-FFF2-40B4-BE49-F238E27FC236}">
              <a16:creationId xmlns:a16="http://schemas.microsoft.com/office/drawing/2014/main" id="{D9A104AB-5EEA-4AEC-ADDE-8CF2546F9B5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a:extLst>
            <a:ext uri="{FF2B5EF4-FFF2-40B4-BE49-F238E27FC236}">
              <a16:creationId xmlns:a16="http://schemas.microsoft.com/office/drawing/2014/main" id="{A9081AEC-9ED6-4202-A75F-CEAD4803D59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a:extLst>
            <a:ext uri="{FF2B5EF4-FFF2-40B4-BE49-F238E27FC236}">
              <a16:creationId xmlns:a16="http://schemas.microsoft.com/office/drawing/2014/main" id="{103AB177-9347-4CF7-B3F8-7B5F64E61C7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a:extLst>
            <a:ext uri="{FF2B5EF4-FFF2-40B4-BE49-F238E27FC236}">
              <a16:creationId xmlns:a16="http://schemas.microsoft.com/office/drawing/2014/main" id="{002D0E93-9CE5-48C1-B11C-C718280D78E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B0FA130-3309-4C9D-94D8-176C5B04781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9270054-44A5-467E-9901-C09A6E216E7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4E1B3A3-E15E-4462-9A1D-9FBAC4F2656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E41FC1B-8D09-4771-9B51-7D21BF3616B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0297DD9-6368-4F94-8F3A-11F68B7F501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6E9EE94-83FB-45BC-8203-B68CD0CE019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4758586-1674-4E48-B3C9-B7D25B0E3DB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B6CBF73-E73B-48EA-B409-BA66683CBC7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909EC76-AE66-43EF-BABB-6B6B6768F56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ECDFF65-377E-405A-89D1-F32D2DF6215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12,984
12,971
46.43
7,869,823
7,590,538
264,241
3,968,059
5,842,922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4FA5492-DF61-49BC-94F0-0E12BBD15F6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B091D56-0C19-4EAF-BA84-2B9777D5687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208183C-7D53-40A8-83D9-BD50F68A803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00BF13D-BC49-4ED7-A637-8356CC4F4EA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4D06A0F-1BC7-4979-84E3-246687678E5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9D6E944-EA52-4022-B806-EFBDFFA57D1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AAF2E4D-881D-4726-B400-813DE2FB581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D0322E2-FA38-4548-80DA-5339CE6DB7D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087803F-9B53-4ECB-A8AA-0FF690D7BEC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91E414D-FF26-4029-97F7-54DBF91D55C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2EDAABB-CC7B-42AA-97B0-CA21F2F3BDF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E777DA8-A9AB-4AE1-B953-643153649F8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85CA0F4-7C54-4740-B8B9-CE09065C52E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8749460-970A-46F0-A635-32AEC5B944A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C9F501E-3518-4705-A960-5B9AC599212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EA5D2F9-D196-4F14-A887-127C7786E54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3AA0727-6EB6-4D35-A5AF-10EC202C1BD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1231883-4E8C-4C5E-B6B9-16D2553616D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2E83FBB-9618-437B-A29C-0D83780EC97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FA6DA36-8D46-44BC-8224-33DC31576A9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18A5275C-89AC-45E4-92A3-B9193BB30D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57F4A2C4-CFD7-4395-BC2A-CC1935DD8A1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2B613F67-D9AD-488F-BBDB-60C6D6C4FD5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0DA9462-8C60-418C-AEA3-3D51E9862E9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CA8BA64B-CE21-4889-89F6-D7940A88810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1148975-B406-4953-9EF2-A431515F507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C52709F-1D4B-4E91-A77C-3657D944817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4F48D21-F611-45F9-B09D-F40F8B1015A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B3425BD9-AAF4-445C-B252-07FB0FFDBDF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BE545C04-EB1B-4B66-AFAD-3F172208C07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2C1A7191-40DA-4D5E-9C36-1D7E98458F99}"/>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a:extLst>
            <a:ext uri="{FF2B5EF4-FFF2-40B4-BE49-F238E27FC236}">
              <a16:creationId xmlns:a16="http://schemas.microsoft.com/office/drawing/2014/main" id="{9F460DDF-57A4-46DF-9F41-2DF6C473170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a:extLst>
            <a:ext uri="{FF2B5EF4-FFF2-40B4-BE49-F238E27FC236}">
              <a16:creationId xmlns:a16="http://schemas.microsoft.com/office/drawing/2014/main" id="{57707E7E-61D7-4DBF-8035-669FF05CB266}"/>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a:extLst>
            <a:ext uri="{FF2B5EF4-FFF2-40B4-BE49-F238E27FC236}">
              <a16:creationId xmlns:a16="http://schemas.microsoft.com/office/drawing/2014/main" id="{B9238115-C893-4454-BCBF-10649E4EAB0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a:extLst>
            <a:ext uri="{FF2B5EF4-FFF2-40B4-BE49-F238E27FC236}">
              <a16:creationId xmlns:a16="http://schemas.microsoft.com/office/drawing/2014/main" id="{238F0323-9601-4A21-B654-E52BD2174D4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a:extLst>
            <a:ext uri="{FF2B5EF4-FFF2-40B4-BE49-F238E27FC236}">
              <a16:creationId xmlns:a16="http://schemas.microsoft.com/office/drawing/2014/main" id="{D67FC781-B27D-429F-9304-68FCCF9A98F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a:extLst>
            <a:ext uri="{FF2B5EF4-FFF2-40B4-BE49-F238E27FC236}">
              <a16:creationId xmlns:a16="http://schemas.microsoft.com/office/drawing/2014/main" id="{A075C2F4-3621-4301-88F7-C72F03F7BD4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a:extLst>
            <a:ext uri="{FF2B5EF4-FFF2-40B4-BE49-F238E27FC236}">
              <a16:creationId xmlns:a16="http://schemas.microsoft.com/office/drawing/2014/main" id="{A426F85C-41FC-4EF1-BF1E-ED3FB95B45D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a:extLst>
            <a:ext uri="{FF2B5EF4-FFF2-40B4-BE49-F238E27FC236}">
              <a16:creationId xmlns:a16="http://schemas.microsoft.com/office/drawing/2014/main" id="{3628B141-47D5-4831-BB37-B47912102EB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a:extLst>
            <a:ext uri="{FF2B5EF4-FFF2-40B4-BE49-F238E27FC236}">
              <a16:creationId xmlns:a16="http://schemas.microsoft.com/office/drawing/2014/main" id="{DC62AFF2-319A-43E6-AF55-2E2FF7BF14A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a:extLst>
            <a:ext uri="{FF2B5EF4-FFF2-40B4-BE49-F238E27FC236}">
              <a16:creationId xmlns:a16="http://schemas.microsoft.com/office/drawing/2014/main" id="{8AAA7A17-C81D-4DD3-AE1C-AC94F93DE46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a:extLst>
            <a:ext uri="{FF2B5EF4-FFF2-40B4-BE49-F238E27FC236}">
              <a16:creationId xmlns:a16="http://schemas.microsoft.com/office/drawing/2014/main" id="{2B911508-37AE-462D-B672-FD5007EA7B3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a:extLst>
            <a:ext uri="{FF2B5EF4-FFF2-40B4-BE49-F238E27FC236}">
              <a16:creationId xmlns:a16="http://schemas.microsoft.com/office/drawing/2014/main" id="{83C99E3E-C3C5-4508-B834-C7A9B12C96FB}"/>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a:extLst>
            <a:ext uri="{FF2B5EF4-FFF2-40B4-BE49-F238E27FC236}">
              <a16:creationId xmlns:a16="http://schemas.microsoft.com/office/drawing/2014/main" id="{D4DBD593-A560-4AEB-A58F-9301A20D979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a:extLst>
            <a:ext uri="{FF2B5EF4-FFF2-40B4-BE49-F238E27FC236}">
              <a16:creationId xmlns:a16="http://schemas.microsoft.com/office/drawing/2014/main" id="{40FF6858-81EA-4756-A4DA-C5B8A7C47CD9}"/>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331197D3-3415-4AD6-8E4F-A5AD3EBBCF2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23949</xdr:rowOff>
    </xdr:from>
    <xdr:to>
      <xdr:col>24</xdr:col>
      <xdr:colOff>62865</xdr:colOff>
      <xdr:row>41</xdr:row>
      <xdr:rowOff>87630</xdr:rowOff>
    </xdr:to>
    <xdr:cxnSp macro="">
      <xdr:nvCxnSpPr>
        <xdr:cNvPr id="58" name="直線コネクタ 57">
          <a:extLst>
            <a:ext uri="{FF2B5EF4-FFF2-40B4-BE49-F238E27FC236}">
              <a16:creationId xmlns:a16="http://schemas.microsoft.com/office/drawing/2014/main" id="{7E75D645-FD78-4E43-B986-D0D609951339}"/>
            </a:ext>
          </a:extLst>
        </xdr:cNvPr>
        <xdr:cNvCxnSpPr/>
      </xdr:nvCxnSpPr>
      <xdr:spPr>
        <a:xfrm flipV="1">
          <a:off x="4634865" y="5853249"/>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9" name="【道路】&#10;有形固定資産減価償却率最小値テキスト">
          <a:extLst>
            <a:ext uri="{FF2B5EF4-FFF2-40B4-BE49-F238E27FC236}">
              <a16:creationId xmlns:a16="http://schemas.microsoft.com/office/drawing/2014/main" id="{C490C57E-620E-4B0D-B4D7-240F0F5FBF65}"/>
            </a:ext>
          </a:extLst>
        </xdr:cNvPr>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60" name="直線コネクタ 59">
          <a:extLst>
            <a:ext uri="{FF2B5EF4-FFF2-40B4-BE49-F238E27FC236}">
              <a16:creationId xmlns:a16="http://schemas.microsoft.com/office/drawing/2014/main" id="{5D6A4C19-9F1B-4E77-82B0-51B09F017990}"/>
            </a:ext>
          </a:extLst>
        </xdr:cNvPr>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142076</xdr:rowOff>
    </xdr:from>
    <xdr:ext cx="405111" cy="259045"/>
    <xdr:sp macro="" textlink="">
      <xdr:nvSpPr>
        <xdr:cNvPr id="61" name="【道路】&#10;有形固定資産減価償却率最大値テキスト">
          <a:extLst>
            <a:ext uri="{FF2B5EF4-FFF2-40B4-BE49-F238E27FC236}">
              <a16:creationId xmlns:a16="http://schemas.microsoft.com/office/drawing/2014/main" id="{84638CF4-8B67-4AD4-A795-71F06D6AC75C}"/>
            </a:ext>
          </a:extLst>
        </xdr:cNvPr>
        <xdr:cNvSpPr txBox="1"/>
      </xdr:nvSpPr>
      <xdr:spPr>
        <a:xfrm>
          <a:off x="4673600" y="562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23949</xdr:rowOff>
    </xdr:from>
    <xdr:to>
      <xdr:col>24</xdr:col>
      <xdr:colOff>152400</xdr:colOff>
      <xdr:row>34</xdr:row>
      <xdr:rowOff>23949</xdr:rowOff>
    </xdr:to>
    <xdr:cxnSp macro="">
      <xdr:nvCxnSpPr>
        <xdr:cNvPr id="62" name="直線コネクタ 61">
          <a:extLst>
            <a:ext uri="{FF2B5EF4-FFF2-40B4-BE49-F238E27FC236}">
              <a16:creationId xmlns:a16="http://schemas.microsoft.com/office/drawing/2014/main" id="{AF455CFF-3A78-4929-B55A-1C0597A27019}"/>
            </a:ext>
          </a:extLst>
        </xdr:cNvPr>
        <xdr:cNvCxnSpPr/>
      </xdr:nvCxnSpPr>
      <xdr:spPr>
        <a:xfrm>
          <a:off x="4546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18885</xdr:rowOff>
    </xdr:from>
    <xdr:ext cx="405111" cy="259045"/>
    <xdr:sp macro="" textlink="">
      <xdr:nvSpPr>
        <xdr:cNvPr id="63" name="【道路】&#10;有形固定資産減価償却率平均値テキスト">
          <a:extLst>
            <a:ext uri="{FF2B5EF4-FFF2-40B4-BE49-F238E27FC236}">
              <a16:creationId xmlns:a16="http://schemas.microsoft.com/office/drawing/2014/main" id="{8D7852F5-D595-4127-8F7E-590ABA5282F7}"/>
            </a:ext>
          </a:extLst>
        </xdr:cNvPr>
        <xdr:cNvSpPr txBox="1"/>
      </xdr:nvSpPr>
      <xdr:spPr>
        <a:xfrm>
          <a:off x="4673600" y="636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4" name="フローチャート: 判断 63">
          <a:extLst>
            <a:ext uri="{FF2B5EF4-FFF2-40B4-BE49-F238E27FC236}">
              <a16:creationId xmlns:a16="http://schemas.microsoft.com/office/drawing/2014/main" id="{0B577DBD-1C54-45A7-A891-AFBD369E5282}"/>
            </a:ext>
          </a:extLst>
        </xdr:cNvPr>
        <xdr:cNvSpPr/>
      </xdr:nvSpPr>
      <xdr:spPr>
        <a:xfrm>
          <a:off x="4584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5" name="フローチャート: 判断 64">
          <a:extLst>
            <a:ext uri="{FF2B5EF4-FFF2-40B4-BE49-F238E27FC236}">
              <a16:creationId xmlns:a16="http://schemas.microsoft.com/office/drawing/2014/main" id="{B59B3ECC-83DE-43A7-9F88-49B568AF7E34}"/>
            </a:ext>
          </a:extLst>
        </xdr:cNvPr>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61323</xdr:rowOff>
    </xdr:from>
    <xdr:to>
      <xdr:col>15</xdr:col>
      <xdr:colOff>101600</xdr:colOff>
      <xdr:row>38</xdr:row>
      <xdr:rowOff>162923</xdr:rowOff>
    </xdr:to>
    <xdr:sp macro="" textlink="">
      <xdr:nvSpPr>
        <xdr:cNvPr id="66" name="フローチャート: 判断 65">
          <a:extLst>
            <a:ext uri="{FF2B5EF4-FFF2-40B4-BE49-F238E27FC236}">
              <a16:creationId xmlns:a16="http://schemas.microsoft.com/office/drawing/2014/main" id="{A93CDBAC-C5F5-4CA8-A3C4-510EE4B52622}"/>
            </a:ext>
          </a:extLst>
        </xdr:cNvPr>
        <xdr:cNvSpPr/>
      </xdr:nvSpPr>
      <xdr:spPr>
        <a:xfrm>
          <a:off x="2857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36830</xdr:rowOff>
    </xdr:from>
    <xdr:to>
      <xdr:col>10</xdr:col>
      <xdr:colOff>165100</xdr:colOff>
      <xdr:row>39</xdr:row>
      <xdr:rowOff>138430</xdr:rowOff>
    </xdr:to>
    <xdr:sp macro="" textlink="">
      <xdr:nvSpPr>
        <xdr:cNvPr id="67" name="フローチャート: 判断 66">
          <a:extLst>
            <a:ext uri="{FF2B5EF4-FFF2-40B4-BE49-F238E27FC236}">
              <a16:creationId xmlns:a16="http://schemas.microsoft.com/office/drawing/2014/main" id="{02A4C70B-BA5B-4435-9B44-024A8EF838D2}"/>
            </a:ext>
          </a:extLst>
        </xdr:cNvPr>
        <xdr:cNvSpPr/>
      </xdr:nvSpPr>
      <xdr:spPr>
        <a:xfrm>
          <a:off x="196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9DD9000-01D6-4EA3-A9DE-BAF241AEB5D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C35265C-6898-440C-B25C-D563D16321F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E6F46D0-2FFA-420C-B647-ACC736F40A9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9DC86DE-A950-4788-B1B7-5ABDA55540D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826E876-B57F-4886-A49C-32F7073193B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170724</xdr:rowOff>
    </xdr:from>
    <xdr:to>
      <xdr:col>24</xdr:col>
      <xdr:colOff>114300</xdr:colOff>
      <xdr:row>38</xdr:row>
      <xdr:rowOff>100874</xdr:rowOff>
    </xdr:to>
    <xdr:sp macro="" textlink="">
      <xdr:nvSpPr>
        <xdr:cNvPr id="73" name="楕円 72">
          <a:extLst>
            <a:ext uri="{FF2B5EF4-FFF2-40B4-BE49-F238E27FC236}">
              <a16:creationId xmlns:a16="http://schemas.microsoft.com/office/drawing/2014/main" id="{1B714BE2-614C-456B-9709-E7DF7CF064C9}"/>
            </a:ext>
          </a:extLst>
        </xdr:cNvPr>
        <xdr:cNvSpPr/>
      </xdr:nvSpPr>
      <xdr:spPr>
        <a:xfrm>
          <a:off x="45847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149151</xdr:rowOff>
    </xdr:from>
    <xdr:ext cx="405111" cy="259045"/>
    <xdr:sp macro="" textlink="">
      <xdr:nvSpPr>
        <xdr:cNvPr id="74" name="【道路】&#10;有形固定資産減価償却率該当値テキスト">
          <a:extLst>
            <a:ext uri="{FF2B5EF4-FFF2-40B4-BE49-F238E27FC236}">
              <a16:creationId xmlns:a16="http://schemas.microsoft.com/office/drawing/2014/main" id="{70B815C6-69EB-4A4D-ABD1-68DA0B26CFD9}"/>
            </a:ext>
          </a:extLst>
        </xdr:cNvPr>
        <xdr:cNvSpPr txBox="1"/>
      </xdr:nvSpPr>
      <xdr:spPr>
        <a:xfrm>
          <a:off x="4673600" y="64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61323</xdr:rowOff>
    </xdr:from>
    <xdr:to>
      <xdr:col>20</xdr:col>
      <xdr:colOff>38100</xdr:colOff>
      <xdr:row>38</xdr:row>
      <xdr:rowOff>162923</xdr:rowOff>
    </xdr:to>
    <xdr:sp macro="" textlink="">
      <xdr:nvSpPr>
        <xdr:cNvPr id="75" name="楕円 74">
          <a:extLst>
            <a:ext uri="{FF2B5EF4-FFF2-40B4-BE49-F238E27FC236}">
              <a16:creationId xmlns:a16="http://schemas.microsoft.com/office/drawing/2014/main" id="{C2745365-8CDE-4F7C-845D-B030D4B213BD}"/>
            </a:ext>
          </a:extLst>
        </xdr:cNvPr>
        <xdr:cNvSpPr/>
      </xdr:nvSpPr>
      <xdr:spPr>
        <a:xfrm>
          <a:off x="3746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50074</xdr:rowOff>
    </xdr:from>
    <xdr:to>
      <xdr:col>24</xdr:col>
      <xdr:colOff>63500</xdr:colOff>
      <xdr:row>38</xdr:row>
      <xdr:rowOff>112123</xdr:rowOff>
    </xdr:to>
    <xdr:cxnSp macro="">
      <xdr:nvCxnSpPr>
        <xdr:cNvPr id="76" name="直線コネクタ 75">
          <a:extLst>
            <a:ext uri="{FF2B5EF4-FFF2-40B4-BE49-F238E27FC236}">
              <a16:creationId xmlns:a16="http://schemas.microsoft.com/office/drawing/2014/main" id="{274E5F2B-69C6-4CB6-9DA9-54F7FB47C15D}"/>
            </a:ext>
          </a:extLst>
        </xdr:cNvPr>
        <xdr:cNvCxnSpPr/>
      </xdr:nvCxnSpPr>
      <xdr:spPr>
        <a:xfrm flipV="1">
          <a:off x="3797300" y="6565174"/>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123372</xdr:rowOff>
    </xdr:from>
    <xdr:to>
      <xdr:col>15</xdr:col>
      <xdr:colOff>101600</xdr:colOff>
      <xdr:row>39</xdr:row>
      <xdr:rowOff>53522</xdr:rowOff>
    </xdr:to>
    <xdr:sp macro="" textlink="">
      <xdr:nvSpPr>
        <xdr:cNvPr id="77" name="楕円 76">
          <a:extLst>
            <a:ext uri="{FF2B5EF4-FFF2-40B4-BE49-F238E27FC236}">
              <a16:creationId xmlns:a16="http://schemas.microsoft.com/office/drawing/2014/main" id="{1AC8520B-F5B3-4691-9FEB-6B89785BACAF}"/>
            </a:ext>
          </a:extLst>
        </xdr:cNvPr>
        <xdr:cNvSpPr/>
      </xdr:nvSpPr>
      <xdr:spPr>
        <a:xfrm>
          <a:off x="2857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112123</xdr:rowOff>
    </xdr:from>
    <xdr:to>
      <xdr:col>19</xdr:col>
      <xdr:colOff>177800</xdr:colOff>
      <xdr:row>39</xdr:row>
      <xdr:rowOff>2722</xdr:rowOff>
    </xdr:to>
    <xdr:cxnSp macro="">
      <xdr:nvCxnSpPr>
        <xdr:cNvPr id="78" name="直線コネクタ 77">
          <a:extLst>
            <a:ext uri="{FF2B5EF4-FFF2-40B4-BE49-F238E27FC236}">
              <a16:creationId xmlns:a16="http://schemas.microsoft.com/office/drawing/2014/main" id="{C9ED7A88-F728-4634-85D6-AA6AD3C889AA}"/>
            </a:ext>
          </a:extLst>
        </xdr:cNvPr>
        <xdr:cNvCxnSpPr/>
      </xdr:nvCxnSpPr>
      <xdr:spPr>
        <a:xfrm flipV="1">
          <a:off x="2908300" y="662722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79284</xdr:rowOff>
    </xdr:from>
    <xdr:to>
      <xdr:col>10</xdr:col>
      <xdr:colOff>165100</xdr:colOff>
      <xdr:row>40</xdr:row>
      <xdr:rowOff>9434</xdr:rowOff>
    </xdr:to>
    <xdr:sp macro="" textlink="">
      <xdr:nvSpPr>
        <xdr:cNvPr id="79" name="楕円 78">
          <a:extLst>
            <a:ext uri="{FF2B5EF4-FFF2-40B4-BE49-F238E27FC236}">
              <a16:creationId xmlns:a16="http://schemas.microsoft.com/office/drawing/2014/main" id="{5914AFF2-8BC4-466D-84C6-D3477B7EB606}"/>
            </a:ext>
          </a:extLst>
        </xdr:cNvPr>
        <xdr:cNvSpPr/>
      </xdr:nvSpPr>
      <xdr:spPr>
        <a:xfrm>
          <a:off x="1968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2722</xdr:rowOff>
    </xdr:from>
    <xdr:to>
      <xdr:col>15</xdr:col>
      <xdr:colOff>50800</xdr:colOff>
      <xdr:row>39</xdr:row>
      <xdr:rowOff>130084</xdr:rowOff>
    </xdr:to>
    <xdr:cxnSp macro="">
      <xdr:nvCxnSpPr>
        <xdr:cNvPr id="80" name="直線コネクタ 79">
          <a:extLst>
            <a:ext uri="{FF2B5EF4-FFF2-40B4-BE49-F238E27FC236}">
              <a16:creationId xmlns:a16="http://schemas.microsoft.com/office/drawing/2014/main" id="{10FA911C-D63F-4758-9FDB-B01630BB839E}"/>
            </a:ext>
          </a:extLst>
        </xdr:cNvPr>
        <xdr:cNvCxnSpPr/>
      </xdr:nvCxnSpPr>
      <xdr:spPr>
        <a:xfrm flipV="1">
          <a:off x="2019300" y="6689272"/>
          <a:ext cx="889000" cy="1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130464</xdr:rowOff>
    </xdr:from>
    <xdr:ext cx="405111" cy="259045"/>
    <xdr:sp macro="" textlink="">
      <xdr:nvSpPr>
        <xdr:cNvPr id="81" name="n_1aveValue【道路】&#10;有形固定資産減価償却率">
          <a:extLst>
            <a:ext uri="{FF2B5EF4-FFF2-40B4-BE49-F238E27FC236}">
              <a16:creationId xmlns:a16="http://schemas.microsoft.com/office/drawing/2014/main" id="{F7323AA8-C7BC-4570-832F-335B173CA367}"/>
            </a:ext>
          </a:extLst>
        </xdr:cNvPr>
        <xdr:cNvSpPr txBox="1"/>
      </xdr:nvSpPr>
      <xdr:spPr>
        <a:xfrm>
          <a:off x="35820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8000</xdr:rowOff>
    </xdr:from>
    <xdr:ext cx="405111" cy="259045"/>
    <xdr:sp macro="" textlink="">
      <xdr:nvSpPr>
        <xdr:cNvPr id="82" name="n_2aveValue【道路】&#10;有形固定資産減価償却率">
          <a:extLst>
            <a:ext uri="{FF2B5EF4-FFF2-40B4-BE49-F238E27FC236}">
              <a16:creationId xmlns:a16="http://schemas.microsoft.com/office/drawing/2014/main" id="{E4108BF9-3EC5-4763-82DF-4404794F0B61}"/>
            </a:ext>
          </a:extLst>
        </xdr:cNvPr>
        <xdr:cNvSpPr txBox="1"/>
      </xdr:nvSpPr>
      <xdr:spPr>
        <a:xfrm>
          <a:off x="2705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154957</xdr:rowOff>
    </xdr:from>
    <xdr:ext cx="405111" cy="259045"/>
    <xdr:sp macro="" textlink="">
      <xdr:nvSpPr>
        <xdr:cNvPr id="83" name="n_3aveValue【道路】&#10;有形固定資産減価償却率">
          <a:extLst>
            <a:ext uri="{FF2B5EF4-FFF2-40B4-BE49-F238E27FC236}">
              <a16:creationId xmlns:a16="http://schemas.microsoft.com/office/drawing/2014/main" id="{80A07B3F-5BDE-420C-8831-143C347EA4BB}"/>
            </a:ext>
          </a:extLst>
        </xdr:cNvPr>
        <xdr:cNvSpPr txBox="1"/>
      </xdr:nvSpPr>
      <xdr:spPr>
        <a:xfrm>
          <a:off x="1816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154050</xdr:rowOff>
    </xdr:from>
    <xdr:ext cx="405111" cy="259045"/>
    <xdr:sp macro="" textlink="">
      <xdr:nvSpPr>
        <xdr:cNvPr id="84" name="n_1mainValue【道路】&#10;有形固定資産減価償却率">
          <a:extLst>
            <a:ext uri="{FF2B5EF4-FFF2-40B4-BE49-F238E27FC236}">
              <a16:creationId xmlns:a16="http://schemas.microsoft.com/office/drawing/2014/main" id="{59E74925-8031-47D3-8452-BE352DC2B508}"/>
            </a:ext>
          </a:extLst>
        </xdr:cNvPr>
        <xdr:cNvSpPr txBox="1"/>
      </xdr:nvSpPr>
      <xdr:spPr>
        <a:xfrm>
          <a:off x="35820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44649</xdr:rowOff>
    </xdr:from>
    <xdr:ext cx="405111" cy="259045"/>
    <xdr:sp macro="" textlink="">
      <xdr:nvSpPr>
        <xdr:cNvPr id="85" name="n_2mainValue【道路】&#10;有形固定資産減価償却率">
          <a:extLst>
            <a:ext uri="{FF2B5EF4-FFF2-40B4-BE49-F238E27FC236}">
              <a16:creationId xmlns:a16="http://schemas.microsoft.com/office/drawing/2014/main" id="{630D219E-668C-4641-A157-396D5394F6DD}"/>
            </a:ext>
          </a:extLst>
        </xdr:cNvPr>
        <xdr:cNvSpPr txBox="1"/>
      </xdr:nvSpPr>
      <xdr:spPr>
        <a:xfrm>
          <a:off x="2705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561</xdr:rowOff>
    </xdr:from>
    <xdr:ext cx="405111" cy="259045"/>
    <xdr:sp macro="" textlink="">
      <xdr:nvSpPr>
        <xdr:cNvPr id="86" name="n_3mainValue【道路】&#10;有形固定資産減価償却率">
          <a:extLst>
            <a:ext uri="{FF2B5EF4-FFF2-40B4-BE49-F238E27FC236}">
              <a16:creationId xmlns:a16="http://schemas.microsoft.com/office/drawing/2014/main" id="{A11E94E7-44E6-4798-8C6F-1F9D9878454F}"/>
            </a:ext>
          </a:extLst>
        </xdr:cNvPr>
        <xdr:cNvSpPr txBox="1"/>
      </xdr:nvSpPr>
      <xdr:spPr>
        <a:xfrm>
          <a:off x="18167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15E3F1B5-52EF-4BF4-87CB-B8D5D5D7C15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1A23FD62-22F3-47F0-8AAC-E8C1ECE70DF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856E5240-A14E-46BE-B2E9-42E0224F0D9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177DBD95-D8C3-485D-82A9-5D6A7434DE0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E9CEB383-73DA-46CB-8DC6-EFFDA9E4719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B683CC04-CA0E-4F55-B7EF-E85EB32BDD5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72D2FA21-79FD-43F8-A8CB-8FFC2DE8313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9629A09D-FEBC-42C2-AE0F-9104A52F2A5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a:extLst>
            <a:ext uri="{FF2B5EF4-FFF2-40B4-BE49-F238E27FC236}">
              <a16:creationId xmlns:a16="http://schemas.microsoft.com/office/drawing/2014/main" id="{C44E13F3-4104-46D6-B7DB-EBE1F922D72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76E921E6-6FE6-4894-8597-2D3EBE68990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a:extLst>
            <a:ext uri="{FF2B5EF4-FFF2-40B4-BE49-F238E27FC236}">
              <a16:creationId xmlns:a16="http://schemas.microsoft.com/office/drawing/2014/main" id="{45D01297-C710-483B-99EE-CC25F0D675E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a:extLst>
            <a:ext uri="{FF2B5EF4-FFF2-40B4-BE49-F238E27FC236}">
              <a16:creationId xmlns:a16="http://schemas.microsoft.com/office/drawing/2014/main" id="{C74A4A28-CB8A-4A73-A677-81F32BF6C20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a:extLst>
            <a:ext uri="{FF2B5EF4-FFF2-40B4-BE49-F238E27FC236}">
              <a16:creationId xmlns:a16="http://schemas.microsoft.com/office/drawing/2014/main" id="{EAB9E4D6-6258-4733-897C-2DE53F8C7A9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0" name="テキスト ボックス 99">
          <a:extLst>
            <a:ext uri="{FF2B5EF4-FFF2-40B4-BE49-F238E27FC236}">
              <a16:creationId xmlns:a16="http://schemas.microsoft.com/office/drawing/2014/main" id="{2A08FB3D-576A-4FB6-8A5B-87E84A3FB4CD}"/>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01843C12-ECFA-4245-8347-5FA2E37D03F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2" name="テキスト ボックス 101">
          <a:extLst>
            <a:ext uri="{FF2B5EF4-FFF2-40B4-BE49-F238E27FC236}">
              <a16:creationId xmlns:a16="http://schemas.microsoft.com/office/drawing/2014/main" id="{A8620696-3256-4230-9CB5-02D7115FF6B4}"/>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a:extLst>
            <a:ext uri="{FF2B5EF4-FFF2-40B4-BE49-F238E27FC236}">
              <a16:creationId xmlns:a16="http://schemas.microsoft.com/office/drawing/2014/main" id="{F0DC7AF8-6780-456C-AEFA-D54CB6B0CD9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4" name="テキスト ボックス 103">
          <a:extLst>
            <a:ext uri="{FF2B5EF4-FFF2-40B4-BE49-F238E27FC236}">
              <a16:creationId xmlns:a16="http://schemas.microsoft.com/office/drawing/2014/main" id="{B9E4EBCF-52E7-4AFF-9AA2-62CBD34D4B7E}"/>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a:extLst>
            <a:ext uri="{FF2B5EF4-FFF2-40B4-BE49-F238E27FC236}">
              <a16:creationId xmlns:a16="http://schemas.microsoft.com/office/drawing/2014/main" id="{CEBDDA79-3894-44E3-B885-C8E947E284C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6" name="テキスト ボックス 105">
          <a:extLst>
            <a:ext uri="{FF2B5EF4-FFF2-40B4-BE49-F238E27FC236}">
              <a16:creationId xmlns:a16="http://schemas.microsoft.com/office/drawing/2014/main" id="{FFCD8942-6919-495A-9BB7-2FB17D463D87}"/>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29832D2B-5517-4623-8F31-15C8FB31382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a:extLst>
            <a:ext uri="{FF2B5EF4-FFF2-40B4-BE49-F238E27FC236}">
              <a16:creationId xmlns:a16="http://schemas.microsoft.com/office/drawing/2014/main" id="{CFB2733D-4A8E-4FAD-83FC-E91A2EB5EB5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73F47F10-AF0A-4D30-8132-469F77DD5A8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10097</xdr:rowOff>
    </xdr:from>
    <xdr:to>
      <xdr:col>54</xdr:col>
      <xdr:colOff>189865</xdr:colOff>
      <xdr:row>40</xdr:row>
      <xdr:rowOff>102089</xdr:rowOff>
    </xdr:to>
    <xdr:cxnSp macro="">
      <xdr:nvCxnSpPr>
        <xdr:cNvPr id="110" name="直線コネクタ 109">
          <a:extLst>
            <a:ext uri="{FF2B5EF4-FFF2-40B4-BE49-F238E27FC236}">
              <a16:creationId xmlns:a16="http://schemas.microsoft.com/office/drawing/2014/main" id="{E352644A-F1A6-46CA-9D44-B327D7B9372C}"/>
            </a:ext>
          </a:extLst>
        </xdr:cNvPr>
        <xdr:cNvCxnSpPr/>
      </xdr:nvCxnSpPr>
      <xdr:spPr>
        <a:xfrm flipV="1">
          <a:off x="10476865" y="5667947"/>
          <a:ext cx="0" cy="129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105916</xdr:rowOff>
    </xdr:from>
    <xdr:ext cx="534377" cy="259045"/>
    <xdr:sp macro="" textlink="">
      <xdr:nvSpPr>
        <xdr:cNvPr id="111" name="【道路】&#10;一人当たり延長最小値テキスト">
          <a:extLst>
            <a:ext uri="{FF2B5EF4-FFF2-40B4-BE49-F238E27FC236}">
              <a16:creationId xmlns:a16="http://schemas.microsoft.com/office/drawing/2014/main" id="{8881C74A-D0DA-48B3-A71E-81EBCA21A11E}"/>
            </a:ext>
          </a:extLst>
        </xdr:cNvPr>
        <xdr:cNvSpPr txBox="1"/>
      </xdr:nvSpPr>
      <xdr:spPr>
        <a:xfrm>
          <a:off x="10515600" y="696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102089</xdr:rowOff>
    </xdr:from>
    <xdr:to>
      <xdr:col>55</xdr:col>
      <xdr:colOff>88900</xdr:colOff>
      <xdr:row>40</xdr:row>
      <xdr:rowOff>102089</xdr:rowOff>
    </xdr:to>
    <xdr:cxnSp macro="">
      <xdr:nvCxnSpPr>
        <xdr:cNvPr id="112" name="直線コネクタ 111">
          <a:extLst>
            <a:ext uri="{FF2B5EF4-FFF2-40B4-BE49-F238E27FC236}">
              <a16:creationId xmlns:a16="http://schemas.microsoft.com/office/drawing/2014/main" id="{011BF406-0B81-4BE0-A46D-8D87F39CB884}"/>
            </a:ext>
          </a:extLst>
        </xdr:cNvPr>
        <xdr:cNvCxnSpPr/>
      </xdr:nvCxnSpPr>
      <xdr:spPr>
        <a:xfrm>
          <a:off x="10388600" y="69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128224</xdr:rowOff>
    </xdr:from>
    <xdr:ext cx="534377" cy="259045"/>
    <xdr:sp macro="" textlink="">
      <xdr:nvSpPr>
        <xdr:cNvPr id="113" name="【道路】&#10;一人当たり延長最大値テキスト">
          <a:extLst>
            <a:ext uri="{FF2B5EF4-FFF2-40B4-BE49-F238E27FC236}">
              <a16:creationId xmlns:a16="http://schemas.microsoft.com/office/drawing/2014/main" id="{E9AA83BE-D33E-43EB-9B21-8A7A5EC9039A}"/>
            </a:ext>
          </a:extLst>
        </xdr:cNvPr>
        <xdr:cNvSpPr txBox="1"/>
      </xdr:nvSpPr>
      <xdr:spPr>
        <a:xfrm>
          <a:off x="10515600" y="544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10097</xdr:rowOff>
    </xdr:from>
    <xdr:to>
      <xdr:col>55</xdr:col>
      <xdr:colOff>88900</xdr:colOff>
      <xdr:row>33</xdr:row>
      <xdr:rowOff>10097</xdr:rowOff>
    </xdr:to>
    <xdr:cxnSp macro="">
      <xdr:nvCxnSpPr>
        <xdr:cNvPr id="114" name="直線コネクタ 113">
          <a:extLst>
            <a:ext uri="{FF2B5EF4-FFF2-40B4-BE49-F238E27FC236}">
              <a16:creationId xmlns:a16="http://schemas.microsoft.com/office/drawing/2014/main" id="{B926F06F-C9E2-4FE4-A145-DBF0AF6AA7F9}"/>
            </a:ext>
          </a:extLst>
        </xdr:cNvPr>
        <xdr:cNvCxnSpPr/>
      </xdr:nvCxnSpPr>
      <xdr:spPr>
        <a:xfrm>
          <a:off x="10388600" y="566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154366</xdr:rowOff>
    </xdr:from>
    <xdr:ext cx="534377" cy="259045"/>
    <xdr:sp macro="" textlink="">
      <xdr:nvSpPr>
        <xdr:cNvPr id="115" name="【道路】&#10;一人当たり延長平均値テキスト">
          <a:extLst>
            <a:ext uri="{FF2B5EF4-FFF2-40B4-BE49-F238E27FC236}">
              <a16:creationId xmlns:a16="http://schemas.microsoft.com/office/drawing/2014/main" id="{F9D3EEC0-452F-454A-9160-EC0CFD6A1FC9}"/>
            </a:ext>
          </a:extLst>
        </xdr:cNvPr>
        <xdr:cNvSpPr txBox="1"/>
      </xdr:nvSpPr>
      <xdr:spPr>
        <a:xfrm>
          <a:off x="10515600" y="6326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131489</xdr:rowOff>
    </xdr:from>
    <xdr:to>
      <xdr:col>55</xdr:col>
      <xdr:colOff>50800</xdr:colOff>
      <xdr:row>38</xdr:row>
      <xdr:rowOff>61640</xdr:rowOff>
    </xdr:to>
    <xdr:sp macro="" textlink="">
      <xdr:nvSpPr>
        <xdr:cNvPr id="116" name="フローチャート: 判断 115">
          <a:extLst>
            <a:ext uri="{FF2B5EF4-FFF2-40B4-BE49-F238E27FC236}">
              <a16:creationId xmlns:a16="http://schemas.microsoft.com/office/drawing/2014/main" id="{34A8AC60-1327-4460-B9B3-7A3D0AB8F2FF}"/>
            </a:ext>
          </a:extLst>
        </xdr:cNvPr>
        <xdr:cNvSpPr/>
      </xdr:nvSpPr>
      <xdr:spPr>
        <a:xfrm>
          <a:off x="10426700" y="6475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150654</xdr:rowOff>
    </xdr:from>
    <xdr:to>
      <xdr:col>50</xdr:col>
      <xdr:colOff>165100</xdr:colOff>
      <xdr:row>38</xdr:row>
      <xdr:rowOff>80804</xdr:rowOff>
    </xdr:to>
    <xdr:sp macro="" textlink="">
      <xdr:nvSpPr>
        <xdr:cNvPr id="117" name="フローチャート: 判断 116">
          <a:extLst>
            <a:ext uri="{FF2B5EF4-FFF2-40B4-BE49-F238E27FC236}">
              <a16:creationId xmlns:a16="http://schemas.microsoft.com/office/drawing/2014/main" id="{A4B5560D-ABA4-4255-9B3A-768BEBC83DAE}"/>
            </a:ext>
          </a:extLst>
        </xdr:cNvPr>
        <xdr:cNvSpPr/>
      </xdr:nvSpPr>
      <xdr:spPr>
        <a:xfrm>
          <a:off x="9588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5188</xdr:rowOff>
    </xdr:from>
    <xdr:to>
      <xdr:col>46</xdr:col>
      <xdr:colOff>38100</xdr:colOff>
      <xdr:row>38</xdr:row>
      <xdr:rowOff>106788</xdr:rowOff>
    </xdr:to>
    <xdr:sp macro="" textlink="">
      <xdr:nvSpPr>
        <xdr:cNvPr id="118" name="フローチャート: 判断 117">
          <a:extLst>
            <a:ext uri="{FF2B5EF4-FFF2-40B4-BE49-F238E27FC236}">
              <a16:creationId xmlns:a16="http://schemas.microsoft.com/office/drawing/2014/main" id="{F865315D-5563-4750-946A-F469509AB0D2}"/>
            </a:ext>
          </a:extLst>
        </xdr:cNvPr>
        <xdr:cNvSpPr/>
      </xdr:nvSpPr>
      <xdr:spPr>
        <a:xfrm>
          <a:off x="8699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87846</xdr:rowOff>
    </xdr:from>
    <xdr:to>
      <xdr:col>41</xdr:col>
      <xdr:colOff>101600</xdr:colOff>
      <xdr:row>38</xdr:row>
      <xdr:rowOff>17996</xdr:rowOff>
    </xdr:to>
    <xdr:sp macro="" textlink="">
      <xdr:nvSpPr>
        <xdr:cNvPr id="119" name="フローチャート: 判断 118">
          <a:extLst>
            <a:ext uri="{FF2B5EF4-FFF2-40B4-BE49-F238E27FC236}">
              <a16:creationId xmlns:a16="http://schemas.microsoft.com/office/drawing/2014/main" id="{A106CC24-F856-468D-ABB8-767EB788EF68}"/>
            </a:ext>
          </a:extLst>
        </xdr:cNvPr>
        <xdr:cNvSpPr/>
      </xdr:nvSpPr>
      <xdr:spPr>
        <a:xfrm>
          <a:off x="7810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576B1306-CD96-444E-9979-D5384380BB2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EBFA837B-D2C8-4217-A1B7-B1743742843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D0C6BEB5-1656-42A4-8D8A-19CA1FB79EB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7F5BBB08-5A21-4432-8F41-DB00778799F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CFC0706-AB56-45C1-A4B5-018C208E691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51289</xdr:rowOff>
    </xdr:from>
    <xdr:to>
      <xdr:col>55</xdr:col>
      <xdr:colOff>50800</xdr:colOff>
      <xdr:row>40</xdr:row>
      <xdr:rowOff>152889</xdr:rowOff>
    </xdr:to>
    <xdr:sp macro="" textlink="">
      <xdr:nvSpPr>
        <xdr:cNvPr id="125" name="楕円 124">
          <a:extLst>
            <a:ext uri="{FF2B5EF4-FFF2-40B4-BE49-F238E27FC236}">
              <a16:creationId xmlns:a16="http://schemas.microsoft.com/office/drawing/2014/main" id="{00C3471A-B723-4F80-8622-DBA53DC5246C}"/>
            </a:ext>
          </a:extLst>
        </xdr:cNvPr>
        <xdr:cNvSpPr/>
      </xdr:nvSpPr>
      <xdr:spPr>
        <a:xfrm>
          <a:off x="10426700" y="690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137666</xdr:rowOff>
    </xdr:from>
    <xdr:ext cx="534377" cy="259045"/>
    <xdr:sp macro="" textlink="">
      <xdr:nvSpPr>
        <xdr:cNvPr id="126" name="【道路】&#10;一人当たり延長該当値テキスト">
          <a:extLst>
            <a:ext uri="{FF2B5EF4-FFF2-40B4-BE49-F238E27FC236}">
              <a16:creationId xmlns:a16="http://schemas.microsoft.com/office/drawing/2014/main" id="{D610E654-4515-41A7-A9D8-E28E8CED3DFB}"/>
            </a:ext>
          </a:extLst>
        </xdr:cNvPr>
        <xdr:cNvSpPr txBox="1"/>
      </xdr:nvSpPr>
      <xdr:spPr>
        <a:xfrm>
          <a:off x="10515600" y="682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56547</xdr:rowOff>
    </xdr:from>
    <xdr:to>
      <xdr:col>50</xdr:col>
      <xdr:colOff>165100</xdr:colOff>
      <xdr:row>40</xdr:row>
      <xdr:rowOff>158147</xdr:rowOff>
    </xdr:to>
    <xdr:sp macro="" textlink="">
      <xdr:nvSpPr>
        <xdr:cNvPr id="127" name="楕円 126">
          <a:extLst>
            <a:ext uri="{FF2B5EF4-FFF2-40B4-BE49-F238E27FC236}">
              <a16:creationId xmlns:a16="http://schemas.microsoft.com/office/drawing/2014/main" id="{9956C967-0FAC-445B-BD3E-72ADFDF57B83}"/>
            </a:ext>
          </a:extLst>
        </xdr:cNvPr>
        <xdr:cNvSpPr/>
      </xdr:nvSpPr>
      <xdr:spPr>
        <a:xfrm>
          <a:off x="9588500" y="691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102089</xdr:rowOff>
    </xdr:from>
    <xdr:to>
      <xdr:col>55</xdr:col>
      <xdr:colOff>0</xdr:colOff>
      <xdr:row>40</xdr:row>
      <xdr:rowOff>107347</xdr:rowOff>
    </xdr:to>
    <xdr:cxnSp macro="">
      <xdr:nvCxnSpPr>
        <xdr:cNvPr id="128" name="直線コネクタ 127">
          <a:extLst>
            <a:ext uri="{FF2B5EF4-FFF2-40B4-BE49-F238E27FC236}">
              <a16:creationId xmlns:a16="http://schemas.microsoft.com/office/drawing/2014/main" id="{0E0282A9-74E9-4944-B29A-70F45642058D}"/>
            </a:ext>
          </a:extLst>
        </xdr:cNvPr>
        <xdr:cNvCxnSpPr/>
      </xdr:nvCxnSpPr>
      <xdr:spPr>
        <a:xfrm flipV="1">
          <a:off x="9639300" y="6960089"/>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60623</xdr:rowOff>
    </xdr:from>
    <xdr:to>
      <xdr:col>46</xdr:col>
      <xdr:colOff>38100</xdr:colOff>
      <xdr:row>40</xdr:row>
      <xdr:rowOff>162223</xdr:rowOff>
    </xdr:to>
    <xdr:sp macro="" textlink="">
      <xdr:nvSpPr>
        <xdr:cNvPr id="129" name="楕円 128">
          <a:extLst>
            <a:ext uri="{FF2B5EF4-FFF2-40B4-BE49-F238E27FC236}">
              <a16:creationId xmlns:a16="http://schemas.microsoft.com/office/drawing/2014/main" id="{B48D03BD-07D7-4265-AAE9-49148E1250D3}"/>
            </a:ext>
          </a:extLst>
        </xdr:cNvPr>
        <xdr:cNvSpPr/>
      </xdr:nvSpPr>
      <xdr:spPr>
        <a:xfrm>
          <a:off x="8699500" y="691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107347</xdr:rowOff>
    </xdr:from>
    <xdr:to>
      <xdr:col>50</xdr:col>
      <xdr:colOff>114300</xdr:colOff>
      <xdr:row>40</xdr:row>
      <xdr:rowOff>111423</xdr:rowOff>
    </xdr:to>
    <xdr:cxnSp macro="">
      <xdr:nvCxnSpPr>
        <xdr:cNvPr id="130" name="直線コネクタ 129">
          <a:extLst>
            <a:ext uri="{FF2B5EF4-FFF2-40B4-BE49-F238E27FC236}">
              <a16:creationId xmlns:a16="http://schemas.microsoft.com/office/drawing/2014/main" id="{6324385F-6E79-4AD6-BCE6-AA75D8A665F8}"/>
            </a:ext>
          </a:extLst>
        </xdr:cNvPr>
        <xdr:cNvCxnSpPr/>
      </xdr:nvCxnSpPr>
      <xdr:spPr>
        <a:xfrm flipV="1">
          <a:off x="8750300" y="6965347"/>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69138</xdr:rowOff>
    </xdr:from>
    <xdr:to>
      <xdr:col>41</xdr:col>
      <xdr:colOff>101600</xdr:colOff>
      <xdr:row>40</xdr:row>
      <xdr:rowOff>170738</xdr:rowOff>
    </xdr:to>
    <xdr:sp macro="" textlink="">
      <xdr:nvSpPr>
        <xdr:cNvPr id="131" name="楕円 130">
          <a:extLst>
            <a:ext uri="{FF2B5EF4-FFF2-40B4-BE49-F238E27FC236}">
              <a16:creationId xmlns:a16="http://schemas.microsoft.com/office/drawing/2014/main" id="{A3317FB5-3204-4F52-9B29-933B76231804}"/>
            </a:ext>
          </a:extLst>
        </xdr:cNvPr>
        <xdr:cNvSpPr/>
      </xdr:nvSpPr>
      <xdr:spPr>
        <a:xfrm>
          <a:off x="7810500" y="692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111423</xdr:rowOff>
    </xdr:from>
    <xdr:to>
      <xdr:col>45</xdr:col>
      <xdr:colOff>177800</xdr:colOff>
      <xdr:row>40</xdr:row>
      <xdr:rowOff>119938</xdr:rowOff>
    </xdr:to>
    <xdr:cxnSp macro="">
      <xdr:nvCxnSpPr>
        <xdr:cNvPr id="132" name="直線コネクタ 131">
          <a:extLst>
            <a:ext uri="{FF2B5EF4-FFF2-40B4-BE49-F238E27FC236}">
              <a16:creationId xmlns:a16="http://schemas.microsoft.com/office/drawing/2014/main" id="{D9E7A7DB-7C2C-4E91-B532-A3AB2B411F5E}"/>
            </a:ext>
          </a:extLst>
        </xdr:cNvPr>
        <xdr:cNvCxnSpPr/>
      </xdr:nvCxnSpPr>
      <xdr:spPr>
        <a:xfrm flipV="1">
          <a:off x="7861300" y="6969423"/>
          <a:ext cx="889000" cy="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97331</xdr:rowOff>
    </xdr:from>
    <xdr:ext cx="534377" cy="259045"/>
    <xdr:sp macro="" textlink="">
      <xdr:nvSpPr>
        <xdr:cNvPr id="133" name="n_1aveValue【道路】&#10;一人当たり延長">
          <a:extLst>
            <a:ext uri="{FF2B5EF4-FFF2-40B4-BE49-F238E27FC236}">
              <a16:creationId xmlns:a16="http://schemas.microsoft.com/office/drawing/2014/main" id="{DFCABCF3-3D74-4CC3-AF95-8FC9CDA2880C}"/>
            </a:ext>
          </a:extLst>
        </xdr:cNvPr>
        <xdr:cNvSpPr txBox="1"/>
      </xdr:nvSpPr>
      <xdr:spPr>
        <a:xfrm>
          <a:off x="9359411" y="626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123315</xdr:rowOff>
    </xdr:from>
    <xdr:ext cx="534377" cy="259045"/>
    <xdr:sp macro="" textlink="">
      <xdr:nvSpPr>
        <xdr:cNvPr id="134" name="n_2aveValue【道路】&#10;一人当たり延長">
          <a:extLst>
            <a:ext uri="{FF2B5EF4-FFF2-40B4-BE49-F238E27FC236}">
              <a16:creationId xmlns:a16="http://schemas.microsoft.com/office/drawing/2014/main" id="{6A47B883-10C1-420F-97FC-3E48530EE8EF}"/>
            </a:ext>
          </a:extLst>
        </xdr:cNvPr>
        <xdr:cNvSpPr txBox="1"/>
      </xdr:nvSpPr>
      <xdr:spPr>
        <a:xfrm>
          <a:off x="84831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34523</xdr:rowOff>
    </xdr:from>
    <xdr:ext cx="534377" cy="259045"/>
    <xdr:sp macro="" textlink="">
      <xdr:nvSpPr>
        <xdr:cNvPr id="135" name="n_3aveValue【道路】&#10;一人当たり延長">
          <a:extLst>
            <a:ext uri="{FF2B5EF4-FFF2-40B4-BE49-F238E27FC236}">
              <a16:creationId xmlns:a16="http://schemas.microsoft.com/office/drawing/2014/main" id="{57230E13-C0AD-49BA-88FA-CBEB74315A09}"/>
            </a:ext>
          </a:extLst>
        </xdr:cNvPr>
        <xdr:cNvSpPr txBox="1"/>
      </xdr:nvSpPr>
      <xdr:spPr>
        <a:xfrm>
          <a:off x="7594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149274</xdr:rowOff>
    </xdr:from>
    <xdr:ext cx="534377" cy="259045"/>
    <xdr:sp macro="" textlink="">
      <xdr:nvSpPr>
        <xdr:cNvPr id="136" name="n_1mainValue【道路】&#10;一人当たり延長">
          <a:extLst>
            <a:ext uri="{FF2B5EF4-FFF2-40B4-BE49-F238E27FC236}">
              <a16:creationId xmlns:a16="http://schemas.microsoft.com/office/drawing/2014/main" id="{3D09896E-7124-4526-9EE2-DDA66A592FD4}"/>
            </a:ext>
          </a:extLst>
        </xdr:cNvPr>
        <xdr:cNvSpPr txBox="1"/>
      </xdr:nvSpPr>
      <xdr:spPr>
        <a:xfrm>
          <a:off x="9359411" y="700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153350</xdr:rowOff>
    </xdr:from>
    <xdr:ext cx="534377" cy="259045"/>
    <xdr:sp macro="" textlink="">
      <xdr:nvSpPr>
        <xdr:cNvPr id="137" name="n_2mainValue【道路】&#10;一人当たり延長">
          <a:extLst>
            <a:ext uri="{FF2B5EF4-FFF2-40B4-BE49-F238E27FC236}">
              <a16:creationId xmlns:a16="http://schemas.microsoft.com/office/drawing/2014/main" id="{D0CB3066-9E2B-4398-B372-B50A9DAB164A}"/>
            </a:ext>
          </a:extLst>
        </xdr:cNvPr>
        <xdr:cNvSpPr txBox="1"/>
      </xdr:nvSpPr>
      <xdr:spPr>
        <a:xfrm>
          <a:off x="8483111" y="701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161865</xdr:rowOff>
    </xdr:from>
    <xdr:ext cx="534377" cy="259045"/>
    <xdr:sp macro="" textlink="">
      <xdr:nvSpPr>
        <xdr:cNvPr id="138" name="n_3mainValue【道路】&#10;一人当たり延長">
          <a:extLst>
            <a:ext uri="{FF2B5EF4-FFF2-40B4-BE49-F238E27FC236}">
              <a16:creationId xmlns:a16="http://schemas.microsoft.com/office/drawing/2014/main" id="{66934409-C417-4720-A708-1128195F4D99}"/>
            </a:ext>
          </a:extLst>
        </xdr:cNvPr>
        <xdr:cNvSpPr txBox="1"/>
      </xdr:nvSpPr>
      <xdr:spPr>
        <a:xfrm>
          <a:off x="7594111" y="701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C312CB45-0AA5-452E-B560-80D69250B01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0554FD29-E59A-40F3-96F0-ABBFA4D6BA4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A085F4E7-B437-4323-BFD8-9B8E161C164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8CE63EB0-907F-41BC-996B-BEF813AC26A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27BC1667-30C6-43C8-8C34-A0EF5B00A83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7C511199-63DD-4187-8E37-F2414176030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865D0DC4-0384-49A9-AD1D-806C95D1A18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70367213-C67B-45D6-88CB-3D587CC6D982}"/>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7" name="正方形/長方形 146">
          <a:extLst>
            <a:ext uri="{FF2B5EF4-FFF2-40B4-BE49-F238E27FC236}">
              <a16:creationId xmlns:a16="http://schemas.microsoft.com/office/drawing/2014/main" id="{23FBE063-BB58-4364-AE03-0533202A463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8" name="正方形/長方形 147">
          <a:extLst>
            <a:ext uri="{FF2B5EF4-FFF2-40B4-BE49-F238E27FC236}">
              <a16:creationId xmlns:a16="http://schemas.microsoft.com/office/drawing/2014/main" id="{A4644EF1-3547-4210-B1ED-20DA9D10147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9" name="正方形/長方形 148">
          <a:extLst>
            <a:ext uri="{FF2B5EF4-FFF2-40B4-BE49-F238E27FC236}">
              <a16:creationId xmlns:a16="http://schemas.microsoft.com/office/drawing/2014/main" id="{C7B24AEE-F508-47C0-9F4D-BC655D3D205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0" name="正方形/長方形 149">
          <a:extLst>
            <a:ext uri="{FF2B5EF4-FFF2-40B4-BE49-F238E27FC236}">
              <a16:creationId xmlns:a16="http://schemas.microsoft.com/office/drawing/2014/main" id="{E9992BE6-F10C-4DD5-8062-4E67DA1AD82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1" name="正方形/長方形 150">
          <a:extLst>
            <a:ext uri="{FF2B5EF4-FFF2-40B4-BE49-F238E27FC236}">
              <a16:creationId xmlns:a16="http://schemas.microsoft.com/office/drawing/2014/main" id="{5C188CCF-CF7C-4A3A-8B0F-889C7870CBB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2" name="正方形/長方形 151">
          <a:extLst>
            <a:ext uri="{FF2B5EF4-FFF2-40B4-BE49-F238E27FC236}">
              <a16:creationId xmlns:a16="http://schemas.microsoft.com/office/drawing/2014/main" id="{95242E29-4C06-4595-A43E-5A6B37E9122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3" name="正方形/長方形 152">
          <a:extLst>
            <a:ext uri="{FF2B5EF4-FFF2-40B4-BE49-F238E27FC236}">
              <a16:creationId xmlns:a16="http://schemas.microsoft.com/office/drawing/2014/main" id="{60424C79-106D-4ED6-B44B-D1E2E1EEDCB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4" name="正方形/長方形 153">
          <a:extLst>
            <a:ext uri="{FF2B5EF4-FFF2-40B4-BE49-F238E27FC236}">
              <a16:creationId xmlns:a16="http://schemas.microsoft.com/office/drawing/2014/main" id="{BCB683E8-6326-4900-AFE8-9299248E4F85}"/>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DD237BF9-E322-4E31-B5DF-232ACF0EA6E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888BE343-C114-4820-BCFF-85002AFF031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9E912A0E-A342-4367-922C-2BF5BE42DD7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B1FBBA07-B7E9-4971-BDAB-4A2276B1074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4853EE87-4DCF-4A28-ACEF-5DBE843DB4C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A4CBAB12-31D3-4FAD-AF11-D3DB4EAEE25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0A9E7D44-1217-45BB-BCED-5F4EB64DD40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A209FABC-FA26-4390-B1B4-55305724CD7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a:extLst>
            <a:ext uri="{FF2B5EF4-FFF2-40B4-BE49-F238E27FC236}">
              <a16:creationId xmlns:a16="http://schemas.microsoft.com/office/drawing/2014/main" id="{B12AE0C9-C4DB-4217-9FD2-8A184164E97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a:extLst>
            <a:ext uri="{FF2B5EF4-FFF2-40B4-BE49-F238E27FC236}">
              <a16:creationId xmlns:a16="http://schemas.microsoft.com/office/drawing/2014/main" id="{918EF816-FBA7-4D75-AEC4-E63EABBFDA6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5" name="直線コネクタ 164">
          <a:extLst>
            <a:ext uri="{FF2B5EF4-FFF2-40B4-BE49-F238E27FC236}">
              <a16:creationId xmlns:a16="http://schemas.microsoft.com/office/drawing/2014/main" id="{F1D4E2B3-2B4A-445A-91AE-8BC040FC196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6" name="テキスト ボックス 165">
          <a:extLst>
            <a:ext uri="{FF2B5EF4-FFF2-40B4-BE49-F238E27FC236}">
              <a16:creationId xmlns:a16="http://schemas.microsoft.com/office/drawing/2014/main" id="{39DB5A0E-0014-47DF-B170-CA6A2C02EF11}"/>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7" name="直線コネクタ 166">
          <a:extLst>
            <a:ext uri="{FF2B5EF4-FFF2-40B4-BE49-F238E27FC236}">
              <a16:creationId xmlns:a16="http://schemas.microsoft.com/office/drawing/2014/main" id="{56DD1BAB-00FC-494A-970D-30DCBD4CCAF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8" name="テキスト ボックス 167">
          <a:extLst>
            <a:ext uri="{FF2B5EF4-FFF2-40B4-BE49-F238E27FC236}">
              <a16:creationId xmlns:a16="http://schemas.microsoft.com/office/drawing/2014/main" id="{E3162569-0223-4FD0-93F8-7C8F879C04F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9" name="直線コネクタ 168">
          <a:extLst>
            <a:ext uri="{FF2B5EF4-FFF2-40B4-BE49-F238E27FC236}">
              <a16:creationId xmlns:a16="http://schemas.microsoft.com/office/drawing/2014/main" id="{F219783D-EF07-4770-AB45-B5F1773A83C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0" name="テキスト ボックス 169">
          <a:extLst>
            <a:ext uri="{FF2B5EF4-FFF2-40B4-BE49-F238E27FC236}">
              <a16:creationId xmlns:a16="http://schemas.microsoft.com/office/drawing/2014/main" id="{56F639F0-5D4F-4DE7-BE62-02FD9DC446C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1" name="直線コネクタ 170">
          <a:extLst>
            <a:ext uri="{FF2B5EF4-FFF2-40B4-BE49-F238E27FC236}">
              <a16:creationId xmlns:a16="http://schemas.microsoft.com/office/drawing/2014/main" id="{6BC54BF5-86C8-47A0-BD14-EAD69D5883A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2" name="テキスト ボックス 171">
          <a:extLst>
            <a:ext uri="{FF2B5EF4-FFF2-40B4-BE49-F238E27FC236}">
              <a16:creationId xmlns:a16="http://schemas.microsoft.com/office/drawing/2014/main" id="{B7DD5615-8675-452E-B392-341DB086C37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3" name="直線コネクタ 172">
          <a:extLst>
            <a:ext uri="{FF2B5EF4-FFF2-40B4-BE49-F238E27FC236}">
              <a16:creationId xmlns:a16="http://schemas.microsoft.com/office/drawing/2014/main" id="{E9A1C41D-D3F9-4596-B2EC-58B8A09DDA0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4" name="テキスト ボックス 173">
          <a:extLst>
            <a:ext uri="{FF2B5EF4-FFF2-40B4-BE49-F238E27FC236}">
              <a16:creationId xmlns:a16="http://schemas.microsoft.com/office/drawing/2014/main" id="{EF94E542-53C4-47CB-9CD0-8A5B88F8E8C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5" name="直線コネクタ 174">
          <a:extLst>
            <a:ext uri="{FF2B5EF4-FFF2-40B4-BE49-F238E27FC236}">
              <a16:creationId xmlns:a16="http://schemas.microsoft.com/office/drawing/2014/main" id="{76C18855-ED67-4D29-82C7-AB089C74BC7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6" name="テキスト ボックス 175">
          <a:extLst>
            <a:ext uri="{FF2B5EF4-FFF2-40B4-BE49-F238E27FC236}">
              <a16:creationId xmlns:a16="http://schemas.microsoft.com/office/drawing/2014/main" id="{2AF7803F-C63D-4189-AE3E-EB5C99AEBC42}"/>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a:extLst>
            <a:ext uri="{FF2B5EF4-FFF2-40B4-BE49-F238E27FC236}">
              <a16:creationId xmlns:a16="http://schemas.microsoft.com/office/drawing/2014/main" id="{DA16D76B-3D11-4579-8355-D956FCDF20F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8" name="テキスト ボックス 177">
          <a:extLst>
            <a:ext uri="{FF2B5EF4-FFF2-40B4-BE49-F238E27FC236}">
              <a16:creationId xmlns:a16="http://schemas.microsoft.com/office/drawing/2014/main" id="{115673A1-B5A7-44B6-A032-5E56EB4247A5}"/>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公営住宅】&#10;有形固定資産減価償却率グラフ枠">
          <a:extLst>
            <a:ext uri="{FF2B5EF4-FFF2-40B4-BE49-F238E27FC236}">
              <a16:creationId xmlns:a16="http://schemas.microsoft.com/office/drawing/2014/main" id="{3E7A76FF-86FA-4003-AFF3-9A842C8C314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95250</xdr:rowOff>
    </xdr:from>
    <xdr:to>
      <xdr:col>24</xdr:col>
      <xdr:colOff>62865</xdr:colOff>
      <xdr:row>86</xdr:row>
      <xdr:rowOff>21771</xdr:rowOff>
    </xdr:to>
    <xdr:cxnSp macro="">
      <xdr:nvCxnSpPr>
        <xdr:cNvPr id="180" name="直線コネクタ 179">
          <a:extLst>
            <a:ext uri="{FF2B5EF4-FFF2-40B4-BE49-F238E27FC236}">
              <a16:creationId xmlns:a16="http://schemas.microsoft.com/office/drawing/2014/main" id="{A68E0DE5-780E-42D1-9D0A-C0492914B958}"/>
            </a:ext>
          </a:extLst>
        </xdr:cNvPr>
        <xdr:cNvCxnSpPr/>
      </xdr:nvCxnSpPr>
      <xdr:spPr>
        <a:xfrm flipV="1">
          <a:off x="4634865" y="13296900"/>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25598</xdr:rowOff>
    </xdr:from>
    <xdr:ext cx="340478" cy="259045"/>
    <xdr:sp macro="" textlink="">
      <xdr:nvSpPr>
        <xdr:cNvPr id="181" name="【公営住宅】&#10;有形固定資産減価償却率最小値テキスト">
          <a:extLst>
            <a:ext uri="{FF2B5EF4-FFF2-40B4-BE49-F238E27FC236}">
              <a16:creationId xmlns:a16="http://schemas.microsoft.com/office/drawing/2014/main" id="{ECDB5381-AB51-4F7C-A381-B7EDE94E9A3E}"/>
            </a:ext>
          </a:extLst>
        </xdr:cNvPr>
        <xdr:cNvSpPr txBox="1"/>
      </xdr:nvSpPr>
      <xdr:spPr>
        <a:xfrm>
          <a:off x="46736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21771</xdr:rowOff>
    </xdr:from>
    <xdr:to>
      <xdr:col>24</xdr:col>
      <xdr:colOff>152400</xdr:colOff>
      <xdr:row>86</xdr:row>
      <xdr:rowOff>21771</xdr:rowOff>
    </xdr:to>
    <xdr:cxnSp macro="">
      <xdr:nvCxnSpPr>
        <xdr:cNvPr id="182" name="直線コネクタ 181">
          <a:extLst>
            <a:ext uri="{FF2B5EF4-FFF2-40B4-BE49-F238E27FC236}">
              <a16:creationId xmlns:a16="http://schemas.microsoft.com/office/drawing/2014/main" id="{95C992A1-D158-4BE5-BF6A-020E2A559DD1}"/>
            </a:ext>
          </a:extLst>
        </xdr:cNvPr>
        <xdr:cNvCxnSpPr/>
      </xdr:nvCxnSpPr>
      <xdr:spPr>
        <a:xfrm>
          <a:off x="4546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41927</xdr:rowOff>
    </xdr:from>
    <xdr:ext cx="405111" cy="259045"/>
    <xdr:sp macro="" textlink="">
      <xdr:nvSpPr>
        <xdr:cNvPr id="183" name="【公営住宅】&#10;有形固定資産減価償却率最大値テキスト">
          <a:extLst>
            <a:ext uri="{FF2B5EF4-FFF2-40B4-BE49-F238E27FC236}">
              <a16:creationId xmlns:a16="http://schemas.microsoft.com/office/drawing/2014/main" id="{777F193C-4FBB-4CE1-A908-9D4802D72083}"/>
            </a:ext>
          </a:extLst>
        </xdr:cNvPr>
        <xdr:cNvSpPr txBox="1"/>
      </xdr:nvSpPr>
      <xdr:spPr>
        <a:xfrm>
          <a:off x="46736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95250</xdr:rowOff>
    </xdr:from>
    <xdr:to>
      <xdr:col>24</xdr:col>
      <xdr:colOff>152400</xdr:colOff>
      <xdr:row>77</xdr:row>
      <xdr:rowOff>95250</xdr:rowOff>
    </xdr:to>
    <xdr:cxnSp macro="">
      <xdr:nvCxnSpPr>
        <xdr:cNvPr id="184" name="直線コネクタ 183">
          <a:extLst>
            <a:ext uri="{FF2B5EF4-FFF2-40B4-BE49-F238E27FC236}">
              <a16:creationId xmlns:a16="http://schemas.microsoft.com/office/drawing/2014/main" id="{D285E73D-7186-420C-915E-BEFB26918E8A}"/>
            </a:ext>
          </a:extLst>
        </xdr:cNvPr>
        <xdr:cNvCxnSpPr/>
      </xdr:nvCxnSpPr>
      <xdr:spPr>
        <a:xfrm>
          <a:off x="4546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53901</xdr:rowOff>
    </xdr:from>
    <xdr:ext cx="405111" cy="259045"/>
    <xdr:sp macro="" textlink="">
      <xdr:nvSpPr>
        <xdr:cNvPr id="185" name="【公営住宅】&#10;有形固定資産減価償却率平均値テキスト">
          <a:extLst>
            <a:ext uri="{FF2B5EF4-FFF2-40B4-BE49-F238E27FC236}">
              <a16:creationId xmlns:a16="http://schemas.microsoft.com/office/drawing/2014/main" id="{593B6989-1223-4F94-8E50-185619026C05}"/>
            </a:ext>
          </a:extLst>
        </xdr:cNvPr>
        <xdr:cNvSpPr txBox="1"/>
      </xdr:nvSpPr>
      <xdr:spPr>
        <a:xfrm>
          <a:off x="4673600" y="13769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75474</xdr:rowOff>
    </xdr:from>
    <xdr:to>
      <xdr:col>24</xdr:col>
      <xdr:colOff>114300</xdr:colOff>
      <xdr:row>81</xdr:row>
      <xdr:rowOff>5624</xdr:rowOff>
    </xdr:to>
    <xdr:sp macro="" textlink="">
      <xdr:nvSpPr>
        <xdr:cNvPr id="186" name="フローチャート: 判断 185">
          <a:extLst>
            <a:ext uri="{FF2B5EF4-FFF2-40B4-BE49-F238E27FC236}">
              <a16:creationId xmlns:a16="http://schemas.microsoft.com/office/drawing/2014/main" id="{64814905-3535-4969-B12C-84C17A47F0D3}"/>
            </a:ext>
          </a:extLst>
        </xdr:cNvPr>
        <xdr:cNvSpPr/>
      </xdr:nvSpPr>
      <xdr:spPr>
        <a:xfrm>
          <a:off x="4584700" y="1379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85271</xdr:rowOff>
    </xdr:from>
    <xdr:to>
      <xdr:col>20</xdr:col>
      <xdr:colOff>38100</xdr:colOff>
      <xdr:row>81</xdr:row>
      <xdr:rowOff>15421</xdr:rowOff>
    </xdr:to>
    <xdr:sp macro="" textlink="">
      <xdr:nvSpPr>
        <xdr:cNvPr id="187" name="フローチャート: 判断 186">
          <a:extLst>
            <a:ext uri="{FF2B5EF4-FFF2-40B4-BE49-F238E27FC236}">
              <a16:creationId xmlns:a16="http://schemas.microsoft.com/office/drawing/2014/main" id="{66399A39-C4F6-4AA6-8F23-0EDE2FEA6D77}"/>
            </a:ext>
          </a:extLst>
        </xdr:cNvPr>
        <xdr:cNvSpPr/>
      </xdr:nvSpPr>
      <xdr:spPr>
        <a:xfrm>
          <a:off x="37465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96701</xdr:rowOff>
    </xdr:from>
    <xdr:to>
      <xdr:col>15</xdr:col>
      <xdr:colOff>101600</xdr:colOff>
      <xdr:row>81</xdr:row>
      <xdr:rowOff>26851</xdr:rowOff>
    </xdr:to>
    <xdr:sp macro="" textlink="">
      <xdr:nvSpPr>
        <xdr:cNvPr id="188" name="フローチャート: 判断 187">
          <a:extLst>
            <a:ext uri="{FF2B5EF4-FFF2-40B4-BE49-F238E27FC236}">
              <a16:creationId xmlns:a16="http://schemas.microsoft.com/office/drawing/2014/main" id="{3CFE4CAB-5136-4C86-87B4-8B0299367035}"/>
            </a:ext>
          </a:extLst>
        </xdr:cNvPr>
        <xdr:cNvSpPr/>
      </xdr:nvSpPr>
      <xdr:spPr>
        <a:xfrm>
          <a:off x="2857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62412</xdr:rowOff>
    </xdr:from>
    <xdr:to>
      <xdr:col>10</xdr:col>
      <xdr:colOff>165100</xdr:colOff>
      <xdr:row>80</xdr:row>
      <xdr:rowOff>164012</xdr:rowOff>
    </xdr:to>
    <xdr:sp macro="" textlink="">
      <xdr:nvSpPr>
        <xdr:cNvPr id="189" name="フローチャート: 判断 188">
          <a:extLst>
            <a:ext uri="{FF2B5EF4-FFF2-40B4-BE49-F238E27FC236}">
              <a16:creationId xmlns:a16="http://schemas.microsoft.com/office/drawing/2014/main" id="{A4DCCB2A-A728-46A4-B9AE-EE55FD0EBF70}"/>
            </a:ext>
          </a:extLst>
        </xdr:cNvPr>
        <xdr:cNvSpPr/>
      </xdr:nvSpPr>
      <xdr:spPr>
        <a:xfrm>
          <a:off x="19685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62178D79-7B7A-4036-92EB-4874FD0A372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A9CEB2C5-A66A-4603-B72C-89171EA6113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96E95E5C-D47D-4A3E-9B89-D67A854F9E5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A116C383-9F64-46C1-B85B-14E5BED49D9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D1C4A51A-BD7C-486D-87BD-AE72B695C11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44450</xdr:rowOff>
    </xdr:from>
    <xdr:to>
      <xdr:col>24</xdr:col>
      <xdr:colOff>114300</xdr:colOff>
      <xdr:row>77</xdr:row>
      <xdr:rowOff>146050</xdr:rowOff>
    </xdr:to>
    <xdr:sp macro="" textlink="">
      <xdr:nvSpPr>
        <xdr:cNvPr id="195" name="楕円 194">
          <a:extLst>
            <a:ext uri="{FF2B5EF4-FFF2-40B4-BE49-F238E27FC236}">
              <a16:creationId xmlns:a16="http://schemas.microsoft.com/office/drawing/2014/main" id="{D36B88D2-6472-4BCA-A1BA-A633F9030DCC}"/>
            </a:ext>
          </a:extLst>
        </xdr:cNvPr>
        <xdr:cNvSpPr/>
      </xdr:nvSpPr>
      <xdr:spPr>
        <a:xfrm>
          <a:off x="45847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168927</xdr:rowOff>
    </xdr:from>
    <xdr:ext cx="405111" cy="259045"/>
    <xdr:sp macro="" textlink="">
      <xdr:nvSpPr>
        <xdr:cNvPr id="196" name="【公営住宅】&#10;有形固定資産減価償却率該当値テキスト">
          <a:extLst>
            <a:ext uri="{FF2B5EF4-FFF2-40B4-BE49-F238E27FC236}">
              <a16:creationId xmlns:a16="http://schemas.microsoft.com/office/drawing/2014/main" id="{F76F86DB-04DA-4134-A2EE-B86B8C9E5DEE}"/>
            </a:ext>
          </a:extLst>
        </xdr:cNvPr>
        <xdr:cNvSpPr txBox="1"/>
      </xdr:nvSpPr>
      <xdr:spPr>
        <a:xfrm>
          <a:off x="4673600" y="1319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36286</xdr:rowOff>
    </xdr:from>
    <xdr:to>
      <xdr:col>20</xdr:col>
      <xdr:colOff>38100</xdr:colOff>
      <xdr:row>77</xdr:row>
      <xdr:rowOff>137886</xdr:rowOff>
    </xdr:to>
    <xdr:sp macro="" textlink="">
      <xdr:nvSpPr>
        <xdr:cNvPr id="197" name="楕円 196">
          <a:extLst>
            <a:ext uri="{FF2B5EF4-FFF2-40B4-BE49-F238E27FC236}">
              <a16:creationId xmlns:a16="http://schemas.microsoft.com/office/drawing/2014/main" id="{2E9DA3D3-5B3B-4CFB-8646-638C1185BC53}"/>
            </a:ext>
          </a:extLst>
        </xdr:cNvPr>
        <xdr:cNvSpPr/>
      </xdr:nvSpPr>
      <xdr:spPr>
        <a:xfrm>
          <a:off x="3746500" y="1323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87086</xdr:rowOff>
    </xdr:from>
    <xdr:to>
      <xdr:col>24</xdr:col>
      <xdr:colOff>63500</xdr:colOff>
      <xdr:row>77</xdr:row>
      <xdr:rowOff>95250</xdr:rowOff>
    </xdr:to>
    <xdr:cxnSp macro="">
      <xdr:nvCxnSpPr>
        <xdr:cNvPr id="198" name="直線コネクタ 197">
          <a:extLst>
            <a:ext uri="{FF2B5EF4-FFF2-40B4-BE49-F238E27FC236}">
              <a16:creationId xmlns:a16="http://schemas.microsoft.com/office/drawing/2014/main" id="{164513E1-07D5-47BF-AF27-29B6718C87B8}"/>
            </a:ext>
          </a:extLst>
        </xdr:cNvPr>
        <xdr:cNvCxnSpPr/>
      </xdr:nvCxnSpPr>
      <xdr:spPr>
        <a:xfrm>
          <a:off x="3797300" y="1328873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29755</xdr:rowOff>
    </xdr:from>
    <xdr:to>
      <xdr:col>15</xdr:col>
      <xdr:colOff>101600</xdr:colOff>
      <xdr:row>77</xdr:row>
      <xdr:rowOff>131355</xdr:rowOff>
    </xdr:to>
    <xdr:sp macro="" textlink="">
      <xdr:nvSpPr>
        <xdr:cNvPr id="199" name="楕円 198">
          <a:extLst>
            <a:ext uri="{FF2B5EF4-FFF2-40B4-BE49-F238E27FC236}">
              <a16:creationId xmlns:a16="http://schemas.microsoft.com/office/drawing/2014/main" id="{38B22EF8-DCB5-4319-B4F1-F0F15AD27B97}"/>
            </a:ext>
          </a:extLst>
        </xdr:cNvPr>
        <xdr:cNvSpPr/>
      </xdr:nvSpPr>
      <xdr:spPr>
        <a:xfrm>
          <a:off x="2857500" y="1323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80555</xdr:rowOff>
    </xdr:from>
    <xdr:to>
      <xdr:col>19</xdr:col>
      <xdr:colOff>177800</xdr:colOff>
      <xdr:row>77</xdr:row>
      <xdr:rowOff>87086</xdr:rowOff>
    </xdr:to>
    <xdr:cxnSp macro="">
      <xdr:nvCxnSpPr>
        <xdr:cNvPr id="200" name="直線コネクタ 199">
          <a:extLst>
            <a:ext uri="{FF2B5EF4-FFF2-40B4-BE49-F238E27FC236}">
              <a16:creationId xmlns:a16="http://schemas.microsoft.com/office/drawing/2014/main" id="{1DE7944E-844B-425D-99FB-B23EEBBD245C}"/>
            </a:ext>
          </a:extLst>
        </xdr:cNvPr>
        <xdr:cNvCxnSpPr/>
      </xdr:nvCxnSpPr>
      <xdr:spPr>
        <a:xfrm>
          <a:off x="2908300" y="1328220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34652</xdr:rowOff>
    </xdr:from>
    <xdr:to>
      <xdr:col>10</xdr:col>
      <xdr:colOff>165100</xdr:colOff>
      <xdr:row>77</xdr:row>
      <xdr:rowOff>136252</xdr:rowOff>
    </xdr:to>
    <xdr:sp macro="" textlink="">
      <xdr:nvSpPr>
        <xdr:cNvPr id="201" name="楕円 200">
          <a:extLst>
            <a:ext uri="{FF2B5EF4-FFF2-40B4-BE49-F238E27FC236}">
              <a16:creationId xmlns:a16="http://schemas.microsoft.com/office/drawing/2014/main" id="{357CA163-4F49-47C4-B65B-5FB7507305C6}"/>
            </a:ext>
          </a:extLst>
        </xdr:cNvPr>
        <xdr:cNvSpPr/>
      </xdr:nvSpPr>
      <xdr:spPr>
        <a:xfrm>
          <a:off x="1968500" y="132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80555</xdr:rowOff>
    </xdr:from>
    <xdr:to>
      <xdr:col>15</xdr:col>
      <xdr:colOff>50800</xdr:colOff>
      <xdr:row>77</xdr:row>
      <xdr:rowOff>85452</xdr:rowOff>
    </xdr:to>
    <xdr:cxnSp macro="">
      <xdr:nvCxnSpPr>
        <xdr:cNvPr id="202" name="直線コネクタ 201">
          <a:extLst>
            <a:ext uri="{FF2B5EF4-FFF2-40B4-BE49-F238E27FC236}">
              <a16:creationId xmlns:a16="http://schemas.microsoft.com/office/drawing/2014/main" id="{48637945-4E2F-40D4-9F32-3F1FE9630D86}"/>
            </a:ext>
          </a:extLst>
        </xdr:cNvPr>
        <xdr:cNvCxnSpPr/>
      </xdr:nvCxnSpPr>
      <xdr:spPr>
        <a:xfrm flipV="1">
          <a:off x="2019300" y="13282205"/>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6548</xdr:rowOff>
    </xdr:from>
    <xdr:ext cx="405111" cy="259045"/>
    <xdr:sp macro="" textlink="">
      <xdr:nvSpPr>
        <xdr:cNvPr id="203" name="n_1aveValue【公営住宅】&#10;有形固定資産減価償却率">
          <a:extLst>
            <a:ext uri="{FF2B5EF4-FFF2-40B4-BE49-F238E27FC236}">
              <a16:creationId xmlns:a16="http://schemas.microsoft.com/office/drawing/2014/main" id="{28B4F8BE-DFC4-4834-B50C-730A88EEDD52}"/>
            </a:ext>
          </a:extLst>
        </xdr:cNvPr>
        <xdr:cNvSpPr txBox="1"/>
      </xdr:nvSpPr>
      <xdr:spPr>
        <a:xfrm>
          <a:off x="3582044" y="13893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17978</xdr:rowOff>
    </xdr:from>
    <xdr:ext cx="405111" cy="259045"/>
    <xdr:sp macro="" textlink="">
      <xdr:nvSpPr>
        <xdr:cNvPr id="204" name="n_2aveValue【公営住宅】&#10;有形固定資産減価償却率">
          <a:extLst>
            <a:ext uri="{FF2B5EF4-FFF2-40B4-BE49-F238E27FC236}">
              <a16:creationId xmlns:a16="http://schemas.microsoft.com/office/drawing/2014/main" id="{61F75FAD-6D1C-4FA7-B5BF-EA65A9A6297C}"/>
            </a:ext>
          </a:extLst>
        </xdr:cNvPr>
        <xdr:cNvSpPr txBox="1"/>
      </xdr:nvSpPr>
      <xdr:spPr>
        <a:xfrm>
          <a:off x="27057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155139</xdr:rowOff>
    </xdr:from>
    <xdr:ext cx="405111" cy="259045"/>
    <xdr:sp macro="" textlink="">
      <xdr:nvSpPr>
        <xdr:cNvPr id="205" name="n_3aveValue【公営住宅】&#10;有形固定資産減価償却率">
          <a:extLst>
            <a:ext uri="{FF2B5EF4-FFF2-40B4-BE49-F238E27FC236}">
              <a16:creationId xmlns:a16="http://schemas.microsoft.com/office/drawing/2014/main" id="{81423CC7-368C-45AD-BED4-0F202C98072F}"/>
            </a:ext>
          </a:extLst>
        </xdr:cNvPr>
        <xdr:cNvSpPr txBox="1"/>
      </xdr:nvSpPr>
      <xdr:spPr>
        <a:xfrm>
          <a:off x="1816744" y="13871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75</xdr:row>
      <xdr:rowOff>154413</xdr:rowOff>
    </xdr:from>
    <xdr:ext cx="405111" cy="259045"/>
    <xdr:sp macro="" textlink="">
      <xdr:nvSpPr>
        <xdr:cNvPr id="206" name="n_1mainValue【公営住宅】&#10;有形固定資産減価償却率">
          <a:extLst>
            <a:ext uri="{FF2B5EF4-FFF2-40B4-BE49-F238E27FC236}">
              <a16:creationId xmlns:a16="http://schemas.microsoft.com/office/drawing/2014/main" id="{2836CD3B-7F06-45C1-B450-1A32F1383D6B}"/>
            </a:ext>
          </a:extLst>
        </xdr:cNvPr>
        <xdr:cNvSpPr txBox="1"/>
      </xdr:nvSpPr>
      <xdr:spPr>
        <a:xfrm>
          <a:off x="3582044" y="13013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75</xdr:row>
      <xdr:rowOff>147882</xdr:rowOff>
    </xdr:from>
    <xdr:ext cx="405111" cy="259045"/>
    <xdr:sp macro="" textlink="">
      <xdr:nvSpPr>
        <xdr:cNvPr id="207" name="n_2mainValue【公営住宅】&#10;有形固定資産減価償却率">
          <a:extLst>
            <a:ext uri="{FF2B5EF4-FFF2-40B4-BE49-F238E27FC236}">
              <a16:creationId xmlns:a16="http://schemas.microsoft.com/office/drawing/2014/main" id="{F8E5F31D-A30A-4A1F-9E02-74E14CBE2206}"/>
            </a:ext>
          </a:extLst>
        </xdr:cNvPr>
        <xdr:cNvSpPr txBox="1"/>
      </xdr:nvSpPr>
      <xdr:spPr>
        <a:xfrm>
          <a:off x="2705744" y="1300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75</xdr:row>
      <xdr:rowOff>152779</xdr:rowOff>
    </xdr:from>
    <xdr:ext cx="405111" cy="259045"/>
    <xdr:sp macro="" textlink="">
      <xdr:nvSpPr>
        <xdr:cNvPr id="208" name="n_3mainValue【公営住宅】&#10;有形固定資産減価償却率">
          <a:extLst>
            <a:ext uri="{FF2B5EF4-FFF2-40B4-BE49-F238E27FC236}">
              <a16:creationId xmlns:a16="http://schemas.microsoft.com/office/drawing/2014/main" id="{492CD2FF-8BD1-4432-BB49-8FACD8203439}"/>
            </a:ext>
          </a:extLst>
        </xdr:cNvPr>
        <xdr:cNvSpPr txBox="1"/>
      </xdr:nvSpPr>
      <xdr:spPr>
        <a:xfrm>
          <a:off x="1816744" y="13011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9" name="正方形/長方形 208">
          <a:extLst>
            <a:ext uri="{FF2B5EF4-FFF2-40B4-BE49-F238E27FC236}">
              <a16:creationId xmlns:a16="http://schemas.microsoft.com/office/drawing/2014/main" id="{4BB4D03B-F90B-4DE2-A66D-AFD2A968CC4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0" name="正方形/長方形 209">
          <a:extLst>
            <a:ext uri="{FF2B5EF4-FFF2-40B4-BE49-F238E27FC236}">
              <a16:creationId xmlns:a16="http://schemas.microsoft.com/office/drawing/2014/main" id="{67A58210-C2E5-4828-ADD9-CDB657BDFED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1" name="正方形/長方形 210">
          <a:extLst>
            <a:ext uri="{FF2B5EF4-FFF2-40B4-BE49-F238E27FC236}">
              <a16:creationId xmlns:a16="http://schemas.microsoft.com/office/drawing/2014/main" id="{52CDA402-5E28-4633-AB57-F1EEF84116F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2" name="正方形/長方形 211">
          <a:extLst>
            <a:ext uri="{FF2B5EF4-FFF2-40B4-BE49-F238E27FC236}">
              <a16:creationId xmlns:a16="http://schemas.microsoft.com/office/drawing/2014/main" id="{4E20E02E-E175-4E9A-B716-FEF71BE3E3D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3" name="正方形/長方形 212">
          <a:extLst>
            <a:ext uri="{FF2B5EF4-FFF2-40B4-BE49-F238E27FC236}">
              <a16:creationId xmlns:a16="http://schemas.microsoft.com/office/drawing/2014/main" id="{CCD690F6-A2D6-4F09-B202-FAA56B9B62C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4" name="正方形/長方形 213">
          <a:extLst>
            <a:ext uri="{FF2B5EF4-FFF2-40B4-BE49-F238E27FC236}">
              <a16:creationId xmlns:a16="http://schemas.microsoft.com/office/drawing/2014/main" id="{AEA4A59E-FF03-4AE8-BB43-A5692BB22E7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5" name="正方形/長方形 214">
          <a:extLst>
            <a:ext uri="{FF2B5EF4-FFF2-40B4-BE49-F238E27FC236}">
              <a16:creationId xmlns:a16="http://schemas.microsoft.com/office/drawing/2014/main" id="{1F563323-47C7-4579-B753-A2B8940D61F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6" name="正方形/長方形 215">
          <a:extLst>
            <a:ext uri="{FF2B5EF4-FFF2-40B4-BE49-F238E27FC236}">
              <a16:creationId xmlns:a16="http://schemas.microsoft.com/office/drawing/2014/main" id="{1B7D4863-7D2B-4093-B5F2-B3C70264735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7" name="テキスト ボックス 216">
          <a:extLst>
            <a:ext uri="{FF2B5EF4-FFF2-40B4-BE49-F238E27FC236}">
              <a16:creationId xmlns:a16="http://schemas.microsoft.com/office/drawing/2014/main" id="{9203875E-691E-43D5-97C4-D383AD6B345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8" name="直線コネクタ 217">
          <a:extLst>
            <a:ext uri="{FF2B5EF4-FFF2-40B4-BE49-F238E27FC236}">
              <a16:creationId xmlns:a16="http://schemas.microsoft.com/office/drawing/2014/main" id="{E3779375-8A04-4D44-B03F-0214EA0FF5D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9" name="直線コネクタ 218">
          <a:extLst>
            <a:ext uri="{FF2B5EF4-FFF2-40B4-BE49-F238E27FC236}">
              <a16:creationId xmlns:a16="http://schemas.microsoft.com/office/drawing/2014/main" id="{DD874966-C655-4A06-8BA9-8540A8A753FE}"/>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0" name="テキスト ボックス 219">
          <a:extLst>
            <a:ext uri="{FF2B5EF4-FFF2-40B4-BE49-F238E27FC236}">
              <a16:creationId xmlns:a16="http://schemas.microsoft.com/office/drawing/2014/main" id="{FD7098E3-8E00-437F-9720-5B1226A4227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1" name="直線コネクタ 220">
          <a:extLst>
            <a:ext uri="{FF2B5EF4-FFF2-40B4-BE49-F238E27FC236}">
              <a16:creationId xmlns:a16="http://schemas.microsoft.com/office/drawing/2014/main" id="{0DE7209D-B73D-4083-8E42-C1EC1A02D9D2}"/>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2" name="テキスト ボックス 221">
          <a:extLst>
            <a:ext uri="{FF2B5EF4-FFF2-40B4-BE49-F238E27FC236}">
              <a16:creationId xmlns:a16="http://schemas.microsoft.com/office/drawing/2014/main" id="{B66FAC6E-EEFD-421E-9B45-599810BE6CA9}"/>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3" name="直線コネクタ 222">
          <a:extLst>
            <a:ext uri="{FF2B5EF4-FFF2-40B4-BE49-F238E27FC236}">
              <a16:creationId xmlns:a16="http://schemas.microsoft.com/office/drawing/2014/main" id="{9A2644B2-0E1E-4870-A3FA-BFB8C66F586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4" name="テキスト ボックス 223">
          <a:extLst>
            <a:ext uri="{FF2B5EF4-FFF2-40B4-BE49-F238E27FC236}">
              <a16:creationId xmlns:a16="http://schemas.microsoft.com/office/drawing/2014/main" id="{69431706-600A-4750-88D7-C565D7697E79}"/>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5" name="直線コネクタ 224">
          <a:extLst>
            <a:ext uri="{FF2B5EF4-FFF2-40B4-BE49-F238E27FC236}">
              <a16:creationId xmlns:a16="http://schemas.microsoft.com/office/drawing/2014/main" id="{AAC4B0F0-CACF-4E38-A5FB-3A02BEF6CABF}"/>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6" name="テキスト ボックス 225">
          <a:extLst>
            <a:ext uri="{FF2B5EF4-FFF2-40B4-BE49-F238E27FC236}">
              <a16:creationId xmlns:a16="http://schemas.microsoft.com/office/drawing/2014/main" id="{792758D9-44EF-4D79-B20D-FF9D9E81CAD2}"/>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7" name="直線コネクタ 226">
          <a:extLst>
            <a:ext uri="{FF2B5EF4-FFF2-40B4-BE49-F238E27FC236}">
              <a16:creationId xmlns:a16="http://schemas.microsoft.com/office/drawing/2014/main" id="{FCCD9F03-FFCB-4113-B166-3DEB76C392F7}"/>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8" name="テキスト ボックス 227">
          <a:extLst>
            <a:ext uri="{FF2B5EF4-FFF2-40B4-BE49-F238E27FC236}">
              <a16:creationId xmlns:a16="http://schemas.microsoft.com/office/drawing/2014/main" id="{5D3505D8-D04D-423F-9525-79BF2BE4BE7D}"/>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9" name="直線コネクタ 228">
          <a:extLst>
            <a:ext uri="{FF2B5EF4-FFF2-40B4-BE49-F238E27FC236}">
              <a16:creationId xmlns:a16="http://schemas.microsoft.com/office/drawing/2014/main" id="{CA1AB66C-9E80-4ED2-A91F-750E22AD8EB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0" name="テキスト ボックス 229">
          <a:extLst>
            <a:ext uri="{FF2B5EF4-FFF2-40B4-BE49-F238E27FC236}">
              <a16:creationId xmlns:a16="http://schemas.microsoft.com/office/drawing/2014/main" id="{71E68D57-EA11-4A8C-BFF5-FD191049CE2E}"/>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1" name="直線コネクタ 230">
          <a:extLst>
            <a:ext uri="{FF2B5EF4-FFF2-40B4-BE49-F238E27FC236}">
              <a16:creationId xmlns:a16="http://schemas.microsoft.com/office/drawing/2014/main" id="{69B52073-2809-4952-8DEF-1787D51B194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2" name="テキスト ボックス 231">
          <a:extLst>
            <a:ext uri="{FF2B5EF4-FFF2-40B4-BE49-F238E27FC236}">
              <a16:creationId xmlns:a16="http://schemas.microsoft.com/office/drawing/2014/main" id="{2107ABE4-D336-4C5B-B438-D4F3FA1E915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3" name="【公営住宅】&#10;一人当たり面積グラフ枠">
          <a:extLst>
            <a:ext uri="{FF2B5EF4-FFF2-40B4-BE49-F238E27FC236}">
              <a16:creationId xmlns:a16="http://schemas.microsoft.com/office/drawing/2014/main" id="{E6528ED9-D091-4EC2-B04D-4EEF8B35DC0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112232</xdr:rowOff>
    </xdr:from>
    <xdr:to>
      <xdr:col>54</xdr:col>
      <xdr:colOff>189865</xdr:colOff>
      <xdr:row>86</xdr:row>
      <xdr:rowOff>106680</xdr:rowOff>
    </xdr:to>
    <xdr:cxnSp macro="">
      <xdr:nvCxnSpPr>
        <xdr:cNvPr id="234" name="直線コネクタ 233">
          <a:extLst>
            <a:ext uri="{FF2B5EF4-FFF2-40B4-BE49-F238E27FC236}">
              <a16:creationId xmlns:a16="http://schemas.microsoft.com/office/drawing/2014/main" id="{EEF8BDF3-EBEF-4C53-8B5B-9FC3D1366992}"/>
            </a:ext>
          </a:extLst>
        </xdr:cNvPr>
        <xdr:cNvCxnSpPr/>
      </xdr:nvCxnSpPr>
      <xdr:spPr>
        <a:xfrm flipV="1">
          <a:off x="10476865" y="13313882"/>
          <a:ext cx="0" cy="153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235" name="【公営住宅】&#10;一人当たり面積最小値テキスト">
          <a:extLst>
            <a:ext uri="{FF2B5EF4-FFF2-40B4-BE49-F238E27FC236}">
              <a16:creationId xmlns:a16="http://schemas.microsoft.com/office/drawing/2014/main" id="{2D0360BB-9215-41F2-A848-1E30BF029552}"/>
            </a:ext>
          </a:extLst>
        </xdr:cNvPr>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236" name="直線コネクタ 235">
          <a:extLst>
            <a:ext uri="{FF2B5EF4-FFF2-40B4-BE49-F238E27FC236}">
              <a16:creationId xmlns:a16="http://schemas.microsoft.com/office/drawing/2014/main" id="{850345F4-368E-49D8-8821-60063066F440}"/>
            </a:ext>
          </a:extLst>
        </xdr:cNvPr>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58909</xdr:rowOff>
    </xdr:from>
    <xdr:ext cx="469744" cy="259045"/>
    <xdr:sp macro="" textlink="">
      <xdr:nvSpPr>
        <xdr:cNvPr id="237" name="【公営住宅】&#10;一人当たり面積最大値テキスト">
          <a:extLst>
            <a:ext uri="{FF2B5EF4-FFF2-40B4-BE49-F238E27FC236}">
              <a16:creationId xmlns:a16="http://schemas.microsoft.com/office/drawing/2014/main" id="{147FADF3-84FC-4A1C-8CB6-E86E5009AB59}"/>
            </a:ext>
          </a:extLst>
        </xdr:cNvPr>
        <xdr:cNvSpPr txBox="1"/>
      </xdr:nvSpPr>
      <xdr:spPr>
        <a:xfrm>
          <a:off x="10515600" y="1308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112232</xdr:rowOff>
    </xdr:from>
    <xdr:to>
      <xdr:col>55</xdr:col>
      <xdr:colOff>88900</xdr:colOff>
      <xdr:row>77</xdr:row>
      <xdr:rowOff>112232</xdr:rowOff>
    </xdr:to>
    <xdr:cxnSp macro="">
      <xdr:nvCxnSpPr>
        <xdr:cNvPr id="238" name="直線コネクタ 237">
          <a:extLst>
            <a:ext uri="{FF2B5EF4-FFF2-40B4-BE49-F238E27FC236}">
              <a16:creationId xmlns:a16="http://schemas.microsoft.com/office/drawing/2014/main" id="{2676110F-EC3C-4035-9D56-6DD6CDDB6890}"/>
            </a:ext>
          </a:extLst>
        </xdr:cNvPr>
        <xdr:cNvCxnSpPr/>
      </xdr:nvCxnSpPr>
      <xdr:spPr>
        <a:xfrm>
          <a:off x="10388600" y="1331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120558</xdr:rowOff>
    </xdr:from>
    <xdr:ext cx="469744" cy="259045"/>
    <xdr:sp macro="" textlink="">
      <xdr:nvSpPr>
        <xdr:cNvPr id="239" name="【公営住宅】&#10;一人当たり面積平均値テキスト">
          <a:extLst>
            <a:ext uri="{FF2B5EF4-FFF2-40B4-BE49-F238E27FC236}">
              <a16:creationId xmlns:a16="http://schemas.microsoft.com/office/drawing/2014/main" id="{A847D65B-006B-42DF-A5AB-D3FF132F8A91}"/>
            </a:ext>
          </a:extLst>
        </xdr:cNvPr>
        <xdr:cNvSpPr txBox="1"/>
      </xdr:nvSpPr>
      <xdr:spPr>
        <a:xfrm>
          <a:off x="10515600" y="14179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97681</xdr:rowOff>
    </xdr:from>
    <xdr:to>
      <xdr:col>55</xdr:col>
      <xdr:colOff>50800</xdr:colOff>
      <xdr:row>84</xdr:row>
      <xdr:rowOff>27831</xdr:rowOff>
    </xdr:to>
    <xdr:sp macro="" textlink="">
      <xdr:nvSpPr>
        <xdr:cNvPr id="240" name="フローチャート: 判断 239">
          <a:extLst>
            <a:ext uri="{FF2B5EF4-FFF2-40B4-BE49-F238E27FC236}">
              <a16:creationId xmlns:a16="http://schemas.microsoft.com/office/drawing/2014/main" id="{888E5E2E-4465-46E5-9525-9A52B9841166}"/>
            </a:ext>
          </a:extLst>
        </xdr:cNvPr>
        <xdr:cNvSpPr/>
      </xdr:nvSpPr>
      <xdr:spPr>
        <a:xfrm>
          <a:off x="10426700" y="1432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58165</xdr:rowOff>
    </xdr:from>
    <xdr:to>
      <xdr:col>50</xdr:col>
      <xdr:colOff>165100</xdr:colOff>
      <xdr:row>83</xdr:row>
      <xdr:rowOff>159765</xdr:rowOff>
    </xdr:to>
    <xdr:sp macro="" textlink="">
      <xdr:nvSpPr>
        <xdr:cNvPr id="241" name="フローチャート: 判断 240">
          <a:extLst>
            <a:ext uri="{FF2B5EF4-FFF2-40B4-BE49-F238E27FC236}">
              <a16:creationId xmlns:a16="http://schemas.microsoft.com/office/drawing/2014/main" id="{6DD93FBD-947E-4EE7-A52A-5F0EABFF4CA5}"/>
            </a:ext>
          </a:extLst>
        </xdr:cNvPr>
        <xdr:cNvSpPr/>
      </xdr:nvSpPr>
      <xdr:spPr>
        <a:xfrm>
          <a:off x="9588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68290</xdr:rowOff>
    </xdr:from>
    <xdr:to>
      <xdr:col>46</xdr:col>
      <xdr:colOff>38100</xdr:colOff>
      <xdr:row>83</xdr:row>
      <xdr:rowOff>169890</xdr:rowOff>
    </xdr:to>
    <xdr:sp macro="" textlink="">
      <xdr:nvSpPr>
        <xdr:cNvPr id="242" name="フローチャート: 判断 241">
          <a:extLst>
            <a:ext uri="{FF2B5EF4-FFF2-40B4-BE49-F238E27FC236}">
              <a16:creationId xmlns:a16="http://schemas.microsoft.com/office/drawing/2014/main" id="{FF1C879A-FE99-4430-A377-AFBF6A0BE3B6}"/>
            </a:ext>
          </a:extLst>
        </xdr:cNvPr>
        <xdr:cNvSpPr/>
      </xdr:nvSpPr>
      <xdr:spPr>
        <a:xfrm>
          <a:off x="8699500" y="142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54901</xdr:rowOff>
    </xdr:from>
    <xdr:to>
      <xdr:col>41</xdr:col>
      <xdr:colOff>101600</xdr:colOff>
      <xdr:row>83</xdr:row>
      <xdr:rowOff>156501</xdr:rowOff>
    </xdr:to>
    <xdr:sp macro="" textlink="">
      <xdr:nvSpPr>
        <xdr:cNvPr id="243" name="フローチャート: 判断 242">
          <a:extLst>
            <a:ext uri="{FF2B5EF4-FFF2-40B4-BE49-F238E27FC236}">
              <a16:creationId xmlns:a16="http://schemas.microsoft.com/office/drawing/2014/main" id="{34FF3746-63B7-4DEC-B44E-8250E3DA72FC}"/>
            </a:ext>
          </a:extLst>
        </xdr:cNvPr>
        <xdr:cNvSpPr/>
      </xdr:nvSpPr>
      <xdr:spPr>
        <a:xfrm>
          <a:off x="7810500" y="1428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C08D1CC2-FC47-42AE-93D9-419E5C4C255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1458971F-58F2-4833-A9E1-743AB03A666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B5EB143D-34E9-44D5-A2DF-46FFEF71917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8738354-838B-4969-AFC1-F4A20DFAFCD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B3CA4430-1D53-4A29-9461-71C100D25BF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115315</xdr:rowOff>
    </xdr:from>
    <xdr:to>
      <xdr:col>55</xdr:col>
      <xdr:colOff>50800</xdr:colOff>
      <xdr:row>85</xdr:row>
      <xdr:rowOff>45465</xdr:rowOff>
    </xdr:to>
    <xdr:sp macro="" textlink="">
      <xdr:nvSpPr>
        <xdr:cNvPr id="249" name="楕円 248">
          <a:extLst>
            <a:ext uri="{FF2B5EF4-FFF2-40B4-BE49-F238E27FC236}">
              <a16:creationId xmlns:a16="http://schemas.microsoft.com/office/drawing/2014/main" id="{1442D514-7F51-4745-9E60-2C53A09A2686}"/>
            </a:ext>
          </a:extLst>
        </xdr:cNvPr>
        <xdr:cNvSpPr/>
      </xdr:nvSpPr>
      <xdr:spPr>
        <a:xfrm>
          <a:off x="104267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93742</xdr:rowOff>
    </xdr:from>
    <xdr:ext cx="469744" cy="259045"/>
    <xdr:sp macro="" textlink="">
      <xdr:nvSpPr>
        <xdr:cNvPr id="250" name="【公営住宅】&#10;一人当たり面積該当値テキスト">
          <a:extLst>
            <a:ext uri="{FF2B5EF4-FFF2-40B4-BE49-F238E27FC236}">
              <a16:creationId xmlns:a16="http://schemas.microsoft.com/office/drawing/2014/main" id="{4ECC9718-3C3A-44B9-BAD3-6FFFAE25D05E}"/>
            </a:ext>
          </a:extLst>
        </xdr:cNvPr>
        <xdr:cNvSpPr txBox="1"/>
      </xdr:nvSpPr>
      <xdr:spPr>
        <a:xfrm>
          <a:off x="10515600"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121521</xdr:rowOff>
    </xdr:from>
    <xdr:to>
      <xdr:col>50</xdr:col>
      <xdr:colOff>165100</xdr:colOff>
      <xdr:row>85</xdr:row>
      <xdr:rowOff>51671</xdr:rowOff>
    </xdr:to>
    <xdr:sp macro="" textlink="">
      <xdr:nvSpPr>
        <xdr:cNvPr id="251" name="楕円 250">
          <a:extLst>
            <a:ext uri="{FF2B5EF4-FFF2-40B4-BE49-F238E27FC236}">
              <a16:creationId xmlns:a16="http://schemas.microsoft.com/office/drawing/2014/main" id="{100B3370-B462-4D45-8A5F-AFCDC1875F0E}"/>
            </a:ext>
          </a:extLst>
        </xdr:cNvPr>
        <xdr:cNvSpPr/>
      </xdr:nvSpPr>
      <xdr:spPr>
        <a:xfrm>
          <a:off x="9588500" y="1452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166115</xdr:rowOff>
    </xdr:from>
    <xdr:to>
      <xdr:col>55</xdr:col>
      <xdr:colOff>0</xdr:colOff>
      <xdr:row>85</xdr:row>
      <xdr:rowOff>871</xdr:rowOff>
    </xdr:to>
    <xdr:cxnSp macro="">
      <xdr:nvCxnSpPr>
        <xdr:cNvPr id="252" name="直線コネクタ 251">
          <a:extLst>
            <a:ext uri="{FF2B5EF4-FFF2-40B4-BE49-F238E27FC236}">
              <a16:creationId xmlns:a16="http://schemas.microsoft.com/office/drawing/2014/main" id="{225A12BE-E04C-4E64-8D20-0CA6F65142D2}"/>
            </a:ext>
          </a:extLst>
        </xdr:cNvPr>
        <xdr:cNvCxnSpPr/>
      </xdr:nvCxnSpPr>
      <xdr:spPr>
        <a:xfrm flipV="1">
          <a:off x="9639300" y="14567915"/>
          <a:ext cx="8382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126746</xdr:rowOff>
    </xdr:from>
    <xdr:to>
      <xdr:col>46</xdr:col>
      <xdr:colOff>38100</xdr:colOff>
      <xdr:row>85</xdr:row>
      <xdr:rowOff>56896</xdr:rowOff>
    </xdr:to>
    <xdr:sp macro="" textlink="">
      <xdr:nvSpPr>
        <xdr:cNvPr id="253" name="楕円 252">
          <a:extLst>
            <a:ext uri="{FF2B5EF4-FFF2-40B4-BE49-F238E27FC236}">
              <a16:creationId xmlns:a16="http://schemas.microsoft.com/office/drawing/2014/main" id="{2A5FD8D1-CDC0-4FF3-AAAD-7DFE672000A0}"/>
            </a:ext>
          </a:extLst>
        </xdr:cNvPr>
        <xdr:cNvSpPr/>
      </xdr:nvSpPr>
      <xdr:spPr>
        <a:xfrm>
          <a:off x="8699500" y="1452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871</xdr:rowOff>
    </xdr:from>
    <xdr:to>
      <xdr:col>50</xdr:col>
      <xdr:colOff>114300</xdr:colOff>
      <xdr:row>85</xdr:row>
      <xdr:rowOff>6096</xdr:rowOff>
    </xdr:to>
    <xdr:cxnSp macro="">
      <xdr:nvCxnSpPr>
        <xdr:cNvPr id="254" name="直線コネクタ 253">
          <a:extLst>
            <a:ext uri="{FF2B5EF4-FFF2-40B4-BE49-F238E27FC236}">
              <a16:creationId xmlns:a16="http://schemas.microsoft.com/office/drawing/2014/main" id="{E905E5B0-EE64-4D8B-BA5B-4A9E7FA172D3}"/>
            </a:ext>
          </a:extLst>
        </xdr:cNvPr>
        <xdr:cNvCxnSpPr/>
      </xdr:nvCxnSpPr>
      <xdr:spPr>
        <a:xfrm flipV="1">
          <a:off x="8750300" y="14574121"/>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131318</xdr:rowOff>
    </xdr:from>
    <xdr:to>
      <xdr:col>41</xdr:col>
      <xdr:colOff>101600</xdr:colOff>
      <xdr:row>85</xdr:row>
      <xdr:rowOff>61468</xdr:rowOff>
    </xdr:to>
    <xdr:sp macro="" textlink="">
      <xdr:nvSpPr>
        <xdr:cNvPr id="255" name="楕円 254">
          <a:extLst>
            <a:ext uri="{FF2B5EF4-FFF2-40B4-BE49-F238E27FC236}">
              <a16:creationId xmlns:a16="http://schemas.microsoft.com/office/drawing/2014/main" id="{2DED99E0-3BEA-4158-8BC1-4757E2786351}"/>
            </a:ext>
          </a:extLst>
        </xdr:cNvPr>
        <xdr:cNvSpPr/>
      </xdr:nvSpPr>
      <xdr:spPr>
        <a:xfrm>
          <a:off x="7810500"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6096</xdr:rowOff>
    </xdr:from>
    <xdr:to>
      <xdr:col>45</xdr:col>
      <xdr:colOff>177800</xdr:colOff>
      <xdr:row>85</xdr:row>
      <xdr:rowOff>10668</xdr:rowOff>
    </xdr:to>
    <xdr:cxnSp macro="">
      <xdr:nvCxnSpPr>
        <xdr:cNvPr id="256" name="直線コネクタ 255">
          <a:extLst>
            <a:ext uri="{FF2B5EF4-FFF2-40B4-BE49-F238E27FC236}">
              <a16:creationId xmlns:a16="http://schemas.microsoft.com/office/drawing/2014/main" id="{B4B4EF88-466B-4165-8BE7-2C2D4D20032D}"/>
            </a:ext>
          </a:extLst>
        </xdr:cNvPr>
        <xdr:cNvCxnSpPr/>
      </xdr:nvCxnSpPr>
      <xdr:spPr>
        <a:xfrm flipV="1">
          <a:off x="7861300" y="1457934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4842</xdr:rowOff>
    </xdr:from>
    <xdr:ext cx="469744" cy="259045"/>
    <xdr:sp macro="" textlink="">
      <xdr:nvSpPr>
        <xdr:cNvPr id="257" name="n_1aveValue【公営住宅】&#10;一人当たり面積">
          <a:extLst>
            <a:ext uri="{FF2B5EF4-FFF2-40B4-BE49-F238E27FC236}">
              <a16:creationId xmlns:a16="http://schemas.microsoft.com/office/drawing/2014/main" id="{100D4E66-369E-4078-8E2C-425BF21973E5}"/>
            </a:ext>
          </a:extLst>
        </xdr:cNvPr>
        <xdr:cNvSpPr txBox="1"/>
      </xdr:nvSpPr>
      <xdr:spPr>
        <a:xfrm>
          <a:off x="93917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14967</xdr:rowOff>
    </xdr:from>
    <xdr:ext cx="469744" cy="259045"/>
    <xdr:sp macro="" textlink="">
      <xdr:nvSpPr>
        <xdr:cNvPr id="258" name="n_2aveValue【公営住宅】&#10;一人当たり面積">
          <a:extLst>
            <a:ext uri="{FF2B5EF4-FFF2-40B4-BE49-F238E27FC236}">
              <a16:creationId xmlns:a16="http://schemas.microsoft.com/office/drawing/2014/main" id="{2BCD0815-B3B9-43E9-A8FC-6ABEEA825A97}"/>
            </a:ext>
          </a:extLst>
        </xdr:cNvPr>
        <xdr:cNvSpPr txBox="1"/>
      </xdr:nvSpPr>
      <xdr:spPr>
        <a:xfrm>
          <a:off x="8515427" y="140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1578</xdr:rowOff>
    </xdr:from>
    <xdr:ext cx="469744" cy="259045"/>
    <xdr:sp macro="" textlink="">
      <xdr:nvSpPr>
        <xdr:cNvPr id="259" name="n_3aveValue【公営住宅】&#10;一人当たり面積">
          <a:extLst>
            <a:ext uri="{FF2B5EF4-FFF2-40B4-BE49-F238E27FC236}">
              <a16:creationId xmlns:a16="http://schemas.microsoft.com/office/drawing/2014/main" id="{F1602AA4-CB03-436C-B830-61939F0D9F85}"/>
            </a:ext>
          </a:extLst>
        </xdr:cNvPr>
        <xdr:cNvSpPr txBox="1"/>
      </xdr:nvSpPr>
      <xdr:spPr>
        <a:xfrm>
          <a:off x="7626427" y="1406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42798</xdr:rowOff>
    </xdr:from>
    <xdr:ext cx="469744" cy="259045"/>
    <xdr:sp macro="" textlink="">
      <xdr:nvSpPr>
        <xdr:cNvPr id="260" name="n_1mainValue【公営住宅】&#10;一人当たり面積">
          <a:extLst>
            <a:ext uri="{FF2B5EF4-FFF2-40B4-BE49-F238E27FC236}">
              <a16:creationId xmlns:a16="http://schemas.microsoft.com/office/drawing/2014/main" id="{84819140-39D9-40E1-86A1-76895BC3A341}"/>
            </a:ext>
          </a:extLst>
        </xdr:cNvPr>
        <xdr:cNvSpPr txBox="1"/>
      </xdr:nvSpPr>
      <xdr:spPr>
        <a:xfrm>
          <a:off x="9391727" y="1461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48023</xdr:rowOff>
    </xdr:from>
    <xdr:ext cx="469744" cy="259045"/>
    <xdr:sp macro="" textlink="">
      <xdr:nvSpPr>
        <xdr:cNvPr id="261" name="n_2mainValue【公営住宅】&#10;一人当たり面積">
          <a:extLst>
            <a:ext uri="{FF2B5EF4-FFF2-40B4-BE49-F238E27FC236}">
              <a16:creationId xmlns:a16="http://schemas.microsoft.com/office/drawing/2014/main" id="{8B966595-4B5A-4CE6-8710-4ED34E8546B3}"/>
            </a:ext>
          </a:extLst>
        </xdr:cNvPr>
        <xdr:cNvSpPr txBox="1"/>
      </xdr:nvSpPr>
      <xdr:spPr>
        <a:xfrm>
          <a:off x="8515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52595</xdr:rowOff>
    </xdr:from>
    <xdr:ext cx="469744" cy="259045"/>
    <xdr:sp macro="" textlink="">
      <xdr:nvSpPr>
        <xdr:cNvPr id="262" name="n_3mainValue【公営住宅】&#10;一人当たり面積">
          <a:extLst>
            <a:ext uri="{FF2B5EF4-FFF2-40B4-BE49-F238E27FC236}">
              <a16:creationId xmlns:a16="http://schemas.microsoft.com/office/drawing/2014/main" id="{D5A390A6-7D13-4110-9107-8E727164B1CF}"/>
            </a:ext>
          </a:extLst>
        </xdr:cNvPr>
        <xdr:cNvSpPr txBox="1"/>
      </xdr:nvSpPr>
      <xdr:spPr>
        <a:xfrm>
          <a:off x="7626427"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3" name="正方形/長方形 262">
          <a:extLst>
            <a:ext uri="{FF2B5EF4-FFF2-40B4-BE49-F238E27FC236}">
              <a16:creationId xmlns:a16="http://schemas.microsoft.com/office/drawing/2014/main" id="{284CEF78-18AE-4580-AE57-E27EDEB0C6B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4" name="正方形/長方形 263">
          <a:extLst>
            <a:ext uri="{FF2B5EF4-FFF2-40B4-BE49-F238E27FC236}">
              <a16:creationId xmlns:a16="http://schemas.microsoft.com/office/drawing/2014/main" id="{DDFAD704-C5FF-40A9-AE7D-42A71433EC2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5" name="正方形/長方形 264">
          <a:extLst>
            <a:ext uri="{FF2B5EF4-FFF2-40B4-BE49-F238E27FC236}">
              <a16:creationId xmlns:a16="http://schemas.microsoft.com/office/drawing/2014/main" id="{EAE8D4B0-00C2-46CA-BF87-124DD68F00B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6" name="正方形/長方形 265">
          <a:extLst>
            <a:ext uri="{FF2B5EF4-FFF2-40B4-BE49-F238E27FC236}">
              <a16:creationId xmlns:a16="http://schemas.microsoft.com/office/drawing/2014/main" id="{74DDED1F-3241-4B15-8845-C4ABB5F0CEF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7" name="正方形/長方形 266">
          <a:extLst>
            <a:ext uri="{FF2B5EF4-FFF2-40B4-BE49-F238E27FC236}">
              <a16:creationId xmlns:a16="http://schemas.microsoft.com/office/drawing/2014/main" id="{7D501B8B-8D3A-49A5-9428-CD9CC458312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8" name="正方形/長方形 267">
          <a:extLst>
            <a:ext uri="{FF2B5EF4-FFF2-40B4-BE49-F238E27FC236}">
              <a16:creationId xmlns:a16="http://schemas.microsoft.com/office/drawing/2014/main" id="{91F63F6E-75DA-4F70-BC74-AE33EEC324F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9" name="正方形/長方形 268">
          <a:extLst>
            <a:ext uri="{FF2B5EF4-FFF2-40B4-BE49-F238E27FC236}">
              <a16:creationId xmlns:a16="http://schemas.microsoft.com/office/drawing/2014/main" id="{D551DA28-3C3B-429D-A035-5CFD0C05BB0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0" name="正方形/長方形 269">
          <a:extLst>
            <a:ext uri="{FF2B5EF4-FFF2-40B4-BE49-F238E27FC236}">
              <a16:creationId xmlns:a16="http://schemas.microsoft.com/office/drawing/2014/main" id="{3973208F-99A6-4F14-AF76-13E19424924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1" name="正方形/長方形 270">
          <a:extLst>
            <a:ext uri="{FF2B5EF4-FFF2-40B4-BE49-F238E27FC236}">
              <a16:creationId xmlns:a16="http://schemas.microsoft.com/office/drawing/2014/main" id="{990E80BD-83E3-48BB-88DF-034FBBBC141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2" name="正方形/長方形 271">
          <a:extLst>
            <a:ext uri="{FF2B5EF4-FFF2-40B4-BE49-F238E27FC236}">
              <a16:creationId xmlns:a16="http://schemas.microsoft.com/office/drawing/2014/main" id="{52D9F0E9-80C6-40AC-AED4-D60A7B97F5B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3" name="正方形/長方形 272">
          <a:extLst>
            <a:ext uri="{FF2B5EF4-FFF2-40B4-BE49-F238E27FC236}">
              <a16:creationId xmlns:a16="http://schemas.microsoft.com/office/drawing/2014/main" id="{9BAF1B8D-9AA9-408A-8553-3E3FED88AA6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4" name="正方形/長方形 273">
          <a:extLst>
            <a:ext uri="{FF2B5EF4-FFF2-40B4-BE49-F238E27FC236}">
              <a16:creationId xmlns:a16="http://schemas.microsoft.com/office/drawing/2014/main" id="{700F0DC7-AD02-4EC4-858C-AF816B65010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5" name="正方形/長方形 274">
          <a:extLst>
            <a:ext uri="{FF2B5EF4-FFF2-40B4-BE49-F238E27FC236}">
              <a16:creationId xmlns:a16="http://schemas.microsoft.com/office/drawing/2014/main" id="{51E8444A-83DE-4304-B470-6E44B10D998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6" name="正方形/長方形 275">
          <a:extLst>
            <a:ext uri="{FF2B5EF4-FFF2-40B4-BE49-F238E27FC236}">
              <a16:creationId xmlns:a16="http://schemas.microsoft.com/office/drawing/2014/main" id="{0F71FC23-99AE-404E-9081-3AF7624E016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7" name="正方形/長方形 276">
          <a:extLst>
            <a:ext uri="{FF2B5EF4-FFF2-40B4-BE49-F238E27FC236}">
              <a16:creationId xmlns:a16="http://schemas.microsoft.com/office/drawing/2014/main" id="{A0D28E9D-1318-4CEB-AF2D-7B0C18E0EAE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8" name="正方形/長方形 277">
          <a:extLst>
            <a:ext uri="{FF2B5EF4-FFF2-40B4-BE49-F238E27FC236}">
              <a16:creationId xmlns:a16="http://schemas.microsoft.com/office/drawing/2014/main" id="{01581FAC-D154-410F-A7C1-7DB2AEB066C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9" name="正方形/長方形 278">
          <a:extLst>
            <a:ext uri="{FF2B5EF4-FFF2-40B4-BE49-F238E27FC236}">
              <a16:creationId xmlns:a16="http://schemas.microsoft.com/office/drawing/2014/main" id="{63BC52F9-7AF0-4DC5-B691-8A05CD06639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0" name="正方形/長方形 279">
          <a:extLst>
            <a:ext uri="{FF2B5EF4-FFF2-40B4-BE49-F238E27FC236}">
              <a16:creationId xmlns:a16="http://schemas.microsoft.com/office/drawing/2014/main" id="{6D47F530-126D-4B51-AB42-667E667FA53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1" name="正方形/長方形 280">
          <a:extLst>
            <a:ext uri="{FF2B5EF4-FFF2-40B4-BE49-F238E27FC236}">
              <a16:creationId xmlns:a16="http://schemas.microsoft.com/office/drawing/2014/main" id="{B898E506-8D25-4C85-8F40-9C34F39CC2D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2" name="正方形/長方形 281">
          <a:extLst>
            <a:ext uri="{FF2B5EF4-FFF2-40B4-BE49-F238E27FC236}">
              <a16:creationId xmlns:a16="http://schemas.microsoft.com/office/drawing/2014/main" id="{F868C9B8-3B1D-4C13-B9EC-8BB54F82ECB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3" name="正方形/長方形 282">
          <a:extLst>
            <a:ext uri="{FF2B5EF4-FFF2-40B4-BE49-F238E27FC236}">
              <a16:creationId xmlns:a16="http://schemas.microsoft.com/office/drawing/2014/main" id="{0087DFC2-29C4-4AC9-A374-5B2F5136E9D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4" name="正方形/長方形 283">
          <a:extLst>
            <a:ext uri="{FF2B5EF4-FFF2-40B4-BE49-F238E27FC236}">
              <a16:creationId xmlns:a16="http://schemas.microsoft.com/office/drawing/2014/main" id="{A7970D7F-14B0-43DC-A5C2-1A680A427E3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5" name="正方形/長方形 284">
          <a:extLst>
            <a:ext uri="{FF2B5EF4-FFF2-40B4-BE49-F238E27FC236}">
              <a16:creationId xmlns:a16="http://schemas.microsoft.com/office/drawing/2014/main" id="{1DE38EE2-0F47-4CBB-AAC1-968DC5C5CBA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6" name="正方形/長方形 285">
          <a:extLst>
            <a:ext uri="{FF2B5EF4-FFF2-40B4-BE49-F238E27FC236}">
              <a16:creationId xmlns:a16="http://schemas.microsoft.com/office/drawing/2014/main" id="{0B867B9F-F86F-4B15-83BE-DEE10470268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7" name="テキスト ボックス 286">
          <a:extLst>
            <a:ext uri="{FF2B5EF4-FFF2-40B4-BE49-F238E27FC236}">
              <a16:creationId xmlns:a16="http://schemas.microsoft.com/office/drawing/2014/main" id="{7CED1135-8261-4AD6-9862-1186AA4735A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8" name="直線コネクタ 287">
          <a:extLst>
            <a:ext uri="{FF2B5EF4-FFF2-40B4-BE49-F238E27FC236}">
              <a16:creationId xmlns:a16="http://schemas.microsoft.com/office/drawing/2014/main" id="{51E4DBF8-B89B-4B51-A161-90A4227931B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9" name="直線コネクタ 288">
          <a:extLst>
            <a:ext uri="{FF2B5EF4-FFF2-40B4-BE49-F238E27FC236}">
              <a16:creationId xmlns:a16="http://schemas.microsoft.com/office/drawing/2014/main" id="{8A55A59C-1976-437E-B879-3D33D1C867E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90" name="テキスト ボックス 289">
          <a:extLst>
            <a:ext uri="{FF2B5EF4-FFF2-40B4-BE49-F238E27FC236}">
              <a16:creationId xmlns:a16="http://schemas.microsoft.com/office/drawing/2014/main" id="{5C0B46D0-83F9-46BF-9A02-805E670A7828}"/>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1" name="直線コネクタ 290">
          <a:extLst>
            <a:ext uri="{FF2B5EF4-FFF2-40B4-BE49-F238E27FC236}">
              <a16:creationId xmlns:a16="http://schemas.microsoft.com/office/drawing/2014/main" id="{9EEBA962-B53C-4101-AF72-11B09AB1C4B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2" name="テキスト ボックス 291">
          <a:extLst>
            <a:ext uri="{FF2B5EF4-FFF2-40B4-BE49-F238E27FC236}">
              <a16:creationId xmlns:a16="http://schemas.microsoft.com/office/drawing/2014/main" id="{3A550061-6F44-4650-ADA3-992D60E855F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3" name="直線コネクタ 292">
          <a:extLst>
            <a:ext uri="{FF2B5EF4-FFF2-40B4-BE49-F238E27FC236}">
              <a16:creationId xmlns:a16="http://schemas.microsoft.com/office/drawing/2014/main" id="{85CCD2CF-5947-4CA5-AFFD-2E7025FE566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4" name="テキスト ボックス 293">
          <a:extLst>
            <a:ext uri="{FF2B5EF4-FFF2-40B4-BE49-F238E27FC236}">
              <a16:creationId xmlns:a16="http://schemas.microsoft.com/office/drawing/2014/main" id="{B20274C9-E593-4BE3-B971-F1F0F7759E3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5" name="直線コネクタ 294">
          <a:extLst>
            <a:ext uri="{FF2B5EF4-FFF2-40B4-BE49-F238E27FC236}">
              <a16:creationId xmlns:a16="http://schemas.microsoft.com/office/drawing/2014/main" id="{4AB68A63-C573-4967-BC10-3800AF766EF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6" name="テキスト ボックス 295">
          <a:extLst>
            <a:ext uri="{FF2B5EF4-FFF2-40B4-BE49-F238E27FC236}">
              <a16:creationId xmlns:a16="http://schemas.microsoft.com/office/drawing/2014/main" id="{8637CDD5-2480-4A47-BAE2-9C4FDAED928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7" name="直線コネクタ 296">
          <a:extLst>
            <a:ext uri="{FF2B5EF4-FFF2-40B4-BE49-F238E27FC236}">
              <a16:creationId xmlns:a16="http://schemas.microsoft.com/office/drawing/2014/main" id="{5951B196-E6AD-402C-BE8D-E7DD477C39C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8" name="テキスト ボックス 297">
          <a:extLst>
            <a:ext uri="{FF2B5EF4-FFF2-40B4-BE49-F238E27FC236}">
              <a16:creationId xmlns:a16="http://schemas.microsoft.com/office/drawing/2014/main" id="{0E418104-3DC7-4A2D-A7A2-F72EB3CE13B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9" name="直線コネクタ 298">
          <a:extLst>
            <a:ext uri="{FF2B5EF4-FFF2-40B4-BE49-F238E27FC236}">
              <a16:creationId xmlns:a16="http://schemas.microsoft.com/office/drawing/2014/main" id="{585729E1-7184-4DC7-A3CC-94E7C7C2578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00" name="テキスト ボックス 299">
          <a:extLst>
            <a:ext uri="{FF2B5EF4-FFF2-40B4-BE49-F238E27FC236}">
              <a16:creationId xmlns:a16="http://schemas.microsoft.com/office/drawing/2014/main" id="{746B4227-BA97-44E9-A969-091A77B5CF54}"/>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1" name="直線コネクタ 300">
          <a:extLst>
            <a:ext uri="{FF2B5EF4-FFF2-40B4-BE49-F238E27FC236}">
              <a16:creationId xmlns:a16="http://schemas.microsoft.com/office/drawing/2014/main" id="{B792A2B7-8FAF-431B-AB6F-0FD5F92E45C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02" name="テキスト ボックス 301">
          <a:extLst>
            <a:ext uri="{FF2B5EF4-FFF2-40B4-BE49-F238E27FC236}">
              <a16:creationId xmlns:a16="http://schemas.microsoft.com/office/drawing/2014/main" id="{9B4AF0A8-C423-4456-A02B-68CCA4686C0C}"/>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3" name="【認定こども園・幼稚園・保育所】&#10;有形固定資産減価償却率グラフ枠">
          <a:extLst>
            <a:ext uri="{FF2B5EF4-FFF2-40B4-BE49-F238E27FC236}">
              <a16:creationId xmlns:a16="http://schemas.microsoft.com/office/drawing/2014/main" id="{3F804EFA-28F2-415F-8146-96491D67F3D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22316</xdr:rowOff>
    </xdr:to>
    <xdr:cxnSp macro="">
      <xdr:nvCxnSpPr>
        <xdr:cNvPr id="304" name="直線コネクタ 303">
          <a:extLst>
            <a:ext uri="{FF2B5EF4-FFF2-40B4-BE49-F238E27FC236}">
              <a16:creationId xmlns:a16="http://schemas.microsoft.com/office/drawing/2014/main" id="{E3E98C19-AF29-4372-98DA-005DFFB28141}"/>
            </a:ext>
          </a:extLst>
        </xdr:cNvPr>
        <xdr:cNvCxnSpPr/>
      </xdr:nvCxnSpPr>
      <xdr:spPr>
        <a:xfrm flipV="1">
          <a:off x="16318864" y="5660572"/>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26143</xdr:rowOff>
    </xdr:from>
    <xdr:ext cx="405111" cy="259045"/>
    <xdr:sp macro="" textlink="">
      <xdr:nvSpPr>
        <xdr:cNvPr id="305" name="【認定こども園・幼稚園・保育所】&#10;有形固定資産減価償却率最小値テキスト">
          <a:extLst>
            <a:ext uri="{FF2B5EF4-FFF2-40B4-BE49-F238E27FC236}">
              <a16:creationId xmlns:a16="http://schemas.microsoft.com/office/drawing/2014/main" id="{4FFF81E2-FC1B-4DFD-B257-32F9CA00A5C7}"/>
            </a:ext>
          </a:extLst>
        </xdr:cNvPr>
        <xdr:cNvSpPr txBox="1"/>
      </xdr:nvSpPr>
      <xdr:spPr>
        <a:xfrm>
          <a:off x="16357600" y="7055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22316</xdr:rowOff>
    </xdr:from>
    <xdr:to>
      <xdr:col>86</xdr:col>
      <xdr:colOff>25400</xdr:colOff>
      <xdr:row>41</xdr:row>
      <xdr:rowOff>22316</xdr:rowOff>
    </xdr:to>
    <xdr:cxnSp macro="">
      <xdr:nvCxnSpPr>
        <xdr:cNvPr id="306" name="直線コネクタ 305">
          <a:extLst>
            <a:ext uri="{FF2B5EF4-FFF2-40B4-BE49-F238E27FC236}">
              <a16:creationId xmlns:a16="http://schemas.microsoft.com/office/drawing/2014/main" id="{2729091B-DCAD-4CE5-B8B2-33C51BA14246}"/>
            </a:ext>
          </a:extLst>
        </xdr:cNvPr>
        <xdr:cNvCxnSpPr/>
      </xdr:nvCxnSpPr>
      <xdr:spPr>
        <a:xfrm>
          <a:off x="16230600" y="705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07" name="【認定こども園・幼稚園・保育所】&#10;有形固定資産減価償却率最大値テキスト">
          <a:extLst>
            <a:ext uri="{FF2B5EF4-FFF2-40B4-BE49-F238E27FC236}">
              <a16:creationId xmlns:a16="http://schemas.microsoft.com/office/drawing/2014/main" id="{E21F3D4D-C182-40B2-BBF9-8B68CE96F357}"/>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08" name="直線コネクタ 307">
          <a:extLst>
            <a:ext uri="{FF2B5EF4-FFF2-40B4-BE49-F238E27FC236}">
              <a16:creationId xmlns:a16="http://schemas.microsoft.com/office/drawing/2014/main" id="{2E68A99A-FAF2-418D-924C-FDC299FE26EE}"/>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31585</xdr:rowOff>
    </xdr:from>
    <xdr:ext cx="405111" cy="259045"/>
    <xdr:sp macro="" textlink="">
      <xdr:nvSpPr>
        <xdr:cNvPr id="309" name="【認定こども園・幼稚園・保育所】&#10;有形固定資産減価償却率平均値テキスト">
          <a:extLst>
            <a:ext uri="{FF2B5EF4-FFF2-40B4-BE49-F238E27FC236}">
              <a16:creationId xmlns:a16="http://schemas.microsoft.com/office/drawing/2014/main" id="{06036C52-C443-4D08-8E4E-6AC4C56D0EEA}"/>
            </a:ext>
          </a:extLst>
        </xdr:cNvPr>
        <xdr:cNvSpPr txBox="1"/>
      </xdr:nvSpPr>
      <xdr:spPr>
        <a:xfrm>
          <a:off x="16357600" y="637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53158</xdr:rowOff>
    </xdr:from>
    <xdr:to>
      <xdr:col>85</xdr:col>
      <xdr:colOff>177800</xdr:colOff>
      <xdr:row>37</xdr:row>
      <xdr:rowOff>154758</xdr:rowOff>
    </xdr:to>
    <xdr:sp macro="" textlink="">
      <xdr:nvSpPr>
        <xdr:cNvPr id="310" name="フローチャート: 判断 309">
          <a:extLst>
            <a:ext uri="{FF2B5EF4-FFF2-40B4-BE49-F238E27FC236}">
              <a16:creationId xmlns:a16="http://schemas.microsoft.com/office/drawing/2014/main" id="{F0899CAB-C85B-480C-8EE3-A7B1E229708E}"/>
            </a:ext>
          </a:extLst>
        </xdr:cNvPr>
        <xdr:cNvSpPr/>
      </xdr:nvSpPr>
      <xdr:spPr>
        <a:xfrm>
          <a:off x="162687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907</xdr:rowOff>
    </xdr:from>
    <xdr:to>
      <xdr:col>81</xdr:col>
      <xdr:colOff>101600</xdr:colOff>
      <xdr:row>37</xdr:row>
      <xdr:rowOff>102507</xdr:rowOff>
    </xdr:to>
    <xdr:sp macro="" textlink="">
      <xdr:nvSpPr>
        <xdr:cNvPr id="311" name="フローチャート: 判断 310">
          <a:extLst>
            <a:ext uri="{FF2B5EF4-FFF2-40B4-BE49-F238E27FC236}">
              <a16:creationId xmlns:a16="http://schemas.microsoft.com/office/drawing/2014/main" id="{6F002FB4-8506-484D-A4CD-899DA4EB3E82}"/>
            </a:ext>
          </a:extLst>
        </xdr:cNvPr>
        <xdr:cNvSpPr/>
      </xdr:nvSpPr>
      <xdr:spPr>
        <a:xfrm>
          <a:off x="15430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46627</xdr:rowOff>
    </xdr:from>
    <xdr:to>
      <xdr:col>76</xdr:col>
      <xdr:colOff>165100</xdr:colOff>
      <xdr:row>37</xdr:row>
      <xdr:rowOff>148227</xdr:rowOff>
    </xdr:to>
    <xdr:sp macro="" textlink="">
      <xdr:nvSpPr>
        <xdr:cNvPr id="312" name="フローチャート: 判断 311">
          <a:extLst>
            <a:ext uri="{FF2B5EF4-FFF2-40B4-BE49-F238E27FC236}">
              <a16:creationId xmlns:a16="http://schemas.microsoft.com/office/drawing/2014/main" id="{9AD38450-9EFC-447D-972D-F788E7082024}"/>
            </a:ext>
          </a:extLst>
        </xdr:cNvPr>
        <xdr:cNvSpPr/>
      </xdr:nvSpPr>
      <xdr:spPr>
        <a:xfrm>
          <a:off x="14541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152763</xdr:rowOff>
    </xdr:from>
    <xdr:to>
      <xdr:col>72</xdr:col>
      <xdr:colOff>38100</xdr:colOff>
      <xdr:row>37</xdr:row>
      <xdr:rowOff>82913</xdr:rowOff>
    </xdr:to>
    <xdr:sp macro="" textlink="">
      <xdr:nvSpPr>
        <xdr:cNvPr id="313" name="フローチャート: 判断 312">
          <a:extLst>
            <a:ext uri="{FF2B5EF4-FFF2-40B4-BE49-F238E27FC236}">
              <a16:creationId xmlns:a16="http://schemas.microsoft.com/office/drawing/2014/main" id="{3D57C152-7218-4184-A00B-C006CEA005C0}"/>
            </a:ext>
          </a:extLst>
        </xdr:cNvPr>
        <xdr:cNvSpPr/>
      </xdr:nvSpPr>
      <xdr:spPr>
        <a:xfrm>
          <a:off x="13652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FC2125C6-B78A-4701-8A12-30FDC317D2D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5" name="テキスト ボックス 314">
          <a:extLst>
            <a:ext uri="{FF2B5EF4-FFF2-40B4-BE49-F238E27FC236}">
              <a16:creationId xmlns:a16="http://schemas.microsoft.com/office/drawing/2014/main" id="{F765C153-2494-4DF0-A510-9B0CE469537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24BE969F-724E-47CF-9F09-C40601A1917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D11C13DE-3812-4F1B-9AF4-173CC5B776B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2BD54A67-27F6-41D1-B8DC-98FF8D3E370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123372</xdr:rowOff>
    </xdr:from>
    <xdr:to>
      <xdr:col>72</xdr:col>
      <xdr:colOff>38100</xdr:colOff>
      <xdr:row>33</xdr:row>
      <xdr:rowOff>53522</xdr:rowOff>
    </xdr:to>
    <xdr:sp macro="" textlink="">
      <xdr:nvSpPr>
        <xdr:cNvPr id="319" name="楕円 318">
          <a:extLst>
            <a:ext uri="{FF2B5EF4-FFF2-40B4-BE49-F238E27FC236}">
              <a16:creationId xmlns:a16="http://schemas.microsoft.com/office/drawing/2014/main" id="{3C135844-CC81-4085-A0D8-5F329B7F6270}"/>
            </a:ext>
          </a:extLst>
        </xdr:cNvPr>
        <xdr:cNvSpPr/>
      </xdr:nvSpPr>
      <xdr:spPr>
        <a:xfrm>
          <a:off x="13652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119034</xdr:rowOff>
    </xdr:from>
    <xdr:ext cx="405111" cy="259045"/>
    <xdr:sp macro="" textlink="">
      <xdr:nvSpPr>
        <xdr:cNvPr id="320" name="n_1aveValue【認定こども園・幼稚園・保育所】&#10;有形固定資産減価償却率">
          <a:extLst>
            <a:ext uri="{FF2B5EF4-FFF2-40B4-BE49-F238E27FC236}">
              <a16:creationId xmlns:a16="http://schemas.microsoft.com/office/drawing/2014/main" id="{7C6F1D62-ACE1-4D87-8156-4125FB0FF726}"/>
            </a:ext>
          </a:extLst>
        </xdr:cNvPr>
        <xdr:cNvSpPr txBox="1"/>
      </xdr:nvSpPr>
      <xdr:spPr>
        <a:xfrm>
          <a:off x="152660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164754</xdr:rowOff>
    </xdr:from>
    <xdr:ext cx="405111" cy="259045"/>
    <xdr:sp macro="" textlink="">
      <xdr:nvSpPr>
        <xdr:cNvPr id="321" name="n_2aveValue【認定こども園・幼稚園・保育所】&#10;有形固定資産減価償却率">
          <a:extLst>
            <a:ext uri="{FF2B5EF4-FFF2-40B4-BE49-F238E27FC236}">
              <a16:creationId xmlns:a16="http://schemas.microsoft.com/office/drawing/2014/main" id="{5154BDF5-E3C2-495B-8B20-25F6205B16F7}"/>
            </a:ext>
          </a:extLst>
        </xdr:cNvPr>
        <xdr:cNvSpPr txBox="1"/>
      </xdr:nvSpPr>
      <xdr:spPr>
        <a:xfrm>
          <a:off x="143897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74040</xdr:rowOff>
    </xdr:from>
    <xdr:ext cx="405111" cy="259045"/>
    <xdr:sp macro="" textlink="">
      <xdr:nvSpPr>
        <xdr:cNvPr id="322" name="n_3aveValue【認定こども園・幼稚園・保育所】&#10;有形固定資産減価償却率">
          <a:extLst>
            <a:ext uri="{FF2B5EF4-FFF2-40B4-BE49-F238E27FC236}">
              <a16:creationId xmlns:a16="http://schemas.microsoft.com/office/drawing/2014/main" id="{0FD784F7-205D-4C5C-8D70-6DB25CE6D964}"/>
            </a:ext>
          </a:extLst>
        </xdr:cNvPr>
        <xdr:cNvSpPr txBox="1"/>
      </xdr:nvSpPr>
      <xdr:spPr>
        <a:xfrm>
          <a:off x="13500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31</xdr:row>
      <xdr:rowOff>70049</xdr:rowOff>
    </xdr:from>
    <xdr:ext cx="469744" cy="259045"/>
    <xdr:sp macro="" textlink="">
      <xdr:nvSpPr>
        <xdr:cNvPr id="323" name="n_3mainValue【認定こども園・幼稚園・保育所】&#10;有形固定資産減価償却率">
          <a:extLst>
            <a:ext uri="{FF2B5EF4-FFF2-40B4-BE49-F238E27FC236}">
              <a16:creationId xmlns:a16="http://schemas.microsoft.com/office/drawing/2014/main" id="{BB63EE67-43A5-4690-AE5C-273A72642726}"/>
            </a:ext>
          </a:extLst>
        </xdr:cNvPr>
        <xdr:cNvSpPr txBox="1"/>
      </xdr:nvSpPr>
      <xdr:spPr>
        <a:xfrm>
          <a:off x="13468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4" name="正方形/長方形 323">
          <a:extLst>
            <a:ext uri="{FF2B5EF4-FFF2-40B4-BE49-F238E27FC236}">
              <a16:creationId xmlns:a16="http://schemas.microsoft.com/office/drawing/2014/main" id="{E15927F6-EA70-4F18-9A0E-4807D7B94E5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5" name="正方形/長方形 324">
          <a:extLst>
            <a:ext uri="{FF2B5EF4-FFF2-40B4-BE49-F238E27FC236}">
              <a16:creationId xmlns:a16="http://schemas.microsoft.com/office/drawing/2014/main" id="{2320ACC5-557C-4FE8-A366-AC6FF2BEF9F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6" name="正方形/長方形 325">
          <a:extLst>
            <a:ext uri="{FF2B5EF4-FFF2-40B4-BE49-F238E27FC236}">
              <a16:creationId xmlns:a16="http://schemas.microsoft.com/office/drawing/2014/main" id="{F7F51089-CC23-4C78-887B-EA93D2C8B02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7" name="正方形/長方形 326">
          <a:extLst>
            <a:ext uri="{FF2B5EF4-FFF2-40B4-BE49-F238E27FC236}">
              <a16:creationId xmlns:a16="http://schemas.microsoft.com/office/drawing/2014/main" id="{FE172BA1-94C9-4192-8203-7697DCF1918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8" name="正方形/長方形 327">
          <a:extLst>
            <a:ext uri="{FF2B5EF4-FFF2-40B4-BE49-F238E27FC236}">
              <a16:creationId xmlns:a16="http://schemas.microsoft.com/office/drawing/2014/main" id="{C285B0A2-B1F9-4E6E-BFFE-B791A402221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9" name="正方形/長方形 328">
          <a:extLst>
            <a:ext uri="{FF2B5EF4-FFF2-40B4-BE49-F238E27FC236}">
              <a16:creationId xmlns:a16="http://schemas.microsoft.com/office/drawing/2014/main" id="{6237024F-DD8E-4F70-8A2F-2D73964B07B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0" name="正方形/長方形 329">
          <a:extLst>
            <a:ext uri="{FF2B5EF4-FFF2-40B4-BE49-F238E27FC236}">
              <a16:creationId xmlns:a16="http://schemas.microsoft.com/office/drawing/2014/main" id="{9D2F0A83-CF71-423A-AD59-E4C34BC515B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1" name="正方形/長方形 330">
          <a:extLst>
            <a:ext uri="{FF2B5EF4-FFF2-40B4-BE49-F238E27FC236}">
              <a16:creationId xmlns:a16="http://schemas.microsoft.com/office/drawing/2014/main" id="{80FF6249-619F-4F2B-A430-4DFDE17E174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2" name="テキスト ボックス 331">
          <a:extLst>
            <a:ext uri="{FF2B5EF4-FFF2-40B4-BE49-F238E27FC236}">
              <a16:creationId xmlns:a16="http://schemas.microsoft.com/office/drawing/2014/main" id="{45692589-C015-4208-B493-B574F68BC7A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3" name="直線コネクタ 332">
          <a:extLst>
            <a:ext uri="{FF2B5EF4-FFF2-40B4-BE49-F238E27FC236}">
              <a16:creationId xmlns:a16="http://schemas.microsoft.com/office/drawing/2014/main" id="{B12A127C-C6EA-4903-B5F8-96F222E58BA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4" name="直線コネクタ 333">
          <a:extLst>
            <a:ext uri="{FF2B5EF4-FFF2-40B4-BE49-F238E27FC236}">
              <a16:creationId xmlns:a16="http://schemas.microsoft.com/office/drawing/2014/main" id="{72B6A93A-3291-4993-B8D2-37FA1E2901F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35" name="テキスト ボックス 334">
          <a:extLst>
            <a:ext uri="{FF2B5EF4-FFF2-40B4-BE49-F238E27FC236}">
              <a16:creationId xmlns:a16="http://schemas.microsoft.com/office/drawing/2014/main" id="{BE63BA3C-9CE5-494E-B9E0-DC9AF248B1B6}"/>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36" name="直線コネクタ 335">
          <a:extLst>
            <a:ext uri="{FF2B5EF4-FFF2-40B4-BE49-F238E27FC236}">
              <a16:creationId xmlns:a16="http://schemas.microsoft.com/office/drawing/2014/main" id="{5C9D46A6-AD33-4205-8C0A-DC4366034CE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37" name="テキスト ボックス 336">
          <a:extLst>
            <a:ext uri="{FF2B5EF4-FFF2-40B4-BE49-F238E27FC236}">
              <a16:creationId xmlns:a16="http://schemas.microsoft.com/office/drawing/2014/main" id="{4E7D76B4-0799-4390-B85C-426D9C0A4D9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38" name="直線コネクタ 337">
          <a:extLst>
            <a:ext uri="{FF2B5EF4-FFF2-40B4-BE49-F238E27FC236}">
              <a16:creationId xmlns:a16="http://schemas.microsoft.com/office/drawing/2014/main" id="{C6699E52-9C6C-42D2-A4C2-3B284A270A3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39" name="テキスト ボックス 338">
          <a:extLst>
            <a:ext uri="{FF2B5EF4-FFF2-40B4-BE49-F238E27FC236}">
              <a16:creationId xmlns:a16="http://schemas.microsoft.com/office/drawing/2014/main" id="{825AF303-AA22-4D68-A216-3692022D6DE8}"/>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0" name="直線コネクタ 339">
          <a:extLst>
            <a:ext uri="{FF2B5EF4-FFF2-40B4-BE49-F238E27FC236}">
              <a16:creationId xmlns:a16="http://schemas.microsoft.com/office/drawing/2014/main" id="{CE14F259-62ED-4A5C-A999-A649467FC7F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41" name="テキスト ボックス 340">
          <a:extLst>
            <a:ext uri="{FF2B5EF4-FFF2-40B4-BE49-F238E27FC236}">
              <a16:creationId xmlns:a16="http://schemas.microsoft.com/office/drawing/2014/main" id="{A03B78AF-F121-49C7-B649-E6CD4216BC6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2" name="直線コネクタ 341">
          <a:extLst>
            <a:ext uri="{FF2B5EF4-FFF2-40B4-BE49-F238E27FC236}">
              <a16:creationId xmlns:a16="http://schemas.microsoft.com/office/drawing/2014/main" id="{0CF1D0CE-705C-40A4-A465-EC468D88386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43" name="テキスト ボックス 342">
          <a:extLst>
            <a:ext uri="{FF2B5EF4-FFF2-40B4-BE49-F238E27FC236}">
              <a16:creationId xmlns:a16="http://schemas.microsoft.com/office/drawing/2014/main" id="{BBE4E794-0499-4611-8866-FD1FD345AA7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4" name="【認定こども園・幼稚園・保育所】&#10;一人当たり面積グラフ枠">
          <a:extLst>
            <a:ext uri="{FF2B5EF4-FFF2-40B4-BE49-F238E27FC236}">
              <a16:creationId xmlns:a16="http://schemas.microsoft.com/office/drawing/2014/main" id="{34855C32-008F-4C9C-BD5A-038C896763E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39624</xdr:rowOff>
    </xdr:from>
    <xdr:to>
      <xdr:col>116</xdr:col>
      <xdr:colOff>62864</xdr:colOff>
      <xdr:row>41</xdr:row>
      <xdr:rowOff>16764</xdr:rowOff>
    </xdr:to>
    <xdr:cxnSp macro="">
      <xdr:nvCxnSpPr>
        <xdr:cNvPr id="345" name="直線コネクタ 344">
          <a:extLst>
            <a:ext uri="{FF2B5EF4-FFF2-40B4-BE49-F238E27FC236}">
              <a16:creationId xmlns:a16="http://schemas.microsoft.com/office/drawing/2014/main" id="{31A3F9F2-DB6A-4416-B53F-537C2F0857BF}"/>
            </a:ext>
          </a:extLst>
        </xdr:cNvPr>
        <xdr:cNvCxnSpPr/>
      </xdr:nvCxnSpPr>
      <xdr:spPr>
        <a:xfrm flipV="1">
          <a:off x="22160864" y="58689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20591</xdr:rowOff>
    </xdr:from>
    <xdr:ext cx="469744" cy="259045"/>
    <xdr:sp macro="" textlink="">
      <xdr:nvSpPr>
        <xdr:cNvPr id="346" name="【認定こども園・幼稚園・保育所】&#10;一人当たり面積最小値テキスト">
          <a:extLst>
            <a:ext uri="{FF2B5EF4-FFF2-40B4-BE49-F238E27FC236}">
              <a16:creationId xmlns:a16="http://schemas.microsoft.com/office/drawing/2014/main" id="{EF3011B4-8FD6-497F-A956-0AEFF9D08C96}"/>
            </a:ext>
          </a:extLst>
        </xdr:cNvPr>
        <xdr:cNvSpPr txBox="1"/>
      </xdr:nvSpPr>
      <xdr:spPr>
        <a:xfrm>
          <a:off x="22199600" y="705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16764</xdr:rowOff>
    </xdr:from>
    <xdr:to>
      <xdr:col>116</xdr:col>
      <xdr:colOff>152400</xdr:colOff>
      <xdr:row>41</xdr:row>
      <xdr:rowOff>16764</xdr:rowOff>
    </xdr:to>
    <xdr:cxnSp macro="">
      <xdr:nvCxnSpPr>
        <xdr:cNvPr id="347" name="直線コネクタ 346">
          <a:extLst>
            <a:ext uri="{FF2B5EF4-FFF2-40B4-BE49-F238E27FC236}">
              <a16:creationId xmlns:a16="http://schemas.microsoft.com/office/drawing/2014/main" id="{9E05B2D6-9253-43D7-9796-AE13028C3599}"/>
            </a:ext>
          </a:extLst>
        </xdr:cNvPr>
        <xdr:cNvCxnSpPr/>
      </xdr:nvCxnSpPr>
      <xdr:spPr>
        <a:xfrm>
          <a:off x="22072600" y="704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157751</xdr:rowOff>
    </xdr:from>
    <xdr:ext cx="469744" cy="259045"/>
    <xdr:sp macro="" textlink="">
      <xdr:nvSpPr>
        <xdr:cNvPr id="348" name="【認定こども園・幼稚園・保育所】&#10;一人当たり面積最大値テキスト">
          <a:extLst>
            <a:ext uri="{FF2B5EF4-FFF2-40B4-BE49-F238E27FC236}">
              <a16:creationId xmlns:a16="http://schemas.microsoft.com/office/drawing/2014/main" id="{0EA445B0-40FB-460D-B373-6F57F6F3CB81}"/>
            </a:ext>
          </a:extLst>
        </xdr:cNvPr>
        <xdr:cNvSpPr txBox="1"/>
      </xdr:nvSpPr>
      <xdr:spPr>
        <a:xfrm>
          <a:off x="22199600" y="56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39624</xdr:rowOff>
    </xdr:from>
    <xdr:to>
      <xdr:col>116</xdr:col>
      <xdr:colOff>152400</xdr:colOff>
      <xdr:row>34</xdr:row>
      <xdr:rowOff>39624</xdr:rowOff>
    </xdr:to>
    <xdr:cxnSp macro="">
      <xdr:nvCxnSpPr>
        <xdr:cNvPr id="349" name="直線コネクタ 348">
          <a:extLst>
            <a:ext uri="{FF2B5EF4-FFF2-40B4-BE49-F238E27FC236}">
              <a16:creationId xmlns:a16="http://schemas.microsoft.com/office/drawing/2014/main" id="{04E9EF5F-6443-4CDD-A733-079C2DEFB520}"/>
            </a:ext>
          </a:extLst>
        </xdr:cNvPr>
        <xdr:cNvCxnSpPr/>
      </xdr:nvCxnSpPr>
      <xdr:spPr>
        <a:xfrm>
          <a:off x="22072600" y="586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140987</xdr:rowOff>
    </xdr:from>
    <xdr:ext cx="469744" cy="259045"/>
    <xdr:sp macro="" textlink="">
      <xdr:nvSpPr>
        <xdr:cNvPr id="350" name="【認定こども園・幼稚園・保育所】&#10;一人当たり面積平均値テキスト">
          <a:extLst>
            <a:ext uri="{FF2B5EF4-FFF2-40B4-BE49-F238E27FC236}">
              <a16:creationId xmlns:a16="http://schemas.microsoft.com/office/drawing/2014/main" id="{97FB32BE-F3AF-4850-B182-CBC90C675D14}"/>
            </a:ext>
          </a:extLst>
        </xdr:cNvPr>
        <xdr:cNvSpPr txBox="1"/>
      </xdr:nvSpPr>
      <xdr:spPr>
        <a:xfrm>
          <a:off x="22199600" y="6484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162560</xdr:rowOff>
    </xdr:from>
    <xdr:to>
      <xdr:col>116</xdr:col>
      <xdr:colOff>114300</xdr:colOff>
      <xdr:row>38</xdr:row>
      <xdr:rowOff>92710</xdr:rowOff>
    </xdr:to>
    <xdr:sp macro="" textlink="">
      <xdr:nvSpPr>
        <xdr:cNvPr id="351" name="フローチャート: 判断 350">
          <a:extLst>
            <a:ext uri="{FF2B5EF4-FFF2-40B4-BE49-F238E27FC236}">
              <a16:creationId xmlns:a16="http://schemas.microsoft.com/office/drawing/2014/main" id="{0ED3DD9A-FBBB-4266-885A-A365AA3C066D}"/>
            </a:ext>
          </a:extLst>
        </xdr:cNvPr>
        <xdr:cNvSpPr/>
      </xdr:nvSpPr>
      <xdr:spPr>
        <a:xfrm>
          <a:off x="22110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xdr:rowOff>
    </xdr:from>
    <xdr:to>
      <xdr:col>112</xdr:col>
      <xdr:colOff>38100</xdr:colOff>
      <xdr:row>38</xdr:row>
      <xdr:rowOff>115570</xdr:rowOff>
    </xdr:to>
    <xdr:sp macro="" textlink="">
      <xdr:nvSpPr>
        <xdr:cNvPr id="352" name="フローチャート: 判断 351">
          <a:extLst>
            <a:ext uri="{FF2B5EF4-FFF2-40B4-BE49-F238E27FC236}">
              <a16:creationId xmlns:a16="http://schemas.microsoft.com/office/drawing/2014/main" id="{60205ECD-817A-47DF-A5CC-9FF122EADAE0}"/>
            </a:ext>
          </a:extLst>
        </xdr:cNvPr>
        <xdr:cNvSpPr/>
      </xdr:nvSpPr>
      <xdr:spPr>
        <a:xfrm>
          <a:off x="2127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39116</xdr:rowOff>
    </xdr:from>
    <xdr:to>
      <xdr:col>107</xdr:col>
      <xdr:colOff>101600</xdr:colOff>
      <xdr:row>38</xdr:row>
      <xdr:rowOff>140716</xdr:rowOff>
    </xdr:to>
    <xdr:sp macro="" textlink="">
      <xdr:nvSpPr>
        <xdr:cNvPr id="353" name="フローチャート: 判断 352">
          <a:extLst>
            <a:ext uri="{FF2B5EF4-FFF2-40B4-BE49-F238E27FC236}">
              <a16:creationId xmlns:a16="http://schemas.microsoft.com/office/drawing/2014/main" id="{1FB05EC3-F233-46B5-BB2A-782BEE72EB4A}"/>
            </a:ext>
          </a:extLst>
        </xdr:cNvPr>
        <xdr:cNvSpPr/>
      </xdr:nvSpPr>
      <xdr:spPr>
        <a:xfrm>
          <a:off x="20383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64262</xdr:rowOff>
    </xdr:from>
    <xdr:to>
      <xdr:col>102</xdr:col>
      <xdr:colOff>165100</xdr:colOff>
      <xdr:row>38</xdr:row>
      <xdr:rowOff>165862</xdr:rowOff>
    </xdr:to>
    <xdr:sp macro="" textlink="">
      <xdr:nvSpPr>
        <xdr:cNvPr id="354" name="フローチャート: 判断 353">
          <a:extLst>
            <a:ext uri="{FF2B5EF4-FFF2-40B4-BE49-F238E27FC236}">
              <a16:creationId xmlns:a16="http://schemas.microsoft.com/office/drawing/2014/main" id="{FFED553D-DAA2-4168-AA52-42EBB9BD0E7E}"/>
            </a:ext>
          </a:extLst>
        </xdr:cNvPr>
        <xdr:cNvSpPr/>
      </xdr:nvSpPr>
      <xdr:spPr>
        <a:xfrm>
          <a:off x="19494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5AE87FF3-A234-4CAE-BE34-7AC2994F88F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A3CCD102-AE28-4DBB-BFE6-131C0203B71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03A78C9C-3314-4C96-BA4D-637B7CB4942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BA8F48D1-E64D-4469-88FC-68560332F86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BA9F917D-42E5-4B1D-BE53-B4648CEACCF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4826</xdr:rowOff>
    </xdr:from>
    <xdr:to>
      <xdr:col>102</xdr:col>
      <xdr:colOff>165100</xdr:colOff>
      <xdr:row>41</xdr:row>
      <xdr:rowOff>106426</xdr:rowOff>
    </xdr:to>
    <xdr:sp macro="" textlink="">
      <xdr:nvSpPr>
        <xdr:cNvPr id="360" name="楕円 359">
          <a:extLst>
            <a:ext uri="{FF2B5EF4-FFF2-40B4-BE49-F238E27FC236}">
              <a16:creationId xmlns:a16="http://schemas.microsoft.com/office/drawing/2014/main" id="{92C12C30-AD39-4241-8636-CB8BFCF2D907}"/>
            </a:ext>
          </a:extLst>
        </xdr:cNvPr>
        <xdr:cNvSpPr/>
      </xdr:nvSpPr>
      <xdr:spPr>
        <a:xfrm>
          <a:off x="19494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36</xdr:row>
      <xdr:rowOff>132097</xdr:rowOff>
    </xdr:from>
    <xdr:ext cx="469744" cy="259045"/>
    <xdr:sp macro="" textlink="">
      <xdr:nvSpPr>
        <xdr:cNvPr id="361" name="n_1aveValue【認定こども園・幼稚園・保育所】&#10;一人当たり面積">
          <a:extLst>
            <a:ext uri="{FF2B5EF4-FFF2-40B4-BE49-F238E27FC236}">
              <a16:creationId xmlns:a16="http://schemas.microsoft.com/office/drawing/2014/main" id="{35FEDCD8-5AD5-40B1-A21E-C81C7552A537}"/>
            </a:ext>
          </a:extLst>
        </xdr:cNvPr>
        <xdr:cNvSpPr txBox="1"/>
      </xdr:nvSpPr>
      <xdr:spPr>
        <a:xfrm>
          <a:off x="210757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157243</xdr:rowOff>
    </xdr:from>
    <xdr:ext cx="469744" cy="259045"/>
    <xdr:sp macro="" textlink="">
      <xdr:nvSpPr>
        <xdr:cNvPr id="362" name="n_2aveValue【認定こども園・幼稚園・保育所】&#10;一人当たり面積">
          <a:extLst>
            <a:ext uri="{FF2B5EF4-FFF2-40B4-BE49-F238E27FC236}">
              <a16:creationId xmlns:a16="http://schemas.microsoft.com/office/drawing/2014/main" id="{3817A121-0DE3-42D2-9C1C-E23931C5D756}"/>
            </a:ext>
          </a:extLst>
        </xdr:cNvPr>
        <xdr:cNvSpPr txBox="1"/>
      </xdr:nvSpPr>
      <xdr:spPr>
        <a:xfrm>
          <a:off x="20199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10939</xdr:rowOff>
    </xdr:from>
    <xdr:ext cx="469744" cy="259045"/>
    <xdr:sp macro="" textlink="">
      <xdr:nvSpPr>
        <xdr:cNvPr id="363" name="n_3aveValue【認定こども園・幼稚園・保育所】&#10;一人当たり面積">
          <a:extLst>
            <a:ext uri="{FF2B5EF4-FFF2-40B4-BE49-F238E27FC236}">
              <a16:creationId xmlns:a16="http://schemas.microsoft.com/office/drawing/2014/main" id="{18624D7A-FC01-4EF9-8D4C-1DD304ECEAC0}"/>
            </a:ext>
          </a:extLst>
        </xdr:cNvPr>
        <xdr:cNvSpPr txBox="1"/>
      </xdr:nvSpPr>
      <xdr:spPr>
        <a:xfrm>
          <a:off x="19310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97553</xdr:rowOff>
    </xdr:from>
    <xdr:ext cx="469744" cy="259045"/>
    <xdr:sp macro="" textlink="">
      <xdr:nvSpPr>
        <xdr:cNvPr id="364" name="n_3mainValue【認定こども園・幼稚園・保育所】&#10;一人当たり面積">
          <a:extLst>
            <a:ext uri="{FF2B5EF4-FFF2-40B4-BE49-F238E27FC236}">
              <a16:creationId xmlns:a16="http://schemas.microsoft.com/office/drawing/2014/main" id="{1D3933D9-0CF4-4E10-BF23-7A512798211A}"/>
            </a:ext>
          </a:extLst>
        </xdr:cNvPr>
        <xdr:cNvSpPr txBox="1"/>
      </xdr:nvSpPr>
      <xdr:spPr>
        <a:xfrm>
          <a:off x="19310427" y="71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5" name="正方形/長方形 364">
          <a:extLst>
            <a:ext uri="{FF2B5EF4-FFF2-40B4-BE49-F238E27FC236}">
              <a16:creationId xmlns:a16="http://schemas.microsoft.com/office/drawing/2014/main" id="{481F1500-8C41-4539-B98E-09137C4D8A0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6" name="正方形/長方形 365">
          <a:extLst>
            <a:ext uri="{FF2B5EF4-FFF2-40B4-BE49-F238E27FC236}">
              <a16:creationId xmlns:a16="http://schemas.microsoft.com/office/drawing/2014/main" id="{730C4D7F-CC7B-423F-BB24-A4B16E5C19C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7" name="正方形/長方形 366">
          <a:extLst>
            <a:ext uri="{FF2B5EF4-FFF2-40B4-BE49-F238E27FC236}">
              <a16:creationId xmlns:a16="http://schemas.microsoft.com/office/drawing/2014/main" id="{2A313D5E-4003-4D0E-8A78-096C03C9D6C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8" name="正方形/長方形 367">
          <a:extLst>
            <a:ext uri="{FF2B5EF4-FFF2-40B4-BE49-F238E27FC236}">
              <a16:creationId xmlns:a16="http://schemas.microsoft.com/office/drawing/2014/main" id="{9B4CB401-93E6-4E22-B475-035BD059716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9" name="正方形/長方形 368">
          <a:extLst>
            <a:ext uri="{FF2B5EF4-FFF2-40B4-BE49-F238E27FC236}">
              <a16:creationId xmlns:a16="http://schemas.microsoft.com/office/drawing/2014/main" id="{7F7B40BA-343F-47EF-AA49-FED9B8B977A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0" name="正方形/長方形 369">
          <a:extLst>
            <a:ext uri="{FF2B5EF4-FFF2-40B4-BE49-F238E27FC236}">
              <a16:creationId xmlns:a16="http://schemas.microsoft.com/office/drawing/2014/main" id="{32170866-F2CA-4331-A454-1FBF977FBE1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1" name="正方形/長方形 370">
          <a:extLst>
            <a:ext uri="{FF2B5EF4-FFF2-40B4-BE49-F238E27FC236}">
              <a16:creationId xmlns:a16="http://schemas.microsoft.com/office/drawing/2014/main" id="{12A74B75-BA69-4F4F-8F29-11784A409C0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2" name="正方形/長方形 371">
          <a:extLst>
            <a:ext uri="{FF2B5EF4-FFF2-40B4-BE49-F238E27FC236}">
              <a16:creationId xmlns:a16="http://schemas.microsoft.com/office/drawing/2014/main" id="{29D660F6-6CC4-4062-A9F0-A2A6DA1E69A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3" name="テキスト ボックス 372">
          <a:extLst>
            <a:ext uri="{FF2B5EF4-FFF2-40B4-BE49-F238E27FC236}">
              <a16:creationId xmlns:a16="http://schemas.microsoft.com/office/drawing/2014/main" id="{987A31D4-3652-4FB0-A9D7-6DD1D6470C3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4" name="直線コネクタ 373">
          <a:extLst>
            <a:ext uri="{FF2B5EF4-FFF2-40B4-BE49-F238E27FC236}">
              <a16:creationId xmlns:a16="http://schemas.microsoft.com/office/drawing/2014/main" id="{0C668E9F-29A9-441B-8A14-885513C680C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75" name="テキスト ボックス 374">
          <a:extLst>
            <a:ext uri="{FF2B5EF4-FFF2-40B4-BE49-F238E27FC236}">
              <a16:creationId xmlns:a16="http://schemas.microsoft.com/office/drawing/2014/main" id="{1B383BAD-8031-4CD9-9712-6F533C811CF5}"/>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76" name="直線コネクタ 375">
          <a:extLst>
            <a:ext uri="{FF2B5EF4-FFF2-40B4-BE49-F238E27FC236}">
              <a16:creationId xmlns:a16="http://schemas.microsoft.com/office/drawing/2014/main" id="{85EA1797-880C-48A2-873A-03EBEDB0F75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77" name="テキスト ボックス 376">
          <a:extLst>
            <a:ext uri="{FF2B5EF4-FFF2-40B4-BE49-F238E27FC236}">
              <a16:creationId xmlns:a16="http://schemas.microsoft.com/office/drawing/2014/main" id="{53163B3E-67EC-4D9D-A089-1900052869AB}"/>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78" name="直線コネクタ 377">
          <a:extLst>
            <a:ext uri="{FF2B5EF4-FFF2-40B4-BE49-F238E27FC236}">
              <a16:creationId xmlns:a16="http://schemas.microsoft.com/office/drawing/2014/main" id="{DFAB0E09-A736-4BF1-AAC9-4A07A14EAF9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79" name="テキスト ボックス 378">
          <a:extLst>
            <a:ext uri="{FF2B5EF4-FFF2-40B4-BE49-F238E27FC236}">
              <a16:creationId xmlns:a16="http://schemas.microsoft.com/office/drawing/2014/main" id="{8D1DE0AB-CB59-46F9-816F-2FF0DD020CF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0" name="直線コネクタ 379">
          <a:extLst>
            <a:ext uri="{FF2B5EF4-FFF2-40B4-BE49-F238E27FC236}">
              <a16:creationId xmlns:a16="http://schemas.microsoft.com/office/drawing/2014/main" id="{8EAAEDDF-F7C8-48F3-9C41-621AA8041FD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81" name="テキスト ボックス 380">
          <a:extLst>
            <a:ext uri="{FF2B5EF4-FFF2-40B4-BE49-F238E27FC236}">
              <a16:creationId xmlns:a16="http://schemas.microsoft.com/office/drawing/2014/main" id="{43AFDFE2-3BF9-436B-8374-F79B809E435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82" name="直線コネクタ 381">
          <a:extLst>
            <a:ext uri="{FF2B5EF4-FFF2-40B4-BE49-F238E27FC236}">
              <a16:creationId xmlns:a16="http://schemas.microsoft.com/office/drawing/2014/main" id="{8C1A447F-4B36-4B50-97B0-A187F89FBD8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83" name="テキスト ボックス 382">
          <a:extLst>
            <a:ext uri="{FF2B5EF4-FFF2-40B4-BE49-F238E27FC236}">
              <a16:creationId xmlns:a16="http://schemas.microsoft.com/office/drawing/2014/main" id="{1BA5C62E-8A9B-4239-BA89-EE5D3D80FF5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84" name="直線コネクタ 383">
          <a:extLst>
            <a:ext uri="{FF2B5EF4-FFF2-40B4-BE49-F238E27FC236}">
              <a16:creationId xmlns:a16="http://schemas.microsoft.com/office/drawing/2014/main" id="{DB2B74BE-F7A1-462B-B818-DBB144C9735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85" name="テキスト ボックス 384">
          <a:extLst>
            <a:ext uri="{FF2B5EF4-FFF2-40B4-BE49-F238E27FC236}">
              <a16:creationId xmlns:a16="http://schemas.microsoft.com/office/drawing/2014/main" id="{E8224883-3BE9-4162-AE95-F603E764620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86" name="直線コネクタ 385">
          <a:extLst>
            <a:ext uri="{FF2B5EF4-FFF2-40B4-BE49-F238E27FC236}">
              <a16:creationId xmlns:a16="http://schemas.microsoft.com/office/drawing/2014/main" id="{3F9CAB04-B4E5-42A5-831E-DEFA88956B6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87" name="テキスト ボックス 386">
          <a:extLst>
            <a:ext uri="{FF2B5EF4-FFF2-40B4-BE49-F238E27FC236}">
              <a16:creationId xmlns:a16="http://schemas.microsoft.com/office/drawing/2014/main" id="{9A7729CA-A0E3-4CC8-BFB6-ABA76BE4DC79}"/>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8" name="直線コネクタ 387">
          <a:extLst>
            <a:ext uri="{FF2B5EF4-FFF2-40B4-BE49-F238E27FC236}">
              <a16:creationId xmlns:a16="http://schemas.microsoft.com/office/drawing/2014/main" id="{027EE905-7CA8-48CA-B965-6D777511B47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9" name="テキスト ボックス 388">
          <a:extLst>
            <a:ext uri="{FF2B5EF4-FFF2-40B4-BE49-F238E27FC236}">
              <a16:creationId xmlns:a16="http://schemas.microsoft.com/office/drawing/2014/main" id="{9795BD38-008A-4C5B-8AB7-5C64E17F2C65}"/>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0" name="【学校施設】&#10;有形固定資産減価償却率グラフ枠">
          <a:extLst>
            <a:ext uri="{FF2B5EF4-FFF2-40B4-BE49-F238E27FC236}">
              <a16:creationId xmlns:a16="http://schemas.microsoft.com/office/drawing/2014/main" id="{E13668E1-2C71-4A0D-8E40-5B639515E61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64</xdr:row>
      <xdr:rowOff>68580</xdr:rowOff>
    </xdr:to>
    <xdr:cxnSp macro="">
      <xdr:nvCxnSpPr>
        <xdr:cNvPr id="391" name="直線コネクタ 390">
          <a:extLst>
            <a:ext uri="{FF2B5EF4-FFF2-40B4-BE49-F238E27FC236}">
              <a16:creationId xmlns:a16="http://schemas.microsoft.com/office/drawing/2014/main" id="{BBAAABE9-0009-43CF-9BEC-BDFF5EDCA358}"/>
            </a:ext>
          </a:extLst>
        </xdr:cNvPr>
        <xdr:cNvCxnSpPr/>
      </xdr:nvCxnSpPr>
      <xdr:spPr>
        <a:xfrm flipV="1">
          <a:off x="16318864" y="9627326"/>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392" name="【学校施設】&#10;有形固定資産減価償却率最小値テキスト">
          <a:extLst>
            <a:ext uri="{FF2B5EF4-FFF2-40B4-BE49-F238E27FC236}">
              <a16:creationId xmlns:a16="http://schemas.microsoft.com/office/drawing/2014/main" id="{4135E161-B730-480E-B1FC-174C8575C4AB}"/>
            </a:ext>
          </a:extLst>
        </xdr:cNvPr>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393" name="直線コネクタ 392">
          <a:extLst>
            <a:ext uri="{FF2B5EF4-FFF2-40B4-BE49-F238E27FC236}">
              <a16:creationId xmlns:a16="http://schemas.microsoft.com/office/drawing/2014/main" id="{1A043299-E8CA-46DB-B2D1-BE7AF7B2D282}"/>
            </a:ext>
          </a:extLst>
        </xdr:cNvPr>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394" name="【学校施設】&#10;有形固定資産減価償却率最大値テキスト">
          <a:extLst>
            <a:ext uri="{FF2B5EF4-FFF2-40B4-BE49-F238E27FC236}">
              <a16:creationId xmlns:a16="http://schemas.microsoft.com/office/drawing/2014/main" id="{FEC53C70-CB88-4B73-9A3C-34161357AAE9}"/>
            </a:ext>
          </a:extLst>
        </xdr:cNvPr>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395" name="直線コネクタ 394">
          <a:extLst>
            <a:ext uri="{FF2B5EF4-FFF2-40B4-BE49-F238E27FC236}">
              <a16:creationId xmlns:a16="http://schemas.microsoft.com/office/drawing/2014/main" id="{F27234BE-BFA9-4CA6-B419-4742BB98DB54}"/>
            </a:ext>
          </a:extLst>
        </xdr:cNvPr>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396" name="【学校施設】&#10;有形固定資産減価償却率平均値テキスト">
          <a:extLst>
            <a:ext uri="{FF2B5EF4-FFF2-40B4-BE49-F238E27FC236}">
              <a16:creationId xmlns:a16="http://schemas.microsoft.com/office/drawing/2014/main" id="{4B39BCE5-A48C-438F-8C40-96C132B8BF9F}"/>
            </a:ext>
          </a:extLst>
        </xdr:cNvPr>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397" name="フローチャート: 判断 396">
          <a:extLst>
            <a:ext uri="{FF2B5EF4-FFF2-40B4-BE49-F238E27FC236}">
              <a16:creationId xmlns:a16="http://schemas.microsoft.com/office/drawing/2014/main" id="{08393C30-83E4-4C32-8144-D6B77CB858DE}"/>
            </a:ext>
          </a:extLst>
        </xdr:cNvPr>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398" name="フローチャート: 判断 397">
          <a:extLst>
            <a:ext uri="{FF2B5EF4-FFF2-40B4-BE49-F238E27FC236}">
              <a16:creationId xmlns:a16="http://schemas.microsoft.com/office/drawing/2014/main" id="{D200EA64-BF5B-42C3-8F93-2D9BAB980136}"/>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399" name="フローチャート: 判断 398">
          <a:extLst>
            <a:ext uri="{FF2B5EF4-FFF2-40B4-BE49-F238E27FC236}">
              <a16:creationId xmlns:a16="http://schemas.microsoft.com/office/drawing/2014/main" id="{30BACC9E-81B3-483B-8F2A-495FB401D10F}"/>
            </a:ext>
          </a:extLst>
        </xdr:cNvPr>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400" name="フローチャート: 判断 399">
          <a:extLst>
            <a:ext uri="{FF2B5EF4-FFF2-40B4-BE49-F238E27FC236}">
              <a16:creationId xmlns:a16="http://schemas.microsoft.com/office/drawing/2014/main" id="{BA8566A4-EFC6-4860-BF72-F6F4E34FD667}"/>
            </a:ext>
          </a:extLst>
        </xdr:cNvPr>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B8FD5464-305B-4B5B-B6D6-9BC5608A035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C19AC3C3-307C-4B5D-B05C-06359FA6D93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6941C5A8-6E1D-45BB-8E48-2709E4AE447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062AFBB9-D407-4674-A58C-08FEC8FC79D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37B13C92-036B-4BD4-ADD6-2ED89FF3946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25944</xdr:rowOff>
    </xdr:from>
    <xdr:to>
      <xdr:col>85</xdr:col>
      <xdr:colOff>177800</xdr:colOff>
      <xdr:row>57</xdr:row>
      <xdr:rowOff>127544</xdr:rowOff>
    </xdr:to>
    <xdr:sp macro="" textlink="">
      <xdr:nvSpPr>
        <xdr:cNvPr id="406" name="楕円 405">
          <a:extLst>
            <a:ext uri="{FF2B5EF4-FFF2-40B4-BE49-F238E27FC236}">
              <a16:creationId xmlns:a16="http://schemas.microsoft.com/office/drawing/2014/main" id="{D0AE6940-75ED-424A-B2BB-BD3A1F76BFC6}"/>
            </a:ext>
          </a:extLst>
        </xdr:cNvPr>
        <xdr:cNvSpPr/>
      </xdr:nvSpPr>
      <xdr:spPr>
        <a:xfrm>
          <a:off x="16268700" y="979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48821</xdr:rowOff>
    </xdr:from>
    <xdr:ext cx="405111" cy="259045"/>
    <xdr:sp macro="" textlink="">
      <xdr:nvSpPr>
        <xdr:cNvPr id="407" name="【学校施設】&#10;有形固定資産減価償却率該当値テキスト">
          <a:extLst>
            <a:ext uri="{FF2B5EF4-FFF2-40B4-BE49-F238E27FC236}">
              <a16:creationId xmlns:a16="http://schemas.microsoft.com/office/drawing/2014/main" id="{FFA6C0F8-89BA-4490-8D41-2B137FC7E491}"/>
            </a:ext>
          </a:extLst>
        </xdr:cNvPr>
        <xdr:cNvSpPr txBox="1"/>
      </xdr:nvSpPr>
      <xdr:spPr>
        <a:xfrm>
          <a:off x="16357600" y="965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68399</xdr:rowOff>
    </xdr:from>
    <xdr:to>
      <xdr:col>81</xdr:col>
      <xdr:colOff>101600</xdr:colOff>
      <xdr:row>57</xdr:row>
      <xdr:rowOff>169999</xdr:rowOff>
    </xdr:to>
    <xdr:sp macro="" textlink="">
      <xdr:nvSpPr>
        <xdr:cNvPr id="408" name="楕円 407">
          <a:extLst>
            <a:ext uri="{FF2B5EF4-FFF2-40B4-BE49-F238E27FC236}">
              <a16:creationId xmlns:a16="http://schemas.microsoft.com/office/drawing/2014/main" id="{006F9CA6-3FAF-4327-BB3F-CDD6BDB0F72A}"/>
            </a:ext>
          </a:extLst>
        </xdr:cNvPr>
        <xdr:cNvSpPr/>
      </xdr:nvSpPr>
      <xdr:spPr>
        <a:xfrm>
          <a:off x="15430500" y="98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76744</xdr:rowOff>
    </xdr:from>
    <xdr:to>
      <xdr:col>85</xdr:col>
      <xdr:colOff>127000</xdr:colOff>
      <xdr:row>57</xdr:row>
      <xdr:rowOff>119199</xdr:rowOff>
    </xdr:to>
    <xdr:cxnSp macro="">
      <xdr:nvCxnSpPr>
        <xdr:cNvPr id="409" name="直線コネクタ 408">
          <a:extLst>
            <a:ext uri="{FF2B5EF4-FFF2-40B4-BE49-F238E27FC236}">
              <a16:creationId xmlns:a16="http://schemas.microsoft.com/office/drawing/2014/main" id="{81B058C0-3E5E-4B66-A75F-88227FC3F3E9}"/>
            </a:ext>
          </a:extLst>
        </xdr:cNvPr>
        <xdr:cNvCxnSpPr/>
      </xdr:nvCxnSpPr>
      <xdr:spPr>
        <a:xfrm flipV="1">
          <a:off x="15481300" y="984939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120650</xdr:rowOff>
    </xdr:from>
    <xdr:to>
      <xdr:col>76</xdr:col>
      <xdr:colOff>165100</xdr:colOff>
      <xdr:row>58</xdr:row>
      <xdr:rowOff>50800</xdr:rowOff>
    </xdr:to>
    <xdr:sp macro="" textlink="">
      <xdr:nvSpPr>
        <xdr:cNvPr id="410" name="楕円 409">
          <a:extLst>
            <a:ext uri="{FF2B5EF4-FFF2-40B4-BE49-F238E27FC236}">
              <a16:creationId xmlns:a16="http://schemas.microsoft.com/office/drawing/2014/main" id="{C47AA7FB-8901-4392-B406-721B94FDBD36}"/>
            </a:ext>
          </a:extLst>
        </xdr:cNvPr>
        <xdr:cNvSpPr/>
      </xdr:nvSpPr>
      <xdr:spPr>
        <a:xfrm>
          <a:off x="14541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119199</xdr:rowOff>
    </xdr:from>
    <xdr:to>
      <xdr:col>81</xdr:col>
      <xdr:colOff>50800</xdr:colOff>
      <xdr:row>58</xdr:row>
      <xdr:rowOff>0</xdr:rowOff>
    </xdr:to>
    <xdr:cxnSp macro="">
      <xdr:nvCxnSpPr>
        <xdr:cNvPr id="411" name="直線コネクタ 410">
          <a:extLst>
            <a:ext uri="{FF2B5EF4-FFF2-40B4-BE49-F238E27FC236}">
              <a16:creationId xmlns:a16="http://schemas.microsoft.com/office/drawing/2014/main" id="{B27B983E-91FC-47B0-94CF-5D5686DD8C08}"/>
            </a:ext>
          </a:extLst>
        </xdr:cNvPr>
        <xdr:cNvCxnSpPr/>
      </xdr:nvCxnSpPr>
      <xdr:spPr>
        <a:xfrm flipV="1">
          <a:off x="14592300" y="989184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166370</xdr:rowOff>
    </xdr:from>
    <xdr:to>
      <xdr:col>72</xdr:col>
      <xdr:colOff>38100</xdr:colOff>
      <xdr:row>58</xdr:row>
      <xdr:rowOff>96520</xdr:rowOff>
    </xdr:to>
    <xdr:sp macro="" textlink="">
      <xdr:nvSpPr>
        <xdr:cNvPr id="412" name="楕円 411">
          <a:extLst>
            <a:ext uri="{FF2B5EF4-FFF2-40B4-BE49-F238E27FC236}">
              <a16:creationId xmlns:a16="http://schemas.microsoft.com/office/drawing/2014/main" id="{98F67836-4D76-4048-B7A8-1E727A0722BD}"/>
            </a:ext>
          </a:extLst>
        </xdr:cNvPr>
        <xdr:cNvSpPr/>
      </xdr:nvSpPr>
      <xdr:spPr>
        <a:xfrm>
          <a:off x="13652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0</xdr:rowOff>
    </xdr:from>
    <xdr:to>
      <xdr:col>76</xdr:col>
      <xdr:colOff>114300</xdr:colOff>
      <xdr:row>58</xdr:row>
      <xdr:rowOff>45720</xdr:rowOff>
    </xdr:to>
    <xdr:cxnSp macro="">
      <xdr:nvCxnSpPr>
        <xdr:cNvPr id="413" name="直線コネクタ 412">
          <a:extLst>
            <a:ext uri="{FF2B5EF4-FFF2-40B4-BE49-F238E27FC236}">
              <a16:creationId xmlns:a16="http://schemas.microsoft.com/office/drawing/2014/main" id="{84AB2D57-FE38-44EB-81AA-17310B7893A1}"/>
            </a:ext>
          </a:extLst>
        </xdr:cNvPr>
        <xdr:cNvCxnSpPr/>
      </xdr:nvCxnSpPr>
      <xdr:spPr>
        <a:xfrm flipV="1">
          <a:off x="13703300" y="9944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414" name="n_1aveValue【学校施設】&#10;有形固定資産減価償却率">
          <a:extLst>
            <a:ext uri="{FF2B5EF4-FFF2-40B4-BE49-F238E27FC236}">
              <a16:creationId xmlns:a16="http://schemas.microsoft.com/office/drawing/2014/main" id="{C05BDBCE-3507-4874-AA9F-209BE8C45C62}"/>
            </a:ext>
          </a:extLst>
        </xdr:cNvPr>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415" name="n_2aveValue【学校施設】&#10;有形固定資産減価償却率">
          <a:extLst>
            <a:ext uri="{FF2B5EF4-FFF2-40B4-BE49-F238E27FC236}">
              <a16:creationId xmlns:a16="http://schemas.microsoft.com/office/drawing/2014/main" id="{ADB1C9C9-6719-4158-AFD5-FE94387DF5A1}"/>
            </a:ext>
          </a:extLst>
        </xdr:cNvPr>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133367</xdr:rowOff>
    </xdr:from>
    <xdr:ext cx="405111" cy="259045"/>
    <xdr:sp macro="" textlink="">
      <xdr:nvSpPr>
        <xdr:cNvPr id="416" name="n_3aveValue【学校施設】&#10;有形固定資産減価償却率">
          <a:extLst>
            <a:ext uri="{FF2B5EF4-FFF2-40B4-BE49-F238E27FC236}">
              <a16:creationId xmlns:a16="http://schemas.microsoft.com/office/drawing/2014/main" id="{31A84EF3-B3C2-4827-A1BE-F45F56BFE210}"/>
            </a:ext>
          </a:extLst>
        </xdr:cNvPr>
        <xdr:cNvSpPr txBox="1"/>
      </xdr:nvSpPr>
      <xdr:spPr>
        <a:xfrm>
          <a:off x="13500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15076</xdr:rowOff>
    </xdr:from>
    <xdr:ext cx="405111" cy="259045"/>
    <xdr:sp macro="" textlink="">
      <xdr:nvSpPr>
        <xdr:cNvPr id="417" name="n_1mainValue【学校施設】&#10;有形固定資産減価償却率">
          <a:extLst>
            <a:ext uri="{FF2B5EF4-FFF2-40B4-BE49-F238E27FC236}">
              <a16:creationId xmlns:a16="http://schemas.microsoft.com/office/drawing/2014/main" id="{6B847352-5BB3-4BDD-AC36-4C119E7C6F24}"/>
            </a:ext>
          </a:extLst>
        </xdr:cNvPr>
        <xdr:cNvSpPr txBox="1"/>
      </xdr:nvSpPr>
      <xdr:spPr>
        <a:xfrm>
          <a:off x="15266044" y="961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67327</xdr:rowOff>
    </xdr:from>
    <xdr:ext cx="405111" cy="259045"/>
    <xdr:sp macro="" textlink="">
      <xdr:nvSpPr>
        <xdr:cNvPr id="418" name="n_2mainValue【学校施設】&#10;有形固定資産減価償却率">
          <a:extLst>
            <a:ext uri="{FF2B5EF4-FFF2-40B4-BE49-F238E27FC236}">
              <a16:creationId xmlns:a16="http://schemas.microsoft.com/office/drawing/2014/main" id="{D81EF2BA-1643-46ED-9719-205C7F268A85}"/>
            </a:ext>
          </a:extLst>
        </xdr:cNvPr>
        <xdr:cNvSpPr txBox="1"/>
      </xdr:nvSpPr>
      <xdr:spPr>
        <a:xfrm>
          <a:off x="14389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113047</xdr:rowOff>
    </xdr:from>
    <xdr:ext cx="405111" cy="259045"/>
    <xdr:sp macro="" textlink="">
      <xdr:nvSpPr>
        <xdr:cNvPr id="419" name="n_3mainValue【学校施設】&#10;有形固定資産減価償却率">
          <a:extLst>
            <a:ext uri="{FF2B5EF4-FFF2-40B4-BE49-F238E27FC236}">
              <a16:creationId xmlns:a16="http://schemas.microsoft.com/office/drawing/2014/main" id="{F35AB25F-A1E5-45DD-9689-7199BB981718}"/>
            </a:ext>
          </a:extLst>
        </xdr:cNvPr>
        <xdr:cNvSpPr txBox="1"/>
      </xdr:nvSpPr>
      <xdr:spPr>
        <a:xfrm>
          <a:off x="13500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0" name="正方形/長方形 419">
          <a:extLst>
            <a:ext uri="{FF2B5EF4-FFF2-40B4-BE49-F238E27FC236}">
              <a16:creationId xmlns:a16="http://schemas.microsoft.com/office/drawing/2014/main" id="{7DE9E6BC-8C2D-4977-B7CD-8E948E946CA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1" name="正方形/長方形 420">
          <a:extLst>
            <a:ext uri="{FF2B5EF4-FFF2-40B4-BE49-F238E27FC236}">
              <a16:creationId xmlns:a16="http://schemas.microsoft.com/office/drawing/2014/main" id="{6E040D26-955E-4299-BF1E-16C91463F84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2" name="正方形/長方形 421">
          <a:extLst>
            <a:ext uri="{FF2B5EF4-FFF2-40B4-BE49-F238E27FC236}">
              <a16:creationId xmlns:a16="http://schemas.microsoft.com/office/drawing/2014/main" id="{DF0F372B-85CE-4913-98B1-3BC73D93992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3" name="正方形/長方形 422">
          <a:extLst>
            <a:ext uri="{FF2B5EF4-FFF2-40B4-BE49-F238E27FC236}">
              <a16:creationId xmlns:a16="http://schemas.microsoft.com/office/drawing/2014/main" id="{9CF80D90-1C3B-4E56-8FFB-A55FD3BA6F5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4" name="正方形/長方形 423">
          <a:extLst>
            <a:ext uri="{FF2B5EF4-FFF2-40B4-BE49-F238E27FC236}">
              <a16:creationId xmlns:a16="http://schemas.microsoft.com/office/drawing/2014/main" id="{F0EDBACF-8917-4090-BBFC-26375386B5B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5" name="正方形/長方形 424">
          <a:extLst>
            <a:ext uri="{FF2B5EF4-FFF2-40B4-BE49-F238E27FC236}">
              <a16:creationId xmlns:a16="http://schemas.microsoft.com/office/drawing/2014/main" id="{8B01CFE7-FC2E-4F52-85C8-69E96E3C582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6" name="正方形/長方形 425">
          <a:extLst>
            <a:ext uri="{FF2B5EF4-FFF2-40B4-BE49-F238E27FC236}">
              <a16:creationId xmlns:a16="http://schemas.microsoft.com/office/drawing/2014/main" id="{1655808A-7C7E-49AA-987E-EBF231D8F35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7" name="正方形/長方形 426">
          <a:extLst>
            <a:ext uri="{FF2B5EF4-FFF2-40B4-BE49-F238E27FC236}">
              <a16:creationId xmlns:a16="http://schemas.microsoft.com/office/drawing/2014/main" id="{F9A83F98-0465-420C-8E72-2DB06543F7C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8" name="テキスト ボックス 427">
          <a:extLst>
            <a:ext uri="{FF2B5EF4-FFF2-40B4-BE49-F238E27FC236}">
              <a16:creationId xmlns:a16="http://schemas.microsoft.com/office/drawing/2014/main" id="{BF55E3BC-5FBC-4DB8-8382-7B30CBC7E3E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9" name="直線コネクタ 428">
          <a:extLst>
            <a:ext uri="{FF2B5EF4-FFF2-40B4-BE49-F238E27FC236}">
              <a16:creationId xmlns:a16="http://schemas.microsoft.com/office/drawing/2014/main" id="{0343AE24-E5A2-4CD3-9A2A-ADBCF0A3037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0" name="直線コネクタ 429">
          <a:extLst>
            <a:ext uri="{FF2B5EF4-FFF2-40B4-BE49-F238E27FC236}">
              <a16:creationId xmlns:a16="http://schemas.microsoft.com/office/drawing/2014/main" id="{80C4AE42-DF63-46C2-8F42-7221DC04D873}"/>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1" name="テキスト ボックス 430">
          <a:extLst>
            <a:ext uri="{FF2B5EF4-FFF2-40B4-BE49-F238E27FC236}">
              <a16:creationId xmlns:a16="http://schemas.microsoft.com/office/drawing/2014/main" id="{506CC6BA-A112-4229-8A0E-E7A4DCD02EDD}"/>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2" name="直線コネクタ 431">
          <a:extLst>
            <a:ext uri="{FF2B5EF4-FFF2-40B4-BE49-F238E27FC236}">
              <a16:creationId xmlns:a16="http://schemas.microsoft.com/office/drawing/2014/main" id="{969BE7A7-BD29-4510-8C03-A1772E7355A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3" name="テキスト ボックス 432">
          <a:extLst>
            <a:ext uri="{FF2B5EF4-FFF2-40B4-BE49-F238E27FC236}">
              <a16:creationId xmlns:a16="http://schemas.microsoft.com/office/drawing/2014/main" id="{50268BE2-2B03-4062-8D71-175667823F1E}"/>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4" name="直線コネクタ 433">
          <a:extLst>
            <a:ext uri="{FF2B5EF4-FFF2-40B4-BE49-F238E27FC236}">
              <a16:creationId xmlns:a16="http://schemas.microsoft.com/office/drawing/2014/main" id="{C76D0311-25E9-48D6-AE8C-B613CA13A8A2}"/>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5" name="テキスト ボックス 434">
          <a:extLst>
            <a:ext uri="{FF2B5EF4-FFF2-40B4-BE49-F238E27FC236}">
              <a16:creationId xmlns:a16="http://schemas.microsoft.com/office/drawing/2014/main" id="{830389B2-8FA3-470E-AEE3-632E520946CE}"/>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6" name="直線コネクタ 435">
          <a:extLst>
            <a:ext uri="{FF2B5EF4-FFF2-40B4-BE49-F238E27FC236}">
              <a16:creationId xmlns:a16="http://schemas.microsoft.com/office/drawing/2014/main" id="{CC4F343B-FD86-4491-9447-A960267A9ACF}"/>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7" name="テキスト ボックス 436">
          <a:extLst>
            <a:ext uri="{FF2B5EF4-FFF2-40B4-BE49-F238E27FC236}">
              <a16:creationId xmlns:a16="http://schemas.microsoft.com/office/drawing/2014/main" id="{D0AD0503-CA14-4F0D-83DE-5910542284D4}"/>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8" name="直線コネクタ 437">
          <a:extLst>
            <a:ext uri="{FF2B5EF4-FFF2-40B4-BE49-F238E27FC236}">
              <a16:creationId xmlns:a16="http://schemas.microsoft.com/office/drawing/2014/main" id="{8CB3150B-2FAD-439E-BC63-70EFB77D995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39" name="テキスト ボックス 438">
          <a:extLst>
            <a:ext uri="{FF2B5EF4-FFF2-40B4-BE49-F238E27FC236}">
              <a16:creationId xmlns:a16="http://schemas.microsoft.com/office/drawing/2014/main" id="{45EE068C-1998-4F0A-805C-EC2C14DFE5D8}"/>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0" name="直線コネクタ 439">
          <a:extLst>
            <a:ext uri="{FF2B5EF4-FFF2-40B4-BE49-F238E27FC236}">
              <a16:creationId xmlns:a16="http://schemas.microsoft.com/office/drawing/2014/main" id="{3B7C5E6C-113F-4F23-8C70-4212C7247E98}"/>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41" name="テキスト ボックス 440">
          <a:extLst>
            <a:ext uri="{FF2B5EF4-FFF2-40B4-BE49-F238E27FC236}">
              <a16:creationId xmlns:a16="http://schemas.microsoft.com/office/drawing/2014/main" id="{903D2E77-4FAE-4B3A-B712-0B8537888344}"/>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2" name="直線コネクタ 441">
          <a:extLst>
            <a:ext uri="{FF2B5EF4-FFF2-40B4-BE49-F238E27FC236}">
              <a16:creationId xmlns:a16="http://schemas.microsoft.com/office/drawing/2014/main" id="{75588494-F392-4781-9355-522A92443E2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3" name="テキスト ボックス 442">
          <a:extLst>
            <a:ext uri="{FF2B5EF4-FFF2-40B4-BE49-F238E27FC236}">
              <a16:creationId xmlns:a16="http://schemas.microsoft.com/office/drawing/2014/main" id="{95E43272-545F-4872-BE49-F42930C861E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4" name="【学校施設】&#10;一人当たり面積グラフ枠">
          <a:extLst>
            <a:ext uri="{FF2B5EF4-FFF2-40B4-BE49-F238E27FC236}">
              <a16:creationId xmlns:a16="http://schemas.microsoft.com/office/drawing/2014/main" id="{6FA8164A-C6A9-4381-89F9-F866B2D3412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56660</xdr:rowOff>
    </xdr:from>
    <xdr:to>
      <xdr:col>116</xdr:col>
      <xdr:colOff>62864</xdr:colOff>
      <xdr:row>63</xdr:row>
      <xdr:rowOff>58130</xdr:rowOff>
    </xdr:to>
    <xdr:cxnSp macro="">
      <xdr:nvCxnSpPr>
        <xdr:cNvPr id="445" name="直線コネクタ 444">
          <a:extLst>
            <a:ext uri="{FF2B5EF4-FFF2-40B4-BE49-F238E27FC236}">
              <a16:creationId xmlns:a16="http://schemas.microsoft.com/office/drawing/2014/main" id="{1C91BBE1-6AA2-47DE-92FC-2DAD79786165}"/>
            </a:ext>
          </a:extLst>
        </xdr:cNvPr>
        <xdr:cNvCxnSpPr/>
      </xdr:nvCxnSpPr>
      <xdr:spPr>
        <a:xfrm flipV="1">
          <a:off x="22160864" y="9657860"/>
          <a:ext cx="0" cy="120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61957</xdr:rowOff>
    </xdr:from>
    <xdr:ext cx="469744" cy="259045"/>
    <xdr:sp macro="" textlink="">
      <xdr:nvSpPr>
        <xdr:cNvPr id="446" name="【学校施設】&#10;一人当たり面積最小値テキスト">
          <a:extLst>
            <a:ext uri="{FF2B5EF4-FFF2-40B4-BE49-F238E27FC236}">
              <a16:creationId xmlns:a16="http://schemas.microsoft.com/office/drawing/2014/main" id="{75A08251-9635-48E5-8244-ECC20DA1D075}"/>
            </a:ext>
          </a:extLst>
        </xdr:cNvPr>
        <xdr:cNvSpPr txBox="1"/>
      </xdr:nvSpPr>
      <xdr:spPr>
        <a:xfrm>
          <a:off x="22199600" y="1086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58130</xdr:rowOff>
    </xdr:from>
    <xdr:to>
      <xdr:col>116</xdr:col>
      <xdr:colOff>152400</xdr:colOff>
      <xdr:row>63</xdr:row>
      <xdr:rowOff>58130</xdr:rowOff>
    </xdr:to>
    <xdr:cxnSp macro="">
      <xdr:nvCxnSpPr>
        <xdr:cNvPr id="447" name="直線コネクタ 446">
          <a:extLst>
            <a:ext uri="{FF2B5EF4-FFF2-40B4-BE49-F238E27FC236}">
              <a16:creationId xmlns:a16="http://schemas.microsoft.com/office/drawing/2014/main" id="{25D46A92-7052-4FB7-B5B5-78D5E3B05701}"/>
            </a:ext>
          </a:extLst>
        </xdr:cNvPr>
        <xdr:cNvCxnSpPr/>
      </xdr:nvCxnSpPr>
      <xdr:spPr>
        <a:xfrm>
          <a:off x="22072600" y="1085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3337</xdr:rowOff>
    </xdr:from>
    <xdr:ext cx="469744" cy="259045"/>
    <xdr:sp macro="" textlink="">
      <xdr:nvSpPr>
        <xdr:cNvPr id="448" name="【学校施設】&#10;一人当たり面積最大値テキスト">
          <a:extLst>
            <a:ext uri="{FF2B5EF4-FFF2-40B4-BE49-F238E27FC236}">
              <a16:creationId xmlns:a16="http://schemas.microsoft.com/office/drawing/2014/main" id="{598BA3B5-E450-4C5D-8E3E-0778B8E5ED62}"/>
            </a:ext>
          </a:extLst>
        </xdr:cNvPr>
        <xdr:cNvSpPr txBox="1"/>
      </xdr:nvSpPr>
      <xdr:spPr>
        <a:xfrm>
          <a:off x="22199600" y="943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56660</xdr:rowOff>
    </xdr:from>
    <xdr:to>
      <xdr:col>116</xdr:col>
      <xdr:colOff>152400</xdr:colOff>
      <xdr:row>56</xdr:row>
      <xdr:rowOff>56660</xdr:rowOff>
    </xdr:to>
    <xdr:cxnSp macro="">
      <xdr:nvCxnSpPr>
        <xdr:cNvPr id="449" name="直線コネクタ 448">
          <a:extLst>
            <a:ext uri="{FF2B5EF4-FFF2-40B4-BE49-F238E27FC236}">
              <a16:creationId xmlns:a16="http://schemas.microsoft.com/office/drawing/2014/main" id="{E8AD90AF-95C1-4F53-B27E-86CAA08AC2C9}"/>
            </a:ext>
          </a:extLst>
        </xdr:cNvPr>
        <xdr:cNvCxnSpPr/>
      </xdr:nvCxnSpPr>
      <xdr:spPr>
        <a:xfrm>
          <a:off x="22072600" y="965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164917</xdr:rowOff>
    </xdr:from>
    <xdr:ext cx="469744" cy="259045"/>
    <xdr:sp macro="" textlink="">
      <xdr:nvSpPr>
        <xdr:cNvPr id="450" name="【学校施設】&#10;一人当たり面積平均値テキスト">
          <a:extLst>
            <a:ext uri="{FF2B5EF4-FFF2-40B4-BE49-F238E27FC236}">
              <a16:creationId xmlns:a16="http://schemas.microsoft.com/office/drawing/2014/main" id="{63CCCB4D-28D2-4AFD-AA01-F963411DAD1A}"/>
            </a:ext>
          </a:extLst>
        </xdr:cNvPr>
        <xdr:cNvSpPr txBox="1"/>
      </xdr:nvSpPr>
      <xdr:spPr>
        <a:xfrm>
          <a:off x="22199600" y="10451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142040</xdr:rowOff>
    </xdr:from>
    <xdr:to>
      <xdr:col>116</xdr:col>
      <xdr:colOff>114300</xdr:colOff>
      <xdr:row>62</xdr:row>
      <xdr:rowOff>72190</xdr:rowOff>
    </xdr:to>
    <xdr:sp macro="" textlink="">
      <xdr:nvSpPr>
        <xdr:cNvPr id="451" name="フローチャート: 判断 450">
          <a:extLst>
            <a:ext uri="{FF2B5EF4-FFF2-40B4-BE49-F238E27FC236}">
              <a16:creationId xmlns:a16="http://schemas.microsoft.com/office/drawing/2014/main" id="{3D76BE52-D5DA-472D-A946-81A626885D0B}"/>
            </a:ext>
          </a:extLst>
        </xdr:cNvPr>
        <xdr:cNvSpPr/>
      </xdr:nvSpPr>
      <xdr:spPr>
        <a:xfrm>
          <a:off x="22110700" y="1060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118201</xdr:rowOff>
    </xdr:from>
    <xdr:to>
      <xdr:col>112</xdr:col>
      <xdr:colOff>38100</xdr:colOff>
      <xdr:row>62</xdr:row>
      <xdr:rowOff>48351</xdr:rowOff>
    </xdr:to>
    <xdr:sp macro="" textlink="">
      <xdr:nvSpPr>
        <xdr:cNvPr id="452" name="フローチャート: 判断 451">
          <a:extLst>
            <a:ext uri="{FF2B5EF4-FFF2-40B4-BE49-F238E27FC236}">
              <a16:creationId xmlns:a16="http://schemas.microsoft.com/office/drawing/2014/main" id="{E2FFDAB6-5E8B-4A52-93B2-E255B45D9B92}"/>
            </a:ext>
          </a:extLst>
        </xdr:cNvPr>
        <xdr:cNvSpPr/>
      </xdr:nvSpPr>
      <xdr:spPr>
        <a:xfrm>
          <a:off x="21272500" y="1057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141060</xdr:rowOff>
    </xdr:from>
    <xdr:to>
      <xdr:col>107</xdr:col>
      <xdr:colOff>101600</xdr:colOff>
      <xdr:row>62</xdr:row>
      <xdr:rowOff>71210</xdr:rowOff>
    </xdr:to>
    <xdr:sp macro="" textlink="">
      <xdr:nvSpPr>
        <xdr:cNvPr id="453" name="フローチャート: 判断 452">
          <a:extLst>
            <a:ext uri="{FF2B5EF4-FFF2-40B4-BE49-F238E27FC236}">
              <a16:creationId xmlns:a16="http://schemas.microsoft.com/office/drawing/2014/main" id="{E6C6FFBE-4A6E-4D33-B2A6-00EF7FE6FCF9}"/>
            </a:ext>
          </a:extLst>
        </xdr:cNvPr>
        <xdr:cNvSpPr/>
      </xdr:nvSpPr>
      <xdr:spPr>
        <a:xfrm>
          <a:off x="20383500" y="1059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101546</xdr:rowOff>
    </xdr:from>
    <xdr:to>
      <xdr:col>102</xdr:col>
      <xdr:colOff>165100</xdr:colOff>
      <xdr:row>62</xdr:row>
      <xdr:rowOff>31696</xdr:rowOff>
    </xdr:to>
    <xdr:sp macro="" textlink="">
      <xdr:nvSpPr>
        <xdr:cNvPr id="454" name="フローチャート: 判断 453">
          <a:extLst>
            <a:ext uri="{FF2B5EF4-FFF2-40B4-BE49-F238E27FC236}">
              <a16:creationId xmlns:a16="http://schemas.microsoft.com/office/drawing/2014/main" id="{B18E126C-29BC-4142-BE61-8F202316668B}"/>
            </a:ext>
          </a:extLst>
        </xdr:cNvPr>
        <xdr:cNvSpPr/>
      </xdr:nvSpPr>
      <xdr:spPr>
        <a:xfrm>
          <a:off x="19494500" y="1055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948A5C4E-0115-467C-97A2-C961CBF379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91516E4A-A6DA-4043-9E93-399724896A6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7" name="テキスト ボックス 456">
          <a:extLst>
            <a:ext uri="{FF2B5EF4-FFF2-40B4-BE49-F238E27FC236}">
              <a16:creationId xmlns:a16="http://schemas.microsoft.com/office/drawing/2014/main" id="{D3F0DD71-1A04-4C20-902F-616C17A5AED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A1A6CAED-91F9-43A6-B56E-A868F8B71BE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B9CC3C47-A374-4507-91E0-A4AD4A24463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100892</xdr:rowOff>
    </xdr:from>
    <xdr:to>
      <xdr:col>116</xdr:col>
      <xdr:colOff>114300</xdr:colOff>
      <xdr:row>63</xdr:row>
      <xdr:rowOff>31042</xdr:rowOff>
    </xdr:to>
    <xdr:sp macro="" textlink="">
      <xdr:nvSpPr>
        <xdr:cNvPr id="460" name="楕円 459">
          <a:extLst>
            <a:ext uri="{FF2B5EF4-FFF2-40B4-BE49-F238E27FC236}">
              <a16:creationId xmlns:a16="http://schemas.microsoft.com/office/drawing/2014/main" id="{9B945BDA-4771-47BD-810A-D2F02EB2EF0D}"/>
            </a:ext>
          </a:extLst>
        </xdr:cNvPr>
        <xdr:cNvSpPr/>
      </xdr:nvSpPr>
      <xdr:spPr>
        <a:xfrm>
          <a:off x="22110700" y="1073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15819</xdr:rowOff>
    </xdr:from>
    <xdr:ext cx="469744" cy="259045"/>
    <xdr:sp macro="" textlink="">
      <xdr:nvSpPr>
        <xdr:cNvPr id="461" name="【学校施設】&#10;一人当たり面積該当値テキスト">
          <a:extLst>
            <a:ext uri="{FF2B5EF4-FFF2-40B4-BE49-F238E27FC236}">
              <a16:creationId xmlns:a16="http://schemas.microsoft.com/office/drawing/2014/main" id="{CEB4A4AE-4CC5-448B-9AAC-952CFAF2B54E}"/>
            </a:ext>
          </a:extLst>
        </xdr:cNvPr>
        <xdr:cNvSpPr txBox="1"/>
      </xdr:nvSpPr>
      <xdr:spPr>
        <a:xfrm>
          <a:off x="22199600" y="1064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106771</xdr:rowOff>
    </xdr:from>
    <xdr:to>
      <xdr:col>112</xdr:col>
      <xdr:colOff>38100</xdr:colOff>
      <xdr:row>63</xdr:row>
      <xdr:rowOff>36921</xdr:rowOff>
    </xdr:to>
    <xdr:sp macro="" textlink="">
      <xdr:nvSpPr>
        <xdr:cNvPr id="462" name="楕円 461">
          <a:extLst>
            <a:ext uri="{FF2B5EF4-FFF2-40B4-BE49-F238E27FC236}">
              <a16:creationId xmlns:a16="http://schemas.microsoft.com/office/drawing/2014/main" id="{551ABD35-21E8-451D-A9D6-0C45DF257A23}"/>
            </a:ext>
          </a:extLst>
        </xdr:cNvPr>
        <xdr:cNvSpPr/>
      </xdr:nvSpPr>
      <xdr:spPr>
        <a:xfrm>
          <a:off x="21272500" y="1073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151692</xdr:rowOff>
    </xdr:from>
    <xdr:to>
      <xdr:col>116</xdr:col>
      <xdr:colOff>63500</xdr:colOff>
      <xdr:row>62</xdr:row>
      <xdr:rowOff>157571</xdr:rowOff>
    </xdr:to>
    <xdr:cxnSp macro="">
      <xdr:nvCxnSpPr>
        <xdr:cNvPr id="463" name="直線コネクタ 462">
          <a:extLst>
            <a:ext uri="{FF2B5EF4-FFF2-40B4-BE49-F238E27FC236}">
              <a16:creationId xmlns:a16="http://schemas.microsoft.com/office/drawing/2014/main" id="{DA92A27E-FBBB-4260-97E0-6C437A949201}"/>
            </a:ext>
          </a:extLst>
        </xdr:cNvPr>
        <xdr:cNvCxnSpPr/>
      </xdr:nvCxnSpPr>
      <xdr:spPr>
        <a:xfrm flipV="1">
          <a:off x="21323300" y="10781592"/>
          <a:ext cx="8382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111506</xdr:rowOff>
    </xdr:from>
    <xdr:to>
      <xdr:col>107</xdr:col>
      <xdr:colOff>101600</xdr:colOff>
      <xdr:row>63</xdr:row>
      <xdr:rowOff>41656</xdr:rowOff>
    </xdr:to>
    <xdr:sp macro="" textlink="">
      <xdr:nvSpPr>
        <xdr:cNvPr id="464" name="楕円 463">
          <a:extLst>
            <a:ext uri="{FF2B5EF4-FFF2-40B4-BE49-F238E27FC236}">
              <a16:creationId xmlns:a16="http://schemas.microsoft.com/office/drawing/2014/main" id="{50BD3222-1AFB-4377-8CDB-564B10743F8C}"/>
            </a:ext>
          </a:extLst>
        </xdr:cNvPr>
        <xdr:cNvSpPr/>
      </xdr:nvSpPr>
      <xdr:spPr>
        <a:xfrm>
          <a:off x="20383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157571</xdr:rowOff>
    </xdr:from>
    <xdr:to>
      <xdr:col>111</xdr:col>
      <xdr:colOff>177800</xdr:colOff>
      <xdr:row>62</xdr:row>
      <xdr:rowOff>162306</xdr:rowOff>
    </xdr:to>
    <xdr:cxnSp macro="">
      <xdr:nvCxnSpPr>
        <xdr:cNvPr id="465" name="直線コネクタ 464">
          <a:extLst>
            <a:ext uri="{FF2B5EF4-FFF2-40B4-BE49-F238E27FC236}">
              <a16:creationId xmlns:a16="http://schemas.microsoft.com/office/drawing/2014/main" id="{9FB7ACF6-D930-4C93-9DBC-DE446CCC35F9}"/>
            </a:ext>
          </a:extLst>
        </xdr:cNvPr>
        <xdr:cNvCxnSpPr/>
      </xdr:nvCxnSpPr>
      <xdr:spPr>
        <a:xfrm flipV="1">
          <a:off x="20434300" y="10787471"/>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466" name="楕円 465">
          <a:extLst>
            <a:ext uri="{FF2B5EF4-FFF2-40B4-BE49-F238E27FC236}">
              <a16:creationId xmlns:a16="http://schemas.microsoft.com/office/drawing/2014/main" id="{AA2A7F15-F577-47FB-A36E-6E948579F0EE}"/>
            </a:ext>
          </a:extLst>
        </xdr:cNvPr>
        <xdr:cNvSpPr/>
      </xdr:nvSpPr>
      <xdr:spPr>
        <a:xfrm>
          <a:off x="19494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160020</xdr:rowOff>
    </xdr:from>
    <xdr:to>
      <xdr:col>107</xdr:col>
      <xdr:colOff>50800</xdr:colOff>
      <xdr:row>62</xdr:row>
      <xdr:rowOff>162306</xdr:rowOff>
    </xdr:to>
    <xdr:cxnSp macro="">
      <xdr:nvCxnSpPr>
        <xdr:cNvPr id="467" name="直線コネクタ 466">
          <a:extLst>
            <a:ext uri="{FF2B5EF4-FFF2-40B4-BE49-F238E27FC236}">
              <a16:creationId xmlns:a16="http://schemas.microsoft.com/office/drawing/2014/main" id="{5C4B4EAB-224E-4647-93E9-2289EE31D31D}"/>
            </a:ext>
          </a:extLst>
        </xdr:cNvPr>
        <xdr:cNvCxnSpPr/>
      </xdr:nvCxnSpPr>
      <xdr:spPr>
        <a:xfrm>
          <a:off x="19545300" y="107899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64878</xdr:rowOff>
    </xdr:from>
    <xdr:ext cx="469744" cy="259045"/>
    <xdr:sp macro="" textlink="">
      <xdr:nvSpPr>
        <xdr:cNvPr id="468" name="n_1aveValue【学校施設】&#10;一人当たり面積">
          <a:extLst>
            <a:ext uri="{FF2B5EF4-FFF2-40B4-BE49-F238E27FC236}">
              <a16:creationId xmlns:a16="http://schemas.microsoft.com/office/drawing/2014/main" id="{A21EF7A9-BEFC-4249-A951-93E74DB13AC6}"/>
            </a:ext>
          </a:extLst>
        </xdr:cNvPr>
        <xdr:cNvSpPr txBox="1"/>
      </xdr:nvSpPr>
      <xdr:spPr>
        <a:xfrm>
          <a:off x="21075727" y="1035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87737</xdr:rowOff>
    </xdr:from>
    <xdr:ext cx="469744" cy="259045"/>
    <xdr:sp macro="" textlink="">
      <xdr:nvSpPr>
        <xdr:cNvPr id="469" name="n_2aveValue【学校施設】&#10;一人当たり面積">
          <a:extLst>
            <a:ext uri="{FF2B5EF4-FFF2-40B4-BE49-F238E27FC236}">
              <a16:creationId xmlns:a16="http://schemas.microsoft.com/office/drawing/2014/main" id="{3B426DD5-EC60-49D4-BE8B-79CC04952BD6}"/>
            </a:ext>
          </a:extLst>
        </xdr:cNvPr>
        <xdr:cNvSpPr txBox="1"/>
      </xdr:nvSpPr>
      <xdr:spPr>
        <a:xfrm>
          <a:off x="20199427" y="1037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48223</xdr:rowOff>
    </xdr:from>
    <xdr:ext cx="469744" cy="259045"/>
    <xdr:sp macro="" textlink="">
      <xdr:nvSpPr>
        <xdr:cNvPr id="470" name="n_3aveValue【学校施設】&#10;一人当たり面積">
          <a:extLst>
            <a:ext uri="{FF2B5EF4-FFF2-40B4-BE49-F238E27FC236}">
              <a16:creationId xmlns:a16="http://schemas.microsoft.com/office/drawing/2014/main" id="{B9CC2FCC-E20E-4D58-B391-7F4536BE2B4E}"/>
            </a:ext>
          </a:extLst>
        </xdr:cNvPr>
        <xdr:cNvSpPr txBox="1"/>
      </xdr:nvSpPr>
      <xdr:spPr>
        <a:xfrm>
          <a:off x="19310427" y="1033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28048</xdr:rowOff>
    </xdr:from>
    <xdr:ext cx="469744" cy="259045"/>
    <xdr:sp macro="" textlink="">
      <xdr:nvSpPr>
        <xdr:cNvPr id="471" name="n_1mainValue【学校施設】&#10;一人当たり面積">
          <a:extLst>
            <a:ext uri="{FF2B5EF4-FFF2-40B4-BE49-F238E27FC236}">
              <a16:creationId xmlns:a16="http://schemas.microsoft.com/office/drawing/2014/main" id="{FAE184AE-A8BE-4D55-9345-C763D9A64AF4}"/>
            </a:ext>
          </a:extLst>
        </xdr:cNvPr>
        <xdr:cNvSpPr txBox="1"/>
      </xdr:nvSpPr>
      <xdr:spPr>
        <a:xfrm>
          <a:off x="21075727" y="1082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32783</xdr:rowOff>
    </xdr:from>
    <xdr:ext cx="469744" cy="259045"/>
    <xdr:sp macro="" textlink="">
      <xdr:nvSpPr>
        <xdr:cNvPr id="472" name="n_2mainValue【学校施設】&#10;一人当たり面積">
          <a:extLst>
            <a:ext uri="{FF2B5EF4-FFF2-40B4-BE49-F238E27FC236}">
              <a16:creationId xmlns:a16="http://schemas.microsoft.com/office/drawing/2014/main" id="{9FD312F6-B54B-4844-A050-9DB855B4DFCF}"/>
            </a:ext>
          </a:extLst>
        </xdr:cNvPr>
        <xdr:cNvSpPr txBox="1"/>
      </xdr:nvSpPr>
      <xdr:spPr>
        <a:xfrm>
          <a:off x="20199427" y="108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30497</xdr:rowOff>
    </xdr:from>
    <xdr:ext cx="469744" cy="259045"/>
    <xdr:sp macro="" textlink="">
      <xdr:nvSpPr>
        <xdr:cNvPr id="473" name="n_3mainValue【学校施設】&#10;一人当たり面積">
          <a:extLst>
            <a:ext uri="{FF2B5EF4-FFF2-40B4-BE49-F238E27FC236}">
              <a16:creationId xmlns:a16="http://schemas.microsoft.com/office/drawing/2014/main" id="{128179E2-B1D0-44CE-892B-3DCA3082F9F6}"/>
            </a:ext>
          </a:extLst>
        </xdr:cNvPr>
        <xdr:cNvSpPr txBox="1"/>
      </xdr:nvSpPr>
      <xdr:spPr>
        <a:xfrm>
          <a:off x="19310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4" name="正方形/長方形 473">
          <a:extLst>
            <a:ext uri="{FF2B5EF4-FFF2-40B4-BE49-F238E27FC236}">
              <a16:creationId xmlns:a16="http://schemas.microsoft.com/office/drawing/2014/main" id="{6A72A372-247C-4608-BA67-1BB55F2B649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5" name="正方形/長方形 474">
          <a:extLst>
            <a:ext uri="{FF2B5EF4-FFF2-40B4-BE49-F238E27FC236}">
              <a16:creationId xmlns:a16="http://schemas.microsoft.com/office/drawing/2014/main" id="{5172ABD0-8AC8-4845-9DAE-B3BCF40C50E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6" name="正方形/長方形 475">
          <a:extLst>
            <a:ext uri="{FF2B5EF4-FFF2-40B4-BE49-F238E27FC236}">
              <a16:creationId xmlns:a16="http://schemas.microsoft.com/office/drawing/2014/main" id="{3B102C1B-6D38-4D2A-95A7-674B26D9B4A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7" name="正方形/長方形 476">
          <a:extLst>
            <a:ext uri="{FF2B5EF4-FFF2-40B4-BE49-F238E27FC236}">
              <a16:creationId xmlns:a16="http://schemas.microsoft.com/office/drawing/2014/main" id="{CE079FC3-0AD8-4BB8-8A63-E795AD8BE30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8" name="正方形/長方形 477">
          <a:extLst>
            <a:ext uri="{FF2B5EF4-FFF2-40B4-BE49-F238E27FC236}">
              <a16:creationId xmlns:a16="http://schemas.microsoft.com/office/drawing/2014/main" id="{42C6CD96-C747-4896-818E-EE37B9D2D70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9" name="正方形/長方形 478">
          <a:extLst>
            <a:ext uri="{FF2B5EF4-FFF2-40B4-BE49-F238E27FC236}">
              <a16:creationId xmlns:a16="http://schemas.microsoft.com/office/drawing/2014/main" id="{1A78E910-AD38-45B8-B3C4-9D7E855CE3E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0" name="正方形/長方形 479">
          <a:extLst>
            <a:ext uri="{FF2B5EF4-FFF2-40B4-BE49-F238E27FC236}">
              <a16:creationId xmlns:a16="http://schemas.microsoft.com/office/drawing/2014/main" id="{AB3EF963-1E16-41EE-BF29-F0B736E67E1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1" name="正方形/長方形 480">
          <a:extLst>
            <a:ext uri="{FF2B5EF4-FFF2-40B4-BE49-F238E27FC236}">
              <a16:creationId xmlns:a16="http://schemas.microsoft.com/office/drawing/2014/main" id="{7982CE02-D178-4355-97DD-08EA2A9AF76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82" name="正方形/長方形 481">
          <a:extLst>
            <a:ext uri="{FF2B5EF4-FFF2-40B4-BE49-F238E27FC236}">
              <a16:creationId xmlns:a16="http://schemas.microsoft.com/office/drawing/2014/main" id="{BB4F51F1-CE1F-4DF3-8DDD-95069655873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3" name="正方形/長方形 482">
          <a:extLst>
            <a:ext uri="{FF2B5EF4-FFF2-40B4-BE49-F238E27FC236}">
              <a16:creationId xmlns:a16="http://schemas.microsoft.com/office/drawing/2014/main" id="{2887F5AC-221A-40DA-BF03-B68CC6CFE94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4" name="正方形/長方形 483">
          <a:extLst>
            <a:ext uri="{FF2B5EF4-FFF2-40B4-BE49-F238E27FC236}">
              <a16:creationId xmlns:a16="http://schemas.microsoft.com/office/drawing/2014/main" id="{F9BF0847-D0E3-4325-A32B-95470415A69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5" name="正方形/長方形 484">
          <a:extLst>
            <a:ext uri="{FF2B5EF4-FFF2-40B4-BE49-F238E27FC236}">
              <a16:creationId xmlns:a16="http://schemas.microsoft.com/office/drawing/2014/main" id="{B661BB9B-8DDC-42C0-B5CB-B838A559A7C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6" name="正方形/長方形 485">
          <a:extLst>
            <a:ext uri="{FF2B5EF4-FFF2-40B4-BE49-F238E27FC236}">
              <a16:creationId xmlns:a16="http://schemas.microsoft.com/office/drawing/2014/main" id="{369A25BE-E007-450C-84CB-D8516339B4A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7" name="正方形/長方形 486">
          <a:extLst>
            <a:ext uri="{FF2B5EF4-FFF2-40B4-BE49-F238E27FC236}">
              <a16:creationId xmlns:a16="http://schemas.microsoft.com/office/drawing/2014/main" id="{316CD31C-14E6-4822-A5E6-A91B6B0AE65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8" name="正方形/長方形 487">
          <a:extLst>
            <a:ext uri="{FF2B5EF4-FFF2-40B4-BE49-F238E27FC236}">
              <a16:creationId xmlns:a16="http://schemas.microsoft.com/office/drawing/2014/main" id="{8EAF6AE6-8263-47C9-813F-3F157581F8C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9" name="正方形/長方形 488">
          <a:extLst>
            <a:ext uri="{FF2B5EF4-FFF2-40B4-BE49-F238E27FC236}">
              <a16:creationId xmlns:a16="http://schemas.microsoft.com/office/drawing/2014/main" id="{16A31FC0-BC17-4938-89BA-7594736E4A6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90" name="正方形/長方形 489">
          <a:extLst>
            <a:ext uri="{FF2B5EF4-FFF2-40B4-BE49-F238E27FC236}">
              <a16:creationId xmlns:a16="http://schemas.microsoft.com/office/drawing/2014/main" id="{6108B767-FEEA-4BA4-9850-3E6EC28F066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1" name="正方形/長方形 490">
          <a:extLst>
            <a:ext uri="{FF2B5EF4-FFF2-40B4-BE49-F238E27FC236}">
              <a16:creationId xmlns:a16="http://schemas.microsoft.com/office/drawing/2014/main" id="{AE709E95-DDC7-4D27-ABC9-1830FB87B3F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2" name="正方形/長方形 491">
          <a:extLst>
            <a:ext uri="{FF2B5EF4-FFF2-40B4-BE49-F238E27FC236}">
              <a16:creationId xmlns:a16="http://schemas.microsoft.com/office/drawing/2014/main" id="{2E2382D9-A6DE-4DDB-A3A0-46B87B9257A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3" name="正方形/長方形 492">
          <a:extLst>
            <a:ext uri="{FF2B5EF4-FFF2-40B4-BE49-F238E27FC236}">
              <a16:creationId xmlns:a16="http://schemas.microsoft.com/office/drawing/2014/main" id="{5D0FDC07-110B-492B-BD65-317AAD5D4DC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4" name="正方形/長方形 493">
          <a:extLst>
            <a:ext uri="{FF2B5EF4-FFF2-40B4-BE49-F238E27FC236}">
              <a16:creationId xmlns:a16="http://schemas.microsoft.com/office/drawing/2014/main" id="{6DA9B8C2-2C1F-4DC2-8B25-FEFBEA28A04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5" name="正方形/長方形 494">
          <a:extLst>
            <a:ext uri="{FF2B5EF4-FFF2-40B4-BE49-F238E27FC236}">
              <a16:creationId xmlns:a16="http://schemas.microsoft.com/office/drawing/2014/main" id="{28E5265A-7807-43A2-856E-4358DD77BB0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6" name="正方形/長方形 495">
          <a:extLst>
            <a:ext uri="{FF2B5EF4-FFF2-40B4-BE49-F238E27FC236}">
              <a16:creationId xmlns:a16="http://schemas.microsoft.com/office/drawing/2014/main" id="{71B3E7A5-4017-4D6B-B3D5-153C48CC66C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7" name="正方形/長方形 496">
          <a:extLst>
            <a:ext uri="{FF2B5EF4-FFF2-40B4-BE49-F238E27FC236}">
              <a16:creationId xmlns:a16="http://schemas.microsoft.com/office/drawing/2014/main" id="{B21639B5-1DB4-465E-848B-835C8CAAE4C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8" name="テキスト ボックス 497">
          <a:extLst>
            <a:ext uri="{FF2B5EF4-FFF2-40B4-BE49-F238E27FC236}">
              <a16:creationId xmlns:a16="http://schemas.microsoft.com/office/drawing/2014/main" id="{2986677A-B6A9-4B02-ABB5-1F3119D32B1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9" name="直線コネクタ 498">
          <a:extLst>
            <a:ext uri="{FF2B5EF4-FFF2-40B4-BE49-F238E27FC236}">
              <a16:creationId xmlns:a16="http://schemas.microsoft.com/office/drawing/2014/main" id="{A675D041-36C4-4F5A-B8DA-BE9E35F62DC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00" name="テキスト ボックス 499">
          <a:extLst>
            <a:ext uri="{FF2B5EF4-FFF2-40B4-BE49-F238E27FC236}">
              <a16:creationId xmlns:a16="http://schemas.microsoft.com/office/drawing/2014/main" id="{F2CABD68-D30F-45C7-968A-109FF8E48DFE}"/>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01" name="直線コネクタ 500">
          <a:extLst>
            <a:ext uri="{FF2B5EF4-FFF2-40B4-BE49-F238E27FC236}">
              <a16:creationId xmlns:a16="http://schemas.microsoft.com/office/drawing/2014/main" id="{81DE1928-DADA-4FE8-A83F-9A60317E22C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02" name="テキスト ボックス 501">
          <a:extLst>
            <a:ext uri="{FF2B5EF4-FFF2-40B4-BE49-F238E27FC236}">
              <a16:creationId xmlns:a16="http://schemas.microsoft.com/office/drawing/2014/main" id="{ECB5F980-B47B-4CB9-82DA-499CEFEE22FD}"/>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03" name="直線コネクタ 502">
          <a:extLst>
            <a:ext uri="{FF2B5EF4-FFF2-40B4-BE49-F238E27FC236}">
              <a16:creationId xmlns:a16="http://schemas.microsoft.com/office/drawing/2014/main" id="{B727B113-C316-4E1E-83AC-8E10014CCDB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04" name="テキスト ボックス 503">
          <a:extLst>
            <a:ext uri="{FF2B5EF4-FFF2-40B4-BE49-F238E27FC236}">
              <a16:creationId xmlns:a16="http://schemas.microsoft.com/office/drawing/2014/main" id="{74FF1FAD-3915-41C3-AB97-2051909AF91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05" name="直線コネクタ 504">
          <a:extLst>
            <a:ext uri="{FF2B5EF4-FFF2-40B4-BE49-F238E27FC236}">
              <a16:creationId xmlns:a16="http://schemas.microsoft.com/office/drawing/2014/main" id="{FA2DEBEB-B238-45B5-854A-AC927B1353C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06" name="テキスト ボックス 505">
          <a:extLst>
            <a:ext uri="{FF2B5EF4-FFF2-40B4-BE49-F238E27FC236}">
              <a16:creationId xmlns:a16="http://schemas.microsoft.com/office/drawing/2014/main" id="{F56E747B-DB12-4A96-AD91-09A8EAC3EED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07" name="直線コネクタ 506">
          <a:extLst>
            <a:ext uri="{FF2B5EF4-FFF2-40B4-BE49-F238E27FC236}">
              <a16:creationId xmlns:a16="http://schemas.microsoft.com/office/drawing/2014/main" id="{A485D6AC-D6E1-4D4E-B12E-957B4E83519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08" name="テキスト ボックス 507">
          <a:extLst>
            <a:ext uri="{FF2B5EF4-FFF2-40B4-BE49-F238E27FC236}">
              <a16:creationId xmlns:a16="http://schemas.microsoft.com/office/drawing/2014/main" id="{FB4D155D-0503-46BA-9CFB-29E2E4CDDCF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09" name="直線コネクタ 508">
          <a:extLst>
            <a:ext uri="{FF2B5EF4-FFF2-40B4-BE49-F238E27FC236}">
              <a16:creationId xmlns:a16="http://schemas.microsoft.com/office/drawing/2014/main" id="{3D6719FB-8DE6-46F2-BDBC-E4CBF1BCADD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10" name="テキスト ボックス 509">
          <a:extLst>
            <a:ext uri="{FF2B5EF4-FFF2-40B4-BE49-F238E27FC236}">
              <a16:creationId xmlns:a16="http://schemas.microsoft.com/office/drawing/2014/main" id="{F09DDD35-CD2C-40CB-96C7-3C2A3AECD338}"/>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1" name="直線コネクタ 510">
          <a:extLst>
            <a:ext uri="{FF2B5EF4-FFF2-40B4-BE49-F238E27FC236}">
              <a16:creationId xmlns:a16="http://schemas.microsoft.com/office/drawing/2014/main" id="{EF5374E1-2D6D-47E5-81D7-4346D3BFCE6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2" name="テキスト ボックス 511">
          <a:extLst>
            <a:ext uri="{FF2B5EF4-FFF2-40B4-BE49-F238E27FC236}">
              <a16:creationId xmlns:a16="http://schemas.microsoft.com/office/drawing/2014/main" id="{5C62CC3D-0B37-4F04-AF52-45F7EA431D32}"/>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3" name="【公民館】&#10;有形固定資産減価償却率グラフ枠">
          <a:extLst>
            <a:ext uri="{FF2B5EF4-FFF2-40B4-BE49-F238E27FC236}">
              <a16:creationId xmlns:a16="http://schemas.microsoft.com/office/drawing/2014/main" id="{B5E01B25-A730-4B68-AEC9-9252ECCD6E9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80011</xdr:rowOff>
    </xdr:to>
    <xdr:cxnSp macro="">
      <xdr:nvCxnSpPr>
        <xdr:cNvPr id="514" name="直線コネクタ 513">
          <a:extLst>
            <a:ext uri="{FF2B5EF4-FFF2-40B4-BE49-F238E27FC236}">
              <a16:creationId xmlns:a16="http://schemas.microsoft.com/office/drawing/2014/main" id="{C26EC630-77B4-4BA4-BFB0-E9EFFEE7CC30}"/>
            </a:ext>
          </a:extLst>
        </xdr:cNvPr>
        <xdr:cNvCxnSpPr/>
      </xdr:nvCxnSpPr>
      <xdr:spPr>
        <a:xfrm flipV="1">
          <a:off x="16318864"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83838</xdr:rowOff>
    </xdr:from>
    <xdr:ext cx="405111" cy="259045"/>
    <xdr:sp macro="" textlink="">
      <xdr:nvSpPr>
        <xdr:cNvPr id="515" name="【公民館】&#10;有形固定資産減価償却率最小値テキスト">
          <a:extLst>
            <a:ext uri="{FF2B5EF4-FFF2-40B4-BE49-F238E27FC236}">
              <a16:creationId xmlns:a16="http://schemas.microsoft.com/office/drawing/2014/main" id="{6BB14103-38D5-490B-87AF-7F839EAB974D}"/>
            </a:ext>
          </a:extLst>
        </xdr:cNvPr>
        <xdr:cNvSpPr txBox="1"/>
      </xdr:nvSpPr>
      <xdr:spPr>
        <a:xfrm>
          <a:off x="16357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80011</xdr:rowOff>
    </xdr:from>
    <xdr:to>
      <xdr:col>86</xdr:col>
      <xdr:colOff>25400</xdr:colOff>
      <xdr:row>108</xdr:row>
      <xdr:rowOff>80011</xdr:rowOff>
    </xdr:to>
    <xdr:cxnSp macro="">
      <xdr:nvCxnSpPr>
        <xdr:cNvPr id="516" name="直線コネクタ 515">
          <a:extLst>
            <a:ext uri="{FF2B5EF4-FFF2-40B4-BE49-F238E27FC236}">
              <a16:creationId xmlns:a16="http://schemas.microsoft.com/office/drawing/2014/main" id="{39A0BAE8-C554-4EC1-A6C1-437FEC011509}"/>
            </a:ext>
          </a:extLst>
        </xdr:cNvPr>
        <xdr:cNvCxnSpPr/>
      </xdr:nvCxnSpPr>
      <xdr:spPr>
        <a:xfrm>
          <a:off x="16230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17" name="【公民館】&#10;有形固定資産減価償却率最大値テキスト">
          <a:extLst>
            <a:ext uri="{FF2B5EF4-FFF2-40B4-BE49-F238E27FC236}">
              <a16:creationId xmlns:a16="http://schemas.microsoft.com/office/drawing/2014/main" id="{4E050917-BB15-4C0F-AC12-CFB42B2DC71B}"/>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18" name="直線コネクタ 517">
          <a:extLst>
            <a:ext uri="{FF2B5EF4-FFF2-40B4-BE49-F238E27FC236}">
              <a16:creationId xmlns:a16="http://schemas.microsoft.com/office/drawing/2014/main" id="{1F2EEDC1-27FD-4023-A518-E93AB7426813}"/>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140988</xdr:rowOff>
    </xdr:from>
    <xdr:ext cx="405111" cy="259045"/>
    <xdr:sp macro="" textlink="">
      <xdr:nvSpPr>
        <xdr:cNvPr id="519" name="【公民館】&#10;有形固定資産減価償却率平均値テキスト">
          <a:extLst>
            <a:ext uri="{FF2B5EF4-FFF2-40B4-BE49-F238E27FC236}">
              <a16:creationId xmlns:a16="http://schemas.microsoft.com/office/drawing/2014/main" id="{FEB6144B-99D3-46AF-9F6E-AD32541043FE}"/>
            </a:ext>
          </a:extLst>
        </xdr:cNvPr>
        <xdr:cNvSpPr txBox="1"/>
      </xdr:nvSpPr>
      <xdr:spPr>
        <a:xfrm>
          <a:off x="16357600" y="1780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162561</xdr:rowOff>
    </xdr:from>
    <xdr:to>
      <xdr:col>85</xdr:col>
      <xdr:colOff>177800</xdr:colOff>
      <xdr:row>104</xdr:row>
      <xdr:rowOff>92711</xdr:rowOff>
    </xdr:to>
    <xdr:sp macro="" textlink="">
      <xdr:nvSpPr>
        <xdr:cNvPr id="520" name="フローチャート: 判断 519">
          <a:extLst>
            <a:ext uri="{FF2B5EF4-FFF2-40B4-BE49-F238E27FC236}">
              <a16:creationId xmlns:a16="http://schemas.microsoft.com/office/drawing/2014/main" id="{607FE5A0-DD58-4EB4-B5CB-E8A14F0AEB32}"/>
            </a:ext>
          </a:extLst>
        </xdr:cNvPr>
        <xdr:cNvSpPr/>
      </xdr:nvSpPr>
      <xdr:spPr>
        <a:xfrm>
          <a:off x="162687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132080</xdr:rowOff>
    </xdr:from>
    <xdr:to>
      <xdr:col>81</xdr:col>
      <xdr:colOff>101600</xdr:colOff>
      <xdr:row>104</xdr:row>
      <xdr:rowOff>62230</xdr:rowOff>
    </xdr:to>
    <xdr:sp macro="" textlink="">
      <xdr:nvSpPr>
        <xdr:cNvPr id="521" name="フローチャート: 判断 520">
          <a:extLst>
            <a:ext uri="{FF2B5EF4-FFF2-40B4-BE49-F238E27FC236}">
              <a16:creationId xmlns:a16="http://schemas.microsoft.com/office/drawing/2014/main" id="{1BD87199-D9A7-4888-9EF3-7E1EE1CC523F}"/>
            </a:ext>
          </a:extLst>
        </xdr:cNvPr>
        <xdr:cNvSpPr/>
      </xdr:nvSpPr>
      <xdr:spPr>
        <a:xfrm>
          <a:off x="15430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522" name="フローチャート: 判断 521">
          <a:extLst>
            <a:ext uri="{FF2B5EF4-FFF2-40B4-BE49-F238E27FC236}">
              <a16:creationId xmlns:a16="http://schemas.microsoft.com/office/drawing/2014/main" id="{DC321762-48E3-4AA7-A787-7313A768D659}"/>
            </a:ext>
          </a:extLst>
        </xdr:cNvPr>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636</xdr:rowOff>
    </xdr:from>
    <xdr:to>
      <xdr:col>72</xdr:col>
      <xdr:colOff>38100</xdr:colOff>
      <xdr:row>104</xdr:row>
      <xdr:rowOff>102236</xdr:rowOff>
    </xdr:to>
    <xdr:sp macro="" textlink="">
      <xdr:nvSpPr>
        <xdr:cNvPr id="523" name="フローチャート: 判断 522">
          <a:extLst>
            <a:ext uri="{FF2B5EF4-FFF2-40B4-BE49-F238E27FC236}">
              <a16:creationId xmlns:a16="http://schemas.microsoft.com/office/drawing/2014/main" id="{F5CB399A-263C-4309-9D0D-B135B05ED5A5}"/>
            </a:ext>
          </a:extLst>
        </xdr:cNvPr>
        <xdr:cNvSpPr/>
      </xdr:nvSpPr>
      <xdr:spPr>
        <a:xfrm>
          <a:off x="13652500" y="1783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24" name="テキスト ボックス 523">
          <a:extLst>
            <a:ext uri="{FF2B5EF4-FFF2-40B4-BE49-F238E27FC236}">
              <a16:creationId xmlns:a16="http://schemas.microsoft.com/office/drawing/2014/main" id="{A07C8570-AD15-403A-8481-26C27256A6D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5" name="テキスト ボックス 524">
          <a:extLst>
            <a:ext uri="{FF2B5EF4-FFF2-40B4-BE49-F238E27FC236}">
              <a16:creationId xmlns:a16="http://schemas.microsoft.com/office/drawing/2014/main" id="{CD1818F5-3F71-42D6-980E-A170F55F9AE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6" name="テキスト ボックス 525">
          <a:extLst>
            <a:ext uri="{FF2B5EF4-FFF2-40B4-BE49-F238E27FC236}">
              <a16:creationId xmlns:a16="http://schemas.microsoft.com/office/drawing/2014/main" id="{3DC89023-FF32-407D-A752-0428893C4F6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7" name="テキスト ボックス 526">
          <a:extLst>
            <a:ext uri="{FF2B5EF4-FFF2-40B4-BE49-F238E27FC236}">
              <a16:creationId xmlns:a16="http://schemas.microsoft.com/office/drawing/2014/main" id="{EA6B860E-EF93-4110-9416-4B7AE317C3E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C4A8A803-4824-4278-9F38-2DBED4DA221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109220</xdr:rowOff>
    </xdr:from>
    <xdr:to>
      <xdr:col>85</xdr:col>
      <xdr:colOff>177800</xdr:colOff>
      <xdr:row>103</xdr:row>
      <xdr:rowOff>39370</xdr:rowOff>
    </xdr:to>
    <xdr:sp macro="" textlink="">
      <xdr:nvSpPr>
        <xdr:cNvPr id="529" name="楕円 528">
          <a:extLst>
            <a:ext uri="{FF2B5EF4-FFF2-40B4-BE49-F238E27FC236}">
              <a16:creationId xmlns:a16="http://schemas.microsoft.com/office/drawing/2014/main" id="{654BF3E3-C749-46E0-9902-CE5AAD202E78}"/>
            </a:ext>
          </a:extLst>
        </xdr:cNvPr>
        <xdr:cNvSpPr/>
      </xdr:nvSpPr>
      <xdr:spPr>
        <a:xfrm>
          <a:off x="162687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132097</xdr:rowOff>
    </xdr:from>
    <xdr:ext cx="405111" cy="259045"/>
    <xdr:sp macro="" textlink="">
      <xdr:nvSpPr>
        <xdr:cNvPr id="530" name="【公民館】&#10;有形固定資産減価償却率該当値テキスト">
          <a:extLst>
            <a:ext uri="{FF2B5EF4-FFF2-40B4-BE49-F238E27FC236}">
              <a16:creationId xmlns:a16="http://schemas.microsoft.com/office/drawing/2014/main" id="{448483E2-5BBC-4168-BFA5-EB6B45C074DE}"/>
            </a:ext>
          </a:extLst>
        </xdr:cNvPr>
        <xdr:cNvSpPr txBox="1"/>
      </xdr:nvSpPr>
      <xdr:spPr>
        <a:xfrm>
          <a:off x="16357600"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145414</xdr:rowOff>
    </xdr:from>
    <xdr:to>
      <xdr:col>81</xdr:col>
      <xdr:colOff>101600</xdr:colOff>
      <xdr:row>103</xdr:row>
      <xdr:rowOff>75564</xdr:rowOff>
    </xdr:to>
    <xdr:sp macro="" textlink="">
      <xdr:nvSpPr>
        <xdr:cNvPr id="531" name="楕円 530">
          <a:extLst>
            <a:ext uri="{FF2B5EF4-FFF2-40B4-BE49-F238E27FC236}">
              <a16:creationId xmlns:a16="http://schemas.microsoft.com/office/drawing/2014/main" id="{4E40D7BE-24CE-4F0C-85E3-A7F43061CE7D}"/>
            </a:ext>
          </a:extLst>
        </xdr:cNvPr>
        <xdr:cNvSpPr/>
      </xdr:nvSpPr>
      <xdr:spPr>
        <a:xfrm>
          <a:off x="15430500" y="1763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160020</xdr:rowOff>
    </xdr:from>
    <xdr:to>
      <xdr:col>85</xdr:col>
      <xdr:colOff>127000</xdr:colOff>
      <xdr:row>103</xdr:row>
      <xdr:rowOff>24764</xdr:rowOff>
    </xdr:to>
    <xdr:cxnSp macro="">
      <xdr:nvCxnSpPr>
        <xdr:cNvPr id="532" name="直線コネクタ 531">
          <a:extLst>
            <a:ext uri="{FF2B5EF4-FFF2-40B4-BE49-F238E27FC236}">
              <a16:creationId xmlns:a16="http://schemas.microsoft.com/office/drawing/2014/main" id="{A17E4905-1587-42AE-A0BF-DC29650F3379}"/>
            </a:ext>
          </a:extLst>
        </xdr:cNvPr>
        <xdr:cNvCxnSpPr/>
      </xdr:nvCxnSpPr>
      <xdr:spPr>
        <a:xfrm flipV="1">
          <a:off x="15481300" y="1764792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12064</xdr:rowOff>
    </xdr:from>
    <xdr:to>
      <xdr:col>76</xdr:col>
      <xdr:colOff>165100</xdr:colOff>
      <xdr:row>103</xdr:row>
      <xdr:rowOff>113664</xdr:rowOff>
    </xdr:to>
    <xdr:sp macro="" textlink="">
      <xdr:nvSpPr>
        <xdr:cNvPr id="533" name="楕円 532">
          <a:extLst>
            <a:ext uri="{FF2B5EF4-FFF2-40B4-BE49-F238E27FC236}">
              <a16:creationId xmlns:a16="http://schemas.microsoft.com/office/drawing/2014/main" id="{C9353962-B10B-42D5-AE93-85EF5DBFC19C}"/>
            </a:ext>
          </a:extLst>
        </xdr:cNvPr>
        <xdr:cNvSpPr/>
      </xdr:nvSpPr>
      <xdr:spPr>
        <a:xfrm>
          <a:off x="14541500" y="1767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24764</xdr:rowOff>
    </xdr:from>
    <xdr:to>
      <xdr:col>81</xdr:col>
      <xdr:colOff>50800</xdr:colOff>
      <xdr:row>103</xdr:row>
      <xdr:rowOff>62864</xdr:rowOff>
    </xdr:to>
    <xdr:cxnSp macro="">
      <xdr:nvCxnSpPr>
        <xdr:cNvPr id="534" name="直線コネクタ 533">
          <a:extLst>
            <a:ext uri="{FF2B5EF4-FFF2-40B4-BE49-F238E27FC236}">
              <a16:creationId xmlns:a16="http://schemas.microsoft.com/office/drawing/2014/main" id="{798407EF-7A28-4A89-987D-33764AF0D617}"/>
            </a:ext>
          </a:extLst>
        </xdr:cNvPr>
        <xdr:cNvCxnSpPr/>
      </xdr:nvCxnSpPr>
      <xdr:spPr>
        <a:xfrm flipV="1">
          <a:off x="14592300" y="176841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48261</xdr:rowOff>
    </xdr:from>
    <xdr:to>
      <xdr:col>72</xdr:col>
      <xdr:colOff>38100</xdr:colOff>
      <xdr:row>103</xdr:row>
      <xdr:rowOff>149861</xdr:rowOff>
    </xdr:to>
    <xdr:sp macro="" textlink="">
      <xdr:nvSpPr>
        <xdr:cNvPr id="535" name="楕円 534">
          <a:extLst>
            <a:ext uri="{FF2B5EF4-FFF2-40B4-BE49-F238E27FC236}">
              <a16:creationId xmlns:a16="http://schemas.microsoft.com/office/drawing/2014/main" id="{728B1621-F953-4808-B15C-3A57511EC4E4}"/>
            </a:ext>
          </a:extLst>
        </xdr:cNvPr>
        <xdr:cNvSpPr/>
      </xdr:nvSpPr>
      <xdr:spPr>
        <a:xfrm>
          <a:off x="13652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62864</xdr:rowOff>
    </xdr:from>
    <xdr:to>
      <xdr:col>76</xdr:col>
      <xdr:colOff>114300</xdr:colOff>
      <xdr:row>103</xdr:row>
      <xdr:rowOff>99061</xdr:rowOff>
    </xdr:to>
    <xdr:cxnSp macro="">
      <xdr:nvCxnSpPr>
        <xdr:cNvPr id="536" name="直線コネクタ 535">
          <a:extLst>
            <a:ext uri="{FF2B5EF4-FFF2-40B4-BE49-F238E27FC236}">
              <a16:creationId xmlns:a16="http://schemas.microsoft.com/office/drawing/2014/main" id="{81F7A730-1A98-4270-8B0F-359953EA0878}"/>
            </a:ext>
          </a:extLst>
        </xdr:cNvPr>
        <xdr:cNvCxnSpPr/>
      </xdr:nvCxnSpPr>
      <xdr:spPr>
        <a:xfrm flipV="1">
          <a:off x="13703300" y="177222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53357</xdr:rowOff>
    </xdr:from>
    <xdr:ext cx="405111" cy="259045"/>
    <xdr:sp macro="" textlink="">
      <xdr:nvSpPr>
        <xdr:cNvPr id="537" name="n_1aveValue【公民館】&#10;有形固定資産減価償却率">
          <a:extLst>
            <a:ext uri="{FF2B5EF4-FFF2-40B4-BE49-F238E27FC236}">
              <a16:creationId xmlns:a16="http://schemas.microsoft.com/office/drawing/2014/main" id="{D39DBEE6-5F5F-43DC-84AC-6F7DD796E017}"/>
            </a:ext>
          </a:extLst>
        </xdr:cNvPr>
        <xdr:cNvSpPr txBox="1"/>
      </xdr:nvSpPr>
      <xdr:spPr>
        <a:xfrm>
          <a:off x="152660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95266</xdr:rowOff>
    </xdr:from>
    <xdr:ext cx="405111" cy="259045"/>
    <xdr:sp macro="" textlink="">
      <xdr:nvSpPr>
        <xdr:cNvPr id="538" name="n_2aveValue【公民館】&#10;有形固定資産減価償却率">
          <a:extLst>
            <a:ext uri="{FF2B5EF4-FFF2-40B4-BE49-F238E27FC236}">
              <a16:creationId xmlns:a16="http://schemas.microsoft.com/office/drawing/2014/main" id="{3EEE2B8B-2F7B-4AEC-9A4B-9C3902AA51CA}"/>
            </a:ext>
          </a:extLst>
        </xdr:cNvPr>
        <xdr:cNvSpPr txBox="1"/>
      </xdr:nvSpPr>
      <xdr:spPr>
        <a:xfrm>
          <a:off x="14389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93363</xdr:rowOff>
    </xdr:from>
    <xdr:ext cx="405111" cy="259045"/>
    <xdr:sp macro="" textlink="">
      <xdr:nvSpPr>
        <xdr:cNvPr id="539" name="n_3aveValue【公民館】&#10;有形固定資産減価償却率">
          <a:extLst>
            <a:ext uri="{FF2B5EF4-FFF2-40B4-BE49-F238E27FC236}">
              <a16:creationId xmlns:a16="http://schemas.microsoft.com/office/drawing/2014/main" id="{0EF8E35C-D47A-4A4E-BE01-4609D63C31CC}"/>
            </a:ext>
          </a:extLst>
        </xdr:cNvPr>
        <xdr:cNvSpPr txBox="1"/>
      </xdr:nvSpPr>
      <xdr:spPr>
        <a:xfrm>
          <a:off x="13500744" y="1792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92091</xdr:rowOff>
    </xdr:from>
    <xdr:ext cx="405111" cy="259045"/>
    <xdr:sp macro="" textlink="">
      <xdr:nvSpPr>
        <xdr:cNvPr id="540" name="n_1mainValue【公民館】&#10;有形固定資産減価償却率">
          <a:extLst>
            <a:ext uri="{FF2B5EF4-FFF2-40B4-BE49-F238E27FC236}">
              <a16:creationId xmlns:a16="http://schemas.microsoft.com/office/drawing/2014/main" id="{F37DB4F1-628D-4F63-B3AF-3B69F60A66D3}"/>
            </a:ext>
          </a:extLst>
        </xdr:cNvPr>
        <xdr:cNvSpPr txBox="1"/>
      </xdr:nvSpPr>
      <xdr:spPr>
        <a:xfrm>
          <a:off x="15266044" y="1740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130191</xdr:rowOff>
    </xdr:from>
    <xdr:ext cx="405111" cy="259045"/>
    <xdr:sp macro="" textlink="">
      <xdr:nvSpPr>
        <xdr:cNvPr id="541" name="n_2mainValue【公民館】&#10;有形固定資産減価償却率">
          <a:extLst>
            <a:ext uri="{FF2B5EF4-FFF2-40B4-BE49-F238E27FC236}">
              <a16:creationId xmlns:a16="http://schemas.microsoft.com/office/drawing/2014/main" id="{DBD419BD-1C29-4D64-A486-6A9BBDC5B91B}"/>
            </a:ext>
          </a:extLst>
        </xdr:cNvPr>
        <xdr:cNvSpPr txBox="1"/>
      </xdr:nvSpPr>
      <xdr:spPr>
        <a:xfrm>
          <a:off x="14389744" y="1744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166388</xdr:rowOff>
    </xdr:from>
    <xdr:ext cx="405111" cy="259045"/>
    <xdr:sp macro="" textlink="">
      <xdr:nvSpPr>
        <xdr:cNvPr id="542" name="n_3mainValue【公民館】&#10;有形固定資産減価償却率">
          <a:extLst>
            <a:ext uri="{FF2B5EF4-FFF2-40B4-BE49-F238E27FC236}">
              <a16:creationId xmlns:a16="http://schemas.microsoft.com/office/drawing/2014/main" id="{0C838023-4520-446A-BA68-7649AC4F7CF6}"/>
            </a:ext>
          </a:extLst>
        </xdr:cNvPr>
        <xdr:cNvSpPr txBox="1"/>
      </xdr:nvSpPr>
      <xdr:spPr>
        <a:xfrm>
          <a:off x="135007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3" name="正方形/長方形 542">
          <a:extLst>
            <a:ext uri="{FF2B5EF4-FFF2-40B4-BE49-F238E27FC236}">
              <a16:creationId xmlns:a16="http://schemas.microsoft.com/office/drawing/2014/main" id="{A483E0EF-B250-4437-AF82-076AD548EFE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4" name="正方形/長方形 543">
          <a:extLst>
            <a:ext uri="{FF2B5EF4-FFF2-40B4-BE49-F238E27FC236}">
              <a16:creationId xmlns:a16="http://schemas.microsoft.com/office/drawing/2014/main" id="{7DCF5C37-AE59-4E8F-8459-9A747B90DE8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5" name="正方形/長方形 544">
          <a:extLst>
            <a:ext uri="{FF2B5EF4-FFF2-40B4-BE49-F238E27FC236}">
              <a16:creationId xmlns:a16="http://schemas.microsoft.com/office/drawing/2014/main" id="{00F729BE-04D6-4A9E-9F7C-3EAB950ECAE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6" name="正方形/長方形 545">
          <a:extLst>
            <a:ext uri="{FF2B5EF4-FFF2-40B4-BE49-F238E27FC236}">
              <a16:creationId xmlns:a16="http://schemas.microsoft.com/office/drawing/2014/main" id="{E56397C9-1820-4D39-8A59-B6A19D5ECFE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7" name="正方形/長方形 546">
          <a:extLst>
            <a:ext uri="{FF2B5EF4-FFF2-40B4-BE49-F238E27FC236}">
              <a16:creationId xmlns:a16="http://schemas.microsoft.com/office/drawing/2014/main" id="{49E774C0-C0B8-4550-8124-9D8C293987B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8" name="正方形/長方形 547">
          <a:extLst>
            <a:ext uri="{FF2B5EF4-FFF2-40B4-BE49-F238E27FC236}">
              <a16:creationId xmlns:a16="http://schemas.microsoft.com/office/drawing/2014/main" id="{29F51CF6-08AF-4D95-84F2-6AC09B87D1E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9" name="正方形/長方形 548">
          <a:extLst>
            <a:ext uri="{FF2B5EF4-FFF2-40B4-BE49-F238E27FC236}">
              <a16:creationId xmlns:a16="http://schemas.microsoft.com/office/drawing/2014/main" id="{E6EEABFB-AB2B-44A6-AE73-27A20D406BB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0" name="正方形/長方形 549">
          <a:extLst>
            <a:ext uri="{FF2B5EF4-FFF2-40B4-BE49-F238E27FC236}">
              <a16:creationId xmlns:a16="http://schemas.microsoft.com/office/drawing/2014/main" id="{BFAEDE80-8F83-4030-B38D-C0B84ED57A0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1" name="テキスト ボックス 550">
          <a:extLst>
            <a:ext uri="{FF2B5EF4-FFF2-40B4-BE49-F238E27FC236}">
              <a16:creationId xmlns:a16="http://schemas.microsoft.com/office/drawing/2014/main" id="{EC34D5B7-4B9C-42A7-A82A-9E5BABA1E9F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2" name="直線コネクタ 551">
          <a:extLst>
            <a:ext uri="{FF2B5EF4-FFF2-40B4-BE49-F238E27FC236}">
              <a16:creationId xmlns:a16="http://schemas.microsoft.com/office/drawing/2014/main" id="{242C57CB-3992-444E-8F41-9C57CEE454D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53" name="直線コネクタ 552">
          <a:extLst>
            <a:ext uri="{FF2B5EF4-FFF2-40B4-BE49-F238E27FC236}">
              <a16:creationId xmlns:a16="http://schemas.microsoft.com/office/drawing/2014/main" id="{95B7F27A-1E1B-4958-80FB-18CE65797077}"/>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54" name="テキスト ボックス 553">
          <a:extLst>
            <a:ext uri="{FF2B5EF4-FFF2-40B4-BE49-F238E27FC236}">
              <a16:creationId xmlns:a16="http://schemas.microsoft.com/office/drawing/2014/main" id="{E0BB821B-AD18-48E8-B05B-52B1C8B2C5D1}"/>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55" name="直線コネクタ 554">
          <a:extLst>
            <a:ext uri="{FF2B5EF4-FFF2-40B4-BE49-F238E27FC236}">
              <a16:creationId xmlns:a16="http://schemas.microsoft.com/office/drawing/2014/main" id="{FA70748F-09A9-4E4D-8197-F5CD929BF6B3}"/>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56" name="テキスト ボックス 555">
          <a:extLst>
            <a:ext uri="{FF2B5EF4-FFF2-40B4-BE49-F238E27FC236}">
              <a16:creationId xmlns:a16="http://schemas.microsoft.com/office/drawing/2014/main" id="{BE9D655F-71CD-444F-A37A-D2E82E1A951E}"/>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57" name="直線コネクタ 556">
          <a:extLst>
            <a:ext uri="{FF2B5EF4-FFF2-40B4-BE49-F238E27FC236}">
              <a16:creationId xmlns:a16="http://schemas.microsoft.com/office/drawing/2014/main" id="{8773F67B-0671-4026-A0E6-7E3DFE6447E1}"/>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58" name="テキスト ボックス 557">
          <a:extLst>
            <a:ext uri="{FF2B5EF4-FFF2-40B4-BE49-F238E27FC236}">
              <a16:creationId xmlns:a16="http://schemas.microsoft.com/office/drawing/2014/main" id="{0CE64850-4BEF-4374-8F80-9E31E8013153}"/>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59" name="直線コネクタ 558">
          <a:extLst>
            <a:ext uri="{FF2B5EF4-FFF2-40B4-BE49-F238E27FC236}">
              <a16:creationId xmlns:a16="http://schemas.microsoft.com/office/drawing/2014/main" id="{DF170B18-95E4-414C-97D2-D4E7E65DEB1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60" name="テキスト ボックス 559">
          <a:extLst>
            <a:ext uri="{FF2B5EF4-FFF2-40B4-BE49-F238E27FC236}">
              <a16:creationId xmlns:a16="http://schemas.microsoft.com/office/drawing/2014/main" id="{FA4ED419-EA12-49D9-B715-66CAAA442874}"/>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1" name="直線コネクタ 560">
          <a:extLst>
            <a:ext uri="{FF2B5EF4-FFF2-40B4-BE49-F238E27FC236}">
              <a16:creationId xmlns:a16="http://schemas.microsoft.com/office/drawing/2014/main" id="{B1D5D15F-FC14-4007-8B1E-E28C44D8710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2" name="テキスト ボックス 561">
          <a:extLst>
            <a:ext uri="{FF2B5EF4-FFF2-40B4-BE49-F238E27FC236}">
              <a16:creationId xmlns:a16="http://schemas.microsoft.com/office/drawing/2014/main" id="{E87F2B02-4517-49C1-AD25-1F02CD0F3DE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3" name="【公民館】&#10;一人当たり面積グラフ枠">
          <a:extLst>
            <a:ext uri="{FF2B5EF4-FFF2-40B4-BE49-F238E27FC236}">
              <a16:creationId xmlns:a16="http://schemas.microsoft.com/office/drawing/2014/main" id="{C7BB3DFF-3830-44F9-9E64-BF3CB5BE701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141579</xdr:rowOff>
    </xdr:from>
    <xdr:to>
      <xdr:col>116</xdr:col>
      <xdr:colOff>62864</xdr:colOff>
      <xdr:row>108</xdr:row>
      <xdr:rowOff>37795</xdr:rowOff>
    </xdr:to>
    <xdr:cxnSp macro="">
      <xdr:nvCxnSpPr>
        <xdr:cNvPr id="564" name="直線コネクタ 563">
          <a:extLst>
            <a:ext uri="{FF2B5EF4-FFF2-40B4-BE49-F238E27FC236}">
              <a16:creationId xmlns:a16="http://schemas.microsoft.com/office/drawing/2014/main" id="{AE6FE63A-0CEA-48A8-84DE-7E86309E5BBF}"/>
            </a:ext>
          </a:extLst>
        </xdr:cNvPr>
        <xdr:cNvCxnSpPr/>
      </xdr:nvCxnSpPr>
      <xdr:spPr>
        <a:xfrm flipV="1">
          <a:off x="22160864" y="17115129"/>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41622</xdr:rowOff>
    </xdr:from>
    <xdr:ext cx="469744" cy="259045"/>
    <xdr:sp macro="" textlink="">
      <xdr:nvSpPr>
        <xdr:cNvPr id="565" name="【公民館】&#10;一人当たり面積最小値テキスト">
          <a:extLst>
            <a:ext uri="{FF2B5EF4-FFF2-40B4-BE49-F238E27FC236}">
              <a16:creationId xmlns:a16="http://schemas.microsoft.com/office/drawing/2014/main" id="{E5125F5D-346D-41D7-BACF-DC0078454B19}"/>
            </a:ext>
          </a:extLst>
        </xdr:cNvPr>
        <xdr:cNvSpPr txBox="1"/>
      </xdr:nvSpPr>
      <xdr:spPr>
        <a:xfrm>
          <a:off x="22199600" y="1855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37795</xdr:rowOff>
    </xdr:from>
    <xdr:to>
      <xdr:col>116</xdr:col>
      <xdr:colOff>152400</xdr:colOff>
      <xdr:row>108</xdr:row>
      <xdr:rowOff>37795</xdr:rowOff>
    </xdr:to>
    <xdr:cxnSp macro="">
      <xdr:nvCxnSpPr>
        <xdr:cNvPr id="566" name="直線コネクタ 565">
          <a:extLst>
            <a:ext uri="{FF2B5EF4-FFF2-40B4-BE49-F238E27FC236}">
              <a16:creationId xmlns:a16="http://schemas.microsoft.com/office/drawing/2014/main" id="{55372E7C-0187-4081-A79D-FAA07F2FFEE1}"/>
            </a:ext>
          </a:extLst>
        </xdr:cNvPr>
        <xdr:cNvCxnSpPr/>
      </xdr:nvCxnSpPr>
      <xdr:spPr>
        <a:xfrm>
          <a:off x="22072600" y="18554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88256</xdr:rowOff>
    </xdr:from>
    <xdr:ext cx="469744" cy="259045"/>
    <xdr:sp macro="" textlink="">
      <xdr:nvSpPr>
        <xdr:cNvPr id="567" name="【公民館】&#10;一人当たり面積最大値テキスト">
          <a:extLst>
            <a:ext uri="{FF2B5EF4-FFF2-40B4-BE49-F238E27FC236}">
              <a16:creationId xmlns:a16="http://schemas.microsoft.com/office/drawing/2014/main" id="{B8BAC3C6-2A56-42D9-8976-91E9CE8A5644}"/>
            </a:ext>
          </a:extLst>
        </xdr:cNvPr>
        <xdr:cNvSpPr txBox="1"/>
      </xdr:nvSpPr>
      <xdr:spPr>
        <a:xfrm>
          <a:off x="22199600" y="1689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141579</xdr:rowOff>
    </xdr:from>
    <xdr:to>
      <xdr:col>116</xdr:col>
      <xdr:colOff>152400</xdr:colOff>
      <xdr:row>99</xdr:row>
      <xdr:rowOff>141579</xdr:rowOff>
    </xdr:to>
    <xdr:cxnSp macro="">
      <xdr:nvCxnSpPr>
        <xdr:cNvPr id="568" name="直線コネクタ 567">
          <a:extLst>
            <a:ext uri="{FF2B5EF4-FFF2-40B4-BE49-F238E27FC236}">
              <a16:creationId xmlns:a16="http://schemas.microsoft.com/office/drawing/2014/main" id="{A81E217E-BD34-4A78-95CC-C225859B70D6}"/>
            </a:ext>
          </a:extLst>
        </xdr:cNvPr>
        <xdr:cNvCxnSpPr/>
      </xdr:nvCxnSpPr>
      <xdr:spPr>
        <a:xfrm>
          <a:off x="22072600" y="1711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569" name="【公民館】&#10;一人当たり面積平均値テキスト">
          <a:extLst>
            <a:ext uri="{FF2B5EF4-FFF2-40B4-BE49-F238E27FC236}">
              <a16:creationId xmlns:a16="http://schemas.microsoft.com/office/drawing/2014/main" id="{39EEAD2C-851F-4FB6-A569-97E9B83D74C9}"/>
            </a:ext>
          </a:extLst>
        </xdr:cNvPr>
        <xdr:cNvSpPr txBox="1"/>
      </xdr:nvSpPr>
      <xdr:spPr>
        <a:xfrm>
          <a:off x="22199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570" name="フローチャート: 判断 569">
          <a:extLst>
            <a:ext uri="{FF2B5EF4-FFF2-40B4-BE49-F238E27FC236}">
              <a16:creationId xmlns:a16="http://schemas.microsoft.com/office/drawing/2014/main" id="{1C8A5DE7-1766-4830-B060-5F772BE75934}"/>
            </a:ext>
          </a:extLst>
        </xdr:cNvPr>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71120</xdr:rowOff>
    </xdr:from>
    <xdr:to>
      <xdr:col>112</xdr:col>
      <xdr:colOff>38100</xdr:colOff>
      <xdr:row>107</xdr:row>
      <xdr:rowOff>1270</xdr:rowOff>
    </xdr:to>
    <xdr:sp macro="" textlink="">
      <xdr:nvSpPr>
        <xdr:cNvPr id="571" name="フローチャート: 判断 570">
          <a:extLst>
            <a:ext uri="{FF2B5EF4-FFF2-40B4-BE49-F238E27FC236}">
              <a16:creationId xmlns:a16="http://schemas.microsoft.com/office/drawing/2014/main" id="{F9A56B60-50EF-48D9-B56C-5888760D6D15}"/>
            </a:ext>
          </a:extLst>
        </xdr:cNvPr>
        <xdr:cNvSpPr/>
      </xdr:nvSpPr>
      <xdr:spPr>
        <a:xfrm>
          <a:off x="212725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87579</xdr:rowOff>
    </xdr:from>
    <xdr:to>
      <xdr:col>107</xdr:col>
      <xdr:colOff>101600</xdr:colOff>
      <xdr:row>107</xdr:row>
      <xdr:rowOff>17729</xdr:rowOff>
    </xdr:to>
    <xdr:sp macro="" textlink="">
      <xdr:nvSpPr>
        <xdr:cNvPr id="572" name="フローチャート: 判断 571">
          <a:extLst>
            <a:ext uri="{FF2B5EF4-FFF2-40B4-BE49-F238E27FC236}">
              <a16:creationId xmlns:a16="http://schemas.microsoft.com/office/drawing/2014/main" id="{7FD10E9F-7596-4BFB-8D14-222BB824B1B7}"/>
            </a:ext>
          </a:extLst>
        </xdr:cNvPr>
        <xdr:cNvSpPr/>
      </xdr:nvSpPr>
      <xdr:spPr>
        <a:xfrm>
          <a:off x="20383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67920</xdr:rowOff>
    </xdr:from>
    <xdr:to>
      <xdr:col>102</xdr:col>
      <xdr:colOff>165100</xdr:colOff>
      <xdr:row>105</xdr:row>
      <xdr:rowOff>169520</xdr:rowOff>
    </xdr:to>
    <xdr:sp macro="" textlink="">
      <xdr:nvSpPr>
        <xdr:cNvPr id="573" name="フローチャート: 判断 572">
          <a:extLst>
            <a:ext uri="{FF2B5EF4-FFF2-40B4-BE49-F238E27FC236}">
              <a16:creationId xmlns:a16="http://schemas.microsoft.com/office/drawing/2014/main" id="{5D97B181-7CA3-4F47-A0F3-232EADAD2D24}"/>
            </a:ext>
          </a:extLst>
        </xdr:cNvPr>
        <xdr:cNvSpPr/>
      </xdr:nvSpPr>
      <xdr:spPr>
        <a:xfrm>
          <a:off x="19494500" y="180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6F473FBC-7066-4B03-9653-0EB38B2B38D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12273013-DF42-4385-A22B-1B3B2956C92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E84E54E1-B0B7-4FE4-A7BA-3C6B310A0EE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C133F484-4415-446A-923A-E10962DDB1E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7AE141FE-D5CA-4BE1-AF8D-34216CD6A55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69748</xdr:rowOff>
    </xdr:from>
    <xdr:to>
      <xdr:col>116</xdr:col>
      <xdr:colOff>114300</xdr:colOff>
      <xdr:row>107</xdr:row>
      <xdr:rowOff>171348</xdr:rowOff>
    </xdr:to>
    <xdr:sp macro="" textlink="">
      <xdr:nvSpPr>
        <xdr:cNvPr id="579" name="楕円 578">
          <a:extLst>
            <a:ext uri="{FF2B5EF4-FFF2-40B4-BE49-F238E27FC236}">
              <a16:creationId xmlns:a16="http://schemas.microsoft.com/office/drawing/2014/main" id="{D28C75EC-2A3E-4407-BFE6-3929ED708C44}"/>
            </a:ext>
          </a:extLst>
        </xdr:cNvPr>
        <xdr:cNvSpPr/>
      </xdr:nvSpPr>
      <xdr:spPr>
        <a:xfrm>
          <a:off x="22110700" y="1841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156125</xdr:rowOff>
    </xdr:from>
    <xdr:ext cx="469744" cy="259045"/>
    <xdr:sp macro="" textlink="">
      <xdr:nvSpPr>
        <xdr:cNvPr id="580" name="【公民館】&#10;一人当たり面積該当値テキスト">
          <a:extLst>
            <a:ext uri="{FF2B5EF4-FFF2-40B4-BE49-F238E27FC236}">
              <a16:creationId xmlns:a16="http://schemas.microsoft.com/office/drawing/2014/main" id="{47012B7B-CDA4-44D1-BD41-FAF3E5FF55B7}"/>
            </a:ext>
          </a:extLst>
        </xdr:cNvPr>
        <xdr:cNvSpPr txBox="1"/>
      </xdr:nvSpPr>
      <xdr:spPr>
        <a:xfrm>
          <a:off x="22199600" y="1832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72492</xdr:rowOff>
    </xdr:from>
    <xdr:to>
      <xdr:col>112</xdr:col>
      <xdr:colOff>38100</xdr:colOff>
      <xdr:row>108</xdr:row>
      <xdr:rowOff>2642</xdr:rowOff>
    </xdr:to>
    <xdr:sp macro="" textlink="">
      <xdr:nvSpPr>
        <xdr:cNvPr id="581" name="楕円 580">
          <a:extLst>
            <a:ext uri="{FF2B5EF4-FFF2-40B4-BE49-F238E27FC236}">
              <a16:creationId xmlns:a16="http://schemas.microsoft.com/office/drawing/2014/main" id="{15760FCC-8F80-4E1E-AF3E-D3013AF592AF}"/>
            </a:ext>
          </a:extLst>
        </xdr:cNvPr>
        <xdr:cNvSpPr/>
      </xdr:nvSpPr>
      <xdr:spPr>
        <a:xfrm>
          <a:off x="21272500" y="1841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120548</xdr:rowOff>
    </xdr:from>
    <xdr:to>
      <xdr:col>116</xdr:col>
      <xdr:colOff>63500</xdr:colOff>
      <xdr:row>107</xdr:row>
      <xdr:rowOff>123292</xdr:rowOff>
    </xdr:to>
    <xdr:cxnSp macro="">
      <xdr:nvCxnSpPr>
        <xdr:cNvPr id="582" name="直線コネクタ 581">
          <a:extLst>
            <a:ext uri="{FF2B5EF4-FFF2-40B4-BE49-F238E27FC236}">
              <a16:creationId xmlns:a16="http://schemas.microsoft.com/office/drawing/2014/main" id="{E7D54700-D4E8-44BE-AC08-9FFA85FDCABA}"/>
            </a:ext>
          </a:extLst>
        </xdr:cNvPr>
        <xdr:cNvCxnSpPr/>
      </xdr:nvCxnSpPr>
      <xdr:spPr>
        <a:xfrm flipV="1">
          <a:off x="21323300" y="18465698"/>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74321</xdr:rowOff>
    </xdr:from>
    <xdr:to>
      <xdr:col>107</xdr:col>
      <xdr:colOff>101600</xdr:colOff>
      <xdr:row>108</xdr:row>
      <xdr:rowOff>4471</xdr:rowOff>
    </xdr:to>
    <xdr:sp macro="" textlink="">
      <xdr:nvSpPr>
        <xdr:cNvPr id="583" name="楕円 582">
          <a:extLst>
            <a:ext uri="{FF2B5EF4-FFF2-40B4-BE49-F238E27FC236}">
              <a16:creationId xmlns:a16="http://schemas.microsoft.com/office/drawing/2014/main" id="{C493D84F-0666-4972-9F16-329B06BB3C9E}"/>
            </a:ext>
          </a:extLst>
        </xdr:cNvPr>
        <xdr:cNvSpPr/>
      </xdr:nvSpPr>
      <xdr:spPr>
        <a:xfrm>
          <a:off x="20383500" y="1841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123292</xdr:rowOff>
    </xdr:from>
    <xdr:to>
      <xdr:col>111</xdr:col>
      <xdr:colOff>177800</xdr:colOff>
      <xdr:row>107</xdr:row>
      <xdr:rowOff>125121</xdr:rowOff>
    </xdr:to>
    <xdr:cxnSp macro="">
      <xdr:nvCxnSpPr>
        <xdr:cNvPr id="584" name="直線コネクタ 583">
          <a:extLst>
            <a:ext uri="{FF2B5EF4-FFF2-40B4-BE49-F238E27FC236}">
              <a16:creationId xmlns:a16="http://schemas.microsoft.com/office/drawing/2014/main" id="{6276D5E1-0B78-4502-9391-BDA769136A96}"/>
            </a:ext>
          </a:extLst>
        </xdr:cNvPr>
        <xdr:cNvCxnSpPr/>
      </xdr:nvCxnSpPr>
      <xdr:spPr>
        <a:xfrm flipV="1">
          <a:off x="20434300" y="1846844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76149</xdr:rowOff>
    </xdr:from>
    <xdr:to>
      <xdr:col>102</xdr:col>
      <xdr:colOff>165100</xdr:colOff>
      <xdr:row>108</xdr:row>
      <xdr:rowOff>6299</xdr:rowOff>
    </xdr:to>
    <xdr:sp macro="" textlink="">
      <xdr:nvSpPr>
        <xdr:cNvPr id="585" name="楕円 584">
          <a:extLst>
            <a:ext uri="{FF2B5EF4-FFF2-40B4-BE49-F238E27FC236}">
              <a16:creationId xmlns:a16="http://schemas.microsoft.com/office/drawing/2014/main" id="{059FD991-D01E-45B6-ADB7-748B9DBB46B2}"/>
            </a:ext>
          </a:extLst>
        </xdr:cNvPr>
        <xdr:cNvSpPr/>
      </xdr:nvSpPr>
      <xdr:spPr>
        <a:xfrm>
          <a:off x="19494500" y="1842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125121</xdr:rowOff>
    </xdr:from>
    <xdr:to>
      <xdr:col>107</xdr:col>
      <xdr:colOff>50800</xdr:colOff>
      <xdr:row>107</xdr:row>
      <xdr:rowOff>126949</xdr:rowOff>
    </xdr:to>
    <xdr:cxnSp macro="">
      <xdr:nvCxnSpPr>
        <xdr:cNvPr id="586" name="直線コネクタ 585">
          <a:extLst>
            <a:ext uri="{FF2B5EF4-FFF2-40B4-BE49-F238E27FC236}">
              <a16:creationId xmlns:a16="http://schemas.microsoft.com/office/drawing/2014/main" id="{03838361-7AA1-4689-AE2B-A6A1503D2AAE}"/>
            </a:ext>
          </a:extLst>
        </xdr:cNvPr>
        <xdr:cNvCxnSpPr/>
      </xdr:nvCxnSpPr>
      <xdr:spPr>
        <a:xfrm flipV="1">
          <a:off x="19545300" y="18470271"/>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17797</xdr:rowOff>
    </xdr:from>
    <xdr:ext cx="469744" cy="259045"/>
    <xdr:sp macro="" textlink="">
      <xdr:nvSpPr>
        <xdr:cNvPr id="587" name="n_1aveValue【公民館】&#10;一人当たり面積">
          <a:extLst>
            <a:ext uri="{FF2B5EF4-FFF2-40B4-BE49-F238E27FC236}">
              <a16:creationId xmlns:a16="http://schemas.microsoft.com/office/drawing/2014/main" id="{96086B95-2C46-4BCF-A78A-D3E96F0518BC}"/>
            </a:ext>
          </a:extLst>
        </xdr:cNvPr>
        <xdr:cNvSpPr txBox="1"/>
      </xdr:nvSpPr>
      <xdr:spPr>
        <a:xfrm>
          <a:off x="21075727" y="1802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34256</xdr:rowOff>
    </xdr:from>
    <xdr:ext cx="469744" cy="259045"/>
    <xdr:sp macro="" textlink="">
      <xdr:nvSpPr>
        <xdr:cNvPr id="588" name="n_2aveValue【公民館】&#10;一人当たり面積">
          <a:extLst>
            <a:ext uri="{FF2B5EF4-FFF2-40B4-BE49-F238E27FC236}">
              <a16:creationId xmlns:a16="http://schemas.microsoft.com/office/drawing/2014/main" id="{DD2E7D60-7BFB-46D0-8D82-F3C1495A2FFD}"/>
            </a:ext>
          </a:extLst>
        </xdr:cNvPr>
        <xdr:cNvSpPr txBox="1"/>
      </xdr:nvSpPr>
      <xdr:spPr>
        <a:xfrm>
          <a:off x="20199427" y="180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14597</xdr:rowOff>
    </xdr:from>
    <xdr:ext cx="469744" cy="259045"/>
    <xdr:sp macro="" textlink="">
      <xdr:nvSpPr>
        <xdr:cNvPr id="589" name="n_3aveValue【公民館】&#10;一人当たり面積">
          <a:extLst>
            <a:ext uri="{FF2B5EF4-FFF2-40B4-BE49-F238E27FC236}">
              <a16:creationId xmlns:a16="http://schemas.microsoft.com/office/drawing/2014/main" id="{0E916685-A41D-456E-A97D-8F281EA8FFB4}"/>
            </a:ext>
          </a:extLst>
        </xdr:cNvPr>
        <xdr:cNvSpPr txBox="1"/>
      </xdr:nvSpPr>
      <xdr:spPr>
        <a:xfrm>
          <a:off x="19310427" y="178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165219</xdr:rowOff>
    </xdr:from>
    <xdr:ext cx="469744" cy="259045"/>
    <xdr:sp macro="" textlink="">
      <xdr:nvSpPr>
        <xdr:cNvPr id="590" name="n_1mainValue【公民館】&#10;一人当たり面積">
          <a:extLst>
            <a:ext uri="{FF2B5EF4-FFF2-40B4-BE49-F238E27FC236}">
              <a16:creationId xmlns:a16="http://schemas.microsoft.com/office/drawing/2014/main" id="{63F64951-CDA1-4037-95BE-22BAE2E79653}"/>
            </a:ext>
          </a:extLst>
        </xdr:cNvPr>
        <xdr:cNvSpPr txBox="1"/>
      </xdr:nvSpPr>
      <xdr:spPr>
        <a:xfrm>
          <a:off x="21075727" y="1851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167048</xdr:rowOff>
    </xdr:from>
    <xdr:ext cx="469744" cy="259045"/>
    <xdr:sp macro="" textlink="">
      <xdr:nvSpPr>
        <xdr:cNvPr id="591" name="n_2mainValue【公民館】&#10;一人当たり面積">
          <a:extLst>
            <a:ext uri="{FF2B5EF4-FFF2-40B4-BE49-F238E27FC236}">
              <a16:creationId xmlns:a16="http://schemas.microsoft.com/office/drawing/2014/main" id="{0E7A6CAB-5621-4D2D-A43F-3066BDDCE95A}"/>
            </a:ext>
          </a:extLst>
        </xdr:cNvPr>
        <xdr:cNvSpPr txBox="1"/>
      </xdr:nvSpPr>
      <xdr:spPr>
        <a:xfrm>
          <a:off x="20199427" y="1851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168876</xdr:rowOff>
    </xdr:from>
    <xdr:ext cx="469744" cy="259045"/>
    <xdr:sp macro="" textlink="">
      <xdr:nvSpPr>
        <xdr:cNvPr id="592" name="n_3mainValue【公民館】&#10;一人当たり面積">
          <a:extLst>
            <a:ext uri="{FF2B5EF4-FFF2-40B4-BE49-F238E27FC236}">
              <a16:creationId xmlns:a16="http://schemas.microsoft.com/office/drawing/2014/main" id="{8B4A0DAF-87E6-44CE-9A02-2A687A78C164}"/>
            </a:ext>
          </a:extLst>
        </xdr:cNvPr>
        <xdr:cNvSpPr txBox="1"/>
      </xdr:nvSpPr>
      <xdr:spPr>
        <a:xfrm>
          <a:off x="19310427" y="1851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3" name="正方形/長方形 592">
          <a:extLst>
            <a:ext uri="{FF2B5EF4-FFF2-40B4-BE49-F238E27FC236}">
              <a16:creationId xmlns:a16="http://schemas.microsoft.com/office/drawing/2014/main" id="{9754AAFD-EB48-4E47-B9C0-9BDE1448FE5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4" name="正方形/長方形 593">
          <a:extLst>
            <a:ext uri="{FF2B5EF4-FFF2-40B4-BE49-F238E27FC236}">
              <a16:creationId xmlns:a16="http://schemas.microsoft.com/office/drawing/2014/main" id="{D0995744-B3C5-4AF3-8199-66DEE5D6641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5" name="テキスト ボックス 594">
          <a:extLst>
            <a:ext uri="{FF2B5EF4-FFF2-40B4-BE49-F238E27FC236}">
              <a16:creationId xmlns:a16="http://schemas.microsoft.com/office/drawing/2014/main" id="{A1C91E32-F6FE-49EA-834F-1A0129CB900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町では、平成２６年１０月に「道路ストック総点検路面性状調査」を実施し道路の長寿命化を図ってきたことにより、</a:t>
          </a:r>
          <a:r>
            <a:rPr lang="ja-JP" altLang="ja-JP" sz="1100" b="0" i="0" baseline="0">
              <a:solidFill>
                <a:schemeClr val="dk1"/>
              </a:solidFill>
              <a:effectLst/>
              <a:latin typeface="+mn-lt"/>
              <a:ea typeface="+mn-ea"/>
              <a:cs typeface="+mn-cs"/>
            </a:rPr>
            <a:t>全国平均の有形固定資産減価償却率と比較して低くなっている。保育所については、平成２７年度末で閉所し平成２８年度に取り壊しとなった。学校施設は、経年劣化が著しいが</a:t>
          </a:r>
          <a:r>
            <a:rPr lang="ja-JP" altLang="en-US" sz="1100" b="0" i="0" baseline="0">
              <a:solidFill>
                <a:schemeClr val="dk1"/>
              </a:solidFill>
              <a:effectLst/>
              <a:latin typeface="+mn-lt"/>
              <a:ea typeface="+mn-ea"/>
              <a:cs typeface="+mn-cs"/>
            </a:rPr>
            <a:t>令和</a:t>
          </a:r>
          <a:r>
            <a:rPr lang="ja-JP" altLang="ja-JP" sz="1100" b="0" i="0" baseline="0">
              <a:solidFill>
                <a:schemeClr val="dk1"/>
              </a:solidFill>
              <a:effectLst/>
              <a:latin typeface="+mn-lt"/>
              <a:ea typeface="+mn-ea"/>
              <a:cs typeface="+mn-cs"/>
            </a:rPr>
            <a:t>２年度に町内６校ある小学校を１校に統合する計画となっており、</a:t>
          </a:r>
          <a:r>
            <a:rPr lang="ja-JP" altLang="en-US" sz="1100" b="0" i="0" baseline="0">
              <a:solidFill>
                <a:schemeClr val="dk1"/>
              </a:solidFill>
              <a:effectLst/>
              <a:latin typeface="+mn-lt"/>
              <a:ea typeface="+mn-ea"/>
              <a:cs typeface="+mn-cs"/>
            </a:rPr>
            <a:t>令和</a:t>
          </a:r>
          <a:r>
            <a:rPr lang="ja-JP" altLang="ja-JP" sz="1100" b="0" i="0" baseline="0">
              <a:solidFill>
                <a:schemeClr val="dk1"/>
              </a:solidFill>
              <a:effectLst/>
              <a:latin typeface="+mn-lt"/>
              <a:ea typeface="+mn-ea"/>
              <a:cs typeface="+mn-cs"/>
            </a:rPr>
            <a:t>６年度までに既存の施設を処分することとしている。公営住宅は駅東団地が昭和４６年度から昭和５０年度、鶴寿団地が昭和５３年度から昭和５９年度、みどり団地が昭和６０年度から昭和６２年度と全部の施設が建設から３０年以を経過し、有形固定資産減価償却率を高めており、平成２９年３月に策定した「鶴田町公営住宅変更基本計画」に基づき建替えの検討を行うこととしている。公民館は昭和４９年に建設された建物であるが平成２５年度に大規模改修を終えたため、町所有の有形固定資産の中では減価償却率が比較的低くなっている。今後も各施設の長寿命化に努め、計画的に更新を行うことで投資の抑制を図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AD9581F-E99E-4B08-9469-D0CED1527DE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450F236-7C57-4937-9FCC-53288212F6C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460C3C-EBF6-4B5A-A224-D8758EAB055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E902048-5664-4733-A8F0-272B2F29518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7507B63-A3BB-4F9A-98A7-FE16D8BD970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3188996-652B-43D9-938F-76392B3CF98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2F52C87-CC51-4E3C-92CA-BFA0A8D4E33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8061E9A-82A6-4478-9724-CA9528A56FE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3D286DA-E5A2-4070-A0A0-DAC881908E4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950DE9F-F132-4721-8AA3-771A0B931FD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12,984
12,971
46.43
7,869,823
7,590,538
264,241
3,968,059
5,842,922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EE8102E-DA09-42A2-98B3-19C66A5208B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CB65C79-9C84-47F3-90F2-1ADC841C6ED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2936CE1-5A07-4AB0-836C-A7B3E8B63E4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D342EB1-8559-4382-8A0C-AE1AC874C78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036AB8B-E252-4151-8BA1-2A49C96E7B4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EA21234-E826-4421-BCF1-852BBA2BFF9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A926BEB-127F-4A2F-9909-F35AB001EFA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616226C-A474-4E48-8E50-977DEA2E9A0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5645B3B-2399-446A-A1E0-98FA0784A9B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2DCB076-A2C0-4933-84A6-F4C2C5D11DC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2A62485-74BC-44E1-BF3C-65971CF303E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441A4C0-2208-4A20-B6A7-DFC7CFD240E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6B718F8-E5BD-424E-9D17-C06D246506D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F4C241A-5944-4E66-BD1D-6AB4937B0E8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6D59774-8DB6-4015-B96D-ED6A42E2914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D940B80-3C9C-4EFB-8F4A-C74DF16A558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85EC6D8-7138-4F69-A937-81316205D6A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414D472-410C-425B-AA07-FC64835F939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A25CA6F-8E28-41E5-8994-910BAE7F970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C4DEA83-E91B-4885-B03E-102FA6A58E3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70C14D0E-90A2-49EB-B14C-8A214D05ABE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89060525-A88C-4142-B544-F6F0556683C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C533190-43FB-4304-8607-3CE883D8794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9502760-0C76-4570-BECE-901F123C2FE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8C24339-185F-4094-91D0-35B20565B72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236DFB60-E0BF-4523-B395-E1F92032D79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FC56182E-6615-4214-BC8F-3B1DE6F8C07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B0804E9-95BB-42DF-8D37-108F0941CD34}"/>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8ED25FEE-FC7E-46B6-B041-504508D3EDC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D245344D-DC70-4827-9834-8CAEBE099C0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1D14EE44-9311-4DFB-A1B2-50D89EE006E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8E2053E0-88A0-4FC2-944F-80B5AD422C1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BA56BE96-A731-4D9E-A7CD-3E158CB713F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ECE3138F-6411-4F8A-B033-B2D12B3BDFA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DD09EFB0-60E6-4CB4-8BE8-A061BF3B9EC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E82BFBA7-D41B-4A85-81C2-0CC78B3BC89B}"/>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102BB12A-5ED6-43EA-AF53-2EC05A775D5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CD57A911-9CC3-48EC-ACCE-0925C7E471E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776F50CD-8DC1-481F-86C4-909EA13295D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6321409E-E5DE-452A-AAF4-999BEA840B7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B9D6BA92-4798-4A7C-9BCD-9784098A7C6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2543954E-FF1F-43FE-85A8-76D41E1FCD2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A85DA925-6277-48DB-9695-88BABBC5EA6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870C3652-37B2-4096-BEC2-234D6A107C9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67CA88EC-61DF-4D41-A0B0-FA564BD9DDA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E9287799-E0F2-48F3-AEFB-50D0AC5D439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a:extLst>
            <a:ext uri="{FF2B5EF4-FFF2-40B4-BE49-F238E27FC236}">
              <a16:creationId xmlns:a16="http://schemas.microsoft.com/office/drawing/2014/main" id="{7A8335A2-6246-4929-BB19-AAFFD6838F6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a:extLst>
            <a:ext uri="{FF2B5EF4-FFF2-40B4-BE49-F238E27FC236}">
              <a16:creationId xmlns:a16="http://schemas.microsoft.com/office/drawing/2014/main" id="{ECE7B420-4D80-4087-9E02-EB365F5B3BD5}"/>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a:extLst>
            <a:ext uri="{FF2B5EF4-FFF2-40B4-BE49-F238E27FC236}">
              <a16:creationId xmlns:a16="http://schemas.microsoft.com/office/drawing/2014/main" id="{D1911311-BE2C-42AD-B057-954B142E2B2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a:extLst>
            <a:ext uri="{FF2B5EF4-FFF2-40B4-BE49-F238E27FC236}">
              <a16:creationId xmlns:a16="http://schemas.microsoft.com/office/drawing/2014/main" id="{1374224B-2AB6-486D-B205-A1BC57FCC9B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a:extLst>
            <a:ext uri="{FF2B5EF4-FFF2-40B4-BE49-F238E27FC236}">
              <a16:creationId xmlns:a16="http://schemas.microsoft.com/office/drawing/2014/main" id="{3AEDCD59-BFDD-4A88-A401-E42813DEA23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a:extLst>
            <a:ext uri="{FF2B5EF4-FFF2-40B4-BE49-F238E27FC236}">
              <a16:creationId xmlns:a16="http://schemas.microsoft.com/office/drawing/2014/main" id="{DB9FD08B-F3D7-4A2A-9435-AB6A74622F6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a:extLst>
            <a:ext uri="{FF2B5EF4-FFF2-40B4-BE49-F238E27FC236}">
              <a16:creationId xmlns:a16="http://schemas.microsoft.com/office/drawing/2014/main" id="{1351011F-BD3E-42B4-A89A-01356CC939C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a:extLst>
            <a:ext uri="{FF2B5EF4-FFF2-40B4-BE49-F238E27FC236}">
              <a16:creationId xmlns:a16="http://schemas.microsoft.com/office/drawing/2014/main" id="{EBBAD832-D330-40D8-BB74-B47B51893A5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a:extLst>
            <a:ext uri="{FF2B5EF4-FFF2-40B4-BE49-F238E27FC236}">
              <a16:creationId xmlns:a16="http://schemas.microsoft.com/office/drawing/2014/main" id="{5E3A346C-D376-4215-8D3A-7E719855B15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a:extLst>
            <a:ext uri="{FF2B5EF4-FFF2-40B4-BE49-F238E27FC236}">
              <a16:creationId xmlns:a16="http://schemas.microsoft.com/office/drawing/2014/main" id="{B4F7BCD9-7375-45E1-8AA1-55AFC93D3E4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a:extLst>
            <a:ext uri="{FF2B5EF4-FFF2-40B4-BE49-F238E27FC236}">
              <a16:creationId xmlns:a16="http://schemas.microsoft.com/office/drawing/2014/main" id="{565980B4-F6F8-43B0-8B98-AA4E5D24F10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a:extLst>
            <a:ext uri="{FF2B5EF4-FFF2-40B4-BE49-F238E27FC236}">
              <a16:creationId xmlns:a16="http://schemas.microsoft.com/office/drawing/2014/main" id="{7756F58F-43AA-4300-BAA2-C1A773D9D833}"/>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47CECAAB-F62C-4568-9719-A2C8A96AD59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a:extLst>
            <a:ext uri="{FF2B5EF4-FFF2-40B4-BE49-F238E27FC236}">
              <a16:creationId xmlns:a16="http://schemas.microsoft.com/office/drawing/2014/main" id="{55C6BC5D-5042-49ED-A47E-678F289BF71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19E5DC66-2500-4BE0-8286-A9BEAFBB8F9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60416</xdr:rowOff>
    </xdr:from>
    <xdr:to>
      <xdr:col>24</xdr:col>
      <xdr:colOff>62865</xdr:colOff>
      <xdr:row>63</xdr:row>
      <xdr:rowOff>128996</xdr:rowOff>
    </xdr:to>
    <xdr:cxnSp macro="">
      <xdr:nvCxnSpPr>
        <xdr:cNvPr id="73" name="直線コネクタ 72">
          <a:extLst>
            <a:ext uri="{FF2B5EF4-FFF2-40B4-BE49-F238E27FC236}">
              <a16:creationId xmlns:a16="http://schemas.microsoft.com/office/drawing/2014/main" id="{E2F0E561-5B4C-4AFA-9293-9D7256E851CC}"/>
            </a:ext>
          </a:extLst>
        </xdr:cNvPr>
        <xdr:cNvCxnSpPr/>
      </xdr:nvCxnSpPr>
      <xdr:spPr>
        <a:xfrm flipV="1">
          <a:off x="4634865" y="94901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132823</xdr:rowOff>
    </xdr:from>
    <xdr:ext cx="405111" cy="259045"/>
    <xdr:sp macro="" textlink="">
      <xdr:nvSpPr>
        <xdr:cNvPr id="74" name="【体育館・プール】&#10;有形固定資産減価償却率最小値テキスト">
          <a:extLst>
            <a:ext uri="{FF2B5EF4-FFF2-40B4-BE49-F238E27FC236}">
              <a16:creationId xmlns:a16="http://schemas.microsoft.com/office/drawing/2014/main" id="{9D4188CC-1EDC-4D5E-B6F4-9E35DF488CC2}"/>
            </a:ext>
          </a:extLst>
        </xdr:cNvPr>
        <xdr:cNvSpPr txBox="1"/>
      </xdr:nvSpPr>
      <xdr:spPr>
        <a:xfrm>
          <a:off x="4673600" y="109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128996</xdr:rowOff>
    </xdr:from>
    <xdr:to>
      <xdr:col>24</xdr:col>
      <xdr:colOff>152400</xdr:colOff>
      <xdr:row>63</xdr:row>
      <xdr:rowOff>128996</xdr:rowOff>
    </xdr:to>
    <xdr:cxnSp macro="">
      <xdr:nvCxnSpPr>
        <xdr:cNvPr id="75" name="直線コネクタ 74">
          <a:extLst>
            <a:ext uri="{FF2B5EF4-FFF2-40B4-BE49-F238E27FC236}">
              <a16:creationId xmlns:a16="http://schemas.microsoft.com/office/drawing/2014/main" id="{C8CB1969-8602-46DF-AB25-20A02D1E0BE3}"/>
            </a:ext>
          </a:extLst>
        </xdr:cNvPr>
        <xdr:cNvCxnSpPr/>
      </xdr:nvCxnSpPr>
      <xdr:spPr>
        <a:xfrm>
          <a:off x="4546600" y="1093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7093</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7D99AFB0-F10D-4F5F-9C53-63BFF652C2F6}"/>
            </a:ext>
          </a:extLst>
        </xdr:cNvPr>
        <xdr:cNvSpPr txBox="1"/>
      </xdr:nvSpPr>
      <xdr:spPr>
        <a:xfrm>
          <a:off x="4673600" y="926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60416</xdr:rowOff>
    </xdr:from>
    <xdr:to>
      <xdr:col>24</xdr:col>
      <xdr:colOff>152400</xdr:colOff>
      <xdr:row>55</xdr:row>
      <xdr:rowOff>60416</xdr:rowOff>
    </xdr:to>
    <xdr:cxnSp macro="">
      <xdr:nvCxnSpPr>
        <xdr:cNvPr id="77" name="直線コネクタ 76">
          <a:extLst>
            <a:ext uri="{FF2B5EF4-FFF2-40B4-BE49-F238E27FC236}">
              <a16:creationId xmlns:a16="http://schemas.microsoft.com/office/drawing/2014/main" id="{DDE2B9C0-7E3C-4BBA-9DAF-DCA711AEAE28}"/>
            </a:ext>
          </a:extLst>
        </xdr:cNvPr>
        <xdr:cNvCxnSpPr/>
      </xdr:nvCxnSpPr>
      <xdr:spPr>
        <a:xfrm>
          <a:off x="4546600" y="94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30497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90814B44-5B72-44AB-9C9A-D719C7B849A5}"/>
            </a:ext>
          </a:extLst>
        </xdr:cNvPr>
        <xdr:cNvSpPr txBox="1"/>
      </xdr:nvSpPr>
      <xdr:spPr>
        <a:xfrm>
          <a:off x="4673600" y="997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79" name="フローチャート: 判断 78">
          <a:extLst>
            <a:ext uri="{FF2B5EF4-FFF2-40B4-BE49-F238E27FC236}">
              <a16:creationId xmlns:a16="http://schemas.microsoft.com/office/drawing/2014/main" id="{D104DDCB-3E50-49AD-B20E-4771849369CF}"/>
            </a:ext>
          </a:extLst>
        </xdr:cNvPr>
        <xdr:cNvSpPr/>
      </xdr:nvSpPr>
      <xdr:spPr>
        <a:xfrm>
          <a:off x="45847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117384</xdr:rowOff>
    </xdr:from>
    <xdr:to>
      <xdr:col>20</xdr:col>
      <xdr:colOff>38100</xdr:colOff>
      <xdr:row>58</xdr:row>
      <xdr:rowOff>47534</xdr:rowOff>
    </xdr:to>
    <xdr:sp macro="" textlink="">
      <xdr:nvSpPr>
        <xdr:cNvPr id="80" name="フローチャート: 判断 79">
          <a:extLst>
            <a:ext uri="{FF2B5EF4-FFF2-40B4-BE49-F238E27FC236}">
              <a16:creationId xmlns:a16="http://schemas.microsoft.com/office/drawing/2014/main" id="{4CF27AD1-15E6-4BB6-810D-B4FDF5A308FD}"/>
            </a:ext>
          </a:extLst>
        </xdr:cNvPr>
        <xdr:cNvSpPr/>
      </xdr:nvSpPr>
      <xdr:spPr>
        <a:xfrm>
          <a:off x="3746500" y="98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38661</xdr:rowOff>
    </xdr:from>
    <xdr:ext cx="405111" cy="259045"/>
    <xdr:sp macro="" textlink="">
      <xdr:nvSpPr>
        <xdr:cNvPr id="81" name="n_1aveValue【体育館・プール】&#10;有形固定資産減価償却率">
          <a:extLst>
            <a:ext uri="{FF2B5EF4-FFF2-40B4-BE49-F238E27FC236}">
              <a16:creationId xmlns:a16="http://schemas.microsoft.com/office/drawing/2014/main" id="{4DEF54C1-2B64-40C9-877F-99D3C120CE3F}"/>
            </a:ext>
          </a:extLst>
        </xdr:cNvPr>
        <xdr:cNvSpPr txBox="1"/>
      </xdr:nvSpPr>
      <xdr:spPr>
        <a:xfrm>
          <a:off x="3582044" y="998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132080</xdr:rowOff>
    </xdr:from>
    <xdr:to>
      <xdr:col>15</xdr:col>
      <xdr:colOff>101600</xdr:colOff>
      <xdr:row>58</xdr:row>
      <xdr:rowOff>62230</xdr:rowOff>
    </xdr:to>
    <xdr:sp macro="" textlink="">
      <xdr:nvSpPr>
        <xdr:cNvPr id="82" name="フローチャート: 判断 81">
          <a:extLst>
            <a:ext uri="{FF2B5EF4-FFF2-40B4-BE49-F238E27FC236}">
              <a16:creationId xmlns:a16="http://schemas.microsoft.com/office/drawing/2014/main" id="{F4649A8B-C1D6-4374-B8CF-B306CE3A9C96}"/>
            </a:ext>
          </a:extLst>
        </xdr:cNvPr>
        <xdr:cNvSpPr/>
      </xdr:nvSpPr>
      <xdr:spPr>
        <a:xfrm>
          <a:off x="2857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53357</xdr:rowOff>
    </xdr:from>
    <xdr:ext cx="405111" cy="259045"/>
    <xdr:sp macro="" textlink="">
      <xdr:nvSpPr>
        <xdr:cNvPr id="83" name="n_2aveValue【体育館・プール】&#10;有形固定資産減価償却率">
          <a:extLst>
            <a:ext uri="{FF2B5EF4-FFF2-40B4-BE49-F238E27FC236}">
              <a16:creationId xmlns:a16="http://schemas.microsoft.com/office/drawing/2014/main" id="{5C4A17F4-08A6-4E1A-9FFB-F47CD1EA8DF9}"/>
            </a:ext>
          </a:extLst>
        </xdr:cNvPr>
        <xdr:cNvSpPr txBox="1"/>
      </xdr:nvSpPr>
      <xdr:spPr>
        <a:xfrm>
          <a:off x="2705744" y="999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47172</xdr:rowOff>
    </xdr:from>
    <xdr:to>
      <xdr:col>10</xdr:col>
      <xdr:colOff>165100</xdr:colOff>
      <xdr:row>58</xdr:row>
      <xdr:rowOff>148772</xdr:rowOff>
    </xdr:to>
    <xdr:sp macro="" textlink="">
      <xdr:nvSpPr>
        <xdr:cNvPr id="84" name="フローチャート: 判断 83">
          <a:extLst>
            <a:ext uri="{FF2B5EF4-FFF2-40B4-BE49-F238E27FC236}">
              <a16:creationId xmlns:a16="http://schemas.microsoft.com/office/drawing/2014/main" id="{C784B4E1-6634-41D6-ABEE-10035D4CE78B}"/>
            </a:ext>
          </a:extLst>
        </xdr:cNvPr>
        <xdr:cNvSpPr/>
      </xdr:nvSpPr>
      <xdr:spPr>
        <a:xfrm>
          <a:off x="1968500" y="999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139899</xdr:rowOff>
    </xdr:from>
    <xdr:ext cx="405111" cy="259045"/>
    <xdr:sp macro="" textlink="">
      <xdr:nvSpPr>
        <xdr:cNvPr id="85" name="n_3aveValue【体育館・プール】&#10;有形固定資産減価償却率">
          <a:extLst>
            <a:ext uri="{FF2B5EF4-FFF2-40B4-BE49-F238E27FC236}">
              <a16:creationId xmlns:a16="http://schemas.microsoft.com/office/drawing/2014/main" id="{E4244438-5429-4BE8-8FFA-5FDED4FBD543}"/>
            </a:ext>
          </a:extLst>
        </xdr:cNvPr>
        <xdr:cNvSpPr txBox="1"/>
      </xdr:nvSpPr>
      <xdr:spPr>
        <a:xfrm>
          <a:off x="1816744" y="1008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56C96785-D812-4F37-90B3-87063427288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2CACC98E-0351-4499-B9E5-215BBDCF707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7CD0D6DB-9653-442B-8E3D-31E52B20C9C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C5F12254-3858-429B-8B4E-57D48A212FB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a:extLst>
            <a:ext uri="{FF2B5EF4-FFF2-40B4-BE49-F238E27FC236}">
              <a16:creationId xmlns:a16="http://schemas.microsoft.com/office/drawing/2014/main" id="{DC0F131A-3F92-4CD1-9364-E8E2DB7239A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70031</xdr:rowOff>
    </xdr:from>
    <xdr:to>
      <xdr:col>24</xdr:col>
      <xdr:colOff>114300</xdr:colOff>
      <xdr:row>56</xdr:row>
      <xdr:rowOff>181</xdr:rowOff>
    </xdr:to>
    <xdr:sp macro="" textlink="">
      <xdr:nvSpPr>
        <xdr:cNvPr id="91" name="楕円 90">
          <a:extLst>
            <a:ext uri="{FF2B5EF4-FFF2-40B4-BE49-F238E27FC236}">
              <a16:creationId xmlns:a16="http://schemas.microsoft.com/office/drawing/2014/main" id="{FC58E640-EF88-4EE6-B5E2-FB957B409283}"/>
            </a:ext>
          </a:extLst>
        </xdr:cNvPr>
        <xdr:cNvSpPr/>
      </xdr:nvSpPr>
      <xdr:spPr>
        <a:xfrm>
          <a:off x="4584700" y="949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156408</xdr:rowOff>
    </xdr:from>
    <xdr:ext cx="405111" cy="259045"/>
    <xdr:sp macro="" textlink="">
      <xdr:nvSpPr>
        <xdr:cNvPr id="92" name="【体育館・プール】&#10;有形固定資産減価償却率該当値テキスト">
          <a:extLst>
            <a:ext uri="{FF2B5EF4-FFF2-40B4-BE49-F238E27FC236}">
              <a16:creationId xmlns:a16="http://schemas.microsoft.com/office/drawing/2014/main" id="{7C3AEAB5-44BE-4527-92A4-92F8DBDC83D1}"/>
            </a:ext>
          </a:extLst>
        </xdr:cNvPr>
        <xdr:cNvSpPr txBox="1"/>
      </xdr:nvSpPr>
      <xdr:spPr>
        <a:xfrm>
          <a:off x="4673600" y="9414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76563</xdr:rowOff>
    </xdr:from>
    <xdr:to>
      <xdr:col>20</xdr:col>
      <xdr:colOff>38100</xdr:colOff>
      <xdr:row>56</xdr:row>
      <xdr:rowOff>6713</xdr:rowOff>
    </xdr:to>
    <xdr:sp macro="" textlink="">
      <xdr:nvSpPr>
        <xdr:cNvPr id="93" name="楕円 92">
          <a:extLst>
            <a:ext uri="{FF2B5EF4-FFF2-40B4-BE49-F238E27FC236}">
              <a16:creationId xmlns:a16="http://schemas.microsoft.com/office/drawing/2014/main" id="{926EB2A5-B6DE-43DB-9DA8-E659AC5E8E2C}"/>
            </a:ext>
          </a:extLst>
        </xdr:cNvPr>
        <xdr:cNvSpPr/>
      </xdr:nvSpPr>
      <xdr:spPr>
        <a:xfrm>
          <a:off x="3746500" y="950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120831</xdr:rowOff>
    </xdr:from>
    <xdr:to>
      <xdr:col>24</xdr:col>
      <xdr:colOff>63500</xdr:colOff>
      <xdr:row>55</xdr:row>
      <xdr:rowOff>127363</xdr:rowOff>
    </xdr:to>
    <xdr:cxnSp macro="">
      <xdr:nvCxnSpPr>
        <xdr:cNvPr id="94" name="直線コネクタ 93">
          <a:extLst>
            <a:ext uri="{FF2B5EF4-FFF2-40B4-BE49-F238E27FC236}">
              <a16:creationId xmlns:a16="http://schemas.microsoft.com/office/drawing/2014/main" id="{40409B7C-9C09-4586-88F9-6BC114FB5E42}"/>
            </a:ext>
          </a:extLst>
        </xdr:cNvPr>
        <xdr:cNvCxnSpPr/>
      </xdr:nvCxnSpPr>
      <xdr:spPr>
        <a:xfrm flipV="1">
          <a:off x="3797300" y="955058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83094</xdr:rowOff>
    </xdr:from>
    <xdr:to>
      <xdr:col>15</xdr:col>
      <xdr:colOff>101600</xdr:colOff>
      <xdr:row>56</xdr:row>
      <xdr:rowOff>13244</xdr:rowOff>
    </xdr:to>
    <xdr:sp macro="" textlink="">
      <xdr:nvSpPr>
        <xdr:cNvPr id="95" name="楕円 94">
          <a:extLst>
            <a:ext uri="{FF2B5EF4-FFF2-40B4-BE49-F238E27FC236}">
              <a16:creationId xmlns:a16="http://schemas.microsoft.com/office/drawing/2014/main" id="{F70DDB05-7FAB-49B2-A592-672150310BD2}"/>
            </a:ext>
          </a:extLst>
        </xdr:cNvPr>
        <xdr:cNvSpPr/>
      </xdr:nvSpPr>
      <xdr:spPr>
        <a:xfrm>
          <a:off x="2857500" y="951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127363</xdr:rowOff>
    </xdr:from>
    <xdr:to>
      <xdr:col>19</xdr:col>
      <xdr:colOff>177800</xdr:colOff>
      <xdr:row>55</xdr:row>
      <xdr:rowOff>133894</xdr:rowOff>
    </xdr:to>
    <xdr:cxnSp macro="">
      <xdr:nvCxnSpPr>
        <xdr:cNvPr id="96" name="直線コネクタ 95">
          <a:extLst>
            <a:ext uri="{FF2B5EF4-FFF2-40B4-BE49-F238E27FC236}">
              <a16:creationId xmlns:a16="http://schemas.microsoft.com/office/drawing/2014/main" id="{C6F3122B-525D-4AFB-BD98-642BBBD90373}"/>
            </a:ext>
          </a:extLst>
        </xdr:cNvPr>
        <xdr:cNvCxnSpPr/>
      </xdr:nvCxnSpPr>
      <xdr:spPr>
        <a:xfrm flipV="1">
          <a:off x="2908300" y="955711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7983</xdr:rowOff>
    </xdr:from>
    <xdr:to>
      <xdr:col>10</xdr:col>
      <xdr:colOff>165100</xdr:colOff>
      <xdr:row>55</xdr:row>
      <xdr:rowOff>109583</xdr:rowOff>
    </xdr:to>
    <xdr:sp macro="" textlink="">
      <xdr:nvSpPr>
        <xdr:cNvPr id="97" name="楕円 96">
          <a:extLst>
            <a:ext uri="{FF2B5EF4-FFF2-40B4-BE49-F238E27FC236}">
              <a16:creationId xmlns:a16="http://schemas.microsoft.com/office/drawing/2014/main" id="{9BEB2487-B893-41C5-9F61-DC7743A8B32A}"/>
            </a:ext>
          </a:extLst>
        </xdr:cNvPr>
        <xdr:cNvSpPr/>
      </xdr:nvSpPr>
      <xdr:spPr>
        <a:xfrm>
          <a:off x="1968500" y="943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58783</xdr:rowOff>
    </xdr:from>
    <xdr:to>
      <xdr:col>15</xdr:col>
      <xdr:colOff>50800</xdr:colOff>
      <xdr:row>55</xdr:row>
      <xdr:rowOff>133894</xdr:rowOff>
    </xdr:to>
    <xdr:cxnSp macro="">
      <xdr:nvCxnSpPr>
        <xdr:cNvPr id="98" name="直線コネクタ 97">
          <a:extLst>
            <a:ext uri="{FF2B5EF4-FFF2-40B4-BE49-F238E27FC236}">
              <a16:creationId xmlns:a16="http://schemas.microsoft.com/office/drawing/2014/main" id="{E1228B74-B86E-4C0B-B460-025109680C0E}"/>
            </a:ext>
          </a:extLst>
        </xdr:cNvPr>
        <xdr:cNvCxnSpPr/>
      </xdr:nvCxnSpPr>
      <xdr:spPr>
        <a:xfrm>
          <a:off x="2019300" y="948853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23240</xdr:rowOff>
    </xdr:from>
    <xdr:ext cx="405111" cy="259045"/>
    <xdr:sp macro="" textlink="">
      <xdr:nvSpPr>
        <xdr:cNvPr id="99" name="n_1mainValue【体育館・プール】&#10;有形固定資産減価償却率">
          <a:extLst>
            <a:ext uri="{FF2B5EF4-FFF2-40B4-BE49-F238E27FC236}">
              <a16:creationId xmlns:a16="http://schemas.microsoft.com/office/drawing/2014/main" id="{43F2DE8D-ADD7-481C-966C-C857603CC4EA}"/>
            </a:ext>
          </a:extLst>
        </xdr:cNvPr>
        <xdr:cNvSpPr txBox="1"/>
      </xdr:nvSpPr>
      <xdr:spPr>
        <a:xfrm>
          <a:off x="3582044" y="928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29771</xdr:rowOff>
    </xdr:from>
    <xdr:ext cx="405111" cy="259045"/>
    <xdr:sp macro="" textlink="">
      <xdr:nvSpPr>
        <xdr:cNvPr id="100" name="n_2mainValue【体育館・プール】&#10;有形固定資産減価償却率">
          <a:extLst>
            <a:ext uri="{FF2B5EF4-FFF2-40B4-BE49-F238E27FC236}">
              <a16:creationId xmlns:a16="http://schemas.microsoft.com/office/drawing/2014/main" id="{C9B6F3FC-D557-4978-80A9-BBE6123C77AE}"/>
            </a:ext>
          </a:extLst>
        </xdr:cNvPr>
        <xdr:cNvSpPr txBox="1"/>
      </xdr:nvSpPr>
      <xdr:spPr>
        <a:xfrm>
          <a:off x="2705744" y="928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126110</xdr:rowOff>
    </xdr:from>
    <xdr:ext cx="405111" cy="259045"/>
    <xdr:sp macro="" textlink="">
      <xdr:nvSpPr>
        <xdr:cNvPr id="101" name="n_3mainValue【体育館・プール】&#10;有形固定資産減価償却率">
          <a:extLst>
            <a:ext uri="{FF2B5EF4-FFF2-40B4-BE49-F238E27FC236}">
              <a16:creationId xmlns:a16="http://schemas.microsoft.com/office/drawing/2014/main" id="{7DC8B87E-DDAF-4C9E-9991-12A4D1D362B7}"/>
            </a:ext>
          </a:extLst>
        </xdr:cNvPr>
        <xdr:cNvSpPr txBox="1"/>
      </xdr:nvSpPr>
      <xdr:spPr>
        <a:xfrm>
          <a:off x="1816744" y="9212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a:extLst>
            <a:ext uri="{FF2B5EF4-FFF2-40B4-BE49-F238E27FC236}">
              <a16:creationId xmlns:a16="http://schemas.microsoft.com/office/drawing/2014/main" id="{F2690B2F-E29B-4E28-9D4B-A09E0E0043C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a:extLst>
            <a:ext uri="{FF2B5EF4-FFF2-40B4-BE49-F238E27FC236}">
              <a16:creationId xmlns:a16="http://schemas.microsoft.com/office/drawing/2014/main" id="{48C217ED-42F6-4088-AEAC-D86D6F49856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a:extLst>
            <a:ext uri="{FF2B5EF4-FFF2-40B4-BE49-F238E27FC236}">
              <a16:creationId xmlns:a16="http://schemas.microsoft.com/office/drawing/2014/main" id="{02ADD847-0D21-4B31-BE24-1452162DB7F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a:extLst>
            <a:ext uri="{FF2B5EF4-FFF2-40B4-BE49-F238E27FC236}">
              <a16:creationId xmlns:a16="http://schemas.microsoft.com/office/drawing/2014/main" id="{56A980F4-7CB8-4C9E-8819-47A76AEF7F3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a:extLst>
            <a:ext uri="{FF2B5EF4-FFF2-40B4-BE49-F238E27FC236}">
              <a16:creationId xmlns:a16="http://schemas.microsoft.com/office/drawing/2014/main" id="{C0597E5B-411E-4342-ABF9-7F0CAB11F6E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a:extLst>
            <a:ext uri="{FF2B5EF4-FFF2-40B4-BE49-F238E27FC236}">
              <a16:creationId xmlns:a16="http://schemas.microsoft.com/office/drawing/2014/main" id="{9EBB7BF5-952C-4A3F-8176-4BB6DC77725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a:extLst>
            <a:ext uri="{FF2B5EF4-FFF2-40B4-BE49-F238E27FC236}">
              <a16:creationId xmlns:a16="http://schemas.microsoft.com/office/drawing/2014/main" id="{DC5B12E1-86C0-450B-B041-4653BE96FCE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a:extLst>
            <a:ext uri="{FF2B5EF4-FFF2-40B4-BE49-F238E27FC236}">
              <a16:creationId xmlns:a16="http://schemas.microsoft.com/office/drawing/2014/main" id="{CF6704D2-82E2-4AFE-BC17-849AF0538D7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a:extLst>
            <a:ext uri="{FF2B5EF4-FFF2-40B4-BE49-F238E27FC236}">
              <a16:creationId xmlns:a16="http://schemas.microsoft.com/office/drawing/2014/main" id="{105D4FF7-EC72-4657-8BC0-A28D91097F9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a:extLst>
            <a:ext uri="{FF2B5EF4-FFF2-40B4-BE49-F238E27FC236}">
              <a16:creationId xmlns:a16="http://schemas.microsoft.com/office/drawing/2014/main" id="{683D0DFD-D975-41C0-BC00-FD6928959B3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2" name="直線コネクタ 111">
          <a:extLst>
            <a:ext uri="{FF2B5EF4-FFF2-40B4-BE49-F238E27FC236}">
              <a16:creationId xmlns:a16="http://schemas.microsoft.com/office/drawing/2014/main" id="{4B3D1D5C-B826-4BA5-9886-C4287283896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3" name="テキスト ボックス 112">
          <a:extLst>
            <a:ext uri="{FF2B5EF4-FFF2-40B4-BE49-F238E27FC236}">
              <a16:creationId xmlns:a16="http://schemas.microsoft.com/office/drawing/2014/main" id="{5D3E27FC-08A6-4635-B751-3424AC5FCB3D}"/>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4" name="直線コネクタ 113">
          <a:extLst>
            <a:ext uri="{FF2B5EF4-FFF2-40B4-BE49-F238E27FC236}">
              <a16:creationId xmlns:a16="http://schemas.microsoft.com/office/drawing/2014/main" id="{2DCE1590-5A82-4EF3-A86B-95809BFC504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5" name="テキスト ボックス 114">
          <a:extLst>
            <a:ext uri="{FF2B5EF4-FFF2-40B4-BE49-F238E27FC236}">
              <a16:creationId xmlns:a16="http://schemas.microsoft.com/office/drawing/2014/main" id="{FD114B11-9DDF-460F-B045-2413E2DCFF9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a:extLst>
            <a:ext uri="{FF2B5EF4-FFF2-40B4-BE49-F238E27FC236}">
              <a16:creationId xmlns:a16="http://schemas.microsoft.com/office/drawing/2014/main" id="{E1555F0B-D243-4680-B76F-A2B79BF9D8B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a:extLst>
            <a:ext uri="{FF2B5EF4-FFF2-40B4-BE49-F238E27FC236}">
              <a16:creationId xmlns:a16="http://schemas.microsoft.com/office/drawing/2014/main" id="{8F76C88E-4676-4D0F-B1C6-604E9D7436A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8" name="直線コネクタ 117">
          <a:extLst>
            <a:ext uri="{FF2B5EF4-FFF2-40B4-BE49-F238E27FC236}">
              <a16:creationId xmlns:a16="http://schemas.microsoft.com/office/drawing/2014/main" id="{A06338A0-175B-4C04-9CC2-D275BFE745B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9" name="テキスト ボックス 118">
          <a:extLst>
            <a:ext uri="{FF2B5EF4-FFF2-40B4-BE49-F238E27FC236}">
              <a16:creationId xmlns:a16="http://schemas.microsoft.com/office/drawing/2014/main" id="{4A765CBF-A2C4-4132-84F1-CFA4EF451C6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0" name="直線コネクタ 119">
          <a:extLst>
            <a:ext uri="{FF2B5EF4-FFF2-40B4-BE49-F238E27FC236}">
              <a16:creationId xmlns:a16="http://schemas.microsoft.com/office/drawing/2014/main" id="{5949A010-3DFB-4CFC-A9FE-9DDD01EB2C1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1" name="テキスト ボックス 120">
          <a:extLst>
            <a:ext uri="{FF2B5EF4-FFF2-40B4-BE49-F238E27FC236}">
              <a16:creationId xmlns:a16="http://schemas.microsoft.com/office/drawing/2014/main" id="{2A762AE5-02E7-4F56-AC7B-C0CEB482145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a:extLst>
            <a:ext uri="{FF2B5EF4-FFF2-40B4-BE49-F238E27FC236}">
              <a16:creationId xmlns:a16="http://schemas.microsoft.com/office/drawing/2014/main" id="{4BF3A603-53CC-433B-B230-A9929F8ECE4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a:extLst>
            <a:ext uri="{FF2B5EF4-FFF2-40B4-BE49-F238E27FC236}">
              <a16:creationId xmlns:a16="http://schemas.microsoft.com/office/drawing/2014/main" id="{4BDDBAC6-276D-4A7F-98ED-872A4A1CBCC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a:extLst>
            <a:ext uri="{FF2B5EF4-FFF2-40B4-BE49-F238E27FC236}">
              <a16:creationId xmlns:a16="http://schemas.microsoft.com/office/drawing/2014/main" id="{4ADB03F9-DB5D-4414-871B-F3447E1A0E6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117348</xdr:rowOff>
    </xdr:from>
    <xdr:to>
      <xdr:col>54</xdr:col>
      <xdr:colOff>189865</xdr:colOff>
      <xdr:row>64</xdr:row>
      <xdr:rowOff>73914</xdr:rowOff>
    </xdr:to>
    <xdr:cxnSp macro="">
      <xdr:nvCxnSpPr>
        <xdr:cNvPr id="125" name="直線コネクタ 124">
          <a:extLst>
            <a:ext uri="{FF2B5EF4-FFF2-40B4-BE49-F238E27FC236}">
              <a16:creationId xmlns:a16="http://schemas.microsoft.com/office/drawing/2014/main" id="{851D94FB-B59A-4BAD-8AB7-16FDBB40B1E4}"/>
            </a:ext>
          </a:extLst>
        </xdr:cNvPr>
        <xdr:cNvCxnSpPr/>
      </xdr:nvCxnSpPr>
      <xdr:spPr>
        <a:xfrm flipV="1">
          <a:off x="10476865" y="9718548"/>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126" name="【体育館・プール】&#10;一人当たり面積最小値テキスト">
          <a:extLst>
            <a:ext uri="{FF2B5EF4-FFF2-40B4-BE49-F238E27FC236}">
              <a16:creationId xmlns:a16="http://schemas.microsoft.com/office/drawing/2014/main" id="{9F005AF5-70EA-4082-B852-D63B6382FD55}"/>
            </a:ext>
          </a:extLst>
        </xdr:cNvPr>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127" name="直線コネクタ 126">
          <a:extLst>
            <a:ext uri="{FF2B5EF4-FFF2-40B4-BE49-F238E27FC236}">
              <a16:creationId xmlns:a16="http://schemas.microsoft.com/office/drawing/2014/main" id="{70039F45-8009-4004-95D0-DBB32563E2D8}"/>
            </a:ext>
          </a:extLst>
        </xdr:cNvPr>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64025</xdr:rowOff>
    </xdr:from>
    <xdr:ext cx="469744" cy="259045"/>
    <xdr:sp macro="" textlink="">
      <xdr:nvSpPr>
        <xdr:cNvPr id="128" name="【体育館・プール】&#10;一人当たり面積最大値テキスト">
          <a:extLst>
            <a:ext uri="{FF2B5EF4-FFF2-40B4-BE49-F238E27FC236}">
              <a16:creationId xmlns:a16="http://schemas.microsoft.com/office/drawing/2014/main" id="{A42A27AD-490B-439B-86B6-64A92965069E}"/>
            </a:ext>
          </a:extLst>
        </xdr:cNvPr>
        <xdr:cNvSpPr txBox="1"/>
      </xdr:nvSpPr>
      <xdr:spPr>
        <a:xfrm>
          <a:off x="10515600" y="94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117348</xdr:rowOff>
    </xdr:from>
    <xdr:to>
      <xdr:col>55</xdr:col>
      <xdr:colOff>88900</xdr:colOff>
      <xdr:row>56</xdr:row>
      <xdr:rowOff>117348</xdr:rowOff>
    </xdr:to>
    <xdr:cxnSp macro="">
      <xdr:nvCxnSpPr>
        <xdr:cNvPr id="129" name="直線コネクタ 128">
          <a:extLst>
            <a:ext uri="{FF2B5EF4-FFF2-40B4-BE49-F238E27FC236}">
              <a16:creationId xmlns:a16="http://schemas.microsoft.com/office/drawing/2014/main" id="{9328406B-FDD7-4E66-998E-0918073CF481}"/>
            </a:ext>
          </a:extLst>
        </xdr:cNvPr>
        <xdr:cNvCxnSpPr/>
      </xdr:nvCxnSpPr>
      <xdr:spPr>
        <a:xfrm>
          <a:off x="10388600" y="971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15511</xdr:rowOff>
    </xdr:from>
    <xdr:ext cx="469744" cy="259045"/>
    <xdr:sp macro="" textlink="">
      <xdr:nvSpPr>
        <xdr:cNvPr id="130" name="【体育館・プール】&#10;一人当たり面積平均値テキスト">
          <a:extLst>
            <a:ext uri="{FF2B5EF4-FFF2-40B4-BE49-F238E27FC236}">
              <a16:creationId xmlns:a16="http://schemas.microsoft.com/office/drawing/2014/main" id="{97FEB7AE-B148-44EF-9A62-9A667A426CB3}"/>
            </a:ext>
          </a:extLst>
        </xdr:cNvPr>
        <xdr:cNvSpPr txBox="1"/>
      </xdr:nvSpPr>
      <xdr:spPr>
        <a:xfrm>
          <a:off x="10515600" y="10473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164084</xdr:rowOff>
    </xdr:from>
    <xdr:to>
      <xdr:col>55</xdr:col>
      <xdr:colOff>50800</xdr:colOff>
      <xdr:row>62</xdr:row>
      <xdr:rowOff>94234</xdr:rowOff>
    </xdr:to>
    <xdr:sp macro="" textlink="">
      <xdr:nvSpPr>
        <xdr:cNvPr id="131" name="フローチャート: 判断 130">
          <a:extLst>
            <a:ext uri="{FF2B5EF4-FFF2-40B4-BE49-F238E27FC236}">
              <a16:creationId xmlns:a16="http://schemas.microsoft.com/office/drawing/2014/main" id="{2EAAD47C-3A88-4C5C-B1C5-5DC788B9A0EE}"/>
            </a:ext>
          </a:extLst>
        </xdr:cNvPr>
        <xdr:cNvSpPr/>
      </xdr:nvSpPr>
      <xdr:spPr>
        <a:xfrm>
          <a:off x="104267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167132</xdr:rowOff>
    </xdr:from>
    <xdr:to>
      <xdr:col>50</xdr:col>
      <xdr:colOff>165100</xdr:colOff>
      <xdr:row>62</xdr:row>
      <xdr:rowOff>97282</xdr:rowOff>
    </xdr:to>
    <xdr:sp macro="" textlink="">
      <xdr:nvSpPr>
        <xdr:cNvPr id="132" name="フローチャート: 判断 131">
          <a:extLst>
            <a:ext uri="{FF2B5EF4-FFF2-40B4-BE49-F238E27FC236}">
              <a16:creationId xmlns:a16="http://schemas.microsoft.com/office/drawing/2014/main" id="{376B7E0E-0E37-410C-B5A7-4B7F992E89A2}"/>
            </a:ext>
          </a:extLst>
        </xdr:cNvPr>
        <xdr:cNvSpPr/>
      </xdr:nvSpPr>
      <xdr:spPr>
        <a:xfrm>
          <a:off x="9588500" y="1062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113809</xdr:rowOff>
    </xdr:from>
    <xdr:ext cx="469744" cy="259045"/>
    <xdr:sp macro="" textlink="">
      <xdr:nvSpPr>
        <xdr:cNvPr id="133" name="n_1aveValue【体育館・プール】&#10;一人当たり面積">
          <a:extLst>
            <a:ext uri="{FF2B5EF4-FFF2-40B4-BE49-F238E27FC236}">
              <a16:creationId xmlns:a16="http://schemas.microsoft.com/office/drawing/2014/main" id="{33AD2C59-09CD-43EC-9573-2FC39DB6EE69}"/>
            </a:ext>
          </a:extLst>
        </xdr:cNvPr>
        <xdr:cNvSpPr txBox="1"/>
      </xdr:nvSpPr>
      <xdr:spPr>
        <a:xfrm>
          <a:off x="9391727" y="1040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23876</xdr:rowOff>
    </xdr:from>
    <xdr:to>
      <xdr:col>46</xdr:col>
      <xdr:colOff>38100</xdr:colOff>
      <xdr:row>62</xdr:row>
      <xdr:rowOff>125476</xdr:rowOff>
    </xdr:to>
    <xdr:sp macro="" textlink="">
      <xdr:nvSpPr>
        <xdr:cNvPr id="134" name="フローチャート: 判断 133">
          <a:extLst>
            <a:ext uri="{FF2B5EF4-FFF2-40B4-BE49-F238E27FC236}">
              <a16:creationId xmlns:a16="http://schemas.microsoft.com/office/drawing/2014/main" id="{BB765EA8-1971-4278-BF6C-3AC17ADB30BE}"/>
            </a:ext>
          </a:extLst>
        </xdr:cNvPr>
        <xdr:cNvSpPr/>
      </xdr:nvSpPr>
      <xdr:spPr>
        <a:xfrm>
          <a:off x="8699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142003</xdr:rowOff>
    </xdr:from>
    <xdr:ext cx="469744" cy="259045"/>
    <xdr:sp macro="" textlink="">
      <xdr:nvSpPr>
        <xdr:cNvPr id="135" name="n_2aveValue【体育館・プール】&#10;一人当たり面積">
          <a:extLst>
            <a:ext uri="{FF2B5EF4-FFF2-40B4-BE49-F238E27FC236}">
              <a16:creationId xmlns:a16="http://schemas.microsoft.com/office/drawing/2014/main" id="{30E9F12B-4014-42F4-9B7B-E7FCB287FA17}"/>
            </a:ext>
          </a:extLst>
        </xdr:cNvPr>
        <xdr:cNvSpPr txBox="1"/>
      </xdr:nvSpPr>
      <xdr:spPr>
        <a:xfrm>
          <a:off x="85154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26162</xdr:rowOff>
    </xdr:from>
    <xdr:to>
      <xdr:col>41</xdr:col>
      <xdr:colOff>101600</xdr:colOff>
      <xdr:row>62</xdr:row>
      <xdr:rowOff>127762</xdr:rowOff>
    </xdr:to>
    <xdr:sp macro="" textlink="">
      <xdr:nvSpPr>
        <xdr:cNvPr id="136" name="フローチャート: 判断 135">
          <a:extLst>
            <a:ext uri="{FF2B5EF4-FFF2-40B4-BE49-F238E27FC236}">
              <a16:creationId xmlns:a16="http://schemas.microsoft.com/office/drawing/2014/main" id="{9CA5DBBF-AA40-4F6D-B9CF-46D7D64FAFBF}"/>
            </a:ext>
          </a:extLst>
        </xdr:cNvPr>
        <xdr:cNvSpPr/>
      </xdr:nvSpPr>
      <xdr:spPr>
        <a:xfrm>
          <a:off x="7810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144289</xdr:rowOff>
    </xdr:from>
    <xdr:ext cx="469744" cy="259045"/>
    <xdr:sp macro="" textlink="">
      <xdr:nvSpPr>
        <xdr:cNvPr id="137" name="n_3aveValue【体育館・プール】&#10;一人当たり面積">
          <a:extLst>
            <a:ext uri="{FF2B5EF4-FFF2-40B4-BE49-F238E27FC236}">
              <a16:creationId xmlns:a16="http://schemas.microsoft.com/office/drawing/2014/main" id="{BF94048D-FB22-4DC1-B9A1-7CAB9DE86FA9}"/>
            </a:ext>
          </a:extLst>
        </xdr:cNvPr>
        <xdr:cNvSpPr txBox="1"/>
      </xdr:nvSpPr>
      <xdr:spPr>
        <a:xfrm>
          <a:off x="7626427" y="104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391CCB3B-76C9-49C0-81D9-EBCE16F92C9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BE17A28B-2FC2-405F-A42D-031A0F5A72A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A05A328F-F987-464A-A8AF-4C58EF0E978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42099E24-F91A-452E-966D-0DA5F063030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B7ABB2CF-8B3B-4520-84B5-FDC52DC3030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114554</xdr:rowOff>
    </xdr:from>
    <xdr:to>
      <xdr:col>55</xdr:col>
      <xdr:colOff>50800</xdr:colOff>
      <xdr:row>64</xdr:row>
      <xdr:rowOff>44704</xdr:rowOff>
    </xdr:to>
    <xdr:sp macro="" textlink="">
      <xdr:nvSpPr>
        <xdr:cNvPr id="143" name="楕円 142">
          <a:extLst>
            <a:ext uri="{FF2B5EF4-FFF2-40B4-BE49-F238E27FC236}">
              <a16:creationId xmlns:a16="http://schemas.microsoft.com/office/drawing/2014/main" id="{60AFD69A-1C6D-4863-A7AD-20F1644FEB44}"/>
            </a:ext>
          </a:extLst>
        </xdr:cNvPr>
        <xdr:cNvSpPr/>
      </xdr:nvSpPr>
      <xdr:spPr>
        <a:xfrm>
          <a:off x="10426700" y="1091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29481</xdr:rowOff>
    </xdr:from>
    <xdr:ext cx="469744" cy="259045"/>
    <xdr:sp macro="" textlink="">
      <xdr:nvSpPr>
        <xdr:cNvPr id="144" name="【体育館・プール】&#10;一人当たり面積該当値テキスト">
          <a:extLst>
            <a:ext uri="{FF2B5EF4-FFF2-40B4-BE49-F238E27FC236}">
              <a16:creationId xmlns:a16="http://schemas.microsoft.com/office/drawing/2014/main" id="{7F863C75-379D-41A3-B390-AA31638EF6A3}"/>
            </a:ext>
          </a:extLst>
        </xdr:cNvPr>
        <xdr:cNvSpPr txBox="1"/>
      </xdr:nvSpPr>
      <xdr:spPr>
        <a:xfrm>
          <a:off x="10515600" y="1083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116078</xdr:rowOff>
    </xdr:from>
    <xdr:to>
      <xdr:col>50</xdr:col>
      <xdr:colOff>165100</xdr:colOff>
      <xdr:row>64</xdr:row>
      <xdr:rowOff>46228</xdr:rowOff>
    </xdr:to>
    <xdr:sp macro="" textlink="">
      <xdr:nvSpPr>
        <xdr:cNvPr id="145" name="楕円 144">
          <a:extLst>
            <a:ext uri="{FF2B5EF4-FFF2-40B4-BE49-F238E27FC236}">
              <a16:creationId xmlns:a16="http://schemas.microsoft.com/office/drawing/2014/main" id="{BFD58296-A451-4F28-934D-D65F1A16C88C}"/>
            </a:ext>
          </a:extLst>
        </xdr:cNvPr>
        <xdr:cNvSpPr/>
      </xdr:nvSpPr>
      <xdr:spPr>
        <a:xfrm>
          <a:off x="9588500" y="1091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165354</xdr:rowOff>
    </xdr:from>
    <xdr:to>
      <xdr:col>55</xdr:col>
      <xdr:colOff>0</xdr:colOff>
      <xdr:row>63</xdr:row>
      <xdr:rowOff>166878</xdr:rowOff>
    </xdr:to>
    <xdr:cxnSp macro="">
      <xdr:nvCxnSpPr>
        <xdr:cNvPr id="146" name="直線コネクタ 145">
          <a:extLst>
            <a:ext uri="{FF2B5EF4-FFF2-40B4-BE49-F238E27FC236}">
              <a16:creationId xmlns:a16="http://schemas.microsoft.com/office/drawing/2014/main" id="{F5E030F2-6212-4F63-B5AA-D9FEB2E45B9A}"/>
            </a:ext>
          </a:extLst>
        </xdr:cNvPr>
        <xdr:cNvCxnSpPr/>
      </xdr:nvCxnSpPr>
      <xdr:spPr>
        <a:xfrm flipV="1">
          <a:off x="9639300" y="1096670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116840</xdr:rowOff>
    </xdr:from>
    <xdr:to>
      <xdr:col>46</xdr:col>
      <xdr:colOff>38100</xdr:colOff>
      <xdr:row>64</xdr:row>
      <xdr:rowOff>46990</xdr:rowOff>
    </xdr:to>
    <xdr:sp macro="" textlink="">
      <xdr:nvSpPr>
        <xdr:cNvPr id="147" name="楕円 146">
          <a:extLst>
            <a:ext uri="{FF2B5EF4-FFF2-40B4-BE49-F238E27FC236}">
              <a16:creationId xmlns:a16="http://schemas.microsoft.com/office/drawing/2014/main" id="{D8E66D0B-5D77-4B52-B570-2A05905724AA}"/>
            </a:ext>
          </a:extLst>
        </xdr:cNvPr>
        <xdr:cNvSpPr/>
      </xdr:nvSpPr>
      <xdr:spPr>
        <a:xfrm>
          <a:off x="8699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166878</xdr:rowOff>
    </xdr:from>
    <xdr:to>
      <xdr:col>50</xdr:col>
      <xdr:colOff>114300</xdr:colOff>
      <xdr:row>63</xdr:row>
      <xdr:rowOff>167640</xdr:rowOff>
    </xdr:to>
    <xdr:cxnSp macro="">
      <xdr:nvCxnSpPr>
        <xdr:cNvPr id="148" name="直線コネクタ 147">
          <a:extLst>
            <a:ext uri="{FF2B5EF4-FFF2-40B4-BE49-F238E27FC236}">
              <a16:creationId xmlns:a16="http://schemas.microsoft.com/office/drawing/2014/main" id="{14F1C155-3A57-4FAC-8392-F410BD714198}"/>
            </a:ext>
          </a:extLst>
        </xdr:cNvPr>
        <xdr:cNvCxnSpPr/>
      </xdr:nvCxnSpPr>
      <xdr:spPr>
        <a:xfrm flipV="1">
          <a:off x="8750300" y="1096822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34544</xdr:rowOff>
    </xdr:from>
    <xdr:to>
      <xdr:col>41</xdr:col>
      <xdr:colOff>101600</xdr:colOff>
      <xdr:row>63</xdr:row>
      <xdr:rowOff>136144</xdr:rowOff>
    </xdr:to>
    <xdr:sp macro="" textlink="">
      <xdr:nvSpPr>
        <xdr:cNvPr id="149" name="楕円 148">
          <a:extLst>
            <a:ext uri="{FF2B5EF4-FFF2-40B4-BE49-F238E27FC236}">
              <a16:creationId xmlns:a16="http://schemas.microsoft.com/office/drawing/2014/main" id="{EA4C7366-58F3-4133-ACF3-6E4A9200C1FF}"/>
            </a:ext>
          </a:extLst>
        </xdr:cNvPr>
        <xdr:cNvSpPr/>
      </xdr:nvSpPr>
      <xdr:spPr>
        <a:xfrm>
          <a:off x="78105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85344</xdr:rowOff>
    </xdr:from>
    <xdr:to>
      <xdr:col>45</xdr:col>
      <xdr:colOff>177800</xdr:colOff>
      <xdr:row>63</xdr:row>
      <xdr:rowOff>167640</xdr:rowOff>
    </xdr:to>
    <xdr:cxnSp macro="">
      <xdr:nvCxnSpPr>
        <xdr:cNvPr id="150" name="直線コネクタ 149">
          <a:extLst>
            <a:ext uri="{FF2B5EF4-FFF2-40B4-BE49-F238E27FC236}">
              <a16:creationId xmlns:a16="http://schemas.microsoft.com/office/drawing/2014/main" id="{0AD15C27-1305-41C7-B0EF-1008273531BB}"/>
            </a:ext>
          </a:extLst>
        </xdr:cNvPr>
        <xdr:cNvCxnSpPr/>
      </xdr:nvCxnSpPr>
      <xdr:spPr>
        <a:xfrm>
          <a:off x="7861300" y="1088669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37355</xdr:rowOff>
    </xdr:from>
    <xdr:ext cx="469744" cy="259045"/>
    <xdr:sp macro="" textlink="">
      <xdr:nvSpPr>
        <xdr:cNvPr id="151" name="n_1mainValue【体育館・プール】&#10;一人当たり面積">
          <a:extLst>
            <a:ext uri="{FF2B5EF4-FFF2-40B4-BE49-F238E27FC236}">
              <a16:creationId xmlns:a16="http://schemas.microsoft.com/office/drawing/2014/main" id="{870733B1-02C6-48C1-9027-7E3771BE65A3}"/>
            </a:ext>
          </a:extLst>
        </xdr:cNvPr>
        <xdr:cNvSpPr txBox="1"/>
      </xdr:nvSpPr>
      <xdr:spPr>
        <a:xfrm>
          <a:off x="9391727" y="1101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38117</xdr:rowOff>
    </xdr:from>
    <xdr:ext cx="469744" cy="259045"/>
    <xdr:sp macro="" textlink="">
      <xdr:nvSpPr>
        <xdr:cNvPr id="152" name="n_2mainValue【体育館・プール】&#10;一人当たり面積">
          <a:extLst>
            <a:ext uri="{FF2B5EF4-FFF2-40B4-BE49-F238E27FC236}">
              <a16:creationId xmlns:a16="http://schemas.microsoft.com/office/drawing/2014/main" id="{34ADF2BB-3825-42D4-9B5D-69ED106B0DA0}"/>
            </a:ext>
          </a:extLst>
        </xdr:cNvPr>
        <xdr:cNvSpPr txBox="1"/>
      </xdr:nvSpPr>
      <xdr:spPr>
        <a:xfrm>
          <a:off x="85154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127271</xdr:rowOff>
    </xdr:from>
    <xdr:ext cx="469744" cy="259045"/>
    <xdr:sp macro="" textlink="">
      <xdr:nvSpPr>
        <xdr:cNvPr id="153" name="n_3mainValue【体育館・プール】&#10;一人当たり面積">
          <a:extLst>
            <a:ext uri="{FF2B5EF4-FFF2-40B4-BE49-F238E27FC236}">
              <a16:creationId xmlns:a16="http://schemas.microsoft.com/office/drawing/2014/main" id="{2001E3A7-E7E7-4E3F-A400-CAAFB3CF18B5}"/>
            </a:ext>
          </a:extLst>
        </xdr:cNvPr>
        <xdr:cNvSpPr txBox="1"/>
      </xdr:nvSpPr>
      <xdr:spPr>
        <a:xfrm>
          <a:off x="7626427"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a:extLst>
            <a:ext uri="{FF2B5EF4-FFF2-40B4-BE49-F238E27FC236}">
              <a16:creationId xmlns:a16="http://schemas.microsoft.com/office/drawing/2014/main" id="{A0D2104F-1B1B-4E0C-9E18-E8CDA7E0EA3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a:extLst>
            <a:ext uri="{FF2B5EF4-FFF2-40B4-BE49-F238E27FC236}">
              <a16:creationId xmlns:a16="http://schemas.microsoft.com/office/drawing/2014/main" id="{63BFAB71-42A3-4ABD-B7DC-49A5D63F73B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a:extLst>
            <a:ext uri="{FF2B5EF4-FFF2-40B4-BE49-F238E27FC236}">
              <a16:creationId xmlns:a16="http://schemas.microsoft.com/office/drawing/2014/main" id="{F4A84AEE-D368-4D99-974E-C93FD688C5A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a:extLst>
            <a:ext uri="{FF2B5EF4-FFF2-40B4-BE49-F238E27FC236}">
              <a16:creationId xmlns:a16="http://schemas.microsoft.com/office/drawing/2014/main" id="{EB81CEB1-345D-4D36-A8B7-6F93539E12C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a:extLst>
            <a:ext uri="{FF2B5EF4-FFF2-40B4-BE49-F238E27FC236}">
              <a16:creationId xmlns:a16="http://schemas.microsoft.com/office/drawing/2014/main" id="{E3B371BB-65B2-48B9-91AC-AF964C889BE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a:extLst>
            <a:ext uri="{FF2B5EF4-FFF2-40B4-BE49-F238E27FC236}">
              <a16:creationId xmlns:a16="http://schemas.microsoft.com/office/drawing/2014/main" id="{AA74BF74-4820-44A7-8BE5-191719A52BD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a:extLst>
            <a:ext uri="{FF2B5EF4-FFF2-40B4-BE49-F238E27FC236}">
              <a16:creationId xmlns:a16="http://schemas.microsoft.com/office/drawing/2014/main" id="{7538FFD5-3815-44D6-AE28-1A57A5CE5F4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a:extLst>
            <a:ext uri="{FF2B5EF4-FFF2-40B4-BE49-F238E27FC236}">
              <a16:creationId xmlns:a16="http://schemas.microsoft.com/office/drawing/2014/main" id="{AA951D5F-1C8F-4F25-84DF-EF4173AA6F4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a:extLst>
            <a:ext uri="{FF2B5EF4-FFF2-40B4-BE49-F238E27FC236}">
              <a16:creationId xmlns:a16="http://schemas.microsoft.com/office/drawing/2014/main" id="{DED1409D-D479-4690-A424-94430270E21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a:extLst>
            <a:ext uri="{FF2B5EF4-FFF2-40B4-BE49-F238E27FC236}">
              <a16:creationId xmlns:a16="http://schemas.microsoft.com/office/drawing/2014/main" id="{D68A65FA-B11B-46E9-84A2-A12618BF900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64" name="テキスト ボックス 163">
          <a:extLst>
            <a:ext uri="{FF2B5EF4-FFF2-40B4-BE49-F238E27FC236}">
              <a16:creationId xmlns:a16="http://schemas.microsoft.com/office/drawing/2014/main" id="{50D5B982-C6F3-4389-AAA3-6F502157EAEE}"/>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65" name="直線コネクタ 164">
          <a:extLst>
            <a:ext uri="{FF2B5EF4-FFF2-40B4-BE49-F238E27FC236}">
              <a16:creationId xmlns:a16="http://schemas.microsoft.com/office/drawing/2014/main" id="{AD559F4E-4421-4392-92B7-DFC010DCF01F}"/>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66" name="テキスト ボックス 165">
          <a:extLst>
            <a:ext uri="{FF2B5EF4-FFF2-40B4-BE49-F238E27FC236}">
              <a16:creationId xmlns:a16="http://schemas.microsoft.com/office/drawing/2014/main" id="{FF775121-8CF8-4CC7-82DF-840799D210BA}"/>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67" name="直線コネクタ 166">
          <a:extLst>
            <a:ext uri="{FF2B5EF4-FFF2-40B4-BE49-F238E27FC236}">
              <a16:creationId xmlns:a16="http://schemas.microsoft.com/office/drawing/2014/main" id="{B875A215-BA2D-46FA-BEBB-4098A98643FD}"/>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68" name="テキスト ボックス 167">
          <a:extLst>
            <a:ext uri="{FF2B5EF4-FFF2-40B4-BE49-F238E27FC236}">
              <a16:creationId xmlns:a16="http://schemas.microsoft.com/office/drawing/2014/main" id="{EAE6F97F-410B-4648-B5A5-D0E55A618CF9}"/>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69" name="直線コネクタ 168">
          <a:extLst>
            <a:ext uri="{FF2B5EF4-FFF2-40B4-BE49-F238E27FC236}">
              <a16:creationId xmlns:a16="http://schemas.microsoft.com/office/drawing/2014/main" id="{B6A50FA2-33C5-4AFC-9421-3FEB4CC800A1}"/>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70" name="テキスト ボックス 169">
          <a:extLst>
            <a:ext uri="{FF2B5EF4-FFF2-40B4-BE49-F238E27FC236}">
              <a16:creationId xmlns:a16="http://schemas.microsoft.com/office/drawing/2014/main" id="{4336FF43-25E5-43BA-A986-93A4484DDFA2}"/>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71" name="直線コネクタ 170">
          <a:extLst>
            <a:ext uri="{FF2B5EF4-FFF2-40B4-BE49-F238E27FC236}">
              <a16:creationId xmlns:a16="http://schemas.microsoft.com/office/drawing/2014/main" id="{0BBAD179-8243-49F3-9C79-A1A64AE78D7E}"/>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72" name="テキスト ボックス 171">
          <a:extLst>
            <a:ext uri="{FF2B5EF4-FFF2-40B4-BE49-F238E27FC236}">
              <a16:creationId xmlns:a16="http://schemas.microsoft.com/office/drawing/2014/main" id="{54EA932A-33E0-41AC-A77A-D6FF9B9D7E5B}"/>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3" name="直線コネクタ 172">
          <a:extLst>
            <a:ext uri="{FF2B5EF4-FFF2-40B4-BE49-F238E27FC236}">
              <a16:creationId xmlns:a16="http://schemas.microsoft.com/office/drawing/2014/main" id="{DDB0DBB6-BD4A-4DA9-AD1E-9858E56DEED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4" name="テキスト ボックス 173">
          <a:extLst>
            <a:ext uri="{FF2B5EF4-FFF2-40B4-BE49-F238E27FC236}">
              <a16:creationId xmlns:a16="http://schemas.microsoft.com/office/drawing/2014/main" id="{718F17C2-769C-451B-91EB-4902860AB03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5" name="【福祉施設】&#10;有形固定資産減価償却率グラフ枠">
          <a:extLst>
            <a:ext uri="{FF2B5EF4-FFF2-40B4-BE49-F238E27FC236}">
              <a16:creationId xmlns:a16="http://schemas.microsoft.com/office/drawing/2014/main" id="{3E2B4AC9-C517-4B0B-9463-36474162C23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49530</xdr:rowOff>
    </xdr:to>
    <xdr:cxnSp macro="">
      <xdr:nvCxnSpPr>
        <xdr:cNvPr id="176" name="直線コネクタ 175">
          <a:extLst>
            <a:ext uri="{FF2B5EF4-FFF2-40B4-BE49-F238E27FC236}">
              <a16:creationId xmlns:a16="http://schemas.microsoft.com/office/drawing/2014/main" id="{9AC06F8F-D976-4B9E-96FF-B700C8C38AE3}"/>
            </a:ext>
          </a:extLst>
        </xdr:cNvPr>
        <xdr:cNvCxnSpPr/>
      </xdr:nvCxnSpPr>
      <xdr:spPr>
        <a:xfrm flipV="1">
          <a:off x="4634865" y="134112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53357</xdr:rowOff>
    </xdr:from>
    <xdr:ext cx="405111" cy="259045"/>
    <xdr:sp macro="" textlink="">
      <xdr:nvSpPr>
        <xdr:cNvPr id="177" name="【福祉施設】&#10;有形固定資産減価償却率最小値テキスト">
          <a:extLst>
            <a:ext uri="{FF2B5EF4-FFF2-40B4-BE49-F238E27FC236}">
              <a16:creationId xmlns:a16="http://schemas.microsoft.com/office/drawing/2014/main" id="{EDFAACB3-63CD-47C3-8F1F-30F78E9C825E}"/>
            </a:ext>
          </a:extLst>
        </xdr:cNvPr>
        <xdr:cNvSpPr txBox="1"/>
      </xdr:nvSpPr>
      <xdr:spPr>
        <a:xfrm>
          <a:off x="4673600"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49530</xdr:rowOff>
    </xdr:from>
    <xdr:to>
      <xdr:col>24</xdr:col>
      <xdr:colOff>152400</xdr:colOff>
      <xdr:row>86</xdr:row>
      <xdr:rowOff>49530</xdr:rowOff>
    </xdr:to>
    <xdr:cxnSp macro="">
      <xdr:nvCxnSpPr>
        <xdr:cNvPr id="178" name="直線コネクタ 177">
          <a:extLst>
            <a:ext uri="{FF2B5EF4-FFF2-40B4-BE49-F238E27FC236}">
              <a16:creationId xmlns:a16="http://schemas.microsoft.com/office/drawing/2014/main" id="{6CA7BD4C-5DE5-4554-8D12-48DEDFAB772B}"/>
            </a:ext>
          </a:extLst>
        </xdr:cNvPr>
        <xdr:cNvCxnSpPr/>
      </xdr:nvCxnSpPr>
      <xdr:spPr>
        <a:xfrm>
          <a:off x="4546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179" name="【福祉施設】&#10;有形固定資産減価償却率最大値テキスト">
          <a:extLst>
            <a:ext uri="{FF2B5EF4-FFF2-40B4-BE49-F238E27FC236}">
              <a16:creationId xmlns:a16="http://schemas.microsoft.com/office/drawing/2014/main" id="{E105C3B0-8A03-4CA2-BE82-007F61C0F3FE}"/>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80" name="直線コネクタ 179">
          <a:extLst>
            <a:ext uri="{FF2B5EF4-FFF2-40B4-BE49-F238E27FC236}">
              <a16:creationId xmlns:a16="http://schemas.microsoft.com/office/drawing/2014/main" id="{57D98273-6A28-4AAA-A1DD-CBBF513EB3D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9162</xdr:rowOff>
    </xdr:from>
    <xdr:ext cx="405111" cy="259045"/>
    <xdr:sp macro="" textlink="">
      <xdr:nvSpPr>
        <xdr:cNvPr id="181" name="【福祉施設】&#10;有形固定資産減価償却率平均値テキスト">
          <a:extLst>
            <a:ext uri="{FF2B5EF4-FFF2-40B4-BE49-F238E27FC236}">
              <a16:creationId xmlns:a16="http://schemas.microsoft.com/office/drawing/2014/main" id="{6F98DB5D-23DA-4A06-92AC-8105FB060994}"/>
            </a:ext>
          </a:extLst>
        </xdr:cNvPr>
        <xdr:cNvSpPr txBox="1"/>
      </xdr:nvSpPr>
      <xdr:spPr>
        <a:xfrm>
          <a:off x="4673600" y="1423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30735</xdr:rowOff>
    </xdr:from>
    <xdr:to>
      <xdr:col>24</xdr:col>
      <xdr:colOff>114300</xdr:colOff>
      <xdr:row>83</xdr:row>
      <xdr:rowOff>132335</xdr:rowOff>
    </xdr:to>
    <xdr:sp macro="" textlink="">
      <xdr:nvSpPr>
        <xdr:cNvPr id="182" name="フローチャート: 判断 181">
          <a:extLst>
            <a:ext uri="{FF2B5EF4-FFF2-40B4-BE49-F238E27FC236}">
              <a16:creationId xmlns:a16="http://schemas.microsoft.com/office/drawing/2014/main" id="{17415978-BD19-4221-9A22-155C62B0DB1F}"/>
            </a:ext>
          </a:extLst>
        </xdr:cNvPr>
        <xdr:cNvSpPr/>
      </xdr:nvSpPr>
      <xdr:spPr>
        <a:xfrm>
          <a:off x="45847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103887</xdr:rowOff>
    </xdr:from>
    <xdr:to>
      <xdr:col>20</xdr:col>
      <xdr:colOff>38100</xdr:colOff>
      <xdr:row>84</xdr:row>
      <xdr:rowOff>34037</xdr:rowOff>
    </xdr:to>
    <xdr:sp macro="" textlink="">
      <xdr:nvSpPr>
        <xdr:cNvPr id="183" name="フローチャート: 判断 182">
          <a:extLst>
            <a:ext uri="{FF2B5EF4-FFF2-40B4-BE49-F238E27FC236}">
              <a16:creationId xmlns:a16="http://schemas.microsoft.com/office/drawing/2014/main" id="{313C6615-464A-49F8-A394-868D6C70E511}"/>
            </a:ext>
          </a:extLst>
        </xdr:cNvPr>
        <xdr:cNvSpPr/>
      </xdr:nvSpPr>
      <xdr:spPr>
        <a:xfrm>
          <a:off x="3746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25164</xdr:rowOff>
    </xdr:from>
    <xdr:ext cx="405111" cy="259045"/>
    <xdr:sp macro="" textlink="">
      <xdr:nvSpPr>
        <xdr:cNvPr id="184" name="n_1aveValue【福祉施設】&#10;有形固定資産減価償却率">
          <a:extLst>
            <a:ext uri="{FF2B5EF4-FFF2-40B4-BE49-F238E27FC236}">
              <a16:creationId xmlns:a16="http://schemas.microsoft.com/office/drawing/2014/main" id="{DFEF9E47-1E52-4684-9F54-0BC0969F16C7}"/>
            </a:ext>
          </a:extLst>
        </xdr:cNvPr>
        <xdr:cNvSpPr txBox="1"/>
      </xdr:nvSpPr>
      <xdr:spPr>
        <a:xfrm>
          <a:off x="3582044" y="144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17018</xdr:rowOff>
    </xdr:from>
    <xdr:to>
      <xdr:col>15</xdr:col>
      <xdr:colOff>101600</xdr:colOff>
      <xdr:row>84</xdr:row>
      <xdr:rowOff>118618</xdr:rowOff>
    </xdr:to>
    <xdr:sp macro="" textlink="">
      <xdr:nvSpPr>
        <xdr:cNvPr id="185" name="フローチャート: 判断 184">
          <a:extLst>
            <a:ext uri="{FF2B5EF4-FFF2-40B4-BE49-F238E27FC236}">
              <a16:creationId xmlns:a16="http://schemas.microsoft.com/office/drawing/2014/main" id="{39F3FB10-9E99-42E0-BE7C-F508053ABA0B}"/>
            </a:ext>
          </a:extLst>
        </xdr:cNvPr>
        <xdr:cNvSpPr/>
      </xdr:nvSpPr>
      <xdr:spPr>
        <a:xfrm>
          <a:off x="2857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109745</xdr:rowOff>
    </xdr:from>
    <xdr:ext cx="405111" cy="259045"/>
    <xdr:sp macro="" textlink="">
      <xdr:nvSpPr>
        <xdr:cNvPr id="186" name="n_2aveValue【福祉施設】&#10;有形固定資産減価償却率">
          <a:extLst>
            <a:ext uri="{FF2B5EF4-FFF2-40B4-BE49-F238E27FC236}">
              <a16:creationId xmlns:a16="http://schemas.microsoft.com/office/drawing/2014/main" id="{3FB0780F-1381-4BF5-9FF6-3D66EA86006C}"/>
            </a:ext>
          </a:extLst>
        </xdr:cNvPr>
        <xdr:cNvSpPr txBox="1"/>
      </xdr:nvSpPr>
      <xdr:spPr>
        <a:xfrm>
          <a:off x="2705744" y="1451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84</xdr:row>
      <xdr:rowOff>5587</xdr:rowOff>
    </xdr:from>
    <xdr:to>
      <xdr:col>10</xdr:col>
      <xdr:colOff>165100</xdr:colOff>
      <xdr:row>84</xdr:row>
      <xdr:rowOff>107187</xdr:rowOff>
    </xdr:to>
    <xdr:sp macro="" textlink="">
      <xdr:nvSpPr>
        <xdr:cNvPr id="187" name="フローチャート: 判断 186">
          <a:extLst>
            <a:ext uri="{FF2B5EF4-FFF2-40B4-BE49-F238E27FC236}">
              <a16:creationId xmlns:a16="http://schemas.microsoft.com/office/drawing/2014/main" id="{212B3350-9C74-40AC-859C-A8CF30275E96}"/>
            </a:ext>
          </a:extLst>
        </xdr:cNvPr>
        <xdr:cNvSpPr/>
      </xdr:nvSpPr>
      <xdr:spPr>
        <a:xfrm>
          <a:off x="1968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84</xdr:row>
      <xdr:rowOff>98314</xdr:rowOff>
    </xdr:from>
    <xdr:ext cx="405111" cy="259045"/>
    <xdr:sp macro="" textlink="">
      <xdr:nvSpPr>
        <xdr:cNvPr id="188" name="n_3aveValue【福祉施設】&#10;有形固定資産減価償却率">
          <a:extLst>
            <a:ext uri="{FF2B5EF4-FFF2-40B4-BE49-F238E27FC236}">
              <a16:creationId xmlns:a16="http://schemas.microsoft.com/office/drawing/2014/main" id="{144ACC1B-1DF7-4DA6-BCF8-F6E4A65C346C}"/>
            </a:ext>
          </a:extLst>
        </xdr:cNvPr>
        <xdr:cNvSpPr txBox="1"/>
      </xdr:nvSpPr>
      <xdr:spPr>
        <a:xfrm>
          <a:off x="1816744" y="1450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E4C02316-C68C-4A96-9855-79D416D8B17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E9D6C05E-5247-4D37-BAB7-3990D60CE86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05D709D6-D941-4D78-BE4A-EF1671B7121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1EDBA576-395F-4E0D-9343-793A586A763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AD0F7D0B-522F-41BC-B143-059F8C2E626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129032</xdr:rowOff>
    </xdr:from>
    <xdr:to>
      <xdr:col>24</xdr:col>
      <xdr:colOff>114300</xdr:colOff>
      <xdr:row>79</xdr:row>
      <xdr:rowOff>59182</xdr:rowOff>
    </xdr:to>
    <xdr:sp macro="" textlink="">
      <xdr:nvSpPr>
        <xdr:cNvPr id="194" name="楕円 193">
          <a:extLst>
            <a:ext uri="{FF2B5EF4-FFF2-40B4-BE49-F238E27FC236}">
              <a16:creationId xmlns:a16="http://schemas.microsoft.com/office/drawing/2014/main" id="{FD4B3B03-BEC2-4125-AE6B-AE1553506159}"/>
            </a:ext>
          </a:extLst>
        </xdr:cNvPr>
        <xdr:cNvSpPr/>
      </xdr:nvSpPr>
      <xdr:spPr>
        <a:xfrm>
          <a:off x="4584700" y="135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151909</xdr:rowOff>
    </xdr:from>
    <xdr:ext cx="405111" cy="259045"/>
    <xdr:sp macro="" textlink="">
      <xdr:nvSpPr>
        <xdr:cNvPr id="195" name="【福祉施設】&#10;有形固定資産減価償却率該当値テキスト">
          <a:extLst>
            <a:ext uri="{FF2B5EF4-FFF2-40B4-BE49-F238E27FC236}">
              <a16:creationId xmlns:a16="http://schemas.microsoft.com/office/drawing/2014/main" id="{2E7E3C23-4AB8-42C2-88FB-23C741225F31}"/>
            </a:ext>
          </a:extLst>
        </xdr:cNvPr>
        <xdr:cNvSpPr txBox="1"/>
      </xdr:nvSpPr>
      <xdr:spPr>
        <a:xfrm>
          <a:off x="4673600" y="1335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142748</xdr:rowOff>
    </xdr:from>
    <xdr:to>
      <xdr:col>20</xdr:col>
      <xdr:colOff>38100</xdr:colOff>
      <xdr:row>79</xdr:row>
      <xdr:rowOff>72898</xdr:rowOff>
    </xdr:to>
    <xdr:sp macro="" textlink="">
      <xdr:nvSpPr>
        <xdr:cNvPr id="196" name="楕円 195">
          <a:extLst>
            <a:ext uri="{FF2B5EF4-FFF2-40B4-BE49-F238E27FC236}">
              <a16:creationId xmlns:a16="http://schemas.microsoft.com/office/drawing/2014/main" id="{CD0D4947-3321-49DD-92D3-C3DCB1D89F65}"/>
            </a:ext>
          </a:extLst>
        </xdr:cNvPr>
        <xdr:cNvSpPr/>
      </xdr:nvSpPr>
      <xdr:spPr>
        <a:xfrm>
          <a:off x="3746500" y="135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8382</xdr:rowOff>
    </xdr:from>
    <xdr:to>
      <xdr:col>24</xdr:col>
      <xdr:colOff>63500</xdr:colOff>
      <xdr:row>79</xdr:row>
      <xdr:rowOff>22098</xdr:rowOff>
    </xdr:to>
    <xdr:cxnSp macro="">
      <xdr:nvCxnSpPr>
        <xdr:cNvPr id="197" name="直線コネクタ 196">
          <a:extLst>
            <a:ext uri="{FF2B5EF4-FFF2-40B4-BE49-F238E27FC236}">
              <a16:creationId xmlns:a16="http://schemas.microsoft.com/office/drawing/2014/main" id="{57065705-11FC-451E-9B32-43730AB9AD67}"/>
            </a:ext>
          </a:extLst>
        </xdr:cNvPr>
        <xdr:cNvCxnSpPr/>
      </xdr:nvCxnSpPr>
      <xdr:spPr>
        <a:xfrm flipV="1">
          <a:off x="3797300" y="135529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156463</xdr:rowOff>
    </xdr:from>
    <xdr:to>
      <xdr:col>15</xdr:col>
      <xdr:colOff>101600</xdr:colOff>
      <xdr:row>79</xdr:row>
      <xdr:rowOff>86613</xdr:rowOff>
    </xdr:to>
    <xdr:sp macro="" textlink="">
      <xdr:nvSpPr>
        <xdr:cNvPr id="198" name="楕円 197">
          <a:extLst>
            <a:ext uri="{FF2B5EF4-FFF2-40B4-BE49-F238E27FC236}">
              <a16:creationId xmlns:a16="http://schemas.microsoft.com/office/drawing/2014/main" id="{83724511-891B-4025-9005-193AA762D938}"/>
            </a:ext>
          </a:extLst>
        </xdr:cNvPr>
        <xdr:cNvSpPr/>
      </xdr:nvSpPr>
      <xdr:spPr>
        <a:xfrm>
          <a:off x="2857500" y="1352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22098</xdr:rowOff>
    </xdr:from>
    <xdr:to>
      <xdr:col>19</xdr:col>
      <xdr:colOff>177800</xdr:colOff>
      <xdr:row>79</xdr:row>
      <xdr:rowOff>35813</xdr:rowOff>
    </xdr:to>
    <xdr:cxnSp macro="">
      <xdr:nvCxnSpPr>
        <xdr:cNvPr id="199" name="直線コネクタ 198">
          <a:extLst>
            <a:ext uri="{FF2B5EF4-FFF2-40B4-BE49-F238E27FC236}">
              <a16:creationId xmlns:a16="http://schemas.microsoft.com/office/drawing/2014/main" id="{9B4222DA-4205-47B2-94B3-B15ECD4925F3}"/>
            </a:ext>
          </a:extLst>
        </xdr:cNvPr>
        <xdr:cNvCxnSpPr/>
      </xdr:nvCxnSpPr>
      <xdr:spPr>
        <a:xfrm flipV="1">
          <a:off x="2908300" y="135666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28448</xdr:rowOff>
    </xdr:from>
    <xdr:to>
      <xdr:col>10</xdr:col>
      <xdr:colOff>165100</xdr:colOff>
      <xdr:row>80</xdr:row>
      <xdr:rowOff>130048</xdr:rowOff>
    </xdr:to>
    <xdr:sp macro="" textlink="">
      <xdr:nvSpPr>
        <xdr:cNvPr id="200" name="楕円 199">
          <a:extLst>
            <a:ext uri="{FF2B5EF4-FFF2-40B4-BE49-F238E27FC236}">
              <a16:creationId xmlns:a16="http://schemas.microsoft.com/office/drawing/2014/main" id="{97D19769-5019-455F-B3FB-B9D149991538}"/>
            </a:ext>
          </a:extLst>
        </xdr:cNvPr>
        <xdr:cNvSpPr/>
      </xdr:nvSpPr>
      <xdr:spPr>
        <a:xfrm>
          <a:off x="1968500" y="137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35813</xdr:rowOff>
    </xdr:from>
    <xdr:to>
      <xdr:col>15</xdr:col>
      <xdr:colOff>50800</xdr:colOff>
      <xdr:row>80</xdr:row>
      <xdr:rowOff>79248</xdr:rowOff>
    </xdr:to>
    <xdr:cxnSp macro="">
      <xdr:nvCxnSpPr>
        <xdr:cNvPr id="201" name="直線コネクタ 200">
          <a:extLst>
            <a:ext uri="{FF2B5EF4-FFF2-40B4-BE49-F238E27FC236}">
              <a16:creationId xmlns:a16="http://schemas.microsoft.com/office/drawing/2014/main" id="{61ED03B4-E0DE-4C5E-A3B5-319BD5BC63E2}"/>
            </a:ext>
          </a:extLst>
        </xdr:cNvPr>
        <xdr:cNvCxnSpPr/>
      </xdr:nvCxnSpPr>
      <xdr:spPr>
        <a:xfrm flipV="1">
          <a:off x="2019300" y="13580363"/>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89425</xdr:rowOff>
    </xdr:from>
    <xdr:ext cx="405111" cy="259045"/>
    <xdr:sp macro="" textlink="">
      <xdr:nvSpPr>
        <xdr:cNvPr id="202" name="n_1mainValue【福祉施設】&#10;有形固定資産減価償却率">
          <a:extLst>
            <a:ext uri="{FF2B5EF4-FFF2-40B4-BE49-F238E27FC236}">
              <a16:creationId xmlns:a16="http://schemas.microsoft.com/office/drawing/2014/main" id="{354BE7F3-72B4-427A-8081-1287CEF645E3}"/>
            </a:ext>
          </a:extLst>
        </xdr:cNvPr>
        <xdr:cNvSpPr txBox="1"/>
      </xdr:nvSpPr>
      <xdr:spPr>
        <a:xfrm>
          <a:off x="3582044" y="1329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103140</xdr:rowOff>
    </xdr:from>
    <xdr:ext cx="405111" cy="259045"/>
    <xdr:sp macro="" textlink="">
      <xdr:nvSpPr>
        <xdr:cNvPr id="203" name="n_2mainValue【福祉施設】&#10;有形固定資産減価償却率">
          <a:extLst>
            <a:ext uri="{FF2B5EF4-FFF2-40B4-BE49-F238E27FC236}">
              <a16:creationId xmlns:a16="http://schemas.microsoft.com/office/drawing/2014/main" id="{236601AB-058C-4AE3-8A97-168F809EE94F}"/>
            </a:ext>
          </a:extLst>
        </xdr:cNvPr>
        <xdr:cNvSpPr txBox="1"/>
      </xdr:nvSpPr>
      <xdr:spPr>
        <a:xfrm>
          <a:off x="2705744" y="13304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146575</xdr:rowOff>
    </xdr:from>
    <xdr:ext cx="405111" cy="259045"/>
    <xdr:sp macro="" textlink="">
      <xdr:nvSpPr>
        <xdr:cNvPr id="204" name="n_3mainValue【福祉施設】&#10;有形固定資産減価償却率">
          <a:extLst>
            <a:ext uri="{FF2B5EF4-FFF2-40B4-BE49-F238E27FC236}">
              <a16:creationId xmlns:a16="http://schemas.microsoft.com/office/drawing/2014/main" id="{3CF07D28-5102-40C6-A4E7-DFABC48DC037}"/>
            </a:ext>
          </a:extLst>
        </xdr:cNvPr>
        <xdr:cNvSpPr txBox="1"/>
      </xdr:nvSpPr>
      <xdr:spPr>
        <a:xfrm>
          <a:off x="1816744" y="1351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a:extLst>
            <a:ext uri="{FF2B5EF4-FFF2-40B4-BE49-F238E27FC236}">
              <a16:creationId xmlns:a16="http://schemas.microsoft.com/office/drawing/2014/main" id="{8C71E8C8-D608-43C2-BBE7-EC708E386F0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a:extLst>
            <a:ext uri="{FF2B5EF4-FFF2-40B4-BE49-F238E27FC236}">
              <a16:creationId xmlns:a16="http://schemas.microsoft.com/office/drawing/2014/main" id="{07CF1F6D-0927-4032-81CC-6957AB9FAF4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a:extLst>
            <a:ext uri="{FF2B5EF4-FFF2-40B4-BE49-F238E27FC236}">
              <a16:creationId xmlns:a16="http://schemas.microsoft.com/office/drawing/2014/main" id="{6886DE7A-978D-4CD7-AFAF-8467DF3C7FB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a:extLst>
            <a:ext uri="{FF2B5EF4-FFF2-40B4-BE49-F238E27FC236}">
              <a16:creationId xmlns:a16="http://schemas.microsoft.com/office/drawing/2014/main" id="{4269C86D-441E-4491-A9D3-0CAD18FFBA0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a:extLst>
            <a:ext uri="{FF2B5EF4-FFF2-40B4-BE49-F238E27FC236}">
              <a16:creationId xmlns:a16="http://schemas.microsoft.com/office/drawing/2014/main" id="{A576F069-F49F-4486-94C7-29F7C3BC16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a:extLst>
            <a:ext uri="{FF2B5EF4-FFF2-40B4-BE49-F238E27FC236}">
              <a16:creationId xmlns:a16="http://schemas.microsoft.com/office/drawing/2014/main" id="{5FB1C74A-3B43-41B5-9459-7E251C71CCD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a:extLst>
            <a:ext uri="{FF2B5EF4-FFF2-40B4-BE49-F238E27FC236}">
              <a16:creationId xmlns:a16="http://schemas.microsoft.com/office/drawing/2014/main" id="{39596231-C240-4D81-89EE-AF6B9B98F50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a:extLst>
            <a:ext uri="{FF2B5EF4-FFF2-40B4-BE49-F238E27FC236}">
              <a16:creationId xmlns:a16="http://schemas.microsoft.com/office/drawing/2014/main" id="{22A49360-01CE-44A2-B859-A91E1466C04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3" name="テキスト ボックス 212">
          <a:extLst>
            <a:ext uri="{FF2B5EF4-FFF2-40B4-BE49-F238E27FC236}">
              <a16:creationId xmlns:a16="http://schemas.microsoft.com/office/drawing/2014/main" id="{56AD5E3E-BD8B-4C20-BF63-735AAAECE85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4" name="直線コネクタ 213">
          <a:extLst>
            <a:ext uri="{FF2B5EF4-FFF2-40B4-BE49-F238E27FC236}">
              <a16:creationId xmlns:a16="http://schemas.microsoft.com/office/drawing/2014/main" id="{07432A96-E515-48DB-97C8-B30DD15B0E9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5" name="直線コネクタ 214">
          <a:extLst>
            <a:ext uri="{FF2B5EF4-FFF2-40B4-BE49-F238E27FC236}">
              <a16:creationId xmlns:a16="http://schemas.microsoft.com/office/drawing/2014/main" id="{AF296B65-F317-4147-9734-3A16F56AED14}"/>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6" name="テキスト ボックス 215">
          <a:extLst>
            <a:ext uri="{FF2B5EF4-FFF2-40B4-BE49-F238E27FC236}">
              <a16:creationId xmlns:a16="http://schemas.microsoft.com/office/drawing/2014/main" id="{3AE8FE0A-4B09-4FA8-A1DB-628BBA8FC142}"/>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7" name="直線コネクタ 216">
          <a:extLst>
            <a:ext uri="{FF2B5EF4-FFF2-40B4-BE49-F238E27FC236}">
              <a16:creationId xmlns:a16="http://schemas.microsoft.com/office/drawing/2014/main" id="{26E147FE-E134-4B8D-A370-B2A37C7F7F8D}"/>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8" name="テキスト ボックス 217">
          <a:extLst>
            <a:ext uri="{FF2B5EF4-FFF2-40B4-BE49-F238E27FC236}">
              <a16:creationId xmlns:a16="http://schemas.microsoft.com/office/drawing/2014/main" id="{B70DDC2F-B64A-4F31-B467-E50D419340AF}"/>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9" name="直線コネクタ 218">
          <a:extLst>
            <a:ext uri="{FF2B5EF4-FFF2-40B4-BE49-F238E27FC236}">
              <a16:creationId xmlns:a16="http://schemas.microsoft.com/office/drawing/2014/main" id="{B80A430E-4D8D-4F0E-8590-C248E84A483C}"/>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0" name="テキスト ボックス 219">
          <a:extLst>
            <a:ext uri="{FF2B5EF4-FFF2-40B4-BE49-F238E27FC236}">
              <a16:creationId xmlns:a16="http://schemas.microsoft.com/office/drawing/2014/main" id="{BC24A223-92D9-4243-8D0C-BE3F7D56D34C}"/>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1" name="直線コネクタ 220">
          <a:extLst>
            <a:ext uri="{FF2B5EF4-FFF2-40B4-BE49-F238E27FC236}">
              <a16:creationId xmlns:a16="http://schemas.microsoft.com/office/drawing/2014/main" id="{33F4C654-4A2F-4A1F-8CCA-AB11A22379DA}"/>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2" name="テキスト ボックス 221">
          <a:extLst>
            <a:ext uri="{FF2B5EF4-FFF2-40B4-BE49-F238E27FC236}">
              <a16:creationId xmlns:a16="http://schemas.microsoft.com/office/drawing/2014/main" id="{859B4B22-9DC3-475A-B94A-472E09A584E6}"/>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3" name="直線コネクタ 222">
          <a:extLst>
            <a:ext uri="{FF2B5EF4-FFF2-40B4-BE49-F238E27FC236}">
              <a16:creationId xmlns:a16="http://schemas.microsoft.com/office/drawing/2014/main" id="{C6582684-E998-4477-891A-EDE4A121AF69}"/>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4" name="テキスト ボックス 223">
          <a:extLst>
            <a:ext uri="{FF2B5EF4-FFF2-40B4-BE49-F238E27FC236}">
              <a16:creationId xmlns:a16="http://schemas.microsoft.com/office/drawing/2014/main" id="{B0436BA3-80EC-40CE-9E12-D4825B20EA16}"/>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5" name="直線コネクタ 224">
          <a:extLst>
            <a:ext uri="{FF2B5EF4-FFF2-40B4-BE49-F238E27FC236}">
              <a16:creationId xmlns:a16="http://schemas.microsoft.com/office/drawing/2014/main" id="{6F745AB9-3139-47EE-84CC-87F352EA043F}"/>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6" name="テキスト ボックス 225">
          <a:extLst>
            <a:ext uri="{FF2B5EF4-FFF2-40B4-BE49-F238E27FC236}">
              <a16:creationId xmlns:a16="http://schemas.microsoft.com/office/drawing/2014/main" id="{4964216A-8CD1-41F6-95CF-CC4813783584}"/>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7" name="直線コネクタ 226">
          <a:extLst>
            <a:ext uri="{FF2B5EF4-FFF2-40B4-BE49-F238E27FC236}">
              <a16:creationId xmlns:a16="http://schemas.microsoft.com/office/drawing/2014/main" id="{6F13C649-451D-4EAC-8516-22E3AA4E20B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8" name="テキスト ボックス 227">
          <a:extLst>
            <a:ext uri="{FF2B5EF4-FFF2-40B4-BE49-F238E27FC236}">
              <a16:creationId xmlns:a16="http://schemas.microsoft.com/office/drawing/2014/main" id="{F7BC4783-6399-40A7-BA05-4F1CC1497EA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9" name="【福祉施設】&#10;一人当たり面積グラフ枠">
          <a:extLst>
            <a:ext uri="{FF2B5EF4-FFF2-40B4-BE49-F238E27FC236}">
              <a16:creationId xmlns:a16="http://schemas.microsoft.com/office/drawing/2014/main" id="{7F164C0F-C5C3-4DBC-997D-D7636EA875C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64226</xdr:rowOff>
    </xdr:from>
    <xdr:to>
      <xdr:col>54</xdr:col>
      <xdr:colOff>189865</xdr:colOff>
      <xdr:row>86</xdr:row>
      <xdr:rowOff>136071</xdr:rowOff>
    </xdr:to>
    <xdr:cxnSp macro="">
      <xdr:nvCxnSpPr>
        <xdr:cNvPr id="230" name="直線コネクタ 229">
          <a:extLst>
            <a:ext uri="{FF2B5EF4-FFF2-40B4-BE49-F238E27FC236}">
              <a16:creationId xmlns:a16="http://schemas.microsoft.com/office/drawing/2014/main" id="{4CFF82BA-3BB4-45C9-804B-EF8BA6E14838}"/>
            </a:ext>
          </a:extLst>
        </xdr:cNvPr>
        <xdr:cNvCxnSpPr/>
      </xdr:nvCxnSpPr>
      <xdr:spPr>
        <a:xfrm flipV="1">
          <a:off x="10476865" y="13265876"/>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139898</xdr:rowOff>
    </xdr:from>
    <xdr:ext cx="469744" cy="259045"/>
    <xdr:sp macro="" textlink="">
      <xdr:nvSpPr>
        <xdr:cNvPr id="231" name="【福祉施設】&#10;一人当たり面積最小値テキスト">
          <a:extLst>
            <a:ext uri="{FF2B5EF4-FFF2-40B4-BE49-F238E27FC236}">
              <a16:creationId xmlns:a16="http://schemas.microsoft.com/office/drawing/2014/main" id="{42043F71-FDFB-46D7-BF72-8C2D1F9D0EED}"/>
            </a:ext>
          </a:extLst>
        </xdr:cNvPr>
        <xdr:cNvSpPr txBox="1"/>
      </xdr:nvSpPr>
      <xdr:spPr>
        <a:xfrm>
          <a:off x="10515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136071</xdr:rowOff>
    </xdr:from>
    <xdr:to>
      <xdr:col>55</xdr:col>
      <xdr:colOff>88900</xdr:colOff>
      <xdr:row>86</xdr:row>
      <xdr:rowOff>136071</xdr:rowOff>
    </xdr:to>
    <xdr:cxnSp macro="">
      <xdr:nvCxnSpPr>
        <xdr:cNvPr id="232" name="直線コネクタ 231">
          <a:extLst>
            <a:ext uri="{FF2B5EF4-FFF2-40B4-BE49-F238E27FC236}">
              <a16:creationId xmlns:a16="http://schemas.microsoft.com/office/drawing/2014/main" id="{3BB03BC3-AC2A-4558-9EEE-85E17C345E3E}"/>
            </a:ext>
          </a:extLst>
        </xdr:cNvPr>
        <xdr:cNvCxnSpPr/>
      </xdr:nvCxnSpPr>
      <xdr:spPr>
        <a:xfrm>
          <a:off x="10388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10903</xdr:rowOff>
    </xdr:from>
    <xdr:ext cx="469744" cy="259045"/>
    <xdr:sp macro="" textlink="">
      <xdr:nvSpPr>
        <xdr:cNvPr id="233" name="【福祉施設】&#10;一人当たり面積最大値テキスト">
          <a:extLst>
            <a:ext uri="{FF2B5EF4-FFF2-40B4-BE49-F238E27FC236}">
              <a16:creationId xmlns:a16="http://schemas.microsoft.com/office/drawing/2014/main" id="{40C8C63C-508D-4330-BE65-9BDD85507803}"/>
            </a:ext>
          </a:extLst>
        </xdr:cNvPr>
        <xdr:cNvSpPr txBox="1"/>
      </xdr:nvSpPr>
      <xdr:spPr>
        <a:xfrm>
          <a:off x="10515600" y="1304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64226</xdr:rowOff>
    </xdr:from>
    <xdr:to>
      <xdr:col>55</xdr:col>
      <xdr:colOff>88900</xdr:colOff>
      <xdr:row>77</xdr:row>
      <xdr:rowOff>64226</xdr:rowOff>
    </xdr:to>
    <xdr:cxnSp macro="">
      <xdr:nvCxnSpPr>
        <xdr:cNvPr id="234" name="直線コネクタ 233">
          <a:extLst>
            <a:ext uri="{FF2B5EF4-FFF2-40B4-BE49-F238E27FC236}">
              <a16:creationId xmlns:a16="http://schemas.microsoft.com/office/drawing/2014/main" id="{57CDEE37-3C7C-4952-8B8A-4F591BCF35CD}"/>
            </a:ext>
          </a:extLst>
        </xdr:cNvPr>
        <xdr:cNvCxnSpPr/>
      </xdr:nvCxnSpPr>
      <xdr:spPr>
        <a:xfrm>
          <a:off x="10388600" y="1326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160400</xdr:rowOff>
    </xdr:from>
    <xdr:ext cx="469744" cy="259045"/>
    <xdr:sp macro="" textlink="">
      <xdr:nvSpPr>
        <xdr:cNvPr id="235" name="【福祉施設】&#10;一人当たり面積平均値テキスト">
          <a:extLst>
            <a:ext uri="{FF2B5EF4-FFF2-40B4-BE49-F238E27FC236}">
              <a16:creationId xmlns:a16="http://schemas.microsoft.com/office/drawing/2014/main" id="{575E9985-CFEC-4F5E-B264-FC7EF1A8968E}"/>
            </a:ext>
          </a:extLst>
        </xdr:cNvPr>
        <xdr:cNvSpPr txBox="1"/>
      </xdr:nvSpPr>
      <xdr:spPr>
        <a:xfrm>
          <a:off x="10515600" y="14219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137523</xdr:rowOff>
    </xdr:from>
    <xdr:to>
      <xdr:col>55</xdr:col>
      <xdr:colOff>50800</xdr:colOff>
      <xdr:row>84</xdr:row>
      <xdr:rowOff>67673</xdr:rowOff>
    </xdr:to>
    <xdr:sp macro="" textlink="">
      <xdr:nvSpPr>
        <xdr:cNvPr id="236" name="フローチャート: 判断 235">
          <a:extLst>
            <a:ext uri="{FF2B5EF4-FFF2-40B4-BE49-F238E27FC236}">
              <a16:creationId xmlns:a16="http://schemas.microsoft.com/office/drawing/2014/main" id="{B512C2B6-CDC0-40C4-8E81-4BAEB0809F18}"/>
            </a:ext>
          </a:extLst>
        </xdr:cNvPr>
        <xdr:cNvSpPr/>
      </xdr:nvSpPr>
      <xdr:spPr>
        <a:xfrm>
          <a:off x="10426700" y="143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168548</xdr:rowOff>
    </xdr:from>
    <xdr:to>
      <xdr:col>50</xdr:col>
      <xdr:colOff>165100</xdr:colOff>
      <xdr:row>84</xdr:row>
      <xdr:rowOff>98698</xdr:rowOff>
    </xdr:to>
    <xdr:sp macro="" textlink="">
      <xdr:nvSpPr>
        <xdr:cNvPr id="237" name="フローチャート: 判断 236">
          <a:extLst>
            <a:ext uri="{FF2B5EF4-FFF2-40B4-BE49-F238E27FC236}">
              <a16:creationId xmlns:a16="http://schemas.microsoft.com/office/drawing/2014/main" id="{A3503AB4-1D43-480D-A4D0-1282B7315C29}"/>
            </a:ext>
          </a:extLst>
        </xdr:cNvPr>
        <xdr:cNvSpPr/>
      </xdr:nvSpPr>
      <xdr:spPr>
        <a:xfrm>
          <a:off x="9588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115225</xdr:rowOff>
    </xdr:from>
    <xdr:ext cx="469744" cy="259045"/>
    <xdr:sp macro="" textlink="">
      <xdr:nvSpPr>
        <xdr:cNvPr id="238" name="n_1aveValue【福祉施設】&#10;一人当たり面積">
          <a:extLst>
            <a:ext uri="{FF2B5EF4-FFF2-40B4-BE49-F238E27FC236}">
              <a16:creationId xmlns:a16="http://schemas.microsoft.com/office/drawing/2014/main" id="{30EFF3DA-D6C2-4186-A358-129D63BAC039}"/>
            </a:ext>
          </a:extLst>
        </xdr:cNvPr>
        <xdr:cNvSpPr txBox="1"/>
      </xdr:nvSpPr>
      <xdr:spPr>
        <a:xfrm>
          <a:off x="9391727" y="141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26488</xdr:rowOff>
    </xdr:from>
    <xdr:to>
      <xdr:col>46</xdr:col>
      <xdr:colOff>38100</xdr:colOff>
      <xdr:row>84</xdr:row>
      <xdr:rowOff>128088</xdr:rowOff>
    </xdr:to>
    <xdr:sp macro="" textlink="">
      <xdr:nvSpPr>
        <xdr:cNvPr id="239" name="フローチャート: 判断 238">
          <a:extLst>
            <a:ext uri="{FF2B5EF4-FFF2-40B4-BE49-F238E27FC236}">
              <a16:creationId xmlns:a16="http://schemas.microsoft.com/office/drawing/2014/main" id="{E9F32195-5C68-4F7B-83C8-D59427DC6F45}"/>
            </a:ext>
          </a:extLst>
        </xdr:cNvPr>
        <xdr:cNvSpPr/>
      </xdr:nvSpPr>
      <xdr:spPr>
        <a:xfrm>
          <a:off x="8699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144615</xdr:rowOff>
    </xdr:from>
    <xdr:ext cx="469744" cy="259045"/>
    <xdr:sp macro="" textlink="">
      <xdr:nvSpPr>
        <xdr:cNvPr id="240" name="n_2aveValue【福祉施設】&#10;一人当たり面積">
          <a:extLst>
            <a:ext uri="{FF2B5EF4-FFF2-40B4-BE49-F238E27FC236}">
              <a16:creationId xmlns:a16="http://schemas.microsoft.com/office/drawing/2014/main" id="{E4A776D5-33B7-4ABD-8098-510D0A4A6812}"/>
            </a:ext>
          </a:extLst>
        </xdr:cNvPr>
        <xdr:cNvSpPr txBox="1"/>
      </xdr:nvSpPr>
      <xdr:spPr>
        <a:xfrm>
          <a:off x="85154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57513</xdr:rowOff>
    </xdr:from>
    <xdr:to>
      <xdr:col>41</xdr:col>
      <xdr:colOff>101600</xdr:colOff>
      <xdr:row>83</xdr:row>
      <xdr:rowOff>159113</xdr:rowOff>
    </xdr:to>
    <xdr:sp macro="" textlink="">
      <xdr:nvSpPr>
        <xdr:cNvPr id="241" name="フローチャート: 判断 240">
          <a:extLst>
            <a:ext uri="{FF2B5EF4-FFF2-40B4-BE49-F238E27FC236}">
              <a16:creationId xmlns:a16="http://schemas.microsoft.com/office/drawing/2014/main" id="{CBA3BF8C-F7ED-4CE4-8C5A-14FB78273061}"/>
            </a:ext>
          </a:extLst>
        </xdr:cNvPr>
        <xdr:cNvSpPr/>
      </xdr:nvSpPr>
      <xdr:spPr>
        <a:xfrm>
          <a:off x="7810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150240</xdr:rowOff>
    </xdr:from>
    <xdr:ext cx="469744" cy="259045"/>
    <xdr:sp macro="" textlink="">
      <xdr:nvSpPr>
        <xdr:cNvPr id="242" name="n_3aveValue【福祉施設】&#10;一人当たり面積">
          <a:extLst>
            <a:ext uri="{FF2B5EF4-FFF2-40B4-BE49-F238E27FC236}">
              <a16:creationId xmlns:a16="http://schemas.microsoft.com/office/drawing/2014/main" id="{E67405AF-4DC8-45A4-A11F-0CC2104D0035}"/>
            </a:ext>
          </a:extLst>
        </xdr:cNvPr>
        <xdr:cNvSpPr txBox="1"/>
      </xdr:nvSpPr>
      <xdr:spPr>
        <a:xfrm>
          <a:off x="7626427" y="1438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5EA91E03-DB55-4F88-A338-29866BD4D6E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7E26BE0D-5F73-46F4-8197-4B58F304275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1D5DBC84-9BA8-4BDB-A502-590BF70CAF3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14842E40-E554-4278-AA81-2CE467F92B8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29FFFF40-19A3-49A1-8C2E-BE0FFD78E68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50981</xdr:rowOff>
    </xdr:from>
    <xdr:to>
      <xdr:col>55</xdr:col>
      <xdr:colOff>50800</xdr:colOff>
      <xdr:row>86</xdr:row>
      <xdr:rowOff>152581</xdr:rowOff>
    </xdr:to>
    <xdr:sp macro="" textlink="">
      <xdr:nvSpPr>
        <xdr:cNvPr id="248" name="楕円 247">
          <a:extLst>
            <a:ext uri="{FF2B5EF4-FFF2-40B4-BE49-F238E27FC236}">
              <a16:creationId xmlns:a16="http://schemas.microsoft.com/office/drawing/2014/main" id="{E20AE1D5-B1BA-4149-9196-EDA338099720}"/>
            </a:ext>
          </a:extLst>
        </xdr:cNvPr>
        <xdr:cNvSpPr/>
      </xdr:nvSpPr>
      <xdr:spPr>
        <a:xfrm>
          <a:off x="10426700" y="1479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137358</xdr:rowOff>
    </xdr:from>
    <xdr:ext cx="469744" cy="259045"/>
    <xdr:sp macro="" textlink="">
      <xdr:nvSpPr>
        <xdr:cNvPr id="249" name="【福祉施設】&#10;一人当たり面積該当値テキスト">
          <a:extLst>
            <a:ext uri="{FF2B5EF4-FFF2-40B4-BE49-F238E27FC236}">
              <a16:creationId xmlns:a16="http://schemas.microsoft.com/office/drawing/2014/main" id="{02F51F82-317A-42A1-90CA-D904C7FAC9CC}"/>
            </a:ext>
          </a:extLst>
        </xdr:cNvPr>
        <xdr:cNvSpPr txBox="1"/>
      </xdr:nvSpPr>
      <xdr:spPr>
        <a:xfrm>
          <a:off x="10515600" y="147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52614</xdr:rowOff>
    </xdr:from>
    <xdr:to>
      <xdr:col>50</xdr:col>
      <xdr:colOff>165100</xdr:colOff>
      <xdr:row>86</xdr:row>
      <xdr:rowOff>154214</xdr:rowOff>
    </xdr:to>
    <xdr:sp macro="" textlink="">
      <xdr:nvSpPr>
        <xdr:cNvPr id="250" name="楕円 249">
          <a:extLst>
            <a:ext uri="{FF2B5EF4-FFF2-40B4-BE49-F238E27FC236}">
              <a16:creationId xmlns:a16="http://schemas.microsoft.com/office/drawing/2014/main" id="{ED5E62A7-A6A3-44AA-B4EC-C4FE02F910A7}"/>
            </a:ext>
          </a:extLst>
        </xdr:cNvPr>
        <xdr:cNvSpPr/>
      </xdr:nvSpPr>
      <xdr:spPr>
        <a:xfrm>
          <a:off x="9588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101781</xdr:rowOff>
    </xdr:from>
    <xdr:to>
      <xdr:col>55</xdr:col>
      <xdr:colOff>0</xdr:colOff>
      <xdr:row>86</xdr:row>
      <xdr:rowOff>103414</xdr:rowOff>
    </xdr:to>
    <xdr:cxnSp macro="">
      <xdr:nvCxnSpPr>
        <xdr:cNvPr id="251" name="直線コネクタ 250">
          <a:extLst>
            <a:ext uri="{FF2B5EF4-FFF2-40B4-BE49-F238E27FC236}">
              <a16:creationId xmlns:a16="http://schemas.microsoft.com/office/drawing/2014/main" id="{32280A58-569F-4F6E-BB9C-FDAA25160D5F}"/>
            </a:ext>
          </a:extLst>
        </xdr:cNvPr>
        <xdr:cNvCxnSpPr/>
      </xdr:nvCxnSpPr>
      <xdr:spPr>
        <a:xfrm flipV="1">
          <a:off x="9639300" y="1484648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52614</xdr:rowOff>
    </xdr:from>
    <xdr:to>
      <xdr:col>46</xdr:col>
      <xdr:colOff>38100</xdr:colOff>
      <xdr:row>86</xdr:row>
      <xdr:rowOff>154214</xdr:rowOff>
    </xdr:to>
    <xdr:sp macro="" textlink="">
      <xdr:nvSpPr>
        <xdr:cNvPr id="252" name="楕円 251">
          <a:extLst>
            <a:ext uri="{FF2B5EF4-FFF2-40B4-BE49-F238E27FC236}">
              <a16:creationId xmlns:a16="http://schemas.microsoft.com/office/drawing/2014/main" id="{EAE46E4D-464A-4EBF-ABF6-734C00DE9639}"/>
            </a:ext>
          </a:extLst>
        </xdr:cNvPr>
        <xdr:cNvSpPr/>
      </xdr:nvSpPr>
      <xdr:spPr>
        <a:xfrm>
          <a:off x="8699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103414</xdr:rowOff>
    </xdr:from>
    <xdr:to>
      <xdr:col>50</xdr:col>
      <xdr:colOff>114300</xdr:colOff>
      <xdr:row>86</xdr:row>
      <xdr:rowOff>103414</xdr:rowOff>
    </xdr:to>
    <xdr:cxnSp macro="">
      <xdr:nvCxnSpPr>
        <xdr:cNvPr id="253" name="直線コネクタ 252">
          <a:extLst>
            <a:ext uri="{FF2B5EF4-FFF2-40B4-BE49-F238E27FC236}">
              <a16:creationId xmlns:a16="http://schemas.microsoft.com/office/drawing/2014/main" id="{99CABF13-3652-43B4-826A-811577FEDE89}"/>
            </a:ext>
          </a:extLst>
        </xdr:cNvPr>
        <xdr:cNvCxnSpPr/>
      </xdr:nvCxnSpPr>
      <xdr:spPr>
        <a:xfrm>
          <a:off x="8750300" y="14848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13426</xdr:rowOff>
    </xdr:from>
    <xdr:to>
      <xdr:col>41</xdr:col>
      <xdr:colOff>101600</xdr:colOff>
      <xdr:row>82</xdr:row>
      <xdr:rowOff>115026</xdr:rowOff>
    </xdr:to>
    <xdr:sp macro="" textlink="">
      <xdr:nvSpPr>
        <xdr:cNvPr id="254" name="楕円 253">
          <a:extLst>
            <a:ext uri="{FF2B5EF4-FFF2-40B4-BE49-F238E27FC236}">
              <a16:creationId xmlns:a16="http://schemas.microsoft.com/office/drawing/2014/main" id="{661BC137-5F02-457E-8607-03B2A3F0DB8F}"/>
            </a:ext>
          </a:extLst>
        </xdr:cNvPr>
        <xdr:cNvSpPr/>
      </xdr:nvSpPr>
      <xdr:spPr>
        <a:xfrm>
          <a:off x="7810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64226</xdr:rowOff>
    </xdr:from>
    <xdr:to>
      <xdr:col>45</xdr:col>
      <xdr:colOff>177800</xdr:colOff>
      <xdr:row>86</xdr:row>
      <xdr:rowOff>103414</xdr:rowOff>
    </xdr:to>
    <xdr:cxnSp macro="">
      <xdr:nvCxnSpPr>
        <xdr:cNvPr id="255" name="直線コネクタ 254">
          <a:extLst>
            <a:ext uri="{FF2B5EF4-FFF2-40B4-BE49-F238E27FC236}">
              <a16:creationId xmlns:a16="http://schemas.microsoft.com/office/drawing/2014/main" id="{CD18A33F-4AF5-464F-9B78-C28359B6209A}"/>
            </a:ext>
          </a:extLst>
        </xdr:cNvPr>
        <xdr:cNvCxnSpPr/>
      </xdr:nvCxnSpPr>
      <xdr:spPr>
        <a:xfrm>
          <a:off x="7861300" y="14123126"/>
          <a:ext cx="889000" cy="72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145341</xdr:rowOff>
    </xdr:from>
    <xdr:ext cx="469744" cy="259045"/>
    <xdr:sp macro="" textlink="">
      <xdr:nvSpPr>
        <xdr:cNvPr id="256" name="n_1mainValue【福祉施設】&#10;一人当たり面積">
          <a:extLst>
            <a:ext uri="{FF2B5EF4-FFF2-40B4-BE49-F238E27FC236}">
              <a16:creationId xmlns:a16="http://schemas.microsoft.com/office/drawing/2014/main" id="{9A5FD237-33F2-47A0-9851-9F4EB557FB1E}"/>
            </a:ext>
          </a:extLst>
        </xdr:cNvPr>
        <xdr:cNvSpPr txBox="1"/>
      </xdr:nvSpPr>
      <xdr:spPr>
        <a:xfrm>
          <a:off x="93917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145341</xdr:rowOff>
    </xdr:from>
    <xdr:ext cx="469744" cy="259045"/>
    <xdr:sp macro="" textlink="">
      <xdr:nvSpPr>
        <xdr:cNvPr id="257" name="n_2mainValue【福祉施設】&#10;一人当たり面積">
          <a:extLst>
            <a:ext uri="{FF2B5EF4-FFF2-40B4-BE49-F238E27FC236}">
              <a16:creationId xmlns:a16="http://schemas.microsoft.com/office/drawing/2014/main" id="{804BD7B6-89F3-4605-9A6E-0DE93064D4AA}"/>
            </a:ext>
          </a:extLst>
        </xdr:cNvPr>
        <xdr:cNvSpPr txBox="1"/>
      </xdr:nvSpPr>
      <xdr:spPr>
        <a:xfrm>
          <a:off x="85154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131553</xdr:rowOff>
    </xdr:from>
    <xdr:ext cx="469744" cy="259045"/>
    <xdr:sp macro="" textlink="">
      <xdr:nvSpPr>
        <xdr:cNvPr id="258" name="n_3mainValue【福祉施設】&#10;一人当たり面積">
          <a:extLst>
            <a:ext uri="{FF2B5EF4-FFF2-40B4-BE49-F238E27FC236}">
              <a16:creationId xmlns:a16="http://schemas.microsoft.com/office/drawing/2014/main" id="{6C5C897B-5CF2-4719-A604-4239A84C72EC}"/>
            </a:ext>
          </a:extLst>
        </xdr:cNvPr>
        <xdr:cNvSpPr txBox="1"/>
      </xdr:nvSpPr>
      <xdr:spPr>
        <a:xfrm>
          <a:off x="7626427" y="138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9" name="正方形/長方形 258">
          <a:extLst>
            <a:ext uri="{FF2B5EF4-FFF2-40B4-BE49-F238E27FC236}">
              <a16:creationId xmlns:a16="http://schemas.microsoft.com/office/drawing/2014/main" id="{7E415AF3-402A-4D19-B24D-55DF97647F1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0" name="正方形/長方形 259">
          <a:extLst>
            <a:ext uri="{FF2B5EF4-FFF2-40B4-BE49-F238E27FC236}">
              <a16:creationId xmlns:a16="http://schemas.microsoft.com/office/drawing/2014/main" id="{9559810E-A7C2-473B-8224-B5EFDD910F1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1" name="正方形/長方形 260">
          <a:extLst>
            <a:ext uri="{FF2B5EF4-FFF2-40B4-BE49-F238E27FC236}">
              <a16:creationId xmlns:a16="http://schemas.microsoft.com/office/drawing/2014/main" id="{17D7F504-A207-4798-9E48-8BEBCF035E3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2" name="正方形/長方形 261">
          <a:extLst>
            <a:ext uri="{FF2B5EF4-FFF2-40B4-BE49-F238E27FC236}">
              <a16:creationId xmlns:a16="http://schemas.microsoft.com/office/drawing/2014/main" id="{1A332A65-E302-43CA-A8C5-F58BE10A92A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3" name="正方形/長方形 262">
          <a:extLst>
            <a:ext uri="{FF2B5EF4-FFF2-40B4-BE49-F238E27FC236}">
              <a16:creationId xmlns:a16="http://schemas.microsoft.com/office/drawing/2014/main" id="{4A4AB0BE-8E09-43AC-B623-AF47BA0F141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4" name="正方形/長方形 263">
          <a:extLst>
            <a:ext uri="{FF2B5EF4-FFF2-40B4-BE49-F238E27FC236}">
              <a16:creationId xmlns:a16="http://schemas.microsoft.com/office/drawing/2014/main" id="{3AE23E00-4F3E-4D0F-924F-21733BCB643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5" name="正方形/長方形 264">
          <a:extLst>
            <a:ext uri="{FF2B5EF4-FFF2-40B4-BE49-F238E27FC236}">
              <a16:creationId xmlns:a16="http://schemas.microsoft.com/office/drawing/2014/main" id="{3990AB1E-D2B9-45A5-AE81-682150FA9FC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6" name="正方形/長方形 265">
          <a:extLst>
            <a:ext uri="{FF2B5EF4-FFF2-40B4-BE49-F238E27FC236}">
              <a16:creationId xmlns:a16="http://schemas.microsoft.com/office/drawing/2014/main" id="{0509A972-87DB-4298-A482-EDEED1C9FC4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7" name="正方形/長方形 266">
          <a:extLst>
            <a:ext uri="{FF2B5EF4-FFF2-40B4-BE49-F238E27FC236}">
              <a16:creationId xmlns:a16="http://schemas.microsoft.com/office/drawing/2014/main" id="{7254A39E-34EF-45DB-B9BA-7CD9DEB0542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8" name="正方形/長方形 267">
          <a:extLst>
            <a:ext uri="{FF2B5EF4-FFF2-40B4-BE49-F238E27FC236}">
              <a16:creationId xmlns:a16="http://schemas.microsoft.com/office/drawing/2014/main" id="{D125A0E1-7139-4665-9757-02527BF6A84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9" name="正方形/長方形 268">
          <a:extLst>
            <a:ext uri="{FF2B5EF4-FFF2-40B4-BE49-F238E27FC236}">
              <a16:creationId xmlns:a16="http://schemas.microsoft.com/office/drawing/2014/main" id="{267B8451-3D55-4FBA-9FD6-712D7DD315F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0" name="正方形/長方形 269">
          <a:extLst>
            <a:ext uri="{FF2B5EF4-FFF2-40B4-BE49-F238E27FC236}">
              <a16:creationId xmlns:a16="http://schemas.microsoft.com/office/drawing/2014/main" id="{2A062E04-C326-464B-90CB-84CF957A96D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1" name="正方形/長方形 270">
          <a:extLst>
            <a:ext uri="{FF2B5EF4-FFF2-40B4-BE49-F238E27FC236}">
              <a16:creationId xmlns:a16="http://schemas.microsoft.com/office/drawing/2014/main" id="{4714D406-FEE0-420C-8D3B-01F985B549D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2" name="正方形/長方形 271">
          <a:extLst>
            <a:ext uri="{FF2B5EF4-FFF2-40B4-BE49-F238E27FC236}">
              <a16:creationId xmlns:a16="http://schemas.microsoft.com/office/drawing/2014/main" id="{58D5948E-53D2-4B7A-BAB1-7B081FF7DBC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3" name="正方形/長方形 272">
          <a:extLst>
            <a:ext uri="{FF2B5EF4-FFF2-40B4-BE49-F238E27FC236}">
              <a16:creationId xmlns:a16="http://schemas.microsoft.com/office/drawing/2014/main" id="{764DD6AF-7408-4E49-8527-3CF5650AA98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4" name="正方形/長方形 273">
          <a:extLst>
            <a:ext uri="{FF2B5EF4-FFF2-40B4-BE49-F238E27FC236}">
              <a16:creationId xmlns:a16="http://schemas.microsoft.com/office/drawing/2014/main" id="{CA96CF74-D724-4FB2-A286-E2A11CA23BF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5" name="正方形/長方形 274">
          <a:extLst>
            <a:ext uri="{FF2B5EF4-FFF2-40B4-BE49-F238E27FC236}">
              <a16:creationId xmlns:a16="http://schemas.microsoft.com/office/drawing/2014/main" id="{B9ECE499-D72B-4E56-9159-3679A44CD71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6" name="正方形/長方形 275">
          <a:extLst>
            <a:ext uri="{FF2B5EF4-FFF2-40B4-BE49-F238E27FC236}">
              <a16:creationId xmlns:a16="http://schemas.microsoft.com/office/drawing/2014/main" id="{C4E609D0-0F86-498E-8A64-D596C44824F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7" name="正方形/長方形 276">
          <a:extLst>
            <a:ext uri="{FF2B5EF4-FFF2-40B4-BE49-F238E27FC236}">
              <a16:creationId xmlns:a16="http://schemas.microsoft.com/office/drawing/2014/main" id="{00ED9E99-DC9D-4F38-B5CE-CEFBC5DE4CD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8" name="正方形/長方形 277">
          <a:extLst>
            <a:ext uri="{FF2B5EF4-FFF2-40B4-BE49-F238E27FC236}">
              <a16:creationId xmlns:a16="http://schemas.microsoft.com/office/drawing/2014/main" id="{DC3A9EC4-91ED-4E0A-B9AF-72A3BC4ADB1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9" name="正方形/長方形 278">
          <a:extLst>
            <a:ext uri="{FF2B5EF4-FFF2-40B4-BE49-F238E27FC236}">
              <a16:creationId xmlns:a16="http://schemas.microsoft.com/office/drawing/2014/main" id="{F3C5A7BF-432D-4A84-A512-E285C026AE6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0" name="正方形/長方形 279">
          <a:extLst>
            <a:ext uri="{FF2B5EF4-FFF2-40B4-BE49-F238E27FC236}">
              <a16:creationId xmlns:a16="http://schemas.microsoft.com/office/drawing/2014/main" id="{9BCA493A-E91B-49CA-A2E4-B1DC9AF945F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1" name="正方形/長方形 280">
          <a:extLst>
            <a:ext uri="{FF2B5EF4-FFF2-40B4-BE49-F238E27FC236}">
              <a16:creationId xmlns:a16="http://schemas.microsoft.com/office/drawing/2014/main" id="{B4F5C869-4EC5-4109-9769-EEA130347E1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2" name="正方形/長方形 281">
          <a:extLst>
            <a:ext uri="{FF2B5EF4-FFF2-40B4-BE49-F238E27FC236}">
              <a16:creationId xmlns:a16="http://schemas.microsoft.com/office/drawing/2014/main" id="{6A3A3BC1-6D7C-408B-9F82-5E74A0DA399A}"/>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83" name="正方形/長方形 282">
          <a:extLst>
            <a:ext uri="{FF2B5EF4-FFF2-40B4-BE49-F238E27FC236}">
              <a16:creationId xmlns:a16="http://schemas.microsoft.com/office/drawing/2014/main" id="{B6FBB96F-8512-4C8A-AE05-C2236ED1251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4" name="正方形/長方形 283">
          <a:extLst>
            <a:ext uri="{FF2B5EF4-FFF2-40B4-BE49-F238E27FC236}">
              <a16:creationId xmlns:a16="http://schemas.microsoft.com/office/drawing/2014/main" id="{0F20177D-E769-49FE-98CB-DC494C2805D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5" name="正方形/長方形 284">
          <a:extLst>
            <a:ext uri="{FF2B5EF4-FFF2-40B4-BE49-F238E27FC236}">
              <a16:creationId xmlns:a16="http://schemas.microsoft.com/office/drawing/2014/main" id="{86EB2F81-B1F5-4463-B011-5D58C0E36A0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6" name="正方形/長方形 285">
          <a:extLst>
            <a:ext uri="{FF2B5EF4-FFF2-40B4-BE49-F238E27FC236}">
              <a16:creationId xmlns:a16="http://schemas.microsoft.com/office/drawing/2014/main" id="{0E4C3153-E19C-4E5E-AEDF-40AD522376B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7" name="正方形/長方形 286">
          <a:extLst>
            <a:ext uri="{FF2B5EF4-FFF2-40B4-BE49-F238E27FC236}">
              <a16:creationId xmlns:a16="http://schemas.microsoft.com/office/drawing/2014/main" id="{F7A5BCE3-E4F4-4605-8E67-52036BE33C4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8" name="正方形/長方形 287">
          <a:extLst>
            <a:ext uri="{FF2B5EF4-FFF2-40B4-BE49-F238E27FC236}">
              <a16:creationId xmlns:a16="http://schemas.microsoft.com/office/drawing/2014/main" id="{2FE1B1F1-330C-4A82-94E2-4F199151436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9" name="正方形/長方形 288">
          <a:extLst>
            <a:ext uri="{FF2B5EF4-FFF2-40B4-BE49-F238E27FC236}">
              <a16:creationId xmlns:a16="http://schemas.microsoft.com/office/drawing/2014/main" id="{6464C7FD-F39F-44AF-9D33-63B55948933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0" name="正方形/長方形 289">
          <a:extLst>
            <a:ext uri="{FF2B5EF4-FFF2-40B4-BE49-F238E27FC236}">
              <a16:creationId xmlns:a16="http://schemas.microsoft.com/office/drawing/2014/main" id="{CCDB5145-27F3-456D-85F8-7E4256C2DDC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91" name="正方形/長方形 290">
          <a:extLst>
            <a:ext uri="{FF2B5EF4-FFF2-40B4-BE49-F238E27FC236}">
              <a16:creationId xmlns:a16="http://schemas.microsoft.com/office/drawing/2014/main" id="{C56DCDFE-285D-4C8F-A226-8759601D3B6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2" name="正方形/長方形 291">
          <a:extLst>
            <a:ext uri="{FF2B5EF4-FFF2-40B4-BE49-F238E27FC236}">
              <a16:creationId xmlns:a16="http://schemas.microsoft.com/office/drawing/2014/main" id="{54F463F8-BC45-4469-A71F-34CDE2845A8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3" name="正方形/長方形 292">
          <a:extLst>
            <a:ext uri="{FF2B5EF4-FFF2-40B4-BE49-F238E27FC236}">
              <a16:creationId xmlns:a16="http://schemas.microsoft.com/office/drawing/2014/main" id="{B6DCB7EA-E038-401C-BE53-00E0A6C8D53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4" name="正方形/長方形 293">
          <a:extLst>
            <a:ext uri="{FF2B5EF4-FFF2-40B4-BE49-F238E27FC236}">
              <a16:creationId xmlns:a16="http://schemas.microsoft.com/office/drawing/2014/main" id="{0C07E027-4A81-4159-B177-D3A34770068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5" name="正方形/長方形 294">
          <a:extLst>
            <a:ext uri="{FF2B5EF4-FFF2-40B4-BE49-F238E27FC236}">
              <a16:creationId xmlns:a16="http://schemas.microsoft.com/office/drawing/2014/main" id="{ECEF128E-9D5A-4641-98BF-E97DE6260D8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6" name="正方形/長方形 295">
          <a:extLst>
            <a:ext uri="{FF2B5EF4-FFF2-40B4-BE49-F238E27FC236}">
              <a16:creationId xmlns:a16="http://schemas.microsoft.com/office/drawing/2014/main" id="{05F368ED-665A-43B5-8864-D494A56B188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7" name="正方形/長方形 296">
          <a:extLst>
            <a:ext uri="{FF2B5EF4-FFF2-40B4-BE49-F238E27FC236}">
              <a16:creationId xmlns:a16="http://schemas.microsoft.com/office/drawing/2014/main" id="{66595115-88A6-4679-97AA-AE55D153DDC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8" name="正方形/長方形 297">
          <a:extLst>
            <a:ext uri="{FF2B5EF4-FFF2-40B4-BE49-F238E27FC236}">
              <a16:creationId xmlns:a16="http://schemas.microsoft.com/office/drawing/2014/main" id="{CCE5EEAB-C053-4B89-B340-E8055438F8F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99" name="テキスト ボックス 298">
          <a:extLst>
            <a:ext uri="{FF2B5EF4-FFF2-40B4-BE49-F238E27FC236}">
              <a16:creationId xmlns:a16="http://schemas.microsoft.com/office/drawing/2014/main" id="{97C388D1-D7D9-4C24-915A-EBAC0496588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00" name="直線コネクタ 299">
          <a:extLst>
            <a:ext uri="{FF2B5EF4-FFF2-40B4-BE49-F238E27FC236}">
              <a16:creationId xmlns:a16="http://schemas.microsoft.com/office/drawing/2014/main" id="{79242896-5D2D-45CC-8FED-54030CBFED3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01" name="テキスト ボックス 300">
          <a:extLst>
            <a:ext uri="{FF2B5EF4-FFF2-40B4-BE49-F238E27FC236}">
              <a16:creationId xmlns:a16="http://schemas.microsoft.com/office/drawing/2014/main" id="{CA68F2C9-E5B5-4FCE-898A-421BF01986C6}"/>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02" name="直線コネクタ 301">
          <a:extLst>
            <a:ext uri="{FF2B5EF4-FFF2-40B4-BE49-F238E27FC236}">
              <a16:creationId xmlns:a16="http://schemas.microsoft.com/office/drawing/2014/main" id="{F2C004A9-E7C1-4AFA-AF7C-5EEDAEC30CA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03" name="テキスト ボックス 302">
          <a:extLst>
            <a:ext uri="{FF2B5EF4-FFF2-40B4-BE49-F238E27FC236}">
              <a16:creationId xmlns:a16="http://schemas.microsoft.com/office/drawing/2014/main" id="{434927B6-9A71-44B0-BF0F-E8CAFE0DB614}"/>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04" name="直線コネクタ 303">
          <a:extLst>
            <a:ext uri="{FF2B5EF4-FFF2-40B4-BE49-F238E27FC236}">
              <a16:creationId xmlns:a16="http://schemas.microsoft.com/office/drawing/2014/main" id="{BBB58527-E37E-4DFC-BBE0-7DCF9A6711E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05" name="テキスト ボックス 304">
          <a:extLst>
            <a:ext uri="{FF2B5EF4-FFF2-40B4-BE49-F238E27FC236}">
              <a16:creationId xmlns:a16="http://schemas.microsoft.com/office/drawing/2014/main" id="{2E6CACC9-51C6-42F8-BCB0-336608E8A9A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06" name="直線コネクタ 305">
          <a:extLst>
            <a:ext uri="{FF2B5EF4-FFF2-40B4-BE49-F238E27FC236}">
              <a16:creationId xmlns:a16="http://schemas.microsoft.com/office/drawing/2014/main" id="{2CC96AEC-2752-41E4-86FD-495370EF0FB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07" name="テキスト ボックス 306">
          <a:extLst>
            <a:ext uri="{FF2B5EF4-FFF2-40B4-BE49-F238E27FC236}">
              <a16:creationId xmlns:a16="http://schemas.microsoft.com/office/drawing/2014/main" id="{11DC5E5F-6C63-42A1-BB87-5AD1568D597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08" name="直線コネクタ 307">
          <a:extLst>
            <a:ext uri="{FF2B5EF4-FFF2-40B4-BE49-F238E27FC236}">
              <a16:creationId xmlns:a16="http://schemas.microsoft.com/office/drawing/2014/main" id="{933E3079-8D1F-45E7-ABCE-F464B379EA0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09" name="テキスト ボックス 308">
          <a:extLst>
            <a:ext uri="{FF2B5EF4-FFF2-40B4-BE49-F238E27FC236}">
              <a16:creationId xmlns:a16="http://schemas.microsoft.com/office/drawing/2014/main" id="{C4FFC899-66B8-467A-B058-A6919FACBD0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10" name="直線コネクタ 309">
          <a:extLst>
            <a:ext uri="{FF2B5EF4-FFF2-40B4-BE49-F238E27FC236}">
              <a16:creationId xmlns:a16="http://schemas.microsoft.com/office/drawing/2014/main" id="{AECBF346-D715-4540-8BFA-82206E3A094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11" name="テキスト ボックス 310">
          <a:extLst>
            <a:ext uri="{FF2B5EF4-FFF2-40B4-BE49-F238E27FC236}">
              <a16:creationId xmlns:a16="http://schemas.microsoft.com/office/drawing/2014/main" id="{C7177B24-1880-49F5-9EBC-3CFBE97C3E51}"/>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12" name="直線コネクタ 311">
          <a:extLst>
            <a:ext uri="{FF2B5EF4-FFF2-40B4-BE49-F238E27FC236}">
              <a16:creationId xmlns:a16="http://schemas.microsoft.com/office/drawing/2014/main" id="{6D9BCA70-1AE4-4C88-AE8C-8C1C88DA848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13" name="テキスト ボックス 312">
          <a:extLst>
            <a:ext uri="{FF2B5EF4-FFF2-40B4-BE49-F238E27FC236}">
              <a16:creationId xmlns:a16="http://schemas.microsoft.com/office/drawing/2014/main" id="{0BE759DA-71F6-4CA7-A932-EE20F3B7F547}"/>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14" name="【保健センター・保健所】&#10;有形固定資産減価償却率グラフ枠">
          <a:extLst>
            <a:ext uri="{FF2B5EF4-FFF2-40B4-BE49-F238E27FC236}">
              <a16:creationId xmlns:a16="http://schemas.microsoft.com/office/drawing/2014/main" id="{C6122758-4DEC-477E-B1F5-AE0AF438196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125730</xdr:rowOff>
    </xdr:from>
    <xdr:to>
      <xdr:col>85</xdr:col>
      <xdr:colOff>126364</xdr:colOff>
      <xdr:row>63</xdr:row>
      <xdr:rowOff>125730</xdr:rowOff>
    </xdr:to>
    <xdr:cxnSp macro="">
      <xdr:nvCxnSpPr>
        <xdr:cNvPr id="315" name="直線コネクタ 314">
          <a:extLst>
            <a:ext uri="{FF2B5EF4-FFF2-40B4-BE49-F238E27FC236}">
              <a16:creationId xmlns:a16="http://schemas.microsoft.com/office/drawing/2014/main" id="{15EEEFC6-0CE2-4248-92F6-4DDF8B0A4102}"/>
            </a:ext>
          </a:extLst>
        </xdr:cNvPr>
        <xdr:cNvCxnSpPr/>
      </xdr:nvCxnSpPr>
      <xdr:spPr>
        <a:xfrm flipV="1">
          <a:off x="16318864" y="972693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316" name="【保健センター・保健所】&#10;有形固定資産減価償却率最小値テキスト">
          <a:extLst>
            <a:ext uri="{FF2B5EF4-FFF2-40B4-BE49-F238E27FC236}">
              <a16:creationId xmlns:a16="http://schemas.microsoft.com/office/drawing/2014/main" id="{C6319DC4-E5DB-4475-96E3-AE5293F59EE7}"/>
            </a:ext>
          </a:extLst>
        </xdr:cNvPr>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317" name="直線コネクタ 316">
          <a:extLst>
            <a:ext uri="{FF2B5EF4-FFF2-40B4-BE49-F238E27FC236}">
              <a16:creationId xmlns:a16="http://schemas.microsoft.com/office/drawing/2014/main" id="{89EDE4D5-425F-4812-AD84-63E57B54D42B}"/>
            </a:ext>
          </a:extLst>
        </xdr:cNvPr>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72407</xdr:rowOff>
    </xdr:from>
    <xdr:ext cx="405111" cy="259045"/>
    <xdr:sp macro="" textlink="">
      <xdr:nvSpPr>
        <xdr:cNvPr id="318" name="【保健センター・保健所】&#10;有形固定資産減価償却率最大値テキスト">
          <a:extLst>
            <a:ext uri="{FF2B5EF4-FFF2-40B4-BE49-F238E27FC236}">
              <a16:creationId xmlns:a16="http://schemas.microsoft.com/office/drawing/2014/main" id="{CCFC0B6C-C461-4333-8D93-53D9E92DE93B}"/>
            </a:ext>
          </a:extLst>
        </xdr:cNvPr>
        <xdr:cNvSpPr txBox="1"/>
      </xdr:nvSpPr>
      <xdr:spPr>
        <a:xfrm>
          <a:off x="16357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125730</xdr:rowOff>
    </xdr:from>
    <xdr:to>
      <xdr:col>86</xdr:col>
      <xdr:colOff>25400</xdr:colOff>
      <xdr:row>56</xdr:row>
      <xdr:rowOff>125730</xdr:rowOff>
    </xdr:to>
    <xdr:cxnSp macro="">
      <xdr:nvCxnSpPr>
        <xdr:cNvPr id="319" name="直線コネクタ 318">
          <a:extLst>
            <a:ext uri="{FF2B5EF4-FFF2-40B4-BE49-F238E27FC236}">
              <a16:creationId xmlns:a16="http://schemas.microsoft.com/office/drawing/2014/main" id="{7C8EBB2E-5A4E-45F4-8570-691F5C556ADF}"/>
            </a:ext>
          </a:extLst>
        </xdr:cNvPr>
        <xdr:cNvCxnSpPr/>
      </xdr:nvCxnSpPr>
      <xdr:spPr>
        <a:xfrm>
          <a:off x="16230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48277</xdr:rowOff>
    </xdr:from>
    <xdr:ext cx="405111" cy="259045"/>
    <xdr:sp macro="" textlink="">
      <xdr:nvSpPr>
        <xdr:cNvPr id="320" name="【保健センター・保健所】&#10;有形固定資産減価償却率平均値テキスト">
          <a:extLst>
            <a:ext uri="{FF2B5EF4-FFF2-40B4-BE49-F238E27FC236}">
              <a16:creationId xmlns:a16="http://schemas.microsoft.com/office/drawing/2014/main" id="{0D4D53A0-95A2-4BD7-8062-62DB81BA9E2A}"/>
            </a:ext>
          </a:extLst>
        </xdr:cNvPr>
        <xdr:cNvSpPr txBox="1"/>
      </xdr:nvSpPr>
      <xdr:spPr>
        <a:xfrm>
          <a:off x="16357600" y="10335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25400</xdr:rowOff>
    </xdr:from>
    <xdr:to>
      <xdr:col>85</xdr:col>
      <xdr:colOff>177800</xdr:colOff>
      <xdr:row>61</xdr:row>
      <xdr:rowOff>127000</xdr:rowOff>
    </xdr:to>
    <xdr:sp macro="" textlink="">
      <xdr:nvSpPr>
        <xdr:cNvPr id="321" name="フローチャート: 判断 320">
          <a:extLst>
            <a:ext uri="{FF2B5EF4-FFF2-40B4-BE49-F238E27FC236}">
              <a16:creationId xmlns:a16="http://schemas.microsoft.com/office/drawing/2014/main" id="{379EC6F2-0969-4DF8-886F-C112E2C8DA87}"/>
            </a:ext>
          </a:extLst>
        </xdr:cNvPr>
        <xdr:cNvSpPr/>
      </xdr:nvSpPr>
      <xdr:spPr>
        <a:xfrm>
          <a:off x="16268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25400</xdr:rowOff>
    </xdr:from>
    <xdr:to>
      <xdr:col>81</xdr:col>
      <xdr:colOff>101600</xdr:colOff>
      <xdr:row>61</xdr:row>
      <xdr:rowOff>127000</xdr:rowOff>
    </xdr:to>
    <xdr:sp macro="" textlink="">
      <xdr:nvSpPr>
        <xdr:cNvPr id="322" name="フローチャート: 判断 321">
          <a:extLst>
            <a:ext uri="{FF2B5EF4-FFF2-40B4-BE49-F238E27FC236}">
              <a16:creationId xmlns:a16="http://schemas.microsoft.com/office/drawing/2014/main" id="{38A5A477-245E-42A3-99E7-7069F2846C9A}"/>
            </a:ext>
          </a:extLst>
        </xdr:cNvPr>
        <xdr:cNvSpPr/>
      </xdr:nvSpPr>
      <xdr:spPr>
        <a:xfrm>
          <a:off x="15430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143527</xdr:rowOff>
    </xdr:from>
    <xdr:ext cx="405111" cy="259045"/>
    <xdr:sp macro="" textlink="">
      <xdr:nvSpPr>
        <xdr:cNvPr id="323" name="n_1aveValue【保健センター・保健所】&#10;有形固定資産減価償却率">
          <a:extLst>
            <a:ext uri="{FF2B5EF4-FFF2-40B4-BE49-F238E27FC236}">
              <a16:creationId xmlns:a16="http://schemas.microsoft.com/office/drawing/2014/main" id="{10678EA0-5AE9-42CB-9FC3-CDC24FE956B6}"/>
            </a:ext>
          </a:extLst>
        </xdr:cNvPr>
        <xdr:cNvSpPr txBox="1"/>
      </xdr:nvSpPr>
      <xdr:spPr>
        <a:xfrm>
          <a:off x="15266044" y="1025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71120</xdr:rowOff>
    </xdr:from>
    <xdr:to>
      <xdr:col>76</xdr:col>
      <xdr:colOff>165100</xdr:colOff>
      <xdr:row>62</xdr:row>
      <xdr:rowOff>1270</xdr:rowOff>
    </xdr:to>
    <xdr:sp macro="" textlink="">
      <xdr:nvSpPr>
        <xdr:cNvPr id="324" name="フローチャート: 判断 323">
          <a:extLst>
            <a:ext uri="{FF2B5EF4-FFF2-40B4-BE49-F238E27FC236}">
              <a16:creationId xmlns:a16="http://schemas.microsoft.com/office/drawing/2014/main" id="{C45F2507-81C7-4A37-AE60-2AAF65F58E87}"/>
            </a:ext>
          </a:extLst>
        </xdr:cNvPr>
        <xdr:cNvSpPr/>
      </xdr:nvSpPr>
      <xdr:spPr>
        <a:xfrm>
          <a:off x="14541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17797</xdr:rowOff>
    </xdr:from>
    <xdr:ext cx="405111" cy="259045"/>
    <xdr:sp macro="" textlink="">
      <xdr:nvSpPr>
        <xdr:cNvPr id="325" name="n_2aveValue【保健センター・保健所】&#10;有形固定資産減価償却率">
          <a:extLst>
            <a:ext uri="{FF2B5EF4-FFF2-40B4-BE49-F238E27FC236}">
              <a16:creationId xmlns:a16="http://schemas.microsoft.com/office/drawing/2014/main" id="{83C7CC32-4231-4CCE-9C5C-35079A1F4FE1}"/>
            </a:ext>
          </a:extLst>
        </xdr:cNvPr>
        <xdr:cNvSpPr txBox="1"/>
      </xdr:nvSpPr>
      <xdr:spPr>
        <a:xfrm>
          <a:off x="14389744" y="1030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143510</xdr:rowOff>
    </xdr:from>
    <xdr:to>
      <xdr:col>72</xdr:col>
      <xdr:colOff>38100</xdr:colOff>
      <xdr:row>62</xdr:row>
      <xdr:rowOff>73660</xdr:rowOff>
    </xdr:to>
    <xdr:sp macro="" textlink="">
      <xdr:nvSpPr>
        <xdr:cNvPr id="326" name="フローチャート: 判断 325">
          <a:extLst>
            <a:ext uri="{FF2B5EF4-FFF2-40B4-BE49-F238E27FC236}">
              <a16:creationId xmlns:a16="http://schemas.microsoft.com/office/drawing/2014/main" id="{9BE9971E-AC54-4704-81FC-727633724200}"/>
            </a:ext>
          </a:extLst>
        </xdr:cNvPr>
        <xdr:cNvSpPr/>
      </xdr:nvSpPr>
      <xdr:spPr>
        <a:xfrm>
          <a:off x="1365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90187</xdr:rowOff>
    </xdr:from>
    <xdr:ext cx="405111" cy="259045"/>
    <xdr:sp macro="" textlink="">
      <xdr:nvSpPr>
        <xdr:cNvPr id="327" name="n_3aveValue【保健センター・保健所】&#10;有形固定資産減価償却率">
          <a:extLst>
            <a:ext uri="{FF2B5EF4-FFF2-40B4-BE49-F238E27FC236}">
              <a16:creationId xmlns:a16="http://schemas.microsoft.com/office/drawing/2014/main" id="{83A6ECE8-5FEE-4998-A4B6-ADDE3C10FB9D}"/>
            </a:ext>
          </a:extLst>
        </xdr:cNvPr>
        <xdr:cNvSpPr txBox="1"/>
      </xdr:nvSpPr>
      <xdr:spPr>
        <a:xfrm>
          <a:off x="13500744" y="10377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28" name="テキスト ボックス 327">
          <a:extLst>
            <a:ext uri="{FF2B5EF4-FFF2-40B4-BE49-F238E27FC236}">
              <a16:creationId xmlns:a16="http://schemas.microsoft.com/office/drawing/2014/main" id="{D445E465-F98E-45B4-BC76-328519CFAC7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29" name="テキスト ボックス 328">
          <a:extLst>
            <a:ext uri="{FF2B5EF4-FFF2-40B4-BE49-F238E27FC236}">
              <a16:creationId xmlns:a16="http://schemas.microsoft.com/office/drawing/2014/main" id="{5223A241-DE0B-49C7-B050-19FDDE1C436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30" name="テキスト ボックス 329">
          <a:extLst>
            <a:ext uri="{FF2B5EF4-FFF2-40B4-BE49-F238E27FC236}">
              <a16:creationId xmlns:a16="http://schemas.microsoft.com/office/drawing/2014/main" id="{CFA60402-B6C9-4536-9092-446839AB883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31" name="テキスト ボックス 330">
          <a:extLst>
            <a:ext uri="{FF2B5EF4-FFF2-40B4-BE49-F238E27FC236}">
              <a16:creationId xmlns:a16="http://schemas.microsoft.com/office/drawing/2014/main" id="{1D89DD4A-49D2-4F7F-A5AC-880EF0CA1EB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32" name="テキスト ボックス 331">
          <a:extLst>
            <a:ext uri="{FF2B5EF4-FFF2-40B4-BE49-F238E27FC236}">
              <a16:creationId xmlns:a16="http://schemas.microsoft.com/office/drawing/2014/main" id="{46E0771D-2E23-47C1-9A32-990643243E0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80645</xdr:rowOff>
    </xdr:from>
    <xdr:to>
      <xdr:col>85</xdr:col>
      <xdr:colOff>177800</xdr:colOff>
      <xdr:row>62</xdr:row>
      <xdr:rowOff>10795</xdr:rowOff>
    </xdr:to>
    <xdr:sp macro="" textlink="">
      <xdr:nvSpPr>
        <xdr:cNvPr id="333" name="楕円 332">
          <a:extLst>
            <a:ext uri="{FF2B5EF4-FFF2-40B4-BE49-F238E27FC236}">
              <a16:creationId xmlns:a16="http://schemas.microsoft.com/office/drawing/2014/main" id="{7BC796A1-9A66-47C2-8434-E8015711D892}"/>
            </a:ext>
          </a:extLst>
        </xdr:cNvPr>
        <xdr:cNvSpPr/>
      </xdr:nvSpPr>
      <xdr:spPr>
        <a:xfrm>
          <a:off x="162687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59072</xdr:rowOff>
    </xdr:from>
    <xdr:ext cx="405111" cy="259045"/>
    <xdr:sp macro="" textlink="">
      <xdr:nvSpPr>
        <xdr:cNvPr id="334" name="【保健センター・保健所】&#10;有形固定資産減価償却率該当値テキスト">
          <a:extLst>
            <a:ext uri="{FF2B5EF4-FFF2-40B4-BE49-F238E27FC236}">
              <a16:creationId xmlns:a16="http://schemas.microsoft.com/office/drawing/2014/main" id="{F6054858-6E73-4744-AA66-87D833FD2529}"/>
            </a:ext>
          </a:extLst>
        </xdr:cNvPr>
        <xdr:cNvSpPr txBox="1"/>
      </xdr:nvSpPr>
      <xdr:spPr>
        <a:xfrm>
          <a:off x="16357600"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116840</xdr:rowOff>
    </xdr:from>
    <xdr:to>
      <xdr:col>81</xdr:col>
      <xdr:colOff>101600</xdr:colOff>
      <xdr:row>62</xdr:row>
      <xdr:rowOff>46990</xdr:rowOff>
    </xdr:to>
    <xdr:sp macro="" textlink="">
      <xdr:nvSpPr>
        <xdr:cNvPr id="335" name="楕円 334">
          <a:extLst>
            <a:ext uri="{FF2B5EF4-FFF2-40B4-BE49-F238E27FC236}">
              <a16:creationId xmlns:a16="http://schemas.microsoft.com/office/drawing/2014/main" id="{D52AB716-829E-4EE4-9036-9C02446E64C8}"/>
            </a:ext>
          </a:extLst>
        </xdr:cNvPr>
        <xdr:cNvSpPr/>
      </xdr:nvSpPr>
      <xdr:spPr>
        <a:xfrm>
          <a:off x="15430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131445</xdr:rowOff>
    </xdr:from>
    <xdr:to>
      <xdr:col>85</xdr:col>
      <xdr:colOff>127000</xdr:colOff>
      <xdr:row>61</xdr:row>
      <xdr:rowOff>167640</xdr:rowOff>
    </xdr:to>
    <xdr:cxnSp macro="">
      <xdr:nvCxnSpPr>
        <xdr:cNvPr id="336" name="直線コネクタ 335">
          <a:extLst>
            <a:ext uri="{FF2B5EF4-FFF2-40B4-BE49-F238E27FC236}">
              <a16:creationId xmlns:a16="http://schemas.microsoft.com/office/drawing/2014/main" id="{558E5694-1D90-47D5-8678-16DA351E3718}"/>
            </a:ext>
          </a:extLst>
        </xdr:cNvPr>
        <xdr:cNvCxnSpPr/>
      </xdr:nvCxnSpPr>
      <xdr:spPr>
        <a:xfrm flipV="1">
          <a:off x="15481300" y="105898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153035</xdr:rowOff>
    </xdr:from>
    <xdr:to>
      <xdr:col>76</xdr:col>
      <xdr:colOff>165100</xdr:colOff>
      <xdr:row>62</xdr:row>
      <xdr:rowOff>83185</xdr:rowOff>
    </xdr:to>
    <xdr:sp macro="" textlink="">
      <xdr:nvSpPr>
        <xdr:cNvPr id="337" name="楕円 336">
          <a:extLst>
            <a:ext uri="{FF2B5EF4-FFF2-40B4-BE49-F238E27FC236}">
              <a16:creationId xmlns:a16="http://schemas.microsoft.com/office/drawing/2014/main" id="{CEFD2AF9-51D7-4965-9316-9C2117CAFB81}"/>
            </a:ext>
          </a:extLst>
        </xdr:cNvPr>
        <xdr:cNvSpPr/>
      </xdr:nvSpPr>
      <xdr:spPr>
        <a:xfrm>
          <a:off x="14541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167640</xdr:rowOff>
    </xdr:from>
    <xdr:to>
      <xdr:col>81</xdr:col>
      <xdr:colOff>50800</xdr:colOff>
      <xdr:row>62</xdr:row>
      <xdr:rowOff>32385</xdr:rowOff>
    </xdr:to>
    <xdr:cxnSp macro="">
      <xdr:nvCxnSpPr>
        <xdr:cNvPr id="338" name="直線コネクタ 337">
          <a:extLst>
            <a:ext uri="{FF2B5EF4-FFF2-40B4-BE49-F238E27FC236}">
              <a16:creationId xmlns:a16="http://schemas.microsoft.com/office/drawing/2014/main" id="{490A2793-157D-4F74-B38A-9085B3AA4916}"/>
            </a:ext>
          </a:extLst>
        </xdr:cNvPr>
        <xdr:cNvCxnSpPr/>
      </xdr:nvCxnSpPr>
      <xdr:spPr>
        <a:xfrm flipV="1">
          <a:off x="14592300" y="106260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17780</xdr:rowOff>
    </xdr:from>
    <xdr:to>
      <xdr:col>72</xdr:col>
      <xdr:colOff>38100</xdr:colOff>
      <xdr:row>62</xdr:row>
      <xdr:rowOff>119380</xdr:rowOff>
    </xdr:to>
    <xdr:sp macro="" textlink="">
      <xdr:nvSpPr>
        <xdr:cNvPr id="339" name="楕円 338">
          <a:extLst>
            <a:ext uri="{FF2B5EF4-FFF2-40B4-BE49-F238E27FC236}">
              <a16:creationId xmlns:a16="http://schemas.microsoft.com/office/drawing/2014/main" id="{8A0E0DB1-E980-42C7-B93A-D30B78DF1859}"/>
            </a:ext>
          </a:extLst>
        </xdr:cNvPr>
        <xdr:cNvSpPr/>
      </xdr:nvSpPr>
      <xdr:spPr>
        <a:xfrm>
          <a:off x="13652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32385</xdr:rowOff>
    </xdr:from>
    <xdr:to>
      <xdr:col>76</xdr:col>
      <xdr:colOff>114300</xdr:colOff>
      <xdr:row>62</xdr:row>
      <xdr:rowOff>68580</xdr:rowOff>
    </xdr:to>
    <xdr:cxnSp macro="">
      <xdr:nvCxnSpPr>
        <xdr:cNvPr id="340" name="直線コネクタ 339">
          <a:extLst>
            <a:ext uri="{FF2B5EF4-FFF2-40B4-BE49-F238E27FC236}">
              <a16:creationId xmlns:a16="http://schemas.microsoft.com/office/drawing/2014/main" id="{75118ABF-159A-4301-A8AD-CD66B5B9E6F1}"/>
            </a:ext>
          </a:extLst>
        </xdr:cNvPr>
        <xdr:cNvCxnSpPr/>
      </xdr:nvCxnSpPr>
      <xdr:spPr>
        <a:xfrm flipV="1">
          <a:off x="13703300" y="106622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38117</xdr:rowOff>
    </xdr:from>
    <xdr:ext cx="405111" cy="259045"/>
    <xdr:sp macro="" textlink="">
      <xdr:nvSpPr>
        <xdr:cNvPr id="341" name="n_1mainValue【保健センター・保健所】&#10;有形固定資産減価償却率">
          <a:extLst>
            <a:ext uri="{FF2B5EF4-FFF2-40B4-BE49-F238E27FC236}">
              <a16:creationId xmlns:a16="http://schemas.microsoft.com/office/drawing/2014/main" id="{1733A786-CAF8-44FB-8889-24665ABD42F7}"/>
            </a:ext>
          </a:extLst>
        </xdr:cNvPr>
        <xdr:cNvSpPr txBox="1"/>
      </xdr:nvSpPr>
      <xdr:spPr>
        <a:xfrm>
          <a:off x="1526604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74312</xdr:rowOff>
    </xdr:from>
    <xdr:ext cx="405111" cy="259045"/>
    <xdr:sp macro="" textlink="">
      <xdr:nvSpPr>
        <xdr:cNvPr id="342" name="n_2mainValue【保健センター・保健所】&#10;有形固定資産減価償却率">
          <a:extLst>
            <a:ext uri="{FF2B5EF4-FFF2-40B4-BE49-F238E27FC236}">
              <a16:creationId xmlns:a16="http://schemas.microsoft.com/office/drawing/2014/main" id="{FC199698-B1CA-4C7F-9936-76AF549D25EE}"/>
            </a:ext>
          </a:extLst>
        </xdr:cNvPr>
        <xdr:cNvSpPr txBox="1"/>
      </xdr:nvSpPr>
      <xdr:spPr>
        <a:xfrm>
          <a:off x="14389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110507</xdr:rowOff>
    </xdr:from>
    <xdr:ext cx="405111" cy="259045"/>
    <xdr:sp macro="" textlink="">
      <xdr:nvSpPr>
        <xdr:cNvPr id="343" name="n_3mainValue【保健センター・保健所】&#10;有形固定資産減価償却率">
          <a:extLst>
            <a:ext uri="{FF2B5EF4-FFF2-40B4-BE49-F238E27FC236}">
              <a16:creationId xmlns:a16="http://schemas.microsoft.com/office/drawing/2014/main" id="{85DD478C-6736-498F-B85A-9E7483AFE53A}"/>
            </a:ext>
          </a:extLst>
        </xdr:cNvPr>
        <xdr:cNvSpPr txBox="1"/>
      </xdr:nvSpPr>
      <xdr:spPr>
        <a:xfrm>
          <a:off x="13500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44" name="正方形/長方形 343">
          <a:extLst>
            <a:ext uri="{FF2B5EF4-FFF2-40B4-BE49-F238E27FC236}">
              <a16:creationId xmlns:a16="http://schemas.microsoft.com/office/drawing/2014/main" id="{72F2BEC5-9B9F-47EB-8331-0AAB0630E99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5" name="正方形/長方形 344">
          <a:extLst>
            <a:ext uri="{FF2B5EF4-FFF2-40B4-BE49-F238E27FC236}">
              <a16:creationId xmlns:a16="http://schemas.microsoft.com/office/drawing/2014/main" id="{7A242616-EB19-4D9B-9FD7-17551AA88B3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6" name="正方形/長方形 345">
          <a:extLst>
            <a:ext uri="{FF2B5EF4-FFF2-40B4-BE49-F238E27FC236}">
              <a16:creationId xmlns:a16="http://schemas.microsoft.com/office/drawing/2014/main" id="{90EC1BEA-FEE2-4819-8137-E7B917B66CE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7" name="正方形/長方形 346">
          <a:extLst>
            <a:ext uri="{FF2B5EF4-FFF2-40B4-BE49-F238E27FC236}">
              <a16:creationId xmlns:a16="http://schemas.microsoft.com/office/drawing/2014/main" id="{4A301B9E-6CAB-40D5-9B61-859F78187CA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8" name="正方形/長方形 347">
          <a:extLst>
            <a:ext uri="{FF2B5EF4-FFF2-40B4-BE49-F238E27FC236}">
              <a16:creationId xmlns:a16="http://schemas.microsoft.com/office/drawing/2014/main" id="{DACD156C-D43A-472B-9F8A-B7B39026238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9" name="正方形/長方形 348">
          <a:extLst>
            <a:ext uri="{FF2B5EF4-FFF2-40B4-BE49-F238E27FC236}">
              <a16:creationId xmlns:a16="http://schemas.microsoft.com/office/drawing/2014/main" id="{D596A608-D60E-445E-959B-BF1AFAA21F7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0" name="正方形/長方形 349">
          <a:extLst>
            <a:ext uri="{FF2B5EF4-FFF2-40B4-BE49-F238E27FC236}">
              <a16:creationId xmlns:a16="http://schemas.microsoft.com/office/drawing/2014/main" id="{987E1DA0-3EE6-4FCC-AE89-3B52639213D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1" name="正方形/長方形 350">
          <a:extLst>
            <a:ext uri="{FF2B5EF4-FFF2-40B4-BE49-F238E27FC236}">
              <a16:creationId xmlns:a16="http://schemas.microsoft.com/office/drawing/2014/main" id="{C13DF843-A7DF-441C-A54C-891ED51B2FF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52" name="テキスト ボックス 351">
          <a:extLst>
            <a:ext uri="{FF2B5EF4-FFF2-40B4-BE49-F238E27FC236}">
              <a16:creationId xmlns:a16="http://schemas.microsoft.com/office/drawing/2014/main" id="{63FBE453-1914-4A30-9D4C-A648616CC47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53" name="直線コネクタ 352">
          <a:extLst>
            <a:ext uri="{FF2B5EF4-FFF2-40B4-BE49-F238E27FC236}">
              <a16:creationId xmlns:a16="http://schemas.microsoft.com/office/drawing/2014/main" id="{A9E5BCD9-90CC-419F-A9DB-F51D0006614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54" name="直線コネクタ 353">
          <a:extLst>
            <a:ext uri="{FF2B5EF4-FFF2-40B4-BE49-F238E27FC236}">
              <a16:creationId xmlns:a16="http://schemas.microsoft.com/office/drawing/2014/main" id="{F738235B-D435-4A13-AFAB-8F6B02A9462A}"/>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55" name="テキスト ボックス 354">
          <a:extLst>
            <a:ext uri="{FF2B5EF4-FFF2-40B4-BE49-F238E27FC236}">
              <a16:creationId xmlns:a16="http://schemas.microsoft.com/office/drawing/2014/main" id="{5C29F17F-31BF-44B7-91A3-11C3AE9F9C5C}"/>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56" name="直線コネクタ 355">
          <a:extLst>
            <a:ext uri="{FF2B5EF4-FFF2-40B4-BE49-F238E27FC236}">
              <a16:creationId xmlns:a16="http://schemas.microsoft.com/office/drawing/2014/main" id="{1B0938D3-D0D5-4122-A2FD-20844DAC058A}"/>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57" name="テキスト ボックス 356">
          <a:extLst>
            <a:ext uri="{FF2B5EF4-FFF2-40B4-BE49-F238E27FC236}">
              <a16:creationId xmlns:a16="http://schemas.microsoft.com/office/drawing/2014/main" id="{821B796E-5930-43BD-9CDF-3EE250870EA3}"/>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58" name="直線コネクタ 357">
          <a:extLst>
            <a:ext uri="{FF2B5EF4-FFF2-40B4-BE49-F238E27FC236}">
              <a16:creationId xmlns:a16="http://schemas.microsoft.com/office/drawing/2014/main" id="{7D37BCE1-CF88-45FD-8B89-9A21F060B5ED}"/>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59" name="テキスト ボックス 358">
          <a:extLst>
            <a:ext uri="{FF2B5EF4-FFF2-40B4-BE49-F238E27FC236}">
              <a16:creationId xmlns:a16="http://schemas.microsoft.com/office/drawing/2014/main" id="{C136D816-41A0-4126-A4EB-3095792115CE}"/>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60" name="直線コネクタ 359">
          <a:extLst>
            <a:ext uri="{FF2B5EF4-FFF2-40B4-BE49-F238E27FC236}">
              <a16:creationId xmlns:a16="http://schemas.microsoft.com/office/drawing/2014/main" id="{07EA1AC3-604B-4357-B4C8-F8A5CF77952D}"/>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61" name="テキスト ボックス 360">
          <a:extLst>
            <a:ext uri="{FF2B5EF4-FFF2-40B4-BE49-F238E27FC236}">
              <a16:creationId xmlns:a16="http://schemas.microsoft.com/office/drawing/2014/main" id="{95CD2D16-2862-4C8D-8B63-D3A1E2F8E025}"/>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62" name="直線コネクタ 361">
          <a:extLst>
            <a:ext uri="{FF2B5EF4-FFF2-40B4-BE49-F238E27FC236}">
              <a16:creationId xmlns:a16="http://schemas.microsoft.com/office/drawing/2014/main" id="{B7F9BCC9-27F3-46F7-9D9B-91FA3FD837C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63" name="テキスト ボックス 362">
          <a:extLst>
            <a:ext uri="{FF2B5EF4-FFF2-40B4-BE49-F238E27FC236}">
              <a16:creationId xmlns:a16="http://schemas.microsoft.com/office/drawing/2014/main" id="{9060DB52-BA07-4957-B20E-6FFF063D2E5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64" name="【保健センター・保健所】&#10;一人当たり面積グラフ枠">
          <a:extLst>
            <a:ext uri="{FF2B5EF4-FFF2-40B4-BE49-F238E27FC236}">
              <a16:creationId xmlns:a16="http://schemas.microsoft.com/office/drawing/2014/main" id="{7B5387FB-EB16-49AE-BE41-ED93CFA0B3D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59436</xdr:rowOff>
    </xdr:from>
    <xdr:to>
      <xdr:col>116</xdr:col>
      <xdr:colOff>62864</xdr:colOff>
      <xdr:row>63</xdr:row>
      <xdr:rowOff>86868</xdr:rowOff>
    </xdr:to>
    <xdr:cxnSp macro="">
      <xdr:nvCxnSpPr>
        <xdr:cNvPr id="365" name="直線コネクタ 364">
          <a:extLst>
            <a:ext uri="{FF2B5EF4-FFF2-40B4-BE49-F238E27FC236}">
              <a16:creationId xmlns:a16="http://schemas.microsoft.com/office/drawing/2014/main" id="{12E120E3-07F7-4F7F-B1DC-63BC47A595DE}"/>
            </a:ext>
          </a:extLst>
        </xdr:cNvPr>
        <xdr:cNvCxnSpPr/>
      </xdr:nvCxnSpPr>
      <xdr:spPr>
        <a:xfrm flipV="1">
          <a:off x="22160864" y="9660636"/>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90695</xdr:rowOff>
    </xdr:from>
    <xdr:ext cx="469744" cy="259045"/>
    <xdr:sp macro="" textlink="">
      <xdr:nvSpPr>
        <xdr:cNvPr id="366" name="【保健センター・保健所】&#10;一人当たり面積最小値テキスト">
          <a:extLst>
            <a:ext uri="{FF2B5EF4-FFF2-40B4-BE49-F238E27FC236}">
              <a16:creationId xmlns:a16="http://schemas.microsoft.com/office/drawing/2014/main" id="{28958A61-F25B-425B-982F-E0C238380FCF}"/>
            </a:ext>
          </a:extLst>
        </xdr:cNvPr>
        <xdr:cNvSpPr txBox="1"/>
      </xdr:nvSpPr>
      <xdr:spPr>
        <a:xfrm>
          <a:off x="22199600" y="1089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86868</xdr:rowOff>
    </xdr:from>
    <xdr:to>
      <xdr:col>116</xdr:col>
      <xdr:colOff>152400</xdr:colOff>
      <xdr:row>63</xdr:row>
      <xdr:rowOff>86868</xdr:rowOff>
    </xdr:to>
    <xdr:cxnSp macro="">
      <xdr:nvCxnSpPr>
        <xdr:cNvPr id="367" name="直線コネクタ 366">
          <a:extLst>
            <a:ext uri="{FF2B5EF4-FFF2-40B4-BE49-F238E27FC236}">
              <a16:creationId xmlns:a16="http://schemas.microsoft.com/office/drawing/2014/main" id="{E7238AAE-9D85-4E34-9B92-4A173FD7FC8D}"/>
            </a:ext>
          </a:extLst>
        </xdr:cNvPr>
        <xdr:cNvCxnSpPr/>
      </xdr:nvCxnSpPr>
      <xdr:spPr>
        <a:xfrm>
          <a:off x="22072600" y="1088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6113</xdr:rowOff>
    </xdr:from>
    <xdr:ext cx="469744" cy="259045"/>
    <xdr:sp macro="" textlink="">
      <xdr:nvSpPr>
        <xdr:cNvPr id="368" name="【保健センター・保健所】&#10;一人当たり面積最大値テキスト">
          <a:extLst>
            <a:ext uri="{FF2B5EF4-FFF2-40B4-BE49-F238E27FC236}">
              <a16:creationId xmlns:a16="http://schemas.microsoft.com/office/drawing/2014/main" id="{E7D66ED3-AA43-428D-A5D5-A49D12032F66}"/>
            </a:ext>
          </a:extLst>
        </xdr:cNvPr>
        <xdr:cNvSpPr txBox="1"/>
      </xdr:nvSpPr>
      <xdr:spPr>
        <a:xfrm>
          <a:off x="22199600" y="943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59436</xdr:rowOff>
    </xdr:from>
    <xdr:to>
      <xdr:col>116</xdr:col>
      <xdr:colOff>152400</xdr:colOff>
      <xdr:row>56</xdr:row>
      <xdr:rowOff>59436</xdr:rowOff>
    </xdr:to>
    <xdr:cxnSp macro="">
      <xdr:nvCxnSpPr>
        <xdr:cNvPr id="369" name="直線コネクタ 368">
          <a:extLst>
            <a:ext uri="{FF2B5EF4-FFF2-40B4-BE49-F238E27FC236}">
              <a16:creationId xmlns:a16="http://schemas.microsoft.com/office/drawing/2014/main" id="{DEB3C778-68CE-48A8-B436-CF0F1B9B4C2F}"/>
            </a:ext>
          </a:extLst>
        </xdr:cNvPr>
        <xdr:cNvCxnSpPr/>
      </xdr:nvCxnSpPr>
      <xdr:spPr>
        <a:xfrm>
          <a:off x="22072600" y="966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135653</xdr:rowOff>
    </xdr:from>
    <xdr:ext cx="469744" cy="259045"/>
    <xdr:sp macro="" textlink="">
      <xdr:nvSpPr>
        <xdr:cNvPr id="370" name="【保健センター・保健所】&#10;一人当たり面積平均値テキスト">
          <a:extLst>
            <a:ext uri="{FF2B5EF4-FFF2-40B4-BE49-F238E27FC236}">
              <a16:creationId xmlns:a16="http://schemas.microsoft.com/office/drawing/2014/main" id="{47736AEB-4D38-47D9-A42D-A9A01B25F4C3}"/>
            </a:ext>
          </a:extLst>
        </xdr:cNvPr>
        <xdr:cNvSpPr txBox="1"/>
      </xdr:nvSpPr>
      <xdr:spPr>
        <a:xfrm>
          <a:off x="22199600" y="1059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157226</xdr:rowOff>
    </xdr:from>
    <xdr:to>
      <xdr:col>116</xdr:col>
      <xdr:colOff>114300</xdr:colOff>
      <xdr:row>62</xdr:row>
      <xdr:rowOff>87376</xdr:rowOff>
    </xdr:to>
    <xdr:sp macro="" textlink="">
      <xdr:nvSpPr>
        <xdr:cNvPr id="371" name="フローチャート: 判断 370">
          <a:extLst>
            <a:ext uri="{FF2B5EF4-FFF2-40B4-BE49-F238E27FC236}">
              <a16:creationId xmlns:a16="http://schemas.microsoft.com/office/drawing/2014/main" id="{0634544F-B3B5-4305-BF4A-E09C53EA8481}"/>
            </a:ext>
          </a:extLst>
        </xdr:cNvPr>
        <xdr:cNvSpPr/>
      </xdr:nvSpPr>
      <xdr:spPr>
        <a:xfrm>
          <a:off x="22110700" y="1061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xdr:rowOff>
    </xdr:from>
    <xdr:to>
      <xdr:col>112</xdr:col>
      <xdr:colOff>38100</xdr:colOff>
      <xdr:row>62</xdr:row>
      <xdr:rowOff>114808</xdr:rowOff>
    </xdr:to>
    <xdr:sp macro="" textlink="">
      <xdr:nvSpPr>
        <xdr:cNvPr id="372" name="フローチャート: 判断 371">
          <a:extLst>
            <a:ext uri="{FF2B5EF4-FFF2-40B4-BE49-F238E27FC236}">
              <a16:creationId xmlns:a16="http://schemas.microsoft.com/office/drawing/2014/main" id="{1312D1B1-0BE3-4590-A56C-2FB55EE96A19}"/>
            </a:ext>
          </a:extLst>
        </xdr:cNvPr>
        <xdr:cNvSpPr/>
      </xdr:nvSpPr>
      <xdr:spPr>
        <a:xfrm>
          <a:off x="21272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105935</xdr:rowOff>
    </xdr:from>
    <xdr:ext cx="469744" cy="259045"/>
    <xdr:sp macro="" textlink="">
      <xdr:nvSpPr>
        <xdr:cNvPr id="373" name="n_1aveValue【保健センター・保健所】&#10;一人当たり面積">
          <a:extLst>
            <a:ext uri="{FF2B5EF4-FFF2-40B4-BE49-F238E27FC236}">
              <a16:creationId xmlns:a16="http://schemas.microsoft.com/office/drawing/2014/main" id="{0B5B76D3-1640-4D72-A42F-10570D89C337}"/>
            </a:ext>
          </a:extLst>
        </xdr:cNvPr>
        <xdr:cNvSpPr txBox="1"/>
      </xdr:nvSpPr>
      <xdr:spPr>
        <a:xfrm>
          <a:off x="21075727"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164084</xdr:rowOff>
    </xdr:from>
    <xdr:to>
      <xdr:col>107</xdr:col>
      <xdr:colOff>101600</xdr:colOff>
      <xdr:row>62</xdr:row>
      <xdr:rowOff>94234</xdr:rowOff>
    </xdr:to>
    <xdr:sp macro="" textlink="">
      <xdr:nvSpPr>
        <xdr:cNvPr id="374" name="フローチャート: 判断 373">
          <a:extLst>
            <a:ext uri="{FF2B5EF4-FFF2-40B4-BE49-F238E27FC236}">
              <a16:creationId xmlns:a16="http://schemas.microsoft.com/office/drawing/2014/main" id="{53B0D9DA-B12C-4125-8035-5C7296C3D37D}"/>
            </a:ext>
          </a:extLst>
        </xdr:cNvPr>
        <xdr:cNvSpPr/>
      </xdr:nvSpPr>
      <xdr:spPr>
        <a:xfrm>
          <a:off x="20383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85361</xdr:rowOff>
    </xdr:from>
    <xdr:ext cx="469744" cy="259045"/>
    <xdr:sp macro="" textlink="">
      <xdr:nvSpPr>
        <xdr:cNvPr id="375" name="n_2aveValue【保健センター・保健所】&#10;一人当たり面積">
          <a:extLst>
            <a:ext uri="{FF2B5EF4-FFF2-40B4-BE49-F238E27FC236}">
              <a16:creationId xmlns:a16="http://schemas.microsoft.com/office/drawing/2014/main" id="{F393C8A3-4D3C-41B2-A7B8-15DD38F09860}"/>
            </a:ext>
          </a:extLst>
        </xdr:cNvPr>
        <xdr:cNvSpPr txBox="1"/>
      </xdr:nvSpPr>
      <xdr:spPr>
        <a:xfrm>
          <a:off x="20199427" y="1071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20066</xdr:rowOff>
    </xdr:from>
    <xdr:to>
      <xdr:col>102</xdr:col>
      <xdr:colOff>165100</xdr:colOff>
      <xdr:row>62</xdr:row>
      <xdr:rowOff>121666</xdr:rowOff>
    </xdr:to>
    <xdr:sp macro="" textlink="">
      <xdr:nvSpPr>
        <xdr:cNvPr id="376" name="フローチャート: 判断 375">
          <a:extLst>
            <a:ext uri="{FF2B5EF4-FFF2-40B4-BE49-F238E27FC236}">
              <a16:creationId xmlns:a16="http://schemas.microsoft.com/office/drawing/2014/main" id="{D1060A44-6983-412E-A507-A671863EB0BF}"/>
            </a:ext>
          </a:extLst>
        </xdr:cNvPr>
        <xdr:cNvSpPr/>
      </xdr:nvSpPr>
      <xdr:spPr>
        <a:xfrm>
          <a:off x="19494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112793</xdr:rowOff>
    </xdr:from>
    <xdr:ext cx="469744" cy="259045"/>
    <xdr:sp macro="" textlink="">
      <xdr:nvSpPr>
        <xdr:cNvPr id="377" name="n_3aveValue【保健センター・保健所】&#10;一人当たり面積">
          <a:extLst>
            <a:ext uri="{FF2B5EF4-FFF2-40B4-BE49-F238E27FC236}">
              <a16:creationId xmlns:a16="http://schemas.microsoft.com/office/drawing/2014/main" id="{B9D3848C-6CD2-4E52-AE35-55D797F39538}"/>
            </a:ext>
          </a:extLst>
        </xdr:cNvPr>
        <xdr:cNvSpPr txBox="1"/>
      </xdr:nvSpPr>
      <xdr:spPr>
        <a:xfrm>
          <a:off x="19310427" y="107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78" name="テキスト ボックス 377">
          <a:extLst>
            <a:ext uri="{FF2B5EF4-FFF2-40B4-BE49-F238E27FC236}">
              <a16:creationId xmlns:a16="http://schemas.microsoft.com/office/drawing/2014/main" id="{436FEBB9-F7D4-4CBF-9C69-EE2ADF6D2D7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79" name="テキスト ボックス 378">
          <a:extLst>
            <a:ext uri="{FF2B5EF4-FFF2-40B4-BE49-F238E27FC236}">
              <a16:creationId xmlns:a16="http://schemas.microsoft.com/office/drawing/2014/main" id="{7A3A59F9-3024-4C16-9B30-85FFE2E2CA1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0" name="テキスト ボックス 379">
          <a:extLst>
            <a:ext uri="{FF2B5EF4-FFF2-40B4-BE49-F238E27FC236}">
              <a16:creationId xmlns:a16="http://schemas.microsoft.com/office/drawing/2014/main" id="{B18058A8-F8CD-40C4-BAC4-257D26B7D62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1" name="テキスト ボックス 380">
          <a:extLst>
            <a:ext uri="{FF2B5EF4-FFF2-40B4-BE49-F238E27FC236}">
              <a16:creationId xmlns:a16="http://schemas.microsoft.com/office/drawing/2014/main" id="{A26A2323-2FB3-4BD7-9564-80910E02859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2" name="テキスト ボックス 381">
          <a:extLst>
            <a:ext uri="{FF2B5EF4-FFF2-40B4-BE49-F238E27FC236}">
              <a16:creationId xmlns:a16="http://schemas.microsoft.com/office/drawing/2014/main" id="{D7402D93-BEEC-4CEB-8F6A-78A3CF5C94A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8636</xdr:rowOff>
    </xdr:from>
    <xdr:to>
      <xdr:col>116</xdr:col>
      <xdr:colOff>114300</xdr:colOff>
      <xdr:row>56</xdr:row>
      <xdr:rowOff>110236</xdr:rowOff>
    </xdr:to>
    <xdr:sp macro="" textlink="">
      <xdr:nvSpPr>
        <xdr:cNvPr id="383" name="楕円 382">
          <a:extLst>
            <a:ext uri="{FF2B5EF4-FFF2-40B4-BE49-F238E27FC236}">
              <a16:creationId xmlns:a16="http://schemas.microsoft.com/office/drawing/2014/main" id="{3677880F-9D03-4125-9013-EFE8A286DBB3}"/>
            </a:ext>
          </a:extLst>
        </xdr:cNvPr>
        <xdr:cNvSpPr/>
      </xdr:nvSpPr>
      <xdr:spPr>
        <a:xfrm>
          <a:off x="22110700" y="960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133113</xdr:rowOff>
    </xdr:from>
    <xdr:ext cx="469744" cy="259045"/>
    <xdr:sp macro="" textlink="">
      <xdr:nvSpPr>
        <xdr:cNvPr id="384" name="【保健センター・保健所】&#10;一人当たり面積該当値テキスト">
          <a:extLst>
            <a:ext uri="{FF2B5EF4-FFF2-40B4-BE49-F238E27FC236}">
              <a16:creationId xmlns:a16="http://schemas.microsoft.com/office/drawing/2014/main" id="{2186B68D-0BCC-4023-9F4A-3FE6BA19B672}"/>
            </a:ext>
          </a:extLst>
        </xdr:cNvPr>
        <xdr:cNvSpPr txBox="1"/>
      </xdr:nvSpPr>
      <xdr:spPr>
        <a:xfrm>
          <a:off x="22199600" y="956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33782</xdr:rowOff>
    </xdr:from>
    <xdr:to>
      <xdr:col>112</xdr:col>
      <xdr:colOff>38100</xdr:colOff>
      <xdr:row>56</xdr:row>
      <xdr:rowOff>135382</xdr:rowOff>
    </xdr:to>
    <xdr:sp macro="" textlink="">
      <xdr:nvSpPr>
        <xdr:cNvPr id="385" name="楕円 384">
          <a:extLst>
            <a:ext uri="{FF2B5EF4-FFF2-40B4-BE49-F238E27FC236}">
              <a16:creationId xmlns:a16="http://schemas.microsoft.com/office/drawing/2014/main" id="{0C001218-DD88-480F-BA37-675519BF4101}"/>
            </a:ext>
          </a:extLst>
        </xdr:cNvPr>
        <xdr:cNvSpPr/>
      </xdr:nvSpPr>
      <xdr:spPr>
        <a:xfrm>
          <a:off x="21272500" y="963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59436</xdr:rowOff>
    </xdr:from>
    <xdr:to>
      <xdr:col>116</xdr:col>
      <xdr:colOff>63500</xdr:colOff>
      <xdr:row>56</xdr:row>
      <xdr:rowOff>84582</xdr:rowOff>
    </xdr:to>
    <xdr:cxnSp macro="">
      <xdr:nvCxnSpPr>
        <xdr:cNvPr id="386" name="直線コネクタ 385">
          <a:extLst>
            <a:ext uri="{FF2B5EF4-FFF2-40B4-BE49-F238E27FC236}">
              <a16:creationId xmlns:a16="http://schemas.microsoft.com/office/drawing/2014/main" id="{1174DFBD-E917-4580-9DE8-C37ADF938FA2}"/>
            </a:ext>
          </a:extLst>
        </xdr:cNvPr>
        <xdr:cNvCxnSpPr/>
      </xdr:nvCxnSpPr>
      <xdr:spPr>
        <a:xfrm flipV="1">
          <a:off x="21323300" y="9660636"/>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52070</xdr:rowOff>
    </xdr:from>
    <xdr:to>
      <xdr:col>107</xdr:col>
      <xdr:colOff>101600</xdr:colOff>
      <xdr:row>56</xdr:row>
      <xdr:rowOff>153670</xdr:rowOff>
    </xdr:to>
    <xdr:sp macro="" textlink="">
      <xdr:nvSpPr>
        <xdr:cNvPr id="387" name="楕円 386">
          <a:extLst>
            <a:ext uri="{FF2B5EF4-FFF2-40B4-BE49-F238E27FC236}">
              <a16:creationId xmlns:a16="http://schemas.microsoft.com/office/drawing/2014/main" id="{7390E713-A905-4671-9010-C7A3901FE6AB}"/>
            </a:ext>
          </a:extLst>
        </xdr:cNvPr>
        <xdr:cNvSpPr/>
      </xdr:nvSpPr>
      <xdr:spPr>
        <a:xfrm>
          <a:off x="203835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84582</xdr:rowOff>
    </xdr:from>
    <xdr:to>
      <xdr:col>111</xdr:col>
      <xdr:colOff>177800</xdr:colOff>
      <xdr:row>56</xdr:row>
      <xdr:rowOff>102870</xdr:rowOff>
    </xdr:to>
    <xdr:cxnSp macro="">
      <xdr:nvCxnSpPr>
        <xdr:cNvPr id="388" name="直線コネクタ 387">
          <a:extLst>
            <a:ext uri="{FF2B5EF4-FFF2-40B4-BE49-F238E27FC236}">
              <a16:creationId xmlns:a16="http://schemas.microsoft.com/office/drawing/2014/main" id="{C5DF0C54-F15F-42EF-A22A-90566EBB08D2}"/>
            </a:ext>
          </a:extLst>
        </xdr:cNvPr>
        <xdr:cNvCxnSpPr/>
      </xdr:nvCxnSpPr>
      <xdr:spPr>
        <a:xfrm flipV="1">
          <a:off x="20434300" y="968578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168656</xdr:rowOff>
    </xdr:from>
    <xdr:to>
      <xdr:col>102</xdr:col>
      <xdr:colOff>165100</xdr:colOff>
      <xdr:row>60</xdr:row>
      <xdr:rowOff>98806</xdr:rowOff>
    </xdr:to>
    <xdr:sp macro="" textlink="">
      <xdr:nvSpPr>
        <xdr:cNvPr id="389" name="楕円 388">
          <a:extLst>
            <a:ext uri="{FF2B5EF4-FFF2-40B4-BE49-F238E27FC236}">
              <a16:creationId xmlns:a16="http://schemas.microsoft.com/office/drawing/2014/main" id="{EB90EDB6-365F-438B-ACAD-6899C08320A7}"/>
            </a:ext>
          </a:extLst>
        </xdr:cNvPr>
        <xdr:cNvSpPr/>
      </xdr:nvSpPr>
      <xdr:spPr>
        <a:xfrm>
          <a:off x="19494500" y="102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102870</xdr:rowOff>
    </xdr:from>
    <xdr:to>
      <xdr:col>107</xdr:col>
      <xdr:colOff>50800</xdr:colOff>
      <xdr:row>60</xdr:row>
      <xdr:rowOff>48006</xdr:rowOff>
    </xdr:to>
    <xdr:cxnSp macro="">
      <xdr:nvCxnSpPr>
        <xdr:cNvPr id="390" name="直線コネクタ 389">
          <a:extLst>
            <a:ext uri="{FF2B5EF4-FFF2-40B4-BE49-F238E27FC236}">
              <a16:creationId xmlns:a16="http://schemas.microsoft.com/office/drawing/2014/main" id="{4471A3FB-D35B-4C58-BA05-1BE35298F8E9}"/>
            </a:ext>
          </a:extLst>
        </xdr:cNvPr>
        <xdr:cNvCxnSpPr/>
      </xdr:nvCxnSpPr>
      <xdr:spPr>
        <a:xfrm flipV="1">
          <a:off x="19545300" y="9704070"/>
          <a:ext cx="889000" cy="63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54</xdr:row>
      <xdr:rowOff>151909</xdr:rowOff>
    </xdr:from>
    <xdr:ext cx="469744" cy="259045"/>
    <xdr:sp macro="" textlink="">
      <xdr:nvSpPr>
        <xdr:cNvPr id="391" name="n_1mainValue【保健センター・保健所】&#10;一人当たり面積">
          <a:extLst>
            <a:ext uri="{FF2B5EF4-FFF2-40B4-BE49-F238E27FC236}">
              <a16:creationId xmlns:a16="http://schemas.microsoft.com/office/drawing/2014/main" id="{7FCA2CF2-91A1-46EE-ADAB-61CDB96738D8}"/>
            </a:ext>
          </a:extLst>
        </xdr:cNvPr>
        <xdr:cNvSpPr txBox="1"/>
      </xdr:nvSpPr>
      <xdr:spPr>
        <a:xfrm>
          <a:off x="21075727" y="941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170197</xdr:rowOff>
    </xdr:from>
    <xdr:ext cx="469744" cy="259045"/>
    <xdr:sp macro="" textlink="">
      <xdr:nvSpPr>
        <xdr:cNvPr id="392" name="n_2mainValue【保健センター・保健所】&#10;一人当たり面積">
          <a:extLst>
            <a:ext uri="{FF2B5EF4-FFF2-40B4-BE49-F238E27FC236}">
              <a16:creationId xmlns:a16="http://schemas.microsoft.com/office/drawing/2014/main" id="{953069E4-117A-40EA-B5B7-3BCC86A9EF1F}"/>
            </a:ext>
          </a:extLst>
        </xdr:cNvPr>
        <xdr:cNvSpPr txBox="1"/>
      </xdr:nvSpPr>
      <xdr:spPr>
        <a:xfrm>
          <a:off x="20199427" y="942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115333</xdr:rowOff>
    </xdr:from>
    <xdr:ext cx="469744" cy="259045"/>
    <xdr:sp macro="" textlink="">
      <xdr:nvSpPr>
        <xdr:cNvPr id="393" name="n_3mainValue【保健センター・保健所】&#10;一人当たり面積">
          <a:extLst>
            <a:ext uri="{FF2B5EF4-FFF2-40B4-BE49-F238E27FC236}">
              <a16:creationId xmlns:a16="http://schemas.microsoft.com/office/drawing/2014/main" id="{5FFE2FD9-912C-46FF-842B-7EF936A7ABBB}"/>
            </a:ext>
          </a:extLst>
        </xdr:cNvPr>
        <xdr:cNvSpPr txBox="1"/>
      </xdr:nvSpPr>
      <xdr:spPr>
        <a:xfrm>
          <a:off x="19310427" y="1005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4" name="正方形/長方形 393">
          <a:extLst>
            <a:ext uri="{FF2B5EF4-FFF2-40B4-BE49-F238E27FC236}">
              <a16:creationId xmlns:a16="http://schemas.microsoft.com/office/drawing/2014/main" id="{C71EC58A-92C5-491C-9B0B-99558947352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5" name="正方形/長方形 394">
          <a:extLst>
            <a:ext uri="{FF2B5EF4-FFF2-40B4-BE49-F238E27FC236}">
              <a16:creationId xmlns:a16="http://schemas.microsoft.com/office/drawing/2014/main" id="{C19AD76C-4199-4155-8776-EF66F8016C2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6" name="正方形/長方形 395">
          <a:extLst>
            <a:ext uri="{FF2B5EF4-FFF2-40B4-BE49-F238E27FC236}">
              <a16:creationId xmlns:a16="http://schemas.microsoft.com/office/drawing/2014/main" id="{0C13FF03-ADA8-46E6-9B44-F515341C2FD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7" name="正方形/長方形 396">
          <a:extLst>
            <a:ext uri="{FF2B5EF4-FFF2-40B4-BE49-F238E27FC236}">
              <a16:creationId xmlns:a16="http://schemas.microsoft.com/office/drawing/2014/main" id="{4E5FC56D-0EDB-45B1-BD0C-D9EF2BDCFAA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8" name="正方形/長方形 397">
          <a:extLst>
            <a:ext uri="{FF2B5EF4-FFF2-40B4-BE49-F238E27FC236}">
              <a16:creationId xmlns:a16="http://schemas.microsoft.com/office/drawing/2014/main" id="{B6937726-58E5-4EB5-90C8-49F21DB5480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9" name="正方形/長方形 398">
          <a:extLst>
            <a:ext uri="{FF2B5EF4-FFF2-40B4-BE49-F238E27FC236}">
              <a16:creationId xmlns:a16="http://schemas.microsoft.com/office/drawing/2014/main" id="{03143DAD-9BEC-4592-A25E-F929E0BD59E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0" name="正方形/長方形 399">
          <a:extLst>
            <a:ext uri="{FF2B5EF4-FFF2-40B4-BE49-F238E27FC236}">
              <a16:creationId xmlns:a16="http://schemas.microsoft.com/office/drawing/2014/main" id="{F555BE66-4D3F-47EE-B0A3-B249AA6E2BD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1" name="正方形/長方形 400">
          <a:extLst>
            <a:ext uri="{FF2B5EF4-FFF2-40B4-BE49-F238E27FC236}">
              <a16:creationId xmlns:a16="http://schemas.microsoft.com/office/drawing/2014/main" id="{C70DD070-60AB-4F39-8692-1293E5863FE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2" name="テキスト ボックス 401">
          <a:extLst>
            <a:ext uri="{FF2B5EF4-FFF2-40B4-BE49-F238E27FC236}">
              <a16:creationId xmlns:a16="http://schemas.microsoft.com/office/drawing/2014/main" id="{B6FB58CC-96C8-40A9-9EEB-3299168CBF2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3" name="直線コネクタ 402">
          <a:extLst>
            <a:ext uri="{FF2B5EF4-FFF2-40B4-BE49-F238E27FC236}">
              <a16:creationId xmlns:a16="http://schemas.microsoft.com/office/drawing/2014/main" id="{EEFA2B03-3FDE-43DC-943E-D08B9FC565A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04" name="テキスト ボックス 403">
          <a:extLst>
            <a:ext uri="{FF2B5EF4-FFF2-40B4-BE49-F238E27FC236}">
              <a16:creationId xmlns:a16="http://schemas.microsoft.com/office/drawing/2014/main" id="{87CED8A3-5CFD-4195-945D-740627124C64}"/>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05" name="直線コネクタ 404">
          <a:extLst>
            <a:ext uri="{FF2B5EF4-FFF2-40B4-BE49-F238E27FC236}">
              <a16:creationId xmlns:a16="http://schemas.microsoft.com/office/drawing/2014/main" id="{0312A80F-B5A0-413F-8689-47457FC0B5C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06" name="テキスト ボックス 405">
          <a:extLst>
            <a:ext uri="{FF2B5EF4-FFF2-40B4-BE49-F238E27FC236}">
              <a16:creationId xmlns:a16="http://schemas.microsoft.com/office/drawing/2014/main" id="{DCD0CA83-456A-4959-9C94-91E48BB271DB}"/>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07" name="直線コネクタ 406">
          <a:extLst>
            <a:ext uri="{FF2B5EF4-FFF2-40B4-BE49-F238E27FC236}">
              <a16:creationId xmlns:a16="http://schemas.microsoft.com/office/drawing/2014/main" id="{45974EEF-3CD1-493C-94B6-1A31CFDCD6F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08" name="テキスト ボックス 407">
          <a:extLst>
            <a:ext uri="{FF2B5EF4-FFF2-40B4-BE49-F238E27FC236}">
              <a16:creationId xmlns:a16="http://schemas.microsoft.com/office/drawing/2014/main" id="{A506C95A-B540-4B36-B435-9ABC613CBD3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09" name="直線コネクタ 408">
          <a:extLst>
            <a:ext uri="{FF2B5EF4-FFF2-40B4-BE49-F238E27FC236}">
              <a16:creationId xmlns:a16="http://schemas.microsoft.com/office/drawing/2014/main" id="{3FCA369F-396B-4592-8272-65594DD6540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10" name="テキスト ボックス 409">
          <a:extLst>
            <a:ext uri="{FF2B5EF4-FFF2-40B4-BE49-F238E27FC236}">
              <a16:creationId xmlns:a16="http://schemas.microsoft.com/office/drawing/2014/main" id="{F4CB4F8F-554A-498A-BDBB-D40B2E545C3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11" name="直線コネクタ 410">
          <a:extLst>
            <a:ext uri="{FF2B5EF4-FFF2-40B4-BE49-F238E27FC236}">
              <a16:creationId xmlns:a16="http://schemas.microsoft.com/office/drawing/2014/main" id="{20DD4BAE-2581-466C-B390-204376D83F32}"/>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12" name="テキスト ボックス 411">
          <a:extLst>
            <a:ext uri="{FF2B5EF4-FFF2-40B4-BE49-F238E27FC236}">
              <a16:creationId xmlns:a16="http://schemas.microsoft.com/office/drawing/2014/main" id="{6BBEE967-10D1-4AC4-9555-5AA285753B7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13" name="直線コネクタ 412">
          <a:extLst>
            <a:ext uri="{FF2B5EF4-FFF2-40B4-BE49-F238E27FC236}">
              <a16:creationId xmlns:a16="http://schemas.microsoft.com/office/drawing/2014/main" id="{F6DF593A-ACFA-4AC4-B2A4-D6840AAB227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14" name="テキスト ボックス 413">
          <a:extLst>
            <a:ext uri="{FF2B5EF4-FFF2-40B4-BE49-F238E27FC236}">
              <a16:creationId xmlns:a16="http://schemas.microsoft.com/office/drawing/2014/main" id="{B005E35F-1A8E-42B8-8296-9F3058AF05F2}"/>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5" name="直線コネクタ 414">
          <a:extLst>
            <a:ext uri="{FF2B5EF4-FFF2-40B4-BE49-F238E27FC236}">
              <a16:creationId xmlns:a16="http://schemas.microsoft.com/office/drawing/2014/main" id="{2A18E493-C498-470A-952D-94EE01CFA1B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6" name="テキスト ボックス 415">
          <a:extLst>
            <a:ext uri="{FF2B5EF4-FFF2-40B4-BE49-F238E27FC236}">
              <a16:creationId xmlns:a16="http://schemas.microsoft.com/office/drawing/2014/main" id="{C91AB370-3F23-43B8-98BF-7D5A9216D3D7}"/>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7" name="【消防施設】&#10;有形固定資産減価償却率グラフ枠">
          <a:extLst>
            <a:ext uri="{FF2B5EF4-FFF2-40B4-BE49-F238E27FC236}">
              <a16:creationId xmlns:a16="http://schemas.microsoft.com/office/drawing/2014/main" id="{AAA3F2B7-BCC4-4F41-ADA6-4BBDFC91C3A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45720</xdr:rowOff>
    </xdr:to>
    <xdr:cxnSp macro="">
      <xdr:nvCxnSpPr>
        <xdr:cNvPr id="418" name="直線コネクタ 417">
          <a:extLst>
            <a:ext uri="{FF2B5EF4-FFF2-40B4-BE49-F238E27FC236}">
              <a16:creationId xmlns:a16="http://schemas.microsoft.com/office/drawing/2014/main" id="{EEC781F8-20EF-46E1-A61B-154BE983DBE6}"/>
            </a:ext>
          </a:extLst>
        </xdr:cNvPr>
        <xdr:cNvCxnSpPr/>
      </xdr:nvCxnSpPr>
      <xdr:spPr>
        <a:xfrm flipV="1">
          <a:off x="16318864" y="133350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49547</xdr:rowOff>
    </xdr:from>
    <xdr:ext cx="405111" cy="259045"/>
    <xdr:sp macro="" textlink="">
      <xdr:nvSpPr>
        <xdr:cNvPr id="419" name="【消防施設】&#10;有形固定資産減価償却率最小値テキスト">
          <a:extLst>
            <a:ext uri="{FF2B5EF4-FFF2-40B4-BE49-F238E27FC236}">
              <a16:creationId xmlns:a16="http://schemas.microsoft.com/office/drawing/2014/main" id="{25E5011E-B22F-483D-ABC5-F9484C2691CF}"/>
            </a:ext>
          </a:extLst>
        </xdr:cNvPr>
        <xdr:cNvSpPr txBox="1"/>
      </xdr:nvSpPr>
      <xdr:spPr>
        <a:xfrm>
          <a:off x="16357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45720</xdr:rowOff>
    </xdr:from>
    <xdr:to>
      <xdr:col>86</xdr:col>
      <xdr:colOff>25400</xdr:colOff>
      <xdr:row>86</xdr:row>
      <xdr:rowOff>45720</xdr:rowOff>
    </xdr:to>
    <xdr:cxnSp macro="">
      <xdr:nvCxnSpPr>
        <xdr:cNvPr id="420" name="直線コネクタ 419">
          <a:extLst>
            <a:ext uri="{FF2B5EF4-FFF2-40B4-BE49-F238E27FC236}">
              <a16:creationId xmlns:a16="http://schemas.microsoft.com/office/drawing/2014/main" id="{20760375-F227-49E3-B249-2574595A0F7D}"/>
            </a:ext>
          </a:extLst>
        </xdr:cNvPr>
        <xdr:cNvCxnSpPr/>
      </xdr:nvCxnSpPr>
      <xdr:spPr>
        <a:xfrm>
          <a:off x="16230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21" name="【消防施設】&#10;有形固定資産減価償却率最大値テキスト">
          <a:extLst>
            <a:ext uri="{FF2B5EF4-FFF2-40B4-BE49-F238E27FC236}">
              <a16:creationId xmlns:a16="http://schemas.microsoft.com/office/drawing/2014/main" id="{FF666BFB-8DF5-4388-9423-033174279672}"/>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22" name="直線コネクタ 421">
          <a:extLst>
            <a:ext uri="{FF2B5EF4-FFF2-40B4-BE49-F238E27FC236}">
              <a16:creationId xmlns:a16="http://schemas.microsoft.com/office/drawing/2014/main" id="{5DE9BFF8-BC55-4C01-9CD0-F95202B789B2}"/>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423" name="【消防施設】&#10;有形固定資産減価償却率平均値テキスト">
          <a:extLst>
            <a:ext uri="{FF2B5EF4-FFF2-40B4-BE49-F238E27FC236}">
              <a16:creationId xmlns:a16="http://schemas.microsoft.com/office/drawing/2014/main" id="{0BCBAE4B-EEF2-469A-9BD3-D3ABCB8D213A}"/>
            </a:ext>
          </a:extLst>
        </xdr:cNvPr>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424" name="フローチャート: 判断 423">
          <a:extLst>
            <a:ext uri="{FF2B5EF4-FFF2-40B4-BE49-F238E27FC236}">
              <a16:creationId xmlns:a16="http://schemas.microsoft.com/office/drawing/2014/main" id="{12355BCF-3441-4FB8-BF27-A65654A7FE60}"/>
            </a:ext>
          </a:extLst>
        </xdr:cNvPr>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153036</xdr:rowOff>
    </xdr:from>
    <xdr:to>
      <xdr:col>81</xdr:col>
      <xdr:colOff>101600</xdr:colOff>
      <xdr:row>82</xdr:row>
      <xdr:rowOff>83186</xdr:rowOff>
    </xdr:to>
    <xdr:sp macro="" textlink="">
      <xdr:nvSpPr>
        <xdr:cNvPr id="425" name="フローチャート: 判断 424">
          <a:extLst>
            <a:ext uri="{FF2B5EF4-FFF2-40B4-BE49-F238E27FC236}">
              <a16:creationId xmlns:a16="http://schemas.microsoft.com/office/drawing/2014/main" id="{7081BB07-A6AD-4AEE-BF68-D0653FF1752C}"/>
            </a:ext>
          </a:extLst>
        </xdr:cNvPr>
        <xdr:cNvSpPr/>
      </xdr:nvSpPr>
      <xdr:spPr>
        <a:xfrm>
          <a:off x="154305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74313</xdr:rowOff>
    </xdr:from>
    <xdr:ext cx="405111" cy="259045"/>
    <xdr:sp macro="" textlink="">
      <xdr:nvSpPr>
        <xdr:cNvPr id="426" name="n_1aveValue【消防施設】&#10;有形固定資産減価償却率">
          <a:extLst>
            <a:ext uri="{FF2B5EF4-FFF2-40B4-BE49-F238E27FC236}">
              <a16:creationId xmlns:a16="http://schemas.microsoft.com/office/drawing/2014/main" id="{D7F8DB7A-6421-4583-9332-4F6648FA345D}"/>
            </a:ext>
          </a:extLst>
        </xdr:cNvPr>
        <xdr:cNvSpPr txBox="1"/>
      </xdr:nvSpPr>
      <xdr:spPr>
        <a:xfrm>
          <a:off x="15266044"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23495</xdr:rowOff>
    </xdr:from>
    <xdr:to>
      <xdr:col>76</xdr:col>
      <xdr:colOff>165100</xdr:colOff>
      <xdr:row>82</xdr:row>
      <xdr:rowOff>125095</xdr:rowOff>
    </xdr:to>
    <xdr:sp macro="" textlink="">
      <xdr:nvSpPr>
        <xdr:cNvPr id="427" name="フローチャート: 判断 426">
          <a:extLst>
            <a:ext uri="{FF2B5EF4-FFF2-40B4-BE49-F238E27FC236}">
              <a16:creationId xmlns:a16="http://schemas.microsoft.com/office/drawing/2014/main" id="{04627001-129C-4F88-9C12-23DB719160FF}"/>
            </a:ext>
          </a:extLst>
        </xdr:cNvPr>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116222</xdr:rowOff>
    </xdr:from>
    <xdr:ext cx="405111" cy="259045"/>
    <xdr:sp macro="" textlink="">
      <xdr:nvSpPr>
        <xdr:cNvPr id="428" name="n_2aveValue【消防施設】&#10;有形固定資産減価償却率">
          <a:extLst>
            <a:ext uri="{FF2B5EF4-FFF2-40B4-BE49-F238E27FC236}">
              <a16:creationId xmlns:a16="http://schemas.microsoft.com/office/drawing/2014/main" id="{D60DFD44-DB5F-4008-A2BF-CA0A91010958}"/>
            </a:ext>
          </a:extLst>
        </xdr:cNvPr>
        <xdr:cNvSpPr txBox="1"/>
      </xdr:nvSpPr>
      <xdr:spPr>
        <a:xfrm>
          <a:off x="14389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80645</xdr:rowOff>
    </xdr:from>
    <xdr:to>
      <xdr:col>72</xdr:col>
      <xdr:colOff>38100</xdr:colOff>
      <xdr:row>83</xdr:row>
      <xdr:rowOff>10795</xdr:rowOff>
    </xdr:to>
    <xdr:sp macro="" textlink="">
      <xdr:nvSpPr>
        <xdr:cNvPr id="429" name="フローチャート: 判断 428">
          <a:extLst>
            <a:ext uri="{FF2B5EF4-FFF2-40B4-BE49-F238E27FC236}">
              <a16:creationId xmlns:a16="http://schemas.microsoft.com/office/drawing/2014/main" id="{ECFE42AA-2405-4E12-8244-48F55421C8A4}"/>
            </a:ext>
          </a:extLst>
        </xdr:cNvPr>
        <xdr:cNvSpPr/>
      </xdr:nvSpPr>
      <xdr:spPr>
        <a:xfrm>
          <a:off x="13652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27322</xdr:rowOff>
    </xdr:from>
    <xdr:ext cx="405111" cy="259045"/>
    <xdr:sp macro="" textlink="">
      <xdr:nvSpPr>
        <xdr:cNvPr id="430" name="n_3aveValue【消防施設】&#10;有形固定資産減価償却率">
          <a:extLst>
            <a:ext uri="{FF2B5EF4-FFF2-40B4-BE49-F238E27FC236}">
              <a16:creationId xmlns:a16="http://schemas.microsoft.com/office/drawing/2014/main" id="{ED8B40EA-07EE-4A0C-8BD5-81DA04AC5DFC}"/>
            </a:ext>
          </a:extLst>
        </xdr:cNvPr>
        <xdr:cNvSpPr txBox="1"/>
      </xdr:nvSpPr>
      <xdr:spPr>
        <a:xfrm>
          <a:off x="13500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31" name="テキスト ボックス 430">
          <a:extLst>
            <a:ext uri="{FF2B5EF4-FFF2-40B4-BE49-F238E27FC236}">
              <a16:creationId xmlns:a16="http://schemas.microsoft.com/office/drawing/2014/main" id="{68D8EFEE-755A-4478-817E-D7E7B31FD9C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2" name="テキスト ボックス 431">
          <a:extLst>
            <a:ext uri="{FF2B5EF4-FFF2-40B4-BE49-F238E27FC236}">
              <a16:creationId xmlns:a16="http://schemas.microsoft.com/office/drawing/2014/main" id="{C45A963F-40B8-4F43-98C9-469D4D33D8E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3" name="テキスト ボックス 432">
          <a:extLst>
            <a:ext uri="{FF2B5EF4-FFF2-40B4-BE49-F238E27FC236}">
              <a16:creationId xmlns:a16="http://schemas.microsoft.com/office/drawing/2014/main" id="{568ABB47-F02D-4DEB-82E6-87F37015CC9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4" name="テキスト ボックス 433">
          <a:extLst>
            <a:ext uri="{FF2B5EF4-FFF2-40B4-BE49-F238E27FC236}">
              <a16:creationId xmlns:a16="http://schemas.microsoft.com/office/drawing/2014/main" id="{91B2731A-BA8D-4F5D-982B-AD9E19FC8EF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5" name="テキスト ボックス 434">
          <a:extLst>
            <a:ext uri="{FF2B5EF4-FFF2-40B4-BE49-F238E27FC236}">
              <a16:creationId xmlns:a16="http://schemas.microsoft.com/office/drawing/2014/main" id="{DC3FF1C0-F297-4D81-8375-782131A966D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436" name="楕円 435">
          <a:extLst>
            <a:ext uri="{FF2B5EF4-FFF2-40B4-BE49-F238E27FC236}">
              <a16:creationId xmlns:a16="http://schemas.microsoft.com/office/drawing/2014/main" id="{74333FD8-3861-41D3-85FE-B55AEB5D6B66}"/>
            </a:ext>
          </a:extLst>
        </xdr:cNvPr>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437" name="【消防施設】&#10;有形固定資産減価償却率該当値テキスト">
          <a:extLst>
            <a:ext uri="{FF2B5EF4-FFF2-40B4-BE49-F238E27FC236}">
              <a16:creationId xmlns:a16="http://schemas.microsoft.com/office/drawing/2014/main" id="{53E48CDC-4605-4C0B-B8EA-30BF400A8BD6}"/>
            </a:ext>
          </a:extLst>
        </xdr:cNvPr>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90170</xdr:rowOff>
    </xdr:from>
    <xdr:to>
      <xdr:col>81</xdr:col>
      <xdr:colOff>101600</xdr:colOff>
      <xdr:row>78</xdr:row>
      <xdr:rowOff>20320</xdr:rowOff>
    </xdr:to>
    <xdr:sp macro="" textlink="">
      <xdr:nvSpPr>
        <xdr:cNvPr id="438" name="楕円 437">
          <a:extLst>
            <a:ext uri="{FF2B5EF4-FFF2-40B4-BE49-F238E27FC236}">
              <a16:creationId xmlns:a16="http://schemas.microsoft.com/office/drawing/2014/main" id="{B042F8A1-44DC-4F31-BA79-38D2DC28059D}"/>
            </a:ext>
          </a:extLst>
        </xdr:cNvPr>
        <xdr:cNvSpPr/>
      </xdr:nvSpPr>
      <xdr:spPr>
        <a:xfrm>
          <a:off x="15430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140970</xdr:rowOff>
    </xdr:to>
    <xdr:cxnSp macro="">
      <xdr:nvCxnSpPr>
        <xdr:cNvPr id="439" name="直線コネクタ 438">
          <a:extLst>
            <a:ext uri="{FF2B5EF4-FFF2-40B4-BE49-F238E27FC236}">
              <a16:creationId xmlns:a16="http://schemas.microsoft.com/office/drawing/2014/main" id="{586523FC-2411-4C74-819F-326AA2212B7F}"/>
            </a:ext>
          </a:extLst>
        </xdr:cNvPr>
        <xdr:cNvCxnSpPr/>
      </xdr:nvCxnSpPr>
      <xdr:spPr>
        <a:xfrm flipV="1">
          <a:off x="15481300" y="13335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97789</xdr:rowOff>
    </xdr:from>
    <xdr:to>
      <xdr:col>76</xdr:col>
      <xdr:colOff>165100</xdr:colOff>
      <xdr:row>78</xdr:row>
      <xdr:rowOff>27939</xdr:rowOff>
    </xdr:to>
    <xdr:sp macro="" textlink="">
      <xdr:nvSpPr>
        <xdr:cNvPr id="440" name="楕円 439">
          <a:extLst>
            <a:ext uri="{FF2B5EF4-FFF2-40B4-BE49-F238E27FC236}">
              <a16:creationId xmlns:a16="http://schemas.microsoft.com/office/drawing/2014/main" id="{F7ACBA55-92A8-48DB-8B50-680EABCD4FEA}"/>
            </a:ext>
          </a:extLst>
        </xdr:cNvPr>
        <xdr:cNvSpPr/>
      </xdr:nvSpPr>
      <xdr:spPr>
        <a:xfrm>
          <a:off x="14541500" y="1329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140970</xdr:rowOff>
    </xdr:from>
    <xdr:to>
      <xdr:col>81</xdr:col>
      <xdr:colOff>50800</xdr:colOff>
      <xdr:row>77</xdr:row>
      <xdr:rowOff>148589</xdr:rowOff>
    </xdr:to>
    <xdr:cxnSp macro="">
      <xdr:nvCxnSpPr>
        <xdr:cNvPr id="441" name="直線コネクタ 440">
          <a:extLst>
            <a:ext uri="{FF2B5EF4-FFF2-40B4-BE49-F238E27FC236}">
              <a16:creationId xmlns:a16="http://schemas.microsoft.com/office/drawing/2014/main" id="{AED85AE3-523A-428A-A266-05127120A864}"/>
            </a:ext>
          </a:extLst>
        </xdr:cNvPr>
        <xdr:cNvCxnSpPr/>
      </xdr:nvCxnSpPr>
      <xdr:spPr>
        <a:xfrm flipV="1">
          <a:off x="14592300" y="13342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36847</xdr:rowOff>
    </xdr:from>
    <xdr:ext cx="405111" cy="259045"/>
    <xdr:sp macro="" textlink="">
      <xdr:nvSpPr>
        <xdr:cNvPr id="442" name="n_1mainValue【消防施設】&#10;有形固定資産減価償却率">
          <a:extLst>
            <a:ext uri="{FF2B5EF4-FFF2-40B4-BE49-F238E27FC236}">
              <a16:creationId xmlns:a16="http://schemas.microsoft.com/office/drawing/2014/main" id="{56B8C524-38EA-41A3-9B1B-FEA98623312F}"/>
            </a:ext>
          </a:extLst>
        </xdr:cNvPr>
        <xdr:cNvSpPr txBox="1"/>
      </xdr:nvSpPr>
      <xdr:spPr>
        <a:xfrm>
          <a:off x="15266044" y="1306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44466</xdr:rowOff>
    </xdr:from>
    <xdr:ext cx="405111" cy="259045"/>
    <xdr:sp macro="" textlink="">
      <xdr:nvSpPr>
        <xdr:cNvPr id="443" name="n_2mainValue【消防施設】&#10;有形固定資産減価償却率">
          <a:extLst>
            <a:ext uri="{FF2B5EF4-FFF2-40B4-BE49-F238E27FC236}">
              <a16:creationId xmlns:a16="http://schemas.microsoft.com/office/drawing/2014/main" id="{71D9106C-CDE2-4165-BD72-EB941E24516F}"/>
            </a:ext>
          </a:extLst>
        </xdr:cNvPr>
        <xdr:cNvSpPr txBox="1"/>
      </xdr:nvSpPr>
      <xdr:spPr>
        <a:xfrm>
          <a:off x="14389744" y="1307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4" name="正方形/長方形 443">
          <a:extLst>
            <a:ext uri="{FF2B5EF4-FFF2-40B4-BE49-F238E27FC236}">
              <a16:creationId xmlns:a16="http://schemas.microsoft.com/office/drawing/2014/main" id="{14D4B702-CEF2-4CC6-BDD8-01231E4A6C6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5" name="正方形/長方形 444">
          <a:extLst>
            <a:ext uri="{FF2B5EF4-FFF2-40B4-BE49-F238E27FC236}">
              <a16:creationId xmlns:a16="http://schemas.microsoft.com/office/drawing/2014/main" id="{FAA85825-472E-474A-8560-F0E485749F3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6" name="正方形/長方形 445">
          <a:extLst>
            <a:ext uri="{FF2B5EF4-FFF2-40B4-BE49-F238E27FC236}">
              <a16:creationId xmlns:a16="http://schemas.microsoft.com/office/drawing/2014/main" id="{F7655339-8200-45C6-8EBB-DD46BCE7D32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7" name="正方形/長方形 446">
          <a:extLst>
            <a:ext uri="{FF2B5EF4-FFF2-40B4-BE49-F238E27FC236}">
              <a16:creationId xmlns:a16="http://schemas.microsoft.com/office/drawing/2014/main" id="{1FC0D0AC-0C76-4E55-887F-B79EB6D9FD3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8" name="正方形/長方形 447">
          <a:extLst>
            <a:ext uri="{FF2B5EF4-FFF2-40B4-BE49-F238E27FC236}">
              <a16:creationId xmlns:a16="http://schemas.microsoft.com/office/drawing/2014/main" id="{74B18290-AB9C-420B-9956-3092AE77CCD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9" name="正方形/長方形 448">
          <a:extLst>
            <a:ext uri="{FF2B5EF4-FFF2-40B4-BE49-F238E27FC236}">
              <a16:creationId xmlns:a16="http://schemas.microsoft.com/office/drawing/2014/main" id="{D781145B-5C21-4E84-808E-9B823F2E3A5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0" name="正方形/長方形 449">
          <a:extLst>
            <a:ext uri="{FF2B5EF4-FFF2-40B4-BE49-F238E27FC236}">
              <a16:creationId xmlns:a16="http://schemas.microsoft.com/office/drawing/2014/main" id="{DAACBE78-7687-4656-BB7F-D2520652D85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1" name="正方形/長方形 450">
          <a:extLst>
            <a:ext uri="{FF2B5EF4-FFF2-40B4-BE49-F238E27FC236}">
              <a16:creationId xmlns:a16="http://schemas.microsoft.com/office/drawing/2014/main" id="{F36B52EF-83B5-4BFC-B8B7-46EACD7A1AE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2" name="テキスト ボックス 451">
          <a:extLst>
            <a:ext uri="{FF2B5EF4-FFF2-40B4-BE49-F238E27FC236}">
              <a16:creationId xmlns:a16="http://schemas.microsoft.com/office/drawing/2014/main" id="{F32417EE-F022-4283-8E34-CCE3B797F46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3" name="直線コネクタ 452">
          <a:extLst>
            <a:ext uri="{FF2B5EF4-FFF2-40B4-BE49-F238E27FC236}">
              <a16:creationId xmlns:a16="http://schemas.microsoft.com/office/drawing/2014/main" id="{01E11786-6F60-4B30-958E-5A5DA5DAC42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54" name="直線コネクタ 453">
          <a:extLst>
            <a:ext uri="{FF2B5EF4-FFF2-40B4-BE49-F238E27FC236}">
              <a16:creationId xmlns:a16="http://schemas.microsoft.com/office/drawing/2014/main" id="{8873D58D-902D-4338-A835-80CD66D6BDA7}"/>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55" name="テキスト ボックス 454">
          <a:extLst>
            <a:ext uri="{FF2B5EF4-FFF2-40B4-BE49-F238E27FC236}">
              <a16:creationId xmlns:a16="http://schemas.microsoft.com/office/drawing/2014/main" id="{B9CC34B1-AF97-4D95-A010-7715D4573BFB}"/>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56" name="直線コネクタ 455">
          <a:extLst>
            <a:ext uri="{FF2B5EF4-FFF2-40B4-BE49-F238E27FC236}">
              <a16:creationId xmlns:a16="http://schemas.microsoft.com/office/drawing/2014/main" id="{3657FB72-05B6-4C0E-A872-61B22C445A93}"/>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57" name="テキスト ボックス 456">
          <a:extLst>
            <a:ext uri="{FF2B5EF4-FFF2-40B4-BE49-F238E27FC236}">
              <a16:creationId xmlns:a16="http://schemas.microsoft.com/office/drawing/2014/main" id="{EB18A1BA-07CE-4868-9E66-A710647346B1}"/>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58" name="直線コネクタ 457">
          <a:extLst>
            <a:ext uri="{FF2B5EF4-FFF2-40B4-BE49-F238E27FC236}">
              <a16:creationId xmlns:a16="http://schemas.microsoft.com/office/drawing/2014/main" id="{2161FC28-5E71-48E5-B343-423C7655A89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59" name="テキスト ボックス 458">
          <a:extLst>
            <a:ext uri="{FF2B5EF4-FFF2-40B4-BE49-F238E27FC236}">
              <a16:creationId xmlns:a16="http://schemas.microsoft.com/office/drawing/2014/main" id="{AEF443BC-F551-4CA4-82E5-F1EFD7125E2D}"/>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60" name="直線コネクタ 459">
          <a:extLst>
            <a:ext uri="{FF2B5EF4-FFF2-40B4-BE49-F238E27FC236}">
              <a16:creationId xmlns:a16="http://schemas.microsoft.com/office/drawing/2014/main" id="{228295C0-7E15-45A8-92AD-F9AF728444D2}"/>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61" name="テキスト ボックス 460">
          <a:extLst>
            <a:ext uri="{FF2B5EF4-FFF2-40B4-BE49-F238E27FC236}">
              <a16:creationId xmlns:a16="http://schemas.microsoft.com/office/drawing/2014/main" id="{D6FF2453-6862-4083-9349-E8A37D9B72C1}"/>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62" name="直線コネクタ 461">
          <a:extLst>
            <a:ext uri="{FF2B5EF4-FFF2-40B4-BE49-F238E27FC236}">
              <a16:creationId xmlns:a16="http://schemas.microsoft.com/office/drawing/2014/main" id="{89E84DE3-4808-432E-A22D-527E43526717}"/>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63" name="テキスト ボックス 462">
          <a:extLst>
            <a:ext uri="{FF2B5EF4-FFF2-40B4-BE49-F238E27FC236}">
              <a16:creationId xmlns:a16="http://schemas.microsoft.com/office/drawing/2014/main" id="{FB7BA61F-9A64-42F7-9620-9E92E21DC8B8}"/>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64" name="直線コネクタ 463">
          <a:extLst>
            <a:ext uri="{FF2B5EF4-FFF2-40B4-BE49-F238E27FC236}">
              <a16:creationId xmlns:a16="http://schemas.microsoft.com/office/drawing/2014/main" id="{E7C6F981-8EF3-4349-B1DB-DDFEFB9C9C2B}"/>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65" name="テキスト ボックス 464">
          <a:extLst>
            <a:ext uri="{FF2B5EF4-FFF2-40B4-BE49-F238E27FC236}">
              <a16:creationId xmlns:a16="http://schemas.microsoft.com/office/drawing/2014/main" id="{8AC44A66-435E-492A-A216-1338F7C74218}"/>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6" name="直線コネクタ 465">
          <a:extLst>
            <a:ext uri="{FF2B5EF4-FFF2-40B4-BE49-F238E27FC236}">
              <a16:creationId xmlns:a16="http://schemas.microsoft.com/office/drawing/2014/main" id="{3CE0326E-0F0B-4ACB-9114-D3C2E20B048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7" name="テキスト ボックス 466">
          <a:extLst>
            <a:ext uri="{FF2B5EF4-FFF2-40B4-BE49-F238E27FC236}">
              <a16:creationId xmlns:a16="http://schemas.microsoft.com/office/drawing/2014/main" id="{F96B859A-DBA6-4824-924B-A11013A0E25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8" name="【消防施設】&#10;一人当たり面積グラフ枠">
          <a:extLst>
            <a:ext uri="{FF2B5EF4-FFF2-40B4-BE49-F238E27FC236}">
              <a16:creationId xmlns:a16="http://schemas.microsoft.com/office/drawing/2014/main" id="{CB072A7D-0028-4629-A543-0444DEF9B86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44631</xdr:rowOff>
    </xdr:from>
    <xdr:to>
      <xdr:col>116</xdr:col>
      <xdr:colOff>62864</xdr:colOff>
      <xdr:row>86</xdr:row>
      <xdr:rowOff>155666</xdr:rowOff>
    </xdr:to>
    <xdr:cxnSp macro="">
      <xdr:nvCxnSpPr>
        <xdr:cNvPr id="469" name="直線コネクタ 468">
          <a:extLst>
            <a:ext uri="{FF2B5EF4-FFF2-40B4-BE49-F238E27FC236}">
              <a16:creationId xmlns:a16="http://schemas.microsoft.com/office/drawing/2014/main" id="{D1B0ECCA-9A19-4BED-A95D-8AFD5768E5D6}"/>
            </a:ext>
          </a:extLst>
        </xdr:cNvPr>
        <xdr:cNvCxnSpPr/>
      </xdr:nvCxnSpPr>
      <xdr:spPr>
        <a:xfrm flipV="1">
          <a:off x="22160864" y="1341773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470" name="【消防施設】&#10;一人当たり面積最小値テキスト">
          <a:extLst>
            <a:ext uri="{FF2B5EF4-FFF2-40B4-BE49-F238E27FC236}">
              <a16:creationId xmlns:a16="http://schemas.microsoft.com/office/drawing/2014/main" id="{5F19827A-5F9D-4B03-9BC0-825EC3911957}"/>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471" name="直線コネクタ 470">
          <a:extLst>
            <a:ext uri="{FF2B5EF4-FFF2-40B4-BE49-F238E27FC236}">
              <a16:creationId xmlns:a16="http://schemas.microsoft.com/office/drawing/2014/main" id="{496557FB-7998-4723-BB3F-731360FF29BA}"/>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162758</xdr:rowOff>
    </xdr:from>
    <xdr:ext cx="469744" cy="259045"/>
    <xdr:sp macro="" textlink="">
      <xdr:nvSpPr>
        <xdr:cNvPr id="472" name="【消防施設】&#10;一人当たり面積最大値テキスト">
          <a:extLst>
            <a:ext uri="{FF2B5EF4-FFF2-40B4-BE49-F238E27FC236}">
              <a16:creationId xmlns:a16="http://schemas.microsoft.com/office/drawing/2014/main" id="{F2A1DD6F-F733-4B27-B8D9-5FBB2F728454}"/>
            </a:ext>
          </a:extLst>
        </xdr:cNvPr>
        <xdr:cNvSpPr txBox="1"/>
      </xdr:nvSpPr>
      <xdr:spPr>
        <a:xfrm>
          <a:off x="22199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44631</xdr:rowOff>
    </xdr:from>
    <xdr:to>
      <xdr:col>116</xdr:col>
      <xdr:colOff>152400</xdr:colOff>
      <xdr:row>78</xdr:row>
      <xdr:rowOff>44631</xdr:rowOff>
    </xdr:to>
    <xdr:cxnSp macro="">
      <xdr:nvCxnSpPr>
        <xdr:cNvPr id="473" name="直線コネクタ 472">
          <a:extLst>
            <a:ext uri="{FF2B5EF4-FFF2-40B4-BE49-F238E27FC236}">
              <a16:creationId xmlns:a16="http://schemas.microsoft.com/office/drawing/2014/main" id="{5D0E36A9-1E3E-45B4-A830-CDA4A9F62612}"/>
            </a:ext>
          </a:extLst>
        </xdr:cNvPr>
        <xdr:cNvCxnSpPr/>
      </xdr:nvCxnSpPr>
      <xdr:spPr>
        <a:xfrm>
          <a:off x="22072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142439</xdr:rowOff>
    </xdr:from>
    <xdr:ext cx="469744" cy="259045"/>
    <xdr:sp macro="" textlink="">
      <xdr:nvSpPr>
        <xdr:cNvPr id="474" name="【消防施設】&#10;一人当たり面積平均値テキスト">
          <a:extLst>
            <a:ext uri="{FF2B5EF4-FFF2-40B4-BE49-F238E27FC236}">
              <a16:creationId xmlns:a16="http://schemas.microsoft.com/office/drawing/2014/main" id="{53A7B731-EF4F-42D1-A889-253D250C1CE0}"/>
            </a:ext>
          </a:extLst>
        </xdr:cNvPr>
        <xdr:cNvSpPr txBox="1"/>
      </xdr:nvSpPr>
      <xdr:spPr>
        <a:xfrm>
          <a:off x="22199600" y="14201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119562</xdr:rowOff>
    </xdr:from>
    <xdr:to>
      <xdr:col>116</xdr:col>
      <xdr:colOff>114300</xdr:colOff>
      <xdr:row>84</xdr:row>
      <xdr:rowOff>49712</xdr:rowOff>
    </xdr:to>
    <xdr:sp macro="" textlink="">
      <xdr:nvSpPr>
        <xdr:cNvPr id="475" name="フローチャート: 判断 474">
          <a:extLst>
            <a:ext uri="{FF2B5EF4-FFF2-40B4-BE49-F238E27FC236}">
              <a16:creationId xmlns:a16="http://schemas.microsoft.com/office/drawing/2014/main" id="{35C87E43-5B42-444A-AE45-A4BC7BFC5453}"/>
            </a:ext>
          </a:extLst>
        </xdr:cNvPr>
        <xdr:cNvSpPr/>
      </xdr:nvSpPr>
      <xdr:spPr>
        <a:xfrm>
          <a:off x="22110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129358</xdr:rowOff>
    </xdr:from>
    <xdr:to>
      <xdr:col>112</xdr:col>
      <xdr:colOff>38100</xdr:colOff>
      <xdr:row>84</xdr:row>
      <xdr:rowOff>59508</xdr:rowOff>
    </xdr:to>
    <xdr:sp macro="" textlink="">
      <xdr:nvSpPr>
        <xdr:cNvPr id="476" name="フローチャート: 判断 475">
          <a:extLst>
            <a:ext uri="{FF2B5EF4-FFF2-40B4-BE49-F238E27FC236}">
              <a16:creationId xmlns:a16="http://schemas.microsoft.com/office/drawing/2014/main" id="{33C8456E-D585-428B-B078-CC2B011B7891}"/>
            </a:ext>
          </a:extLst>
        </xdr:cNvPr>
        <xdr:cNvSpPr/>
      </xdr:nvSpPr>
      <xdr:spPr>
        <a:xfrm>
          <a:off x="21272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76035</xdr:rowOff>
    </xdr:from>
    <xdr:ext cx="469744" cy="259045"/>
    <xdr:sp macro="" textlink="">
      <xdr:nvSpPr>
        <xdr:cNvPr id="477" name="n_1aveValue【消防施設】&#10;一人当たり面積">
          <a:extLst>
            <a:ext uri="{FF2B5EF4-FFF2-40B4-BE49-F238E27FC236}">
              <a16:creationId xmlns:a16="http://schemas.microsoft.com/office/drawing/2014/main" id="{4C562231-DF4E-454C-8FFB-C4F8A4F3CFF9}"/>
            </a:ext>
          </a:extLst>
        </xdr:cNvPr>
        <xdr:cNvSpPr txBox="1"/>
      </xdr:nvSpPr>
      <xdr:spPr>
        <a:xfrm>
          <a:off x="210757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80373</xdr:rowOff>
    </xdr:from>
    <xdr:to>
      <xdr:col>107</xdr:col>
      <xdr:colOff>101600</xdr:colOff>
      <xdr:row>84</xdr:row>
      <xdr:rowOff>10523</xdr:rowOff>
    </xdr:to>
    <xdr:sp macro="" textlink="">
      <xdr:nvSpPr>
        <xdr:cNvPr id="478" name="フローチャート: 判断 477">
          <a:extLst>
            <a:ext uri="{FF2B5EF4-FFF2-40B4-BE49-F238E27FC236}">
              <a16:creationId xmlns:a16="http://schemas.microsoft.com/office/drawing/2014/main" id="{63462926-DC08-4047-B151-A55FC5385F04}"/>
            </a:ext>
          </a:extLst>
        </xdr:cNvPr>
        <xdr:cNvSpPr/>
      </xdr:nvSpPr>
      <xdr:spPr>
        <a:xfrm>
          <a:off x="20383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27050</xdr:rowOff>
    </xdr:from>
    <xdr:ext cx="469744" cy="259045"/>
    <xdr:sp macro="" textlink="">
      <xdr:nvSpPr>
        <xdr:cNvPr id="479" name="n_2aveValue【消防施設】&#10;一人当たり面積">
          <a:extLst>
            <a:ext uri="{FF2B5EF4-FFF2-40B4-BE49-F238E27FC236}">
              <a16:creationId xmlns:a16="http://schemas.microsoft.com/office/drawing/2014/main" id="{EF9C3414-3953-4997-BFBF-EEF31461892C}"/>
            </a:ext>
          </a:extLst>
        </xdr:cNvPr>
        <xdr:cNvSpPr txBox="1"/>
      </xdr:nvSpPr>
      <xdr:spPr>
        <a:xfrm>
          <a:off x="201994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23223</xdr:rowOff>
    </xdr:from>
    <xdr:to>
      <xdr:col>102</xdr:col>
      <xdr:colOff>165100</xdr:colOff>
      <xdr:row>84</xdr:row>
      <xdr:rowOff>124823</xdr:rowOff>
    </xdr:to>
    <xdr:sp macro="" textlink="">
      <xdr:nvSpPr>
        <xdr:cNvPr id="480" name="フローチャート: 判断 479">
          <a:extLst>
            <a:ext uri="{FF2B5EF4-FFF2-40B4-BE49-F238E27FC236}">
              <a16:creationId xmlns:a16="http://schemas.microsoft.com/office/drawing/2014/main" id="{FCF30B81-EC7E-4777-BE79-10EEDCD1DFC4}"/>
            </a:ext>
          </a:extLst>
        </xdr:cNvPr>
        <xdr:cNvSpPr/>
      </xdr:nvSpPr>
      <xdr:spPr>
        <a:xfrm>
          <a:off x="19494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141350</xdr:rowOff>
    </xdr:from>
    <xdr:ext cx="469744" cy="259045"/>
    <xdr:sp macro="" textlink="">
      <xdr:nvSpPr>
        <xdr:cNvPr id="481" name="n_3aveValue【消防施設】&#10;一人当たり面積">
          <a:extLst>
            <a:ext uri="{FF2B5EF4-FFF2-40B4-BE49-F238E27FC236}">
              <a16:creationId xmlns:a16="http://schemas.microsoft.com/office/drawing/2014/main" id="{531630AA-4239-4191-8210-F3289C480AFC}"/>
            </a:ext>
          </a:extLst>
        </xdr:cNvPr>
        <xdr:cNvSpPr txBox="1"/>
      </xdr:nvSpPr>
      <xdr:spPr>
        <a:xfrm>
          <a:off x="19310427" y="1420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82" name="テキスト ボックス 481">
          <a:extLst>
            <a:ext uri="{FF2B5EF4-FFF2-40B4-BE49-F238E27FC236}">
              <a16:creationId xmlns:a16="http://schemas.microsoft.com/office/drawing/2014/main" id="{8EA12BD4-3D68-4F7A-BE70-7665D0159AF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3" name="テキスト ボックス 482">
          <a:extLst>
            <a:ext uri="{FF2B5EF4-FFF2-40B4-BE49-F238E27FC236}">
              <a16:creationId xmlns:a16="http://schemas.microsoft.com/office/drawing/2014/main" id="{8C28D76A-F05F-48BC-8B33-B0CAF138677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4" name="テキスト ボックス 483">
          <a:extLst>
            <a:ext uri="{FF2B5EF4-FFF2-40B4-BE49-F238E27FC236}">
              <a16:creationId xmlns:a16="http://schemas.microsoft.com/office/drawing/2014/main" id="{74604379-7A20-48E5-B752-373EC7EB131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5" name="テキスト ボックス 484">
          <a:extLst>
            <a:ext uri="{FF2B5EF4-FFF2-40B4-BE49-F238E27FC236}">
              <a16:creationId xmlns:a16="http://schemas.microsoft.com/office/drawing/2014/main" id="{B697BA05-E42B-4CB7-AEAC-40AA7ACFD33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6" name="テキスト ボックス 485">
          <a:extLst>
            <a:ext uri="{FF2B5EF4-FFF2-40B4-BE49-F238E27FC236}">
              <a16:creationId xmlns:a16="http://schemas.microsoft.com/office/drawing/2014/main" id="{4AEB6E8F-EFB1-4BCF-A8AF-F28EDD3A2BC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18324</xdr:rowOff>
    </xdr:from>
    <xdr:to>
      <xdr:col>116</xdr:col>
      <xdr:colOff>114300</xdr:colOff>
      <xdr:row>85</xdr:row>
      <xdr:rowOff>119924</xdr:rowOff>
    </xdr:to>
    <xdr:sp macro="" textlink="">
      <xdr:nvSpPr>
        <xdr:cNvPr id="487" name="楕円 486">
          <a:extLst>
            <a:ext uri="{FF2B5EF4-FFF2-40B4-BE49-F238E27FC236}">
              <a16:creationId xmlns:a16="http://schemas.microsoft.com/office/drawing/2014/main" id="{57A0C71E-6EA9-412A-B148-62E1A98F2068}"/>
            </a:ext>
          </a:extLst>
        </xdr:cNvPr>
        <xdr:cNvSpPr/>
      </xdr:nvSpPr>
      <xdr:spPr>
        <a:xfrm>
          <a:off x="221107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168201</xdr:rowOff>
    </xdr:from>
    <xdr:ext cx="469744" cy="259045"/>
    <xdr:sp macro="" textlink="">
      <xdr:nvSpPr>
        <xdr:cNvPr id="488" name="【消防施設】&#10;一人当たり面積該当値テキスト">
          <a:extLst>
            <a:ext uri="{FF2B5EF4-FFF2-40B4-BE49-F238E27FC236}">
              <a16:creationId xmlns:a16="http://schemas.microsoft.com/office/drawing/2014/main" id="{A0BF9EE4-DA2E-4D02-8B23-241E6D99C1E2}"/>
            </a:ext>
          </a:extLst>
        </xdr:cNvPr>
        <xdr:cNvSpPr txBox="1"/>
      </xdr:nvSpPr>
      <xdr:spPr>
        <a:xfrm>
          <a:off x="22199600"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24856</xdr:rowOff>
    </xdr:from>
    <xdr:to>
      <xdr:col>112</xdr:col>
      <xdr:colOff>38100</xdr:colOff>
      <xdr:row>85</xdr:row>
      <xdr:rowOff>126456</xdr:rowOff>
    </xdr:to>
    <xdr:sp macro="" textlink="">
      <xdr:nvSpPr>
        <xdr:cNvPr id="489" name="楕円 488">
          <a:extLst>
            <a:ext uri="{FF2B5EF4-FFF2-40B4-BE49-F238E27FC236}">
              <a16:creationId xmlns:a16="http://schemas.microsoft.com/office/drawing/2014/main" id="{C008D0A1-8A34-4CBF-A4FE-A63F24FB20D3}"/>
            </a:ext>
          </a:extLst>
        </xdr:cNvPr>
        <xdr:cNvSpPr/>
      </xdr:nvSpPr>
      <xdr:spPr>
        <a:xfrm>
          <a:off x="212725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69124</xdr:rowOff>
    </xdr:from>
    <xdr:to>
      <xdr:col>116</xdr:col>
      <xdr:colOff>63500</xdr:colOff>
      <xdr:row>85</xdr:row>
      <xdr:rowOff>75656</xdr:rowOff>
    </xdr:to>
    <xdr:cxnSp macro="">
      <xdr:nvCxnSpPr>
        <xdr:cNvPr id="490" name="直線コネクタ 489">
          <a:extLst>
            <a:ext uri="{FF2B5EF4-FFF2-40B4-BE49-F238E27FC236}">
              <a16:creationId xmlns:a16="http://schemas.microsoft.com/office/drawing/2014/main" id="{4315C0B9-FB58-4BB4-87D6-DE0671411BDF}"/>
            </a:ext>
          </a:extLst>
        </xdr:cNvPr>
        <xdr:cNvCxnSpPr/>
      </xdr:nvCxnSpPr>
      <xdr:spPr>
        <a:xfrm flipV="1">
          <a:off x="21323300" y="1464237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28121</xdr:rowOff>
    </xdr:from>
    <xdr:to>
      <xdr:col>107</xdr:col>
      <xdr:colOff>101600</xdr:colOff>
      <xdr:row>85</xdr:row>
      <xdr:rowOff>129721</xdr:rowOff>
    </xdr:to>
    <xdr:sp macro="" textlink="">
      <xdr:nvSpPr>
        <xdr:cNvPr id="491" name="楕円 490">
          <a:extLst>
            <a:ext uri="{FF2B5EF4-FFF2-40B4-BE49-F238E27FC236}">
              <a16:creationId xmlns:a16="http://schemas.microsoft.com/office/drawing/2014/main" id="{37716F42-3119-42DB-9682-BDA2C96F6721}"/>
            </a:ext>
          </a:extLst>
        </xdr:cNvPr>
        <xdr:cNvSpPr/>
      </xdr:nvSpPr>
      <xdr:spPr>
        <a:xfrm>
          <a:off x="20383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75656</xdr:rowOff>
    </xdr:from>
    <xdr:to>
      <xdr:col>111</xdr:col>
      <xdr:colOff>177800</xdr:colOff>
      <xdr:row>85</xdr:row>
      <xdr:rowOff>78921</xdr:rowOff>
    </xdr:to>
    <xdr:cxnSp macro="">
      <xdr:nvCxnSpPr>
        <xdr:cNvPr id="492" name="直線コネクタ 491">
          <a:extLst>
            <a:ext uri="{FF2B5EF4-FFF2-40B4-BE49-F238E27FC236}">
              <a16:creationId xmlns:a16="http://schemas.microsoft.com/office/drawing/2014/main" id="{97AD31F8-65CA-439D-A653-35DAF3F9AF00}"/>
            </a:ext>
          </a:extLst>
        </xdr:cNvPr>
        <xdr:cNvCxnSpPr/>
      </xdr:nvCxnSpPr>
      <xdr:spPr>
        <a:xfrm flipV="1">
          <a:off x="20434300" y="146489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117583</xdr:rowOff>
    </xdr:from>
    <xdr:ext cx="469744" cy="259045"/>
    <xdr:sp macro="" textlink="">
      <xdr:nvSpPr>
        <xdr:cNvPr id="493" name="n_1mainValue【消防施設】&#10;一人当たり面積">
          <a:extLst>
            <a:ext uri="{FF2B5EF4-FFF2-40B4-BE49-F238E27FC236}">
              <a16:creationId xmlns:a16="http://schemas.microsoft.com/office/drawing/2014/main" id="{0F344E6C-A45C-49E0-AF55-3D21E494DCE0}"/>
            </a:ext>
          </a:extLst>
        </xdr:cNvPr>
        <xdr:cNvSpPr txBox="1"/>
      </xdr:nvSpPr>
      <xdr:spPr>
        <a:xfrm>
          <a:off x="21075727" y="1469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120848</xdr:rowOff>
    </xdr:from>
    <xdr:ext cx="469744" cy="259045"/>
    <xdr:sp macro="" textlink="">
      <xdr:nvSpPr>
        <xdr:cNvPr id="494" name="n_2mainValue【消防施設】&#10;一人当たり面積">
          <a:extLst>
            <a:ext uri="{FF2B5EF4-FFF2-40B4-BE49-F238E27FC236}">
              <a16:creationId xmlns:a16="http://schemas.microsoft.com/office/drawing/2014/main" id="{D50B281E-2BF4-4101-8F15-AABBD8CD007D}"/>
            </a:ext>
          </a:extLst>
        </xdr:cNvPr>
        <xdr:cNvSpPr txBox="1"/>
      </xdr:nvSpPr>
      <xdr:spPr>
        <a:xfrm>
          <a:off x="20199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5" name="正方形/長方形 494">
          <a:extLst>
            <a:ext uri="{FF2B5EF4-FFF2-40B4-BE49-F238E27FC236}">
              <a16:creationId xmlns:a16="http://schemas.microsoft.com/office/drawing/2014/main" id="{E31FFCDB-3E04-4F48-93D6-8F4A5098EA0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6" name="正方形/長方形 495">
          <a:extLst>
            <a:ext uri="{FF2B5EF4-FFF2-40B4-BE49-F238E27FC236}">
              <a16:creationId xmlns:a16="http://schemas.microsoft.com/office/drawing/2014/main" id="{D9EBB86A-72DE-4B76-91B3-75ADC441BEE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7" name="正方形/長方形 496">
          <a:extLst>
            <a:ext uri="{FF2B5EF4-FFF2-40B4-BE49-F238E27FC236}">
              <a16:creationId xmlns:a16="http://schemas.microsoft.com/office/drawing/2014/main" id="{92806EF2-C852-4507-92EA-2C8B9535C6D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8" name="正方形/長方形 497">
          <a:extLst>
            <a:ext uri="{FF2B5EF4-FFF2-40B4-BE49-F238E27FC236}">
              <a16:creationId xmlns:a16="http://schemas.microsoft.com/office/drawing/2014/main" id="{D8109C15-3A5C-4962-8F34-DC74DD60087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9" name="正方形/長方形 498">
          <a:extLst>
            <a:ext uri="{FF2B5EF4-FFF2-40B4-BE49-F238E27FC236}">
              <a16:creationId xmlns:a16="http://schemas.microsoft.com/office/drawing/2014/main" id="{273A4F91-64F4-455F-A80B-785D0EFB6DD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0" name="正方形/長方形 499">
          <a:extLst>
            <a:ext uri="{FF2B5EF4-FFF2-40B4-BE49-F238E27FC236}">
              <a16:creationId xmlns:a16="http://schemas.microsoft.com/office/drawing/2014/main" id="{3E173213-B2E2-4CD0-B46B-20A8D560FD2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1" name="正方形/長方形 500">
          <a:extLst>
            <a:ext uri="{FF2B5EF4-FFF2-40B4-BE49-F238E27FC236}">
              <a16:creationId xmlns:a16="http://schemas.microsoft.com/office/drawing/2014/main" id="{F43593C8-88E5-4EE1-A5FC-448187234A4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2" name="正方形/長方形 501">
          <a:extLst>
            <a:ext uri="{FF2B5EF4-FFF2-40B4-BE49-F238E27FC236}">
              <a16:creationId xmlns:a16="http://schemas.microsoft.com/office/drawing/2014/main" id="{E154F216-E046-41F6-9185-3214A21FE7F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3" name="テキスト ボックス 502">
          <a:extLst>
            <a:ext uri="{FF2B5EF4-FFF2-40B4-BE49-F238E27FC236}">
              <a16:creationId xmlns:a16="http://schemas.microsoft.com/office/drawing/2014/main" id="{475FC5C8-F869-4AE2-B588-6CD92C75F93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4" name="直線コネクタ 503">
          <a:extLst>
            <a:ext uri="{FF2B5EF4-FFF2-40B4-BE49-F238E27FC236}">
              <a16:creationId xmlns:a16="http://schemas.microsoft.com/office/drawing/2014/main" id="{BE1FBA15-A7FB-47A3-A344-F071F250C98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05" name="直線コネクタ 504">
          <a:extLst>
            <a:ext uri="{FF2B5EF4-FFF2-40B4-BE49-F238E27FC236}">
              <a16:creationId xmlns:a16="http://schemas.microsoft.com/office/drawing/2014/main" id="{D260DD6F-FF5B-4930-BCE6-20ACD6A39F3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06" name="テキスト ボックス 505">
          <a:extLst>
            <a:ext uri="{FF2B5EF4-FFF2-40B4-BE49-F238E27FC236}">
              <a16:creationId xmlns:a16="http://schemas.microsoft.com/office/drawing/2014/main" id="{499EA6C0-5F73-41B6-8ED4-DB6F2D9819D7}"/>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7" name="直線コネクタ 506">
          <a:extLst>
            <a:ext uri="{FF2B5EF4-FFF2-40B4-BE49-F238E27FC236}">
              <a16:creationId xmlns:a16="http://schemas.microsoft.com/office/drawing/2014/main" id="{37E90B7C-0217-4CFC-B353-CBE54CB9D79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08" name="テキスト ボックス 507">
          <a:extLst>
            <a:ext uri="{FF2B5EF4-FFF2-40B4-BE49-F238E27FC236}">
              <a16:creationId xmlns:a16="http://schemas.microsoft.com/office/drawing/2014/main" id="{E0B92991-2ED4-4F6D-BDD5-BE0D309EBA0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09" name="直線コネクタ 508">
          <a:extLst>
            <a:ext uri="{FF2B5EF4-FFF2-40B4-BE49-F238E27FC236}">
              <a16:creationId xmlns:a16="http://schemas.microsoft.com/office/drawing/2014/main" id="{6152F33F-CBA9-49E1-8E0D-31F3E174FA2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0" name="テキスト ボックス 509">
          <a:extLst>
            <a:ext uri="{FF2B5EF4-FFF2-40B4-BE49-F238E27FC236}">
              <a16:creationId xmlns:a16="http://schemas.microsoft.com/office/drawing/2014/main" id="{3B9DBC4E-7EE0-4ECE-A92F-5D0469C31B5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1" name="直線コネクタ 510">
          <a:extLst>
            <a:ext uri="{FF2B5EF4-FFF2-40B4-BE49-F238E27FC236}">
              <a16:creationId xmlns:a16="http://schemas.microsoft.com/office/drawing/2014/main" id="{4E56E99E-F689-40A7-8EA3-685B5D9A60E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2" name="テキスト ボックス 511">
          <a:extLst>
            <a:ext uri="{FF2B5EF4-FFF2-40B4-BE49-F238E27FC236}">
              <a16:creationId xmlns:a16="http://schemas.microsoft.com/office/drawing/2014/main" id="{BC5BE178-DFC4-444B-91B8-D03CF8C74DF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3" name="直線コネクタ 512">
          <a:extLst>
            <a:ext uri="{FF2B5EF4-FFF2-40B4-BE49-F238E27FC236}">
              <a16:creationId xmlns:a16="http://schemas.microsoft.com/office/drawing/2014/main" id="{A8B30C13-69A8-4EFE-AE35-4D4967BF417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4" name="テキスト ボックス 513">
          <a:extLst>
            <a:ext uri="{FF2B5EF4-FFF2-40B4-BE49-F238E27FC236}">
              <a16:creationId xmlns:a16="http://schemas.microsoft.com/office/drawing/2014/main" id="{21DDA765-7D95-4DC1-B7B6-F32B30BDDDF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5" name="直線コネクタ 514">
          <a:extLst>
            <a:ext uri="{FF2B5EF4-FFF2-40B4-BE49-F238E27FC236}">
              <a16:creationId xmlns:a16="http://schemas.microsoft.com/office/drawing/2014/main" id="{356CDF83-8993-4C62-B30A-0218E9543FD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16" name="テキスト ボックス 515">
          <a:extLst>
            <a:ext uri="{FF2B5EF4-FFF2-40B4-BE49-F238E27FC236}">
              <a16:creationId xmlns:a16="http://schemas.microsoft.com/office/drawing/2014/main" id="{1A1A5DED-27DB-4A3E-AC00-D92A4BA3D2AF}"/>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7" name="直線コネクタ 516">
          <a:extLst>
            <a:ext uri="{FF2B5EF4-FFF2-40B4-BE49-F238E27FC236}">
              <a16:creationId xmlns:a16="http://schemas.microsoft.com/office/drawing/2014/main" id="{E06034A5-843C-4132-AAFA-E971C707DAA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8" name="テキスト ボックス 517">
          <a:extLst>
            <a:ext uri="{FF2B5EF4-FFF2-40B4-BE49-F238E27FC236}">
              <a16:creationId xmlns:a16="http://schemas.microsoft.com/office/drawing/2014/main" id="{EF824FCF-7F70-42C4-BB60-EC48C40C4E7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9" name="【庁舎】&#10;有形固定資産減価償却率グラフ枠">
          <a:extLst>
            <a:ext uri="{FF2B5EF4-FFF2-40B4-BE49-F238E27FC236}">
              <a16:creationId xmlns:a16="http://schemas.microsoft.com/office/drawing/2014/main" id="{8D5D1A72-970A-4326-A332-30F43708CD4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109</xdr:row>
      <xdr:rowOff>4355</xdr:rowOff>
    </xdr:to>
    <xdr:cxnSp macro="">
      <xdr:nvCxnSpPr>
        <xdr:cNvPr id="520" name="直線コネクタ 519">
          <a:extLst>
            <a:ext uri="{FF2B5EF4-FFF2-40B4-BE49-F238E27FC236}">
              <a16:creationId xmlns:a16="http://schemas.microsoft.com/office/drawing/2014/main" id="{3AAB97D8-2105-4898-8357-F895FB7E4166}"/>
            </a:ext>
          </a:extLst>
        </xdr:cNvPr>
        <xdr:cNvCxnSpPr/>
      </xdr:nvCxnSpPr>
      <xdr:spPr>
        <a:xfrm flipV="1">
          <a:off x="16318864" y="17258756"/>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340478" cy="259045"/>
    <xdr:sp macro="" textlink="">
      <xdr:nvSpPr>
        <xdr:cNvPr id="521" name="【庁舎】&#10;有形固定資産減価償却率最小値テキスト">
          <a:extLst>
            <a:ext uri="{FF2B5EF4-FFF2-40B4-BE49-F238E27FC236}">
              <a16:creationId xmlns:a16="http://schemas.microsoft.com/office/drawing/2014/main" id="{AB22ABD2-47B5-40A9-85F6-990C59BC4AF2}"/>
            </a:ext>
          </a:extLst>
        </xdr:cNvPr>
        <xdr:cNvSpPr txBox="1"/>
      </xdr:nvSpPr>
      <xdr:spPr>
        <a:xfrm>
          <a:off x="16357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522" name="直線コネクタ 521">
          <a:extLst>
            <a:ext uri="{FF2B5EF4-FFF2-40B4-BE49-F238E27FC236}">
              <a16:creationId xmlns:a16="http://schemas.microsoft.com/office/drawing/2014/main" id="{6E21C28E-DA33-4633-88B0-DF11C195F2F8}"/>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523" name="【庁舎】&#10;有形固定資産減価償却率最大値テキスト">
          <a:extLst>
            <a:ext uri="{FF2B5EF4-FFF2-40B4-BE49-F238E27FC236}">
              <a16:creationId xmlns:a16="http://schemas.microsoft.com/office/drawing/2014/main" id="{9EE85EBC-3520-4416-8536-181D5C5756B4}"/>
            </a:ext>
          </a:extLst>
        </xdr:cNvPr>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524" name="直線コネクタ 523">
          <a:extLst>
            <a:ext uri="{FF2B5EF4-FFF2-40B4-BE49-F238E27FC236}">
              <a16:creationId xmlns:a16="http://schemas.microsoft.com/office/drawing/2014/main" id="{233DE455-CBFF-4662-8004-173FDC09D27B}"/>
            </a:ext>
          </a:extLst>
        </xdr:cNvPr>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98896</xdr:rowOff>
    </xdr:from>
    <xdr:ext cx="405111" cy="259045"/>
    <xdr:sp macro="" textlink="">
      <xdr:nvSpPr>
        <xdr:cNvPr id="525" name="【庁舎】&#10;有形固定資産減価償却率平均値テキスト">
          <a:extLst>
            <a:ext uri="{FF2B5EF4-FFF2-40B4-BE49-F238E27FC236}">
              <a16:creationId xmlns:a16="http://schemas.microsoft.com/office/drawing/2014/main" id="{1FEB3B07-597C-4121-90F9-602A9B3204E9}"/>
            </a:ext>
          </a:extLst>
        </xdr:cNvPr>
        <xdr:cNvSpPr txBox="1"/>
      </xdr:nvSpPr>
      <xdr:spPr>
        <a:xfrm>
          <a:off x="16357600" y="1758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76019</xdr:rowOff>
    </xdr:from>
    <xdr:to>
      <xdr:col>85</xdr:col>
      <xdr:colOff>177800</xdr:colOff>
      <xdr:row>104</xdr:row>
      <xdr:rowOff>6169</xdr:rowOff>
    </xdr:to>
    <xdr:sp macro="" textlink="">
      <xdr:nvSpPr>
        <xdr:cNvPr id="526" name="フローチャート: 判断 525">
          <a:extLst>
            <a:ext uri="{FF2B5EF4-FFF2-40B4-BE49-F238E27FC236}">
              <a16:creationId xmlns:a16="http://schemas.microsoft.com/office/drawing/2014/main" id="{01FD500D-9FBF-4659-9092-E4FF2934B33C}"/>
            </a:ext>
          </a:extLst>
        </xdr:cNvPr>
        <xdr:cNvSpPr/>
      </xdr:nvSpPr>
      <xdr:spPr>
        <a:xfrm>
          <a:off x="162687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62956</xdr:rowOff>
    </xdr:from>
    <xdr:to>
      <xdr:col>81</xdr:col>
      <xdr:colOff>101600</xdr:colOff>
      <xdr:row>103</xdr:row>
      <xdr:rowOff>164556</xdr:rowOff>
    </xdr:to>
    <xdr:sp macro="" textlink="">
      <xdr:nvSpPr>
        <xdr:cNvPr id="527" name="フローチャート: 判断 526">
          <a:extLst>
            <a:ext uri="{FF2B5EF4-FFF2-40B4-BE49-F238E27FC236}">
              <a16:creationId xmlns:a16="http://schemas.microsoft.com/office/drawing/2014/main" id="{F07C0371-740D-4096-B599-B394C641ADC8}"/>
            </a:ext>
          </a:extLst>
        </xdr:cNvPr>
        <xdr:cNvSpPr/>
      </xdr:nvSpPr>
      <xdr:spPr>
        <a:xfrm>
          <a:off x="15430500" y="1772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9633</xdr:rowOff>
    </xdr:from>
    <xdr:ext cx="405111" cy="259045"/>
    <xdr:sp macro="" textlink="">
      <xdr:nvSpPr>
        <xdr:cNvPr id="528" name="n_1aveValue【庁舎】&#10;有形固定資産減価償却率">
          <a:extLst>
            <a:ext uri="{FF2B5EF4-FFF2-40B4-BE49-F238E27FC236}">
              <a16:creationId xmlns:a16="http://schemas.microsoft.com/office/drawing/2014/main" id="{1EAC29F0-A9DA-4B6B-8332-671CC220FBD6}"/>
            </a:ext>
          </a:extLst>
        </xdr:cNvPr>
        <xdr:cNvSpPr txBox="1"/>
      </xdr:nvSpPr>
      <xdr:spPr>
        <a:xfrm>
          <a:off x="15266044" y="1749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22134</xdr:rowOff>
    </xdr:from>
    <xdr:to>
      <xdr:col>76</xdr:col>
      <xdr:colOff>165100</xdr:colOff>
      <xdr:row>103</xdr:row>
      <xdr:rowOff>123734</xdr:rowOff>
    </xdr:to>
    <xdr:sp macro="" textlink="">
      <xdr:nvSpPr>
        <xdr:cNvPr id="529" name="フローチャート: 判断 528">
          <a:extLst>
            <a:ext uri="{FF2B5EF4-FFF2-40B4-BE49-F238E27FC236}">
              <a16:creationId xmlns:a16="http://schemas.microsoft.com/office/drawing/2014/main" id="{2D0ABD56-4F8D-42B7-B515-956739AEF70A}"/>
            </a:ext>
          </a:extLst>
        </xdr:cNvPr>
        <xdr:cNvSpPr/>
      </xdr:nvSpPr>
      <xdr:spPr>
        <a:xfrm>
          <a:off x="14541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140261</xdr:rowOff>
    </xdr:from>
    <xdr:ext cx="405111" cy="259045"/>
    <xdr:sp macro="" textlink="">
      <xdr:nvSpPr>
        <xdr:cNvPr id="530" name="n_2aveValue【庁舎】&#10;有形固定資産減価償却率">
          <a:extLst>
            <a:ext uri="{FF2B5EF4-FFF2-40B4-BE49-F238E27FC236}">
              <a16:creationId xmlns:a16="http://schemas.microsoft.com/office/drawing/2014/main" id="{1C141288-ED61-4ADC-964A-08E1190F71A3}"/>
            </a:ext>
          </a:extLst>
        </xdr:cNvPr>
        <xdr:cNvSpPr txBox="1"/>
      </xdr:nvSpPr>
      <xdr:spPr>
        <a:xfrm>
          <a:off x="143897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54792</xdr:rowOff>
    </xdr:from>
    <xdr:to>
      <xdr:col>72</xdr:col>
      <xdr:colOff>38100</xdr:colOff>
      <xdr:row>103</xdr:row>
      <xdr:rowOff>156392</xdr:rowOff>
    </xdr:to>
    <xdr:sp macro="" textlink="">
      <xdr:nvSpPr>
        <xdr:cNvPr id="531" name="フローチャート: 判断 530">
          <a:extLst>
            <a:ext uri="{FF2B5EF4-FFF2-40B4-BE49-F238E27FC236}">
              <a16:creationId xmlns:a16="http://schemas.microsoft.com/office/drawing/2014/main" id="{14D563F4-00BD-4D20-9C0A-768303234CA2}"/>
            </a:ext>
          </a:extLst>
        </xdr:cNvPr>
        <xdr:cNvSpPr/>
      </xdr:nvSpPr>
      <xdr:spPr>
        <a:xfrm>
          <a:off x="13652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1469</xdr:rowOff>
    </xdr:from>
    <xdr:ext cx="405111" cy="259045"/>
    <xdr:sp macro="" textlink="">
      <xdr:nvSpPr>
        <xdr:cNvPr id="532" name="n_3aveValue【庁舎】&#10;有形固定資産減価償却率">
          <a:extLst>
            <a:ext uri="{FF2B5EF4-FFF2-40B4-BE49-F238E27FC236}">
              <a16:creationId xmlns:a16="http://schemas.microsoft.com/office/drawing/2014/main" id="{D5802C45-F079-452D-9E88-63A06F8CE993}"/>
            </a:ext>
          </a:extLst>
        </xdr:cNvPr>
        <xdr:cNvSpPr txBox="1"/>
      </xdr:nvSpPr>
      <xdr:spPr>
        <a:xfrm>
          <a:off x="135007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6147B375-49E0-45E6-8F8D-51716FD5469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589C509D-A954-4E7B-89CE-776307D43E0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94EC084E-B1D3-46ED-9FB1-212D29546FE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F567F469-CF25-49BB-84D9-D85C40B6426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EDF03D62-1ACF-460E-B4D2-9866403FB01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164193</xdr:rowOff>
    </xdr:from>
    <xdr:to>
      <xdr:col>85</xdr:col>
      <xdr:colOff>177800</xdr:colOff>
      <xdr:row>104</xdr:row>
      <xdr:rowOff>94343</xdr:rowOff>
    </xdr:to>
    <xdr:sp macro="" textlink="">
      <xdr:nvSpPr>
        <xdr:cNvPr id="538" name="楕円 537">
          <a:extLst>
            <a:ext uri="{FF2B5EF4-FFF2-40B4-BE49-F238E27FC236}">
              <a16:creationId xmlns:a16="http://schemas.microsoft.com/office/drawing/2014/main" id="{6244ACFF-F7E9-45D2-83E5-F1749C3989A9}"/>
            </a:ext>
          </a:extLst>
        </xdr:cNvPr>
        <xdr:cNvSpPr/>
      </xdr:nvSpPr>
      <xdr:spPr>
        <a:xfrm>
          <a:off x="162687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142620</xdr:rowOff>
    </xdr:from>
    <xdr:ext cx="405111" cy="259045"/>
    <xdr:sp macro="" textlink="">
      <xdr:nvSpPr>
        <xdr:cNvPr id="539" name="【庁舎】&#10;有形固定資産減価償却率該当値テキスト">
          <a:extLst>
            <a:ext uri="{FF2B5EF4-FFF2-40B4-BE49-F238E27FC236}">
              <a16:creationId xmlns:a16="http://schemas.microsoft.com/office/drawing/2014/main" id="{44A9355E-2187-4A9E-B80D-E5ED2651E1CC}"/>
            </a:ext>
          </a:extLst>
        </xdr:cNvPr>
        <xdr:cNvSpPr txBox="1"/>
      </xdr:nvSpPr>
      <xdr:spPr>
        <a:xfrm>
          <a:off x="16357600"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31931</xdr:rowOff>
    </xdr:from>
    <xdr:to>
      <xdr:col>81</xdr:col>
      <xdr:colOff>101600</xdr:colOff>
      <xdr:row>104</xdr:row>
      <xdr:rowOff>133531</xdr:rowOff>
    </xdr:to>
    <xdr:sp macro="" textlink="">
      <xdr:nvSpPr>
        <xdr:cNvPr id="540" name="楕円 539">
          <a:extLst>
            <a:ext uri="{FF2B5EF4-FFF2-40B4-BE49-F238E27FC236}">
              <a16:creationId xmlns:a16="http://schemas.microsoft.com/office/drawing/2014/main" id="{761248F9-26DC-49F6-B5A2-387D8EE76172}"/>
            </a:ext>
          </a:extLst>
        </xdr:cNvPr>
        <xdr:cNvSpPr/>
      </xdr:nvSpPr>
      <xdr:spPr>
        <a:xfrm>
          <a:off x="154305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43543</xdr:rowOff>
    </xdr:from>
    <xdr:to>
      <xdr:col>85</xdr:col>
      <xdr:colOff>127000</xdr:colOff>
      <xdr:row>104</xdr:row>
      <xdr:rowOff>82731</xdr:rowOff>
    </xdr:to>
    <xdr:cxnSp macro="">
      <xdr:nvCxnSpPr>
        <xdr:cNvPr id="541" name="直線コネクタ 540">
          <a:extLst>
            <a:ext uri="{FF2B5EF4-FFF2-40B4-BE49-F238E27FC236}">
              <a16:creationId xmlns:a16="http://schemas.microsoft.com/office/drawing/2014/main" id="{B497A1D8-48D1-42C3-B246-D5A11553B3F2}"/>
            </a:ext>
          </a:extLst>
        </xdr:cNvPr>
        <xdr:cNvCxnSpPr/>
      </xdr:nvCxnSpPr>
      <xdr:spPr>
        <a:xfrm flipV="1">
          <a:off x="15481300" y="1787434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71120</xdr:rowOff>
    </xdr:from>
    <xdr:to>
      <xdr:col>76</xdr:col>
      <xdr:colOff>165100</xdr:colOff>
      <xdr:row>105</xdr:row>
      <xdr:rowOff>1270</xdr:rowOff>
    </xdr:to>
    <xdr:sp macro="" textlink="">
      <xdr:nvSpPr>
        <xdr:cNvPr id="542" name="楕円 541">
          <a:extLst>
            <a:ext uri="{FF2B5EF4-FFF2-40B4-BE49-F238E27FC236}">
              <a16:creationId xmlns:a16="http://schemas.microsoft.com/office/drawing/2014/main" id="{00328807-3FAA-43D1-9DFE-A829C9C25195}"/>
            </a:ext>
          </a:extLst>
        </xdr:cNvPr>
        <xdr:cNvSpPr/>
      </xdr:nvSpPr>
      <xdr:spPr>
        <a:xfrm>
          <a:off x="14541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82731</xdr:rowOff>
    </xdr:from>
    <xdr:to>
      <xdr:col>81</xdr:col>
      <xdr:colOff>50800</xdr:colOff>
      <xdr:row>104</xdr:row>
      <xdr:rowOff>121920</xdr:rowOff>
    </xdr:to>
    <xdr:cxnSp macro="">
      <xdr:nvCxnSpPr>
        <xdr:cNvPr id="543" name="直線コネクタ 542">
          <a:extLst>
            <a:ext uri="{FF2B5EF4-FFF2-40B4-BE49-F238E27FC236}">
              <a16:creationId xmlns:a16="http://schemas.microsoft.com/office/drawing/2014/main" id="{E8905745-BC77-49D6-8080-3C3E531FD8CC}"/>
            </a:ext>
          </a:extLst>
        </xdr:cNvPr>
        <xdr:cNvCxnSpPr/>
      </xdr:nvCxnSpPr>
      <xdr:spPr>
        <a:xfrm flipV="1">
          <a:off x="14592300" y="179135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544" name="楕円 543">
          <a:extLst>
            <a:ext uri="{FF2B5EF4-FFF2-40B4-BE49-F238E27FC236}">
              <a16:creationId xmlns:a16="http://schemas.microsoft.com/office/drawing/2014/main" id="{BAA42917-867A-42E4-BDF9-F6BA00687F3E}"/>
            </a:ext>
          </a:extLst>
        </xdr:cNvPr>
        <xdr:cNvSpPr/>
      </xdr:nvSpPr>
      <xdr:spPr>
        <a:xfrm>
          <a:off x="13652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121920</xdr:rowOff>
    </xdr:from>
    <xdr:to>
      <xdr:col>76</xdr:col>
      <xdr:colOff>114300</xdr:colOff>
      <xdr:row>104</xdr:row>
      <xdr:rowOff>139881</xdr:rowOff>
    </xdr:to>
    <xdr:cxnSp macro="">
      <xdr:nvCxnSpPr>
        <xdr:cNvPr id="545" name="直線コネクタ 544">
          <a:extLst>
            <a:ext uri="{FF2B5EF4-FFF2-40B4-BE49-F238E27FC236}">
              <a16:creationId xmlns:a16="http://schemas.microsoft.com/office/drawing/2014/main" id="{5B893276-9063-4164-ADDD-1FFA4B9AE930}"/>
            </a:ext>
          </a:extLst>
        </xdr:cNvPr>
        <xdr:cNvCxnSpPr/>
      </xdr:nvCxnSpPr>
      <xdr:spPr>
        <a:xfrm flipV="1">
          <a:off x="13703300" y="1795272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124658</xdr:rowOff>
    </xdr:from>
    <xdr:ext cx="405111" cy="259045"/>
    <xdr:sp macro="" textlink="">
      <xdr:nvSpPr>
        <xdr:cNvPr id="546" name="n_1mainValue【庁舎】&#10;有形固定資産減価償却率">
          <a:extLst>
            <a:ext uri="{FF2B5EF4-FFF2-40B4-BE49-F238E27FC236}">
              <a16:creationId xmlns:a16="http://schemas.microsoft.com/office/drawing/2014/main" id="{36DD6E7F-547E-49F5-A407-A8EF4F914397}"/>
            </a:ext>
          </a:extLst>
        </xdr:cNvPr>
        <xdr:cNvSpPr txBox="1"/>
      </xdr:nvSpPr>
      <xdr:spPr>
        <a:xfrm>
          <a:off x="15266044" y="1795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163847</xdr:rowOff>
    </xdr:from>
    <xdr:ext cx="405111" cy="259045"/>
    <xdr:sp macro="" textlink="">
      <xdr:nvSpPr>
        <xdr:cNvPr id="547" name="n_2mainValue【庁舎】&#10;有形固定資産減価償却率">
          <a:extLst>
            <a:ext uri="{FF2B5EF4-FFF2-40B4-BE49-F238E27FC236}">
              <a16:creationId xmlns:a16="http://schemas.microsoft.com/office/drawing/2014/main" id="{29C82780-5AB7-42D1-8A0A-9AD84BC347A8}"/>
            </a:ext>
          </a:extLst>
        </xdr:cNvPr>
        <xdr:cNvSpPr txBox="1"/>
      </xdr:nvSpPr>
      <xdr:spPr>
        <a:xfrm>
          <a:off x="14389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10358</xdr:rowOff>
    </xdr:from>
    <xdr:ext cx="405111" cy="259045"/>
    <xdr:sp macro="" textlink="">
      <xdr:nvSpPr>
        <xdr:cNvPr id="548" name="n_3mainValue【庁舎】&#10;有形固定資産減価償却率">
          <a:extLst>
            <a:ext uri="{FF2B5EF4-FFF2-40B4-BE49-F238E27FC236}">
              <a16:creationId xmlns:a16="http://schemas.microsoft.com/office/drawing/2014/main" id="{DE22D620-C59C-4DDE-9273-94155B20C6A6}"/>
            </a:ext>
          </a:extLst>
        </xdr:cNvPr>
        <xdr:cNvSpPr txBox="1"/>
      </xdr:nvSpPr>
      <xdr:spPr>
        <a:xfrm>
          <a:off x="13500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9" name="正方形/長方形 548">
          <a:extLst>
            <a:ext uri="{FF2B5EF4-FFF2-40B4-BE49-F238E27FC236}">
              <a16:creationId xmlns:a16="http://schemas.microsoft.com/office/drawing/2014/main" id="{F3BB1B74-70DC-4F6B-82A4-D47E16E766B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0" name="正方形/長方形 549">
          <a:extLst>
            <a:ext uri="{FF2B5EF4-FFF2-40B4-BE49-F238E27FC236}">
              <a16:creationId xmlns:a16="http://schemas.microsoft.com/office/drawing/2014/main" id="{239A261E-1E10-461F-A7BD-37BABC7B717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1" name="正方形/長方形 550">
          <a:extLst>
            <a:ext uri="{FF2B5EF4-FFF2-40B4-BE49-F238E27FC236}">
              <a16:creationId xmlns:a16="http://schemas.microsoft.com/office/drawing/2014/main" id="{B2AD80F8-D3B7-4E0D-ADAF-CCF11E63C7C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2" name="正方形/長方形 551">
          <a:extLst>
            <a:ext uri="{FF2B5EF4-FFF2-40B4-BE49-F238E27FC236}">
              <a16:creationId xmlns:a16="http://schemas.microsoft.com/office/drawing/2014/main" id="{9413E0EA-B143-40F5-B5CC-E8D1959A12F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3" name="正方形/長方形 552">
          <a:extLst>
            <a:ext uri="{FF2B5EF4-FFF2-40B4-BE49-F238E27FC236}">
              <a16:creationId xmlns:a16="http://schemas.microsoft.com/office/drawing/2014/main" id="{7CFE7FB7-4E28-4915-B035-32E81BB2A88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4" name="正方形/長方形 553">
          <a:extLst>
            <a:ext uri="{FF2B5EF4-FFF2-40B4-BE49-F238E27FC236}">
              <a16:creationId xmlns:a16="http://schemas.microsoft.com/office/drawing/2014/main" id="{540DB0EA-EFBB-4CC7-AE60-98D13CDA5AC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5" name="正方形/長方形 554">
          <a:extLst>
            <a:ext uri="{FF2B5EF4-FFF2-40B4-BE49-F238E27FC236}">
              <a16:creationId xmlns:a16="http://schemas.microsoft.com/office/drawing/2014/main" id="{5CB19D43-5B33-404A-A290-BD48B609B25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6" name="正方形/長方形 555">
          <a:extLst>
            <a:ext uri="{FF2B5EF4-FFF2-40B4-BE49-F238E27FC236}">
              <a16:creationId xmlns:a16="http://schemas.microsoft.com/office/drawing/2014/main" id="{CC019CBB-17DD-438D-9A42-7F09D6C7B7E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7" name="テキスト ボックス 556">
          <a:extLst>
            <a:ext uri="{FF2B5EF4-FFF2-40B4-BE49-F238E27FC236}">
              <a16:creationId xmlns:a16="http://schemas.microsoft.com/office/drawing/2014/main" id="{E814D4AC-9703-4930-A22A-887D4DEF4A4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8" name="直線コネクタ 557">
          <a:extLst>
            <a:ext uri="{FF2B5EF4-FFF2-40B4-BE49-F238E27FC236}">
              <a16:creationId xmlns:a16="http://schemas.microsoft.com/office/drawing/2014/main" id="{A843AEE7-9B2D-4F4C-9FC1-E62FD8C324F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59" name="テキスト ボックス 558">
          <a:extLst>
            <a:ext uri="{FF2B5EF4-FFF2-40B4-BE49-F238E27FC236}">
              <a16:creationId xmlns:a16="http://schemas.microsoft.com/office/drawing/2014/main" id="{BB3C2C7E-FD9A-49F3-B98C-00BC093D5E57}"/>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560" name="直線コネクタ 559">
          <a:extLst>
            <a:ext uri="{FF2B5EF4-FFF2-40B4-BE49-F238E27FC236}">
              <a16:creationId xmlns:a16="http://schemas.microsoft.com/office/drawing/2014/main" id="{DA3DE583-8CA1-4836-9805-2DEE6745796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1" name="テキスト ボックス 560">
          <a:extLst>
            <a:ext uri="{FF2B5EF4-FFF2-40B4-BE49-F238E27FC236}">
              <a16:creationId xmlns:a16="http://schemas.microsoft.com/office/drawing/2014/main" id="{06535D4D-E6B5-4054-AB58-9F362548D89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2" name="直線コネクタ 561">
          <a:extLst>
            <a:ext uri="{FF2B5EF4-FFF2-40B4-BE49-F238E27FC236}">
              <a16:creationId xmlns:a16="http://schemas.microsoft.com/office/drawing/2014/main" id="{34C1FBD9-803C-457E-A12A-22642AF5A14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3" name="テキスト ボックス 562">
          <a:extLst>
            <a:ext uri="{FF2B5EF4-FFF2-40B4-BE49-F238E27FC236}">
              <a16:creationId xmlns:a16="http://schemas.microsoft.com/office/drawing/2014/main" id="{885423D0-A9ED-4E09-AC31-EEFF7642249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4" name="直線コネクタ 563">
          <a:extLst>
            <a:ext uri="{FF2B5EF4-FFF2-40B4-BE49-F238E27FC236}">
              <a16:creationId xmlns:a16="http://schemas.microsoft.com/office/drawing/2014/main" id="{BB47E888-CDD3-430C-B4E0-CB3363F1E71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5" name="テキスト ボックス 564">
          <a:extLst>
            <a:ext uri="{FF2B5EF4-FFF2-40B4-BE49-F238E27FC236}">
              <a16:creationId xmlns:a16="http://schemas.microsoft.com/office/drawing/2014/main" id="{B6F23743-F575-4A42-97F6-9848CE338D5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6" name="直線コネクタ 565">
          <a:extLst>
            <a:ext uri="{FF2B5EF4-FFF2-40B4-BE49-F238E27FC236}">
              <a16:creationId xmlns:a16="http://schemas.microsoft.com/office/drawing/2014/main" id="{62BF4630-8D84-4084-AA2C-2718A51F911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7" name="テキスト ボックス 566">
          <a:extLst>
            <a:ext uri="{FF2B5EF4-FFF2-40B4-BE49-F238E27FC236}">
              <a16:creationId xmlns:a16="http://schemas.microsoft.com/office/drawing/2014/main" id="{E64B395C-BF23-4E1C-9CA8-3441BD7FC63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8" name="直線コネクタ 567">
          <a:extLst>
            <a:ext uri="{FF2B5EF4-FFF2-40B4-BE49-F238E27FC236}">
              <a16:creationId xmlns:a16="http://schemas.microsoft.com/office/drawing/2014/main" id="{760A872D-04D1-494A-8F3D-5EF82BCB463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69" name="テキスト ボックス 568">
          <a:extLst>
            <a:ext uri="{FF2B5EF4-FFF2-40B4-BE49-F238E27FC236}">
              <a16:creationId xmlns:a16="http://schemas.microsoft.com/office/drawing/2014/main" id="{F7142FEF-CB9B-43A5-9D42-07D0690C87B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0" name="直線コネクタ 569">
          <a:extLst>
            <a:ext uri="{FF2B5EF4-FFF2-40B4-BE49-F238E27FC236}">
              <a16:creationId xmlns:a16="http://schemas.microsoft.com/office/drawing/2014/main" id="{B3B7C162-A13A-4E17-8AF4-333E5A6B54C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1" name="テキスト ボックス 570">
          <a:extLst>
            <a:ext uri="{FF2B5EF4-FFF2-40B4-BE49-F238E27FC236}">
              <a16:creationId xmlns:a16="http://schemas.microsoft.com/office/drawing/2014/main" id="{732A4846-15EB-43A0-96BD-4FB3B8ED94B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2" name="【庁舎】&#10;一人当たり面積グラフ枠">
          <a:extLst>
            <a:ext uri="{FF2B5EF4-FFF2-40B4-BE49-F238E27FC236}">
              <a16:creationId xmlns:a16="http://schemas.microsoft.com/office/drawing/2014/main" id="{41FE0A2E-250C-47DD-8EE1-EE236EA3E0F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97155</xdr:rowOff>
    </xdr:from>
    <xdr:to>
      <xdr:col>116</xdr:col>
      <xdr:colOff>62864</xdr:colOff>
      <xdr:row>109</xdr:row>
      <xdr:rowOff>38100</xdr:rowOff>
    </xdr:to>
    <xdr:cxnSp macro="">
      <xdr:nvCxnSpPr>
        <xdr:cNvPr id="573" name="直線コネクタ 572">
          <a:extLst>
            <a:ext uri="{FF2B5EF4-FFF2-40B4-BE49-F238E27FC236}">
              <a16:creationId xmlns:a16="http://schemas.microsoft.com/office/drawing/2014/main" id="{771425BE-5179-4B36-AC4E-B92D0AED699D}"/>
            </a:ext>
          </a:extLst>
        </xdr:cNvPr>
        <xdr:cNvCxnSpPr/>
      </xdr:nvCxnSpPr>
      <xdr:spPr>
        <a:xfrm flipV="1">
          <a:off x="22160864" y="1724215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41927</xdr:rowOff>
    </xdr:from>
    <xdr:ext cx="469744" cy="259045"/>
    <xdr:sp macro="" textlink="">
      <xdr:nvSpPr>
        <xdr:cNvPr id="574" name="【庁舎】&#10;一人当たり面積最小値テキスト">
          <a:extLst>
            <a:ext uri="{FF2B5EF4-FFF2-40B4-BE49-F238E27FC236}">
              <a16:creationId xmlns:a16="http://schemas.microsoft.com/office/drawing/2014/main" id="{11494C21-3DE7-45AB-8048-1462766EA740}"/>
            </a:ext>
          </a:extLst>
        </xdr:cNvPr>
        <xdr:cNvSpPr txBox="1"/>
      </xdr:nvSpPr>
      <xdr:spPr>
        <a:xfrm>
          <a:off x="22199600" y="187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38100</xdr:rowOff>
    </xdr:from>
    <xdr:to>
      <xdr:col>116</xdr:col>
      <xdr:colOff>152400</xdr:colOff>
      <xdr:row>109</xdr:row>
      <xdr:rowOff>38100</xdr:rowOff>
    </xdr:to>
    <xdr:cxnSp macro="">
      <xdr:nvCxnSpPr>
        <xdr:cNvPr id="575" name="直線コネクタ 574">
          <a:extLst>
            <a:ext uri="{FF2B5EF4-FFF2-40B4-BE49-F238E27FC236}">
              <a16:creationId xmlns:a16="http://schemas.microsoft.com/office/drawing/2014/main" id="{765789FC-05E7-4562-9AED-BD944AEE23DB}"/>
            </a:ext>
          </a:extLst>
        </xdr:cNvPr>
        <xdr:cNvCxnSpPr/>
      </xdr:nvCxnSpPr>
      <xdr:spPr>
        <a:xfrm>
          <a:off x="22072600" y="1872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43832</xdr:rowOff>
    </xdr:from>
    <xdr:ext cx="469744" cy="259045"/>
    <xdr:sp macro="" textlink="">
      <xdr:nvSpPr>
        <xdr:cNvPr id="576" name="【庁舎】&#10;一人当たり面積最大値テキスト">
          <a:extLst>
            <a:ext uri="{FF2B5EF4-FFF2-40B4-BE49-F238E27FC236}">
              <a16:creationId xmlns:a16="http://schemas.microsoft.com/office/drawing/2014/main" id="{88FB5278-9F68-4662-ADD5-5B38A25DBFEE}"/>
            </a:ext>
          </a:extLst>
        </xdr:cNvPr>
        <xdr:cNvSpPr txBox="1"/>
      </xdr:nvSpPr>
      <xdr:spPr>
        <a:xfrm>
          <a:off x="22199600" y="1701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97155</xdr:rowOff>
    </xdr:from>
    <xdr:to>
      <xdr:col>116</xdr:col>
      <xdr:colOff>152400</xdr:colOff>
      <xdr:row>100</xdr:row>
      <xdr:rowOff>97155</xdr:rowOff>
    </xdr:to>
    <xdr:cxnSp macro="">
      <xdr:nvCxnSpPr>
        <xdr:cNvPr id="577" name="直線コネクタ 576">
          <a:extLst>
            <a:ext uri="{FF2B5EF4-FFF2-40B4-BE49-F238E27FC236}">
              <a16:creationId xmlns:a16="http://schemas.microsoft.com/office/drawing/2014/main" id="{86484E24-692C-45E5-A8CD-683F51B6046F}"/>
            </a:ext>
          </a:extLst>
        </xdr:cNvPr>
        <xdr:cNvCxnSpPr/>
      </xdr:nvCxnSpPr>
      <xdr:spPr>
        <a:xfrm>
          <a:off x="22072600" y="1724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158766</xdr:rowOff>
    </xdr:from>
    <xdr:ext cx="469744" cy="259045"/>
    <xdr:sp macro="" textlink="">
      <xdr:nvSpPr>
        <xdr:cNvPr id="578" name="【庁舎】&#10;一人当たり面積平均値テキスト">
          <a:extLst>
            <a:ext uri="{FF2B5EF4-FFF2-40B4-BE49-F238E27FC236}">
              <a16:creationId xmlns:a16="http://schemas.microsoft.com/office/drawing/2014/main" id="{D9177783-5AA1-42F1-8C9C-36BDF6505D22}"/>
            </a:ext>
          </a:extLst>
        </xdr:cNvPr>
        <xdr:cNvSpPr txBox="1"/>
      </xdr:nvSpPr>
      <xdr:spPr>
        <a:xfrm>
          <a:off x="22199600" y="17989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579" name="フローチャート: 判断 578">
          <a:extLst>
            <a:ext uri="{FF2B5EF4-FFF2-40B4-BE49-F238E27FC236}">
              <a16:creationId xmlns:a16="http://schemas.microsoft.com/office/drawing/2014/main" id="{6928EE53-9625-4136-ABBA-518AA02E580D}"/>
            </a:ext>
          </a:extLst>
        </xdr:cNvPr>
        <xdr:cNvSpPr/>
      </xdr:nvSpPr>
      <xdr:spPr>
        <a:xfrm>
          <a:off x="22110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580" name="フローチャート: 判断 579">
          <a:extLst>
            <a:ext uri="{FF2B5EF4-FFF2-40B4-BE49-F238E27FC236}">
              <a16:creationId xmlns:a16="http://schemas.microsoft.com/office/drawing/2014/main" id="{CC575068-26DC-4397-B3FE-0AA0F1A24B73}"/>
            </a:ext>
          </a:extLst>
        </xdr:cNvPr>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13988</xdr:rowOff>
    </xdr:from>
    <xdr:ext cx="469744" cy="259045"/>
    <xdr:sp macro="" textlink="">
      <xdr:nvSpPr>
        <xdr:cNvPr id="581" name="n_1aveValue【庁舎】&#10;一人当たり面積">
          <a:extLst>
            <a:ext uri="{FF2B5EF4-FFF2-40B4-BE49-F238E27FC236}">
              <a16:creationId xmlns:a16="http://schemas.microsoft.com/office/drawing/2014/main" id="{079F4FC4-8836-459B-A305-FAD61A2C1A73}"/>
            </a:ext>
          </a:extLst>
        </xdr:cNvPr>
        <xdr:cNvSpPr txBox="1"/>
      </xdr:nvSpPr>
      <xdr:spPr>
        <a:xfrm>
          <a:off x="21075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42545</xdr:rowOff>
    </xdr:from>
    <xdr:to>
      <xdr:col>107</xdr:col>
      <xdr:colOff>101600</xdr:colOff>
      <xdr:row>106</xdr:row>
      <xdr:rowOff>144145</xdr:rowOff>
    </xdr:to>
    <xdr:sp macro="" textlink="">
      <xdr:nvSpPr>
        <xdr:cNvPr id="582" name="フローチャート: 判断 581">
          <a:extLst>
            <a:ext uri="{FF2B5EF4-FFF2-40B4-BE49-F238E27FC236}">
              <a16:creationId xmlns:a16="http://schemas.microsoft.com/office/drawing/2014/main" id="{5860F452-FE29-4FF3-844F-E677DE96DEF7}"/>
            </a:ext>
          </a:extLst>
        </xdr:cNvPr>
        <xdr:cNvSpPr/>
      </xdr:nvSpPr>
      <xdr:spPr>
        <a:xfrm>
          <a:off x="20383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160672</xdr:rowOff>
    </xdr:from>
    <xdr:ext cx="469744" cy="259045"/>
    <xdr:sp macro="" textlink="">
      <xdr:nvSpPr>
        <xdr:cNvPr id="583" name="n_2aveValue【庁舎】&#10;一人当たり面積">
          <a:extLst>
            <a:ext uri="{FF2B5EF4-FFF2-40B4-BE49-F238E27FC236}">
              <a16:creationId xmlns:a16="http://schemas.microsoft.com/office/drawing/2014/main" id="{CBB5B157-6F1A-4F9A-BF21-F9FC75851C0F}"/>
            </a:ext>
          </a:extLst>
        </xdr:cNvPr>
        <xdr:cNvSpPr txBox="1"/>
      </xdr:nvSpPr>
      <xdr:spPr>
        <a:xfrm>
          <a:off x="20199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93980</xdr:rowOff>
    </xdr:from>
    <xdr:to>
      <xdr:col>102</xdr:col>
      <xdr:colOff>165100</xdr:colOff>
      <xdr:row>106</xdr:row>
      <xdr:rowOff>24130</xdr:rowOff>
    </xdr:to>
    <xdr:sp macro="" textlink="">
      <xdr:nvSpPr>
        <xdr:cNvPr id="584" name="フローチャート: 判断 583">
          <a:extLst>
            <a:ext uri="{FF2B5EF4-FFF2-40B4-BE49-F238E27FC236}">
              <a16:creationId xmlns:a16="http://schemas.microsoft.com/office/drawing/2014/main" id="{2B1DCE43-C0C5-4C41-85AA-BC35B314C278}"/>
            </a:ext>
          </a:extLst>
        </xdr:cNvPr>
        <xdr:cNvSpPr/>
      </xdr:nvSpPr>
      <xdr:spPr>
        <a:xfrm>
          <a:off x="19494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40657</xdr:rowOff>
    </xdr:from>
    <xdr:ext cx="469744" cy="259045"/>
    <xdr:sp macro="" textlink="">
      <xdr:nvSpPr>
        <xdr:cNvPr id="585" name="n_3aveValue【庁舎】&#10;一人当たり面積">
          <a:extLst>
            <a:ext uri="{FF2B5EF4-FFF2-40B4-BE49-F238E27FC236}">
              <a16:creationId xmlns:a16="http://schemas.microsoft.com/office/drawing/2014/main" id="{FC816019-4455-4EE5-818D-ABCF3472BF89}"/>
            </a:ext>
          </a:extLst>
        </xdr:cNvPr>
        <xdr:cNvSpPr txBox="1"/>
      </xdr:nvSpPr>
      <xdr:spPr>
        <a:xfrm>
          <a:off x="19310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D3642D52-3B00-4F87-92A9-0B1CA970FA9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C30B09EE-48C6-43DA-9247-19E3B3891DE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F6A4F945-BE2D-4342-911D-F08F22F1A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CC4550A9-3F87-464C-9DDF-FECCEE61433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DB12720E-8E42-4B20-9F0D-1F149E5E976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65405</xdr:rowOff>
    </xdr:from>
    <xdr:to>
      <xdr:col>116</xdr:col>
      <xdr:colOff>114300</xdr:colOff>
      <xdr:row>107</xdr:row>
      <xdr:rowOff>167005</xdr:rowOff>
    </xdr:to>
    <xdr:sp macro="" textlink="">
      <xdr:nvSpPr>
        <xdr:cNvPr id="591" name="楕円 590">
          <a:extLst>
            <a:ext uri="{FF2B5EF4-FFF2-40B4-BE49-F238E27FC236}">
              <a16:creationId xmlns:a16="http://schemas.microsoft.com/office/drawing/2014/main" id="{C9406510-71A4-4EC0-BFA0-ABDC147902A1}"/>
            </a:ext>
          </a:extLst>
        </xdr:cNvPr>
        <xdr:cNvSpPr/>
      </xdr:nvSpPr>
      <xdr:spPr>
        <a:xfrm>
          <a:off x="22110700" y="184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43832</xdr:rowOff>
    </xdr:from>
    <xdr:ext cx="469744" cy="259045"/>
    <xdr:sp macro="" textlink="">
      <xdr:nvSpPr>
        <xdr:cNvPr id="592" name="【庁舎】&#10;一人当たり面積該当値テキスト">
          <a:extLst>
            <a:ext uri="{FF2B5EF4-FFF2-40B4-BE49-F238E27FC236}">
              <a16:creationId xmlns:a16="http://schemas.microsoft.com/office/drawing/2014/main" id="{20FF9DEF-8C55-4EF4-88E5-DFF7991207BD}"/>
            </a:ext>
          </a:extLst>
        </xdr:cNvPr>
        <xdr:cNvSpPr txBox="1"/>
      </xdr:nvSpPr>
      <xdr:spPr>
        <a:xfrm>
          <a:off x="22199600" y="183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76836</xdr:rowOff>
    </xdr:from>
    <xdr:to>
      <xdr:col>112</xdr:col>
      <xdr:colOff>38100</xdr:colOff>
      <xdr:row>108</xdr:row>
      <xdr:rowOff>6986</xdr:rowOff>
    </xdr:to>
    <xdr:sp macro="" textlink="">
      <xdr:nvSpPr>
        <xdr:cNvPr id="593" name="楕円 592">
          <a:extLst>
            <a:ext uri="{FF2B5EF4-FFF2-40B4-BE49-F238E27FC236}">
              <a16:creationId xmlns:a16="http://schemas.microsoft.com/office/drawing/2014/main" id="{DB0DD1EE-37BE-4F5A-AEDD-CB498792D482}"/>
            </a:ext>
          </a:extLst>
        </xdr:cNvPr>
        <xdr:cNvSpPr/>
      </xdr:nvSpPr>
      <xdr:spPr>
        <a:xfrm>
          <a:off x="21272500" y="184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116205</xdr:rowOff>
    </xdr:from>
    <xdr:to>
      <xdr:col>116</xdr:col>
      <xdr:colOff>63500</xdr:colOff>
      <xdr:row>107</xdr:row>
      <xdr:rowOff>127636</xdr:rowOff>
    </xdr:to>
    <xdr:cxnSp macro="">
      <xdr:nvCxnSpPr>
        <xdr:cNvPr id="594" name="直線コネクタ 593">
          <a:extLst>
            <a:ext uri="{FF2B5EF4-FFF2-40B4-BE49-F238E27FC236}">
              <a16:creationId xmlns:a16="http://schemas.microsoft.com/office/drawing/2014/main" id="{3415CC43-4A45-4F51-B06E-83B1E51F9139}"/>
            </a:ext>
          </a:extLst>
        </xdr:cNvPr>
        <xdr:cNvCxnSpPr/>
      </xdr:nvCxnSpPr>
      <xdr:spPr>
        <a:xfrm flipV="1">
          <a:off x="21323300" y="1846135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84455</xdr:rowOff>
    </xdr:from>
    <xdr:to>
      <xdr:col>107</xdr:col>
      <xdr:colOff>101600</xdr:colOff>
      <xdr:row>108</xdr:row>
      <xdr:rowOff>14605</xdr:rowOff>
    </xdr:to>
    <xdr:sp macro="" textlink="">
      <xdr:nvSpPr>
        <xdr:cNvPr id="595" name="楕円 594">
          <a:extLst>
            <a:ext uri="{FF2B5EF4-FFF2-40B4-BE49-F238E27FC236}">
              <a16:creationId xmlns:a16="http://schemas.microsoft.com/office/drawing/2014/main" id="{1E28DDEB-57A6-42E8-A80F-0D6A72ACC4CD}"/>
            </a:ext>
          </a:extLst>
        </xdr:cNvPr>
        <xdr:cNvSpPr/>
      </xdr:nvSpPr>
      <xdr:spPr>
        <a:xfrm>
          <a:off x="20383500" y="184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127636</xdr:rowOff>
    </xdr:from>
    <xdr:to>
      <xdr:col>111</xdr:col>
      <xdr:colOff>177800</xdr:colOff>
      <xdr:row>107</xdr:row>
      <xdr:rowOff>135255</xdr:rowOff>
    </xdr:to>
    <xdr:cxnSp macro="">
      <xdr:nvCxnSpPr>
        <xdr:cNvPr id="596" name="直線コネクタ 595">
          <a:extLst>
            <a:ext uri="{FF2B5EF4-FFF2-40B4-BE49-F238E27FC236}">
              <a16:creationId xmlns:a16="http://schemas.microsoft.com/office/drawing/2014/main" id="{F82F2558-A3EC-4843-AA4C-085407EBE9AA}"/>
            </a:ext>
          </a:extLst>
        </xdr:cNvPr>
        <xdr:cNvCxnSpPr/>
      </xdr:nvCxnSpPr>
      <xdr:spPr>
        <a:xfrm flipV="1">
          <a:off x="20434300" y="18472786"/>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151130</xdr:rowOff>
    </xdr:from>
    <xdr:to>
      <xdr:col>102</xdr:col>
      <xdr:colOff>165100</xdr:colOff>
      <xdr:row>108</xdr:row>
      <xdr:rowOff>81280</xdr:rowOff>
    </xdr:to>
    <xdr:sp macro="" textlink="">
      <xdr:nvSpPr>
        <xdr:cNvPr id="597" name="楕円 596">
          <a:extLst>
            <a:ext uri="{FF2B5EF4-FFF2-40B4-BE49-F238E27FC236}">
              <a16:creationId xmlns:a16="http://schemas.microsoft.com/office/drawing/2014/main" id="{D415C680-4E4E-450D-927D-26B1ACAC113A}"/>
            </a:ext>
          </a:extLst>
        </xdr:cNvPr>
        <xdr:cNvSpPr/>
      </xdr:nvSpPr>
      <xdr:spPr>
        <a:xfrm>
          <a:off x="19494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135255</xdr:rowOff>
    </xdr:from>
    <xdr:to>
      <xdr:col>107</xdr:col>
      <xdr:colOff>50800</xdr:colOff>
      <xdr:row>108</xdr:row>
      <xdr:rowOff>30480</xdr:rowOff>
    </xdr:to>
    <xdr:cxnSp macro="">
      <xdr:nvCxnSpPr>
        <xdr:cNvPr id="598" name="直線コネクタ 597">
          <a:extLst>
            <a:ext uri="{FF2B5EF4-FFF2-40B4-BE49-F238E27FC236}">
              <a16:creationId xmlns:a16="http://schemas.microsoft.com/office/drawing/2014/main" id="{CCB8C7C7-4D6C-4BFC-BA8F-0109812B046D}"/>
            </a:ext>
          </a:extLst>
        </xdr:cNvPr>
        <xdr:cNvCxnSpPr/>
      </xdr:nvCxnSpPr>
      <xdr:spPr>
        <a:xfrm flipV="1">
          <a:off x="19545300" y="1848040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169563</xdr:rowOff>
    </xdr:from>
    <xdr:ext cx="469744" cy="259045"/>
    <xdr:sp macro="" textlink="">
      <xdr:nvSpPr>
        <xdr:cNvPr id="599" name="n_1mainValue【庁舎】&#10;一人当たり面積">
          <a:extLst>
            <a:ext uri="{FF2B5EF4-FFF2-40B4-BE49-F238E27FC236}">
              <a16:creationId xmlns:a16="http://schemas.microsoft.com/office/drawing/2014/main" id="{A2BB4B5B-0689-4DDD-BAFD-486337A335A7}"/>
            </a:ext>
          </a:extLst>
        </xdr:cNvPr>
        <xdr:cNvSpPr txBox="1"/>
      </xdr:nvSpPr>
      <xdr:spPr>
        <a:xfrm>
          <a:off x="21075727" y="1851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5732</xdr:rowOff>
    </xdr:from>
    <xdr:ext cx="469744" cy="259045"/>
    <xdr:sp macro="" textlink="">
      <xdr:nvSpPr>
        <xdr:cNvPr id="600" name="n_2mainValue【庁舎】&#10;一人当たり面積">
          <a:extLst>
            <a:ext uri="{FF2B5EF4-FFF2-40B4-BE49-F238E27FC236}">
              <a16:creationId xmlns:a16="http://schemas.microsoft.com/office/drawing/2014/main" id="{2F06FB9D-C8CC-4BE5-ADCC-8C8CE510A54B}"/>
            </a:ext>
          </a:extLst>
        </xdr:cNvPr>
        <xdr:cNvSpPr txBox="1"/>
      </xdr:nvSpPr>
      <xdr:spPr>
        <a:xfrm>
          <a:off x="20199427"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72407</xdr:rowOff>
    </xdr:from>
    <xdr:ext cx="469744" cy="259045"/>
    <xdr:sp macro="" textlink="">
      <xdr:nvSpPr>
        <xdr:cNvPr id="601" name="n_3mainValue【庁舎】&#10;一人当たり面積">
          <a:extLst>
            <a:ext uri="{FF2B5EF4-FFF2-40B4-BE49-F238E27FC236}">
              <a16:creationId xmlns:a16="http://schemas.microsoft.com/office/drawing/2014/main" id="{19CBA631-960D-4BF9-8EAC-65059BA78CC6}"/>
            </a:ext>
          </a:extLst>
        </xdr:cNvPr>
        <xdr:cNvSpPr txBox="1"/>
      </xdr:nvSpPr>
      <xdr:spPr>
        <a:xfrm>
          <a:off x="19310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2" name="正方形/長方形 601">
          <a:extLst>
            <a:ext uri="{FF2B5EF4-FFF2-40B4-BE49-F238E27FC236}">
              <a16:creationId xmlns:a16="http://schemas.microsoft.com/office/drawing/2014/main" id="{08747E51-1860-4C98-8E4B-277055733CD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3" name="正方形/長方形 602">
          <a:extLst>
            <a:ext uri="{FF2B5EF4-FFF2-40B4-BE49-F238E27FC236}">
              <a16:creationId xmlns:a16="http://schemas.microsoft.com/office/drawing/2014/main" id="{CC304F8D-5AF1-49DF-8A0E-3586C869646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4" name="テキスト ボックス 603">
          <a:extLst>
            <a:ext uri="{FF2B5EF4-FFF2-40B4-BE49-F238E27FC236}">
              <a16:creationId xmlns:a16="http://schemas.microsoft.com/office/drawing/2014/main" id="{491E3CCB-E818-493F-9555-F4248F27F9E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体育館、プール及び福祉施設は昭和５０年代に整備され、これまでも設備等に関する中長期保全計画を定め保守・管理を計画的に実施してきたことにより、その殆どの施設が現在においても使用可能となっている。また、役場庁舎が平成３年８月、保険福祉センターが平成１１年８月と比較的新しい建物であるため、全国平均の有形固定資産減価償却率と比較して低くなっていると考え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平成２９年３月に策定された「鶴田町公共施設等総合管理計画」に基づき、建物及び設備の更新を進めている。今後も長寿命化を図りコスト平準化に努める。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12,984
12,971
46.43
7,869,823
7,590,538
264,241
3,968,059
5,842,922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少子高齢化や人口の減少に加え、町産業の中心が第一次産業であることなどから財政基盤が弱く、類似団体平均を</a:t>
          </a:r>
          <a:r>
            <a:rPr kumimoji="1" lang="en-US" altLang="ja-JP" sz="1100">
              <a:solidFill>
                <a:schemeClr val="dk1"/>
              </a:solidFill>
              <a:effectLst/>
              <a:latin typeface="+mn-lt"/>
              <a:ea typeface="+mn-ea"/>
              <a:cs typeface="+mn-cs"/>
            </a:rPr>
            <a:t>0.03</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今後は、町税の徴収対策の強化など歳入の確保を図るとともに、歳出については財政の中長期的な見通しを踏まえた予算編成に努め、財政基盤の強化に取り組む。</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23214"/>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128815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29524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42</xdr:row>
      <xdr:rowOff>128815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163285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3297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43</xdr:row>
      <xdr:rowOff>26307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15620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164392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164392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112485</xdr:rowOff>
    </xdr:from>
    <xdr:to>
      <xdr:col>11</xdr:col>
      <xdr:colOff>82550</xdr:colOff>
      <xdr:row>43</xdr:row>
      <xdr:rowOff>42635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27412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主な要因は、介護保険や下水道事業などの特別会計に対する繰出金が多額であるとともに、右肩上がりを続ける扶助費が比率を引き上げている。</a:t>
          </a:r>
          <a:endParaRPr lang="ja-JP" altLang="ja-JP" sz="1400">
            <a:effectLst/>
          </a:endParaRPr>
        </a:p>
        <a:p>
          <a:r>
            <a:rPr kumimoji="1" lang="ja-JP" altLang="ja-JP" sz="1100">
              <a:solidFill>
                <a:schemeClr val="dk1"/>
              </a:solidFill>
              <a:effectLst/>
              <a:latin typeface="+mn-lt"/>
              <a:ea typeface="+mn-ea"/>
              <a:cs typeface="+mn-cs"/>
            </a:rPr>
            <a:t>　今後は、料金設定の見直しなどにより特別会計への繰出金の抑制と、併せて経常経費全般を見直し、削減に向けた取組に努める。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82550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2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138430</xdr:rowOff>
    </xdr:from>
    <xdr:to>
      <xdr:col>23</xdr:col>
      <xdr:colOff>133350</xdr:colOff>
      <xdr:row>64</xdr:row>
      <xdr:rowOff>119804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939780"/>
          <a:ext cx="8382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138871</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5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119804</xdr:rowOff>
    </xdr:from>
    <xdr:to>
      <xdr:col>19</xdr:col>
      <xdr:colOff>133350</xdr:colOff>
      <xdr:row>65</xdr:row>
      <xdr:rowOff>4656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09260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55456</xdr:rowOff>
    </xdr:from>
    <xdr:to>
      <xdr:col>15</xdr:col>
      <xdr:colOff>82550</xdr:colOff>
      <xdr:row>65</xdr:row>
      <xdr:rowOff>4656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02825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55456</xdr:rowOff>
    </xdr:from>
    <xdr:to>
      <xdr:col>11</xdr:col>
      <xdr:colOff>31750</xdr:colOff>
      <xdr:row>65</xdr:row>
      <xdr:rowOff>52917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028256"/>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116010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59707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69004</xdr:rowOff>
    </xdr:from>
    <xdr:to>
      <xdr:col>19</xdr:col>
      <xdr:colOff>184150</xdr:colOff>
      <xdr:row>64</xdr:row>
      <xdr:rowOff>170604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155381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12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125306</xdr:rowOff>
    </xdr:from>
    <xdr:to>
      <xdr:col>15</xdr:col>
      <xdr:colOff>133350</xdr:colOff>
      <xdr:row>65</xdr:row>
      <xdr:rowOff>55456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40233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4656</xdr:rowOff>
    </xdr:from>
    <xdr:to>
      <xdr:col>11</xdr:col>
      <xdr:colOff>82550</xdr:colOff>
      <xdr:row>64</xdr:row>
      <xdr:rowOff>106256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91033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2117</xdr:rowOff>
    </xdr:from>
    <xdr:to>
      <xdr:col>7</xdr:col>
      <xdr:colOff>31750</xdr:colOff>
      <xdr:row>65</xdr:row>
      <xdr:rowOff>103717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88494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[125,183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職員数の減少と物件費の節減により、類似団体平均を下回っている。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今後も引き続きコスト低減に努める。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127175</xdr:rowOff>
    </xdr:from>
    <xdr:to>
      <xdr:col>23</xdr:col>
      <xdr:colOff>133350</xdr:colOff>
      <xdr:row>88</xdr:row>
      <xdr:rowOff>79380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43175"/>
          <a:ext cx="0" cy="132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51457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79380</xdr:rowOff>
    </xdr:from>
    <xdr:to>
      <xdr:col>24</xdr:col>
      <xdr:colOff>12700</xdr:colOff>
      <xdr:row>88</xdr:row>
      <xdr:rowOff>79380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6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42102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8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127175</xdr:rowOff>
    </xdr:from>
    <xdr:to>
      <xdr:col>24</xdr:col>
      <xdr:colOff>12700</xdr:colOff>
      <xdr:row>80</xdr:row>
      <xdr:rowOff>127175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4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14494</xdr:rowOff>
    </xdr:from>
    <xdr:to>
      <xdr:col>23</xdr:col>
      <xdr:colOff>133350</xdr:colOff>
      <xdr:row>81</xdr:row>
      <xdr:rowOff>15094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3901944"/>
          <a:ext cx="8382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83324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422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111247</xdr:rowOff>
    </xdr:from>
    <xdr:to>
      <xdr:col>23</xdr:col>
      <xdr:colOff>184150</xdr:colOff>
      <xdr:row>83</xdr:row>
      <xdr:rowOff>41397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9551</xdr:rowOff>
    </xdr:from>
    <xdr:to>
      <xdr:col>19</xdr:col>
      <xdr:colOff>133350</xdr:colOff>
      <xdr:row>81</xdr:row>
      <xdr:rowOff>15094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897001"/>
          <a:ext cx="8890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101845</xdr:rowOff>
    </xdr:from>
    <xdr:to>
      <xdr:col>19</xdr:col>
      <xdr:colOff>184150</xdr:colOff>
      <xdr:row>83</xdr:row>
      <xdr:rowOff>31995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16772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47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9551</xdr:rowOff>
    </xdr:from>
    <xdr:to>
      <xdr:col>15</xdr:col>
      <xdr:colOff>82550</xdr:colOff>
      <xdr:row>81</xdr:row>
      <xdr:rowOff>16658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3897001"/>
          <a:ext cx="889000" cy="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88545</xdr:rowOff>
    </xdr:from>
    <xdr:to>
      <xdr:col>15</xdr:col>
      <xdr:colOff>133350</xdr:colOff>
      <xdr:row>83</xdr:row>
      <xdr:rowOff>18695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3472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3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16658</xdr:rowOff>
    </xdr:from>
    <xdr:to>
      <xdr:col>11</xdr:col>
      <xdr:colOff>31750</xdr:colOff>
      <xdr:row>81</xdr:row>
      <xdr:rowOff>29000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3904108"/>
          <a:ext cx="889000" cy="1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27801</xdr:rowOff>
    </xdr:from>
    <xdr:to>
      <xdr:col>11</xdr:col>
      <xdr:colOff>82550</xdr:colOff>
      <xdr:row>82</xdr:row>
      <xdr:rowOff>129401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114178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7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66748</xdr:rowOff>
    </xdr:from>
    <xdr:to>
      <xdr:col>7</xdr:col>
      <xdr:colOff>31750</xdr:colOff>
      <xdr:row>82</xdr:row>
      <xdr:rowOff>168348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153125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135144</xdr:rowOff>
    </xdr:from>
    <xdr:to>
      <xdr:col>23</xdr:col>
      <xdr:colOff>184150</xdr:colOff>
      <xdr:row>81</xdr:row>
      <xdr:rowOff>65294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8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56421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77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135744</xdr:rowOff>
    </xdr:from>
    <xdr:to>
      <xdr:col>19</xdr:col>
      <xdr:colOff>184150</xdr:colOff>
      <xdr:row>81</xdr:row>
      <xdr:rowOff>65894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85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76071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20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130201</xdr:rowOff>
    </xdr:from>
    <xdr:to>
      <xdr:col>15</xdr:col>
      <xdr:colOff>133350</xdr:colOff>
      <xdr:row>81</xdr:row>
      <xdr:rowOff>60351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4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70528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1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137308</xdr:rowOff>
    </xdr:from>
    <xdr:to>
      <xdr:col>11</xdr:col>
      <xdr:colOff>82550</xdr:colOff>
      <xdr:row>81</xdr:row>
      <xdr:rowOff>67458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5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77635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2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149650</xdr:rowOff>
    </xdr:from>
    <xdr:to>
      <xdr:col>7</xdr:col>
      <xdr:colOff>31750</xdr:colOff>
      <xdr:row>81</xdr:row>
      <xdr:rowOff>79800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6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89977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3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年度まで新規採用がなかったことと、年齢層の高い職員が比較的多かったことから、類似団体よりも高い指数で推移していたが、平成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年度以降はこれら要因が解消されつつある。</a:t>
          </a:r>
          <a:endParaRPr lang="ja-JP" altLang="ja-JP" sz="1400">
            <a:effectLst/>
          </a:endParaRPr>
        </a:p>
        <a:p>
          <a:r>
            <a:rPr kumimoji="1" lang="ja-JP" altLang="ja-JP" sz="1100">
              <a:solidFill>
                <a:schemeClr val="dk1"/>
              </a:solidFill>
              <a:effectLst/>
              <a:latin typeface="+mn-lt"/>
              <a:ea typeface="+mn-ea"/>
              <a:cs typeface="+mn-cs"/>
            </a:rPr>
            <a:t>　また、従来より人事院勧告及び県人事委員会勧告を踏まえた給与体系をとっており、各種手当の内容も他団体と同程度であることから、類似団体平均とほぼ同じ水準となった。</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49893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7945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87</xdr:row>
      <xdr:rowOff>102507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794593"/>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87</xdr:row>
      <xdr:rowOff>102507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725650"/>
          <a:ext cx="8890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49893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7256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142620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71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職員数が多かったことから、組織機構の見直し（課の統合、児童館の廃止等）と併せて、平成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年度までの退職者分を不補充とし、その間</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人が削減された。</a:t>
          </a:r>
          <a:endParaRPr lang="ja-JP" altLang="ja-JP" sz="1400">
            <a:effectLst/>
          </a:endParaRPr>
        </a:p>
        <a:p>
          <a:r>
            <a:rPr kumimoji="1" lang="ja-JP" altLang="ja-JP" sz="1100">
              <a:solidFill>
                <a:schemeClr val="dk1"/>
              </a:solidFill>
              <a:effectLst/>
              <a:latin typeface="+mn-lt"/>
              <a:ea typeface="+mn-ea"/>
              <a:cs typeface="+mn-cs"/>
            </a:rPr>
            <a:t>　その後、新規採用を進めてきたものの、現在は類似団体平均を</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人下回っている。</a:t>
          </a:r>
          <a:endParaRPr lang="ja-JP" altLang="ja-JP" sz="1400">
            <a:effectLst/>
          </a:endParaRPr>
        </a:p>
        <a:p>
          <a:r>
            <a:rPr kumimoji="1" lang="ja-JP" altLang="ja-JP" sz="1100">
              <a:solidFill>
                <a:schemeClr val="dk1"/>
              </a:solidFill>
              <a:effectLst/>
              <a:latin typeface="+mn-lt"/>
              <a:ea typeface="+mn-ea"/>
              <a:cs typeface="+mn-cs"/>
            </a:rPr>
            <a:t>　定員管理を踏まえて必要数の採用を行い、適正な人員管理に努める。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37324</xdr:rowOff>
    </xdr:from>
    <xdr:to>
      <xdr:col>81</xdr:col>
      <xdr:colOff>44450</xdr:colOff>
      <xdr:row>66</xdr:row>
      <xdr:rowOff>165664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52874"/>
          <a:ext cx="0" cy="13284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137741</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5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165664</xdr:rowOff>
    </xdr:from>
    <xdr:to>
      <xdr:col>81</xdr:col>
      <xdr:colOff>133350</xdr:colOff>
      <xdr:row>66</xdr:row>
      <xdr:rowOff>165664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8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123701</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96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37324</xdr:rowOff>
    </xdr:from>
    <xdr:to>
      <xdr:col>81</xdr:col>
      <xdr:colOff>133350</xdr:colOff>
      <xdr:row>59</xdr:row>
      <xdr:rowOff>37324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5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13194</xdr:rowOff>
    </xdr:from>
    <xdr:to>
      <xdr:col>81</xdr:col>
      <xdr:colOff>44450</xdr:colOff>
      <xdr:row>59</xdr:row>
      <xdr:rowOff>61454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12874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162648</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62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19121</xdr:rowOff>
    </xdr:from>
    <xdr:to>
      <xdr:col>81</xdr:col>
      <xdr:colOff>95250</xdr:colOff>
      <xdr:row>62</xdr:row>
      <xdr:rowOff>120721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64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171238</xdr:rowOff>
    </xdr:from>
    <xdr:to>
      <xdr:col>77</xdr:col>
      <xdr:colOff>44450</xdr:colOff>
      <xdr:row>59</xdr:row>
      <xdr:rowOff>13194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11533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1694</xdr:rowOff>
    </xdr:from>
    <xdr:to>
      <xdr:col>77</xdr:col>
      <xdr:colOff>95250</xdr:colOff>
      <xdr:row>62</xdr:row>
      <xdr:rowOff>103294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88071</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157833</xdr:rowOff>
    </xdr:from>
    <xdr:to>
      <xdr:col>72</xdr:col>
      <xdr:colOff>203200</xdr:colOff>
      <xdr:row>58</xdr:row>
      <xdr:rowOff>171238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101933"/>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140970</xdr:rowOff>
    </xdr:from>
    <xdr:to>
      <xdr:col>73</xdr:col>
      <xdr:colOff>44450</xdr:colOff>
      <xdr:row>62</xdr:row>
      <xdr:rowOff>71120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55897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157833</xdr:rowOff>
    </xdr:from>
    <xdr:to>
      <xdr:col>68</xdr:col>
      <xdr:colOff>152400</xdr:colOff>
      <xdr:row>58</xdr:row>
      <xdr:rowOff>163195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101933"/>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106115</xdr:rowOff>
    </xdr:from>
    <xdr:to>
      <xdr:col>68</xdr:col>
      <xdr:colOff>203200</xdr:colOff>
      <xdr:row>62</xdr:row>
      <xdr:rowOff>36265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21042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21802</xdr:rowOff>
    </xdr:from>
    <xdr:to>
      <xdr:col>64</xdr:col>
      <xdr:colOff>152400</xdr:colOff>
      <xdr:row>62</xdr:row>
      <xdr:rowOff>123402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108179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10654</xdr:rowOff>
    </xdr:from>
    <xdr:to>
      <xdr:col>81</xdr:col>
      <xdr:colOff>95250</xdr:colOff>
      <xdr:row>59</xdr:row>
      <xdr:rowOff>112254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12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103381</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04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133844</xdr:rowOff>
    </xdr:from>
    <xdr:to>
      <xdr:col>77</xdr:col>
      <xdr:colOff>95250</xdr:colOff>
      <xdr:row>59</xdr:row>
      <xdr:rowOff>63994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07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74171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984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120438</xdr:rowOff>
    </xdr:from>
    <xdr:to>
      <xdr:col>73</xdr:col>
      <xdr:colOff>44450</xdr:colOff>
      <xdr:row>59</xdr:row>
      <xdr:rowOff>50588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06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60765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83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107033</xdr:rowOff>
    </xdr:from>
    <xdr:to>
      <xdr:col>68</xdr:col>
      <xdr:colOff>203200</xdr:colOff>
      <xdr:row>59</xdr:row>
      <xdr:rowOff>37183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05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47360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82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112395</xdr:rowOff>
    </xdr:from>
    <xdr:to>
      <xdr:col>64</xdr:col>
      <xdr:colOff>152400</xdr:colOff>
      <xdr:row>59</xdr:row>
      <xdr:rowOff>42545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52722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82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今年度については前年度比</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の減少となった。しかし統合小学校建設事業といった大規模事業が控えており、財政運営計画での実質公債費比率は、令和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年で</a:t>
          </a:r>
          <a:r>
            <a:rPr kumimoji="1" lang="en-US" altLang="ja-JP" sz="1100">
              <a:solidFill>
                <a:schemeClr val="dk1"/>
              </a:solidFill>
              <a:effectLst/>
              <a:latin typeface="+mn-lt"/>
              <a:ea typeface="+mn-ea"/>
              <a:cs typeface="+mn-cs"/>
            </a:rPr>
            <a:t>15.4%</a:t>
          </a:r>
          <a:r>
            <a:rPr kumimoji="1" lang="ja-JP" altLang="en-US" sz="1100">
              <a:solidFill>
                <a:schemeClr val="dk1"/>
              </a:solidFill>
              <a:effectLst/>
              <a:latin typeface="+mn-lt"/>
              <a:ea typeface="+mn-ea"/>
              <a:cs typeface="+mn-cs"/>
            </a:rPr>
            <a:t>まで上昇する見込みとなっている。</a:t>
          </a:r>
          <a:r>
            <a:rPr kumimoji="1" lang="ja-JP" altLang="ja-JP" sz="1100">
              <a:solidFill>
                <a:schemeClr val="dk1"/>
              </a:solidFill>
              <a:effectLst/>
              <a:latin typeface="+mn-lt"/>
              <a:ea typeface="+mn-ea"/>
              <a:cs typeface="+mn-cs"/>
            </a:rPr>
            <a:t>今後も計画的な地方債発行に努める。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75495</xdr:rowOff>
    </xdr:from>
    <xdr:to>
      <xdr:col>81</xdr:col>
      <xdr:colOff>44450</xdr:colOff>
      <xdr:row>45</xdr:row>
      <xdr:rowOff>20461</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24769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163988</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70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20461</xdr:rowOff>
    </xdr:from>
    <xdr:to>
      <xdr:col>81</xdr:col>
      <xdr:colOff>133350</xdr:colOff>
      <xdr:row>45</xdr:row>
      <xdr:rowOff>20461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73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161872</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599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75495</xdr:rowOff>
    </xdr:from>
    <xdr:to>
      <xdr:col>81</xdr:col>
      <xdr:colOff>133350</xdr:colOff>
      <xdr:row>36</xdr:row>
      <xdr:rowOff>75495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24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81845</xdr:rowOff>
    </xdr:from>
    <xdr:to>
      <xdr:col>81</xdr:col>
      <xdr:colOff>44450</xdr:colOff>
      <xdr:row>43</xdr:row>
      <xdr:rowOff>148872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7454195"/>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41927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148872</xdr:rowOff>
    </xdr:from>
    <xdr:to>
      <xdr:col>77</xdr:col>
      <xdr:colOff>44450</xdr:colOff>
      <xdr:row>43</xdr:row>
      <xdr:rowOff>148872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148872</xdr:rowOff>
    </xdr:from>
    <xdr:to>
      <xdr:col>72</xdr:col>
      <xdr:colOff>203200</xdr:colOff>
      <xdr:row>43</xdr:row>
      <xdr:rowOff>148872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65617</xdr:rowOff>
    </xdr:from>
    <xdr:to>
      <xdr:col>73</xdr:col>
      <xdr:colOff>44450</xdr:colOff>
      <xdr:row>41</xdr:row>
      <xdr:rowOff>167217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5944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148872</xdr:rowOff>
    </xdr:from>
    <xdr:to>
      <xdr:col>68</xdr:col>
      <xdr:colOff>152400</xdr:colOff>
      <xdr:row>43</xdr:row>
      <xdr:rowOff>162278</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68439</xdr:rowOff>
    </xdr:from>
    <xdr:to>
      <xdr:col>64</xdr:col>
      <xdr:colOff>152400</xdr:colOff>
      <xdr:row>42</xdr:row>
      <xdr:rowOff>170039</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8766</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31045</xdr:rowOff>
    </xdr:from>
    <xdr:to>
      <xdr:col>81</xdr:col>
      <xdr:colOff>95250</xdr:colOff>
      <xdr:row>43</xdr:row>
      <xdr:rowOff>132645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3122</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98072</xdr:rowOff>
    </xdr:from>
    <xdr:to>
      <xdr:col>77</xdr:col>
      <xdr:colOff>95250</xdr:colOff>
      <xdr:row>44</xdr:row>
      <xdr:rowOff>28222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12999</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98072</xdr:rowOff>
    </xdr:from>
    <xdr:to>
      <xdr:col>73</xdr:col>
      <xdr:colOff>44450</xdr:colOff>
      <xdr:row>44</xdr:row>
      <xdr:rowOff>28222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12999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98072</xdr:rowOff>
    </xdr:from>
    <xdr:to>
      <xdr:col>68</xdr:col>
      <xdr:colOff>203200</xdr:colOff>
      <xdr:row>44</xdr:row>
      <xdr:rowOff>28222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12999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111478</xdr:rowOff>
    </xdr:from>
    <xdr:to>
      <xdr:col>64</xdr:col>
      <xdr:colOff>152400</xdr:colOff>
      <xdr:row>44</xdr:row>
      <xdr:rowOff>41628</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26405</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統合小学校建設費及び学校給食センター建設費</a:t>
          </a:r>
          <a:r>
            <a:rPr kumimoji="1" lang="ja-JP" altLang="en-US" sz="1100">
              <a:solidFill>
                <a:schemeClr val="dk1"/>
              </a:solidFill>
              <a:effectLst/>
              <a:latin typeface="+mn-lt"/>
              <a:ea typeface="+mn-ea"/>
              <a:cs typeface="+mn-cs"/>
            </a:rPr>
            <a:t>で新規発行した地方債が影響して前年度より</a:t>
          </a:r>
          <a:r>
            <a:rPr kumimoji="1" lang="en-US" altLang="ja-JP" sz="1100">
              <a:solidFill>
                <a:schemeClr val="dk1"/>
              </a:solidFill>
              <a:effectLst/>
              <a:latin typeface="+mn-lt"/>
              <a:ea typeface="+mn-ea"/>
              <a:cs typeface="+mn-cs"/>
            </a:rPr>
            <a:t>14.2%</a:t>
          </a:r>
          <a:r>
            <a:rPr kumimoji="1" lang="ja-JP" altLang="en-US" sz="1100">
              <a:solidFill>
                <a:schemeClr val="dk1"/>
              </a:solidFill>
              <a:effectLst/>
              <a:latin typeface="+mn-lt"/>
              <a:ea typeface="+mn-ea"/>
              <a:cs typeface="+mn-cs"/>
            </a:rPr>
            <a:t>と大幅</a:t>
          </a:r>
          <a:r>
            <a:rPr kumimoji="1" lang="ja-JP" altLang="ja-JP" sz="1100">
              <a:solidFill>
                <a:schemeClr val="dk1"/>
              </a:solidFill>
              <a:effectLst/>
              <a:latin typeface="+mn-lt"/>
              <a:ea typeface="+mn-ea"/>
              <a:cs typeface="+mn-cs"/>
            </a:rPr>
            <a:t>な増となった。</a:t>
          </a:r>
          <a:r>
            <a:rPr kumimoji="1" lang="ja-JP" altLang="en-US" sz="1100">
              <a:solidFill>
                <a:schemeClr val="dk1"/>
              </a:solidFill>
              <a:effectLst/>
              <a:latin typeface="+mn-lt"/>
              <a:ea typeface="+mn-ea"/>
              <a:cs typeface="+mn-cs"/>
            </a:rPr>
            <a:t>残り</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カ年で更に</a:t>
          </a:r>
          <a:r>
            <a:rPr kumimoji="1" lang="en-US" altLang="ja-JP" sz="1100">
              <a:solidFill>
                <a:schemeClr val="dk1"/>
              </a:solidFill>
              <a:effectLst/>
              <a:latin typeface="+mn-lt"/>
              <a:ea typeface="+mn-ea"/>
              <a:cs typeface="+mn-cs"/>
            </a:rPr>
            <a:t>2,176,600</a:t>
          </a:r>
          <a:r>
            <a:rPr kumimoji="1" lang="ja-JP" altLang="en-US" sz="1100">
              <a:solidFill>
                <a:schemeClr val="dk1"/>
              </a:solidFill>
              <a:effectLst/>
              <a:latin typeface="+mn-lt"/>
              <a:ea typeface="+mn-ea"/>
              <a:cs typeface="+mn-cs"/>
            </a:rPr>
            <a:t>千円の地方債借入を予定しており財政運営計画では</a:t>
          </a:r>
          <a:r>
            <a:rPr kumimoji="1" lang="en-US" altLang="ja-JP" sz="1100">
              <a:solidFill>
                <a:schemeClr val="dk1"/>
              </a:solidFill>
              <a:effectLst/>
              <a:latin typeface="+mn-lt"/>
              <a:ea typeface="+mn-ea"/>
              <a:cs typeface="+mn-cs"/>
            </a:rPr>
            <a:t>193.9%</a:t>
          </a:r>
          <a:r>
            <a:rPr kumimoji="1" lang="ja-JP" altLang="en-US" sz="1100">
              <a:solidFill>
                <a:schemeClr val="dk1"/>
              </a:solidFill>
              <a:effectLst/>
              <a:latin typeface="+mn-lt"/>
              <a:ea typeface="+mn-ea"/>
              <a:cs typeface="+mn-cs"/>
            </a:rPr>
            <a:t>まで上昇する予定となっている。財政運営計画を踏まえ、</a:t>
          </a:r>
          <a:r>
            <a:rPr kumimoji="1" lang="ja-JP" altLang="ja-JP" sz="1100">
              <a:solidFill>
                <a:schemeClr val="dk1"/>
              </a:solidFill>
              <a:effectLst/>
              <a:latin typeface="+mn-lt"/>
              <a:ea typeface="+mn-ea"/>
              <a:cs typeface="+mn-cs"/>
            </a:rPr>
            <a:t>一層の比率抑制に努める。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109305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667"/>
          <a:ext cx="0" cy="15105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81382</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5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109305</xdr:rowOff>
    </xdr:from>
    <xdr:to>
      <xdr:col>81</xdr:col>
      <xdr:colOff>133350</xdr:colOff>
      <xdr:row>22</xdr:row>
      <xdr:rowOff>109305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8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61426</xdr:rowOff>
    </xdr:from>
    <xdr:to>
      <xdr:col>81</xdr:col>
      <xdr:colOff>44450</xdr:colOff>
      <xdr:row>20</xdr:row>
      <xdr:rowOff>4191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179800" y="3318976"/>
          <a:ext cx="838200" cy="11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153941</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5542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137414</xdr:rowOff>
    </xdr:from>
    <xdr:to>
      <xdr:col>81</xdr:col>
      <xdr:colOff>95250</xdr:colOff>
      <xdr:row>16</xdr:row>
      <xdr:rowOff>67564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61426</xdr:rowOff>
    </xdr:from>
    <xdr:to>
      <xdr:col>77</xdr:col>
      <xdr:colOff>44450</xdr:colOff>
      <xdr:row>19</xdr:row>
      <xdr:rowOff>140250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3318976"/>
          <a:ext cx="889000" cy="7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124545</xdr:rowOff>
    </xdr:from>
    <xdr:to>
      <xdr:col>77</xdr:col>
      <xdr:colOff>95250</xdr:colOff>
      <xdr:row>16</xdr:row>
      <xdr:rowOff>54695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64872</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465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140250</xdr:rowOff>
    </xdr:from>
    <xdr:to>
      <xdr:col>72</xdr:col>
      <xdr:colOff>203200</xdr:colOff>
      <xdr:row>20</xdr:row>
      <xdr:rowOff>72560</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3397800"/>
          <a:ext cx="889000" cy="10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161544</xdr:rowOff>
    </xdr:from>
    <xdr:to>
      <xdr:col>73</xdr:col>
      <xdr:colOff>44450</xdr:colOff>
      <xdr:row>16</xdr:row>
      <xdr:rowOff>91694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101871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72560</xdr:rowOff>
    </xdr:from>
    <xdr:to>
      <xdr:col>68</xdr:col>
      <xdr:colOff>152400</xdr:colOff>
      <xdr:row>21</xdr:row>
      <xdr:rowOff>72432</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3501560"/>
          <a:ext cx="889000" cy="17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50419</xdr:rowOff>
    </xdr:from>
    <xdr:to>
      <xdr:col>68</xdr:col>
      <xdr:colOff>203200</xdr:colOff>
      <xdr:row>16</xdr:row>
      <xdr:rowOff>152019</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162196</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11007</xdr:rowOff>
    </xdr:from>
    <xdr:to>
      <xdr:col>64</xdr:col>
      <xdr:colOff>152400</xdr:colOff>
      <xdr:row>16</xdr:row>
      <xdr:rowOff>112607</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122784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124841</xdr:rowOff>
    </xdr:from>
    <xdr:to>
      <xdr:col>81</xdr:col>
      <xdr:colOff>95250</xdr:colOff>
      <xdr:row>20</xdr:row>
      <xdr:rowOff>54991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338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96918</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335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10626</xdr:rowOff>
    </xdr:from>
    <xdr:to>
      <xdr:col>77</xdr:col>
      <xdr:colOff>95250</xdr:colOff>
      <xdr:row>19</xdr:row>
      <xdr:rowOff>112226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26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97003</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354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89450</xdr:rowOff>
    </xdr:from>
    <xdr:to>
      <xdr:col>73</xdr:col>
      <xdr:colOff>44450</xdr:colOff>
      <xdr:row>20</xdr:row>
      <xdr:rowOff>19600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34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4377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43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21760</xdr:rowOff>
    </xdr:from>
    <xdr:to>
      <xdr:col>68</xdr:col>
      <xdr:colOff>203200</xdr:colOff>
      <xdr:row>20</xdr:row>
      <xdr:rowOff>123360</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45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108137</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53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21632</xdr:rowOff>
    </xdr:from>
    <xdr:to>
      <xdr:col>64</xdr:col>
      <xdr:colOff>152400</xdr:colOff>
      <xdr:row>21</xdr:row>
      <xdr:rowOff>123232</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62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108009</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70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12,984
12,971
46.43
7,869,823
7,590,538
264,241
3,968,059
5,842,922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人件費に係る経常収支比率は前年度よりも</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ポイント下がり、類似団体平均と比較すると</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人員の有効配置など計画的な定員管理を踏まえて、今後も人件費抑制に努める。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42</xdr:row>
      <xdr:rowOff>61685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059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58964</xdr:rowOff>
    </xdr:from>
    <xdr:to>
      <xdr:col>24</xdr:col>
      <xdr:colOff>25400</xdr:colOff>
      <xdr:row>37</xdr:row>
      <xdr:rowOff>135164</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4026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165299</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508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21772</xdr:rowOff>
    </xdr:from>
    <xdr:to>
      <xdr:col>24</xdr:col>
      <xdr:colOff>76200</xdr:colOff>
      <xdr:row>38</xdr:row>
      <xdr:rowOff>123372</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135164</xdr:rowOff>
    </xdr:from>
    <xdr:to>
      <xdr:col>19</xdr:col>
      <xdr:colOff>187325</xdr:colOff>
      <xdr:row>38</xdr:row>
      <xdr:rowOff>7257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4788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0</xdr:rowOff>
    </xdr:from>
    <xdr:to>
      <xdr:col>20</xdr:col>
      <xdr:colOff>38100</xdr:colOff>
      <xdr:row>38</xdr:row>
      <xdr:rowOff>101600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7257</xdr:rowOff>
    </xdr:from>
    <xdr:to>
      <xdr:col>15</xdr:col>
      <xdr:colOff>98425</xdr:colOff>
      <xdr:row>38</xdr:row>
      <xdr:rowOff>39915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522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68234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39915</xdr:rowOff>
    </xdr:from>
    <xdr:to>
      <xdr:col>11</xdr:col>
      <xdr:colOff>9525</xdr:colOff>
      <xdr:row>40</xdr:row>
      <xdr:rowOff>12700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555015"/>
          <a:ext cx="8890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117022</xdr:rowOff>
    </xdr:from>
    <xdr:to>
      <xdr:col>11</xdr:col>
      <xdr:colOff>60325</xdr:colOff>
      <xdr:row>38</xdr:row>
      <xdr:rowOff>47172</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57349</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21772</xdr:rowOff>
    </xdr:from>
    <xdr:to>
      <xdr:col>6</xdr:col>
      <xdr:colOff>171450</xdr:colOff>
      <xdr:row>38</xdr:row>
      <xdr:rowOff>123372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133549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8164</xdr:rowOff>
    </xdr:from>
    <xdr:to>
      <xdr:col>24</xdr:col>
      <xdr:colOff>76200</xdr:colOff>
      <xdr:row>37</xdr:row>
      <xdr:rowOff>109764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24691</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84364</xdr:rowOff>
    </xdr:from>
    <xdr:to>
      <xdr:col>20</xdr:col>
      <xdr:colOff>38100</xdr:colOff>
      <xdr:row>38</xdr:row>
      <xdr:rowOff>14514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24691</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19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127907</xdr:rowOff>
    </xdr:from>
    <xdr:to>
      <xdr:col>15</xdr:col>
      <xdr:colOff>149225</xdr:colOff>
      <xdr:row>38</xdr:row>
      <xdr:rowOff>58057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42834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160565</xdr:rowOff>
    </xdr:from>
    <xdr:to>
      <xdr:col>11</xdr:col>
      <xdr:colOff>60325</xdr:colOff>
      <xdr:row>38</xdr:row>
      <xdr:rowOff>90715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75492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133350</xdr:rowOff>
    </xdr:from>
    <xdr:to>
      <xdr:col>6</xdr:col>
      <xdr:colOff>171450</xdr:colOff>
      <xdr:row>40</xdr:row>
      <xdr:rowOff>63500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48277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物件費に係る経常収支比率は前年度より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た。これは、物件費全体では</a:t>
          </a:r>
          <a:r>
            <a:rPr kumimoji="1" lang="en-US" altLang="ja-JP" sz="1100">
              <a:solidFill>
                <a:schemeClr val="dk1"/>
              </a:solidFill>
              <a:effectLst/>
              <a:latin typeface="+mn-lt"/>
              <a:ea typeface="+mn-ea"/>
              <a:cs typeface="+mn-cs"/>
            </a:rPr>
            <a:t>32,475</a:t>
          </a:r>
          <a:r>
            <a:rPr kumimoji="1" lang="ja-JP" altLang="en-US" sz="1100">
              <a:solidFill>
                <a:schemeClr val="dk1"/>
              </a:solidFill>
              <a:effectLst/>
              <a:latin typeface="+mn-lt"/>
              <a:ea typeface="+mn-ea"/>
              <a:cs typeface="+mn-cs"/>
            </a:rPr>
            <a:t>千円の減となったものの、助成金を活用した観光案内事業</a:t>
          </a:r>
          <a:r>
            <a:rPr kumimoji="1" lang="en-US" altLang="ja-JP" sz="1100">
              <a:solidFill>
                <a:schemeClr val="dk1"/>
              </a:solidFill>
              <a:effectLst/>
              <a:latin typeface="+mn-lt"/>
              <a:ea typeface="+mn-ea"/>
              <a:cs typeface="+mn-cs"/>
            </a:rPr>
            <a:t>2,000</a:t>
          </a:r>
          <a:r>
            <a:rPr kumimoji="1" lang="ja-JP" altLang="en-US" sz="1100">
              <a:solidFill>
                <a:schemeClr val="dk1"/>
              </a:solidFill>
              <a:effectLst/>
              <a:latin typeface="+mn-lt"/>
              <a:ea typeface="+mn-ea"/>
              <a:cs typeface="+mn-cs"/>
            </a:rPr>
            <a:t>千円を単独事業で継続したことによる特定財源の減が影響したものと考えられる。</a:t>
          </a:r>
          <a:r>
            <a:rPr kumimoji="1" lang="ja-JP" altLang="ja-JP" sz="1100">
              <a:solidFill>
                <a:schemeClr val="dk1"/>
              </a:solidFill>
              <a:effectLst/>
              <a:latin typeface="+mn-lt"/>
              <a:ea typeface="+mn-ea"/>
              <a:cs typeface="+mn-cs"/>
            </a:rPr>
            <a:t>類似団体平均と</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比較</a:t>
          </a:r>
          <a:r>
            <a:rPr kumimoji="1" lang="ja-JP" altLang="en-US" sz="1100">
              <a:solidFill>
                <a:schemeClr val="dk1"/>
              </a:solidFill>
              <a:effectLst/>
              <a:latin typeface="+mn-lt"/>
              <a:ea typeface="+mn-ea"/>
              <a:cs typeface="+mn-cs"/>
            </a:rPr>
            <a:t>では、</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ポイント下回っている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今後もコスト削減</a:t>
          </a:r>
          <a:r>
            <a:rPr kumimoji="1" lang="ja-JP" altLang="en-US" sz="1100">
              <a:solidFill>
                <a:schemeClr val="dk1"/>
              </a:solidFill>
              <a:effectLst/>
              <a:latin typeface="+mn-lt"/>
              <a:ea typeface="+mn-ea"/>
              <a:cs typeface="+mn-cs"/>
            </a:rPr>
            <a:t>を継続的に行っていく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20</xdr:row>
      <xdr:rowOff>81280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139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153670</xdr:rowOff>
    </xdr:from>
    <xdr:to>
      <xdr:col>82</xdr:col>
      <xdr:colOff>107950</xdr:colOff>
      <xdr:row>15</xdr:row>
      <xdr:rowOff>168910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254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40657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8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153670</xdr:rowOff>
    </xdr:from>
    <xdr:to>
      <xdr:col>78</xdr:col>
      <xdr:colOff>69850</xdr:colOff>
      <xdr:row>15</xdr:row>
      <xdr:rowOff>161290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2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130810</xdr:rowOff>
    </xdr:from>
    <xdr:to>
      <xdr:col>73</xdr:col>
      <xdr:colOff>180975</xdr:colOff>
      <xdr:row>15</xdr:row>
      <xdr:rowOff>161290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02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130810</xdr:rowOff>
    </xdr:from>
    <xdr:to>
      <xdr:col>69</xdr:col>
      <xdr:colOff>92075</xdr:colOff>
      <xdr:row>16</xdr:row>
      <xdr:rowOff>35560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702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0</xdr:rowOff>
    </xdr:from>
    <xdr:to>
      <xdr:col>69</xdr:col>
      <xdr:colOff>142875</xdr:colOff>
      <xdr:row>16</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93997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134637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102870</xdr:rowOff>
    </xdr:from>
    <xdr:to>
      <xdr:col>78</xdr:col>
      <xdr:colOff>120650</xdr:colOff>
      <xdr:row>16</xdr:row>
      <xdr:rowOff>33020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43197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110490</xdr:rowOff>
    </xdr:from>
    <xdr:to>
      <xdr:col>74</xdr:col>
      <xdr:colOff>31750</xdr:colOff>
      <xdr:row>16</xdr:row>
      <xdr:rowOff>40640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80010</xdr:rowOff>
    </xdr:from>
    <xdr:to>
      <xdr:col>69</xdr:col>
      <xdr:colOff>142875</xdr:colOff>
      <xdr:row>16</xdr:row>
      <xdr:rowOff>10160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20337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156210</xdr:rowOff>
    </xdr:from>
    <xdr:to>
      <xdr:col>65</xdr:col>
      <xdr:colOff>53975</xdr:colOff>
      <xdr:row>16</xdr:row>
      <xdr:rowOff>86360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96537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扶助費に係る経常収支比率は年々高まって</a:t>
          </a:r>
          <a:r>
            <a:rPr kumimoji="1" lang="ja-JP" altLang="en-US" sz="1100">
              <a:solidFill>
                <a:schemeClr val="dk1"/>
              </a:solidFill>
              <a:effectLst/>
              <a:latin typeface="+mn-lt"/>
              <a:ea typeface="+mn-ea"/>
              <a:cs typeface="+mn-cs"/>
            </a:rPr>
            <a:t>いるが、人口減少により対</a:t>
          </a:r>
          <a:r>
            <a:rPr kumimoji="1" lang="ja-JP" altLang="ja-JP" sz="1100">
              <a:solidFill>
                <a:schemeClr val="dk1"/>
              </a:solidFill>
              <a:effectLst/>
              <a:latin typeface="+mn-lt"/>
              <a:ea typeface="+mn-ea"/>
              <a:cs typeface="+mn-cs"/>
            </a:rPr>
            <a:t>前年度</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回った</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整理統合や費用対効果などを勘案して単独事業の見直し</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95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31750</xdr:rowOff>
    </xdr:from>
    <xdr:to>
      <xdr:col>24</xdr:col>
      <xdr:colOff>25400</xdr:colOff>
      <xdr:row>60</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3187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17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146050</xdr:rowOff>
    </xdr:from>
    <xdr:to>
      <xdr:col>19</xdr:col>
      <xdr:colOff>187325</xdr:colOff>
      <xdr:row>60</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433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146050</xdr:rowOff>
    </xdr:from>
    <xdr:to>
      <xdr:col>15</xdr:col>
      <xdr:colOff>98425</xdr:colOff>
      <xdr:row>60</xdr:row>
      <xdr:rowOff>146050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2616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69850</xdr:rowOff>
    </xdr:from>
    <xdr:to>
      <xdr:col>11</xdr:col>
      <xdr:colOff>9525</xdr:colOff>
      <xdr:row>59</xdr:row>
      <xdr:rowOff>146050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185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152400</xdr:rowOff>
    </xdr:from>
    <xdr:to>
      <xdr:col>24</xdr:col>
      <xdr:colOff>76200</xdr:colOff>
      <xdr:row>60</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124477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114300</xdr:rowOff>
    </xdr:from>
    <xdr:to>
      <xdr:col>20</xdr:col>
      <xdr:colOff>38100</xdr:colOff>
      <xdr:row>61</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29227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48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95250</xdr:rowOff>
    </xdr:from>
    <xdr:to>
      <xdr:col>15</xdr:col>
      <xdr:colOff>149225</xdr:colOff>
      <xdr:row>61</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95250</xdr:rowOff>
    </xdr:from>
    <xdr:to>
      <xdr:col>11</xdr:col>
      <xdr:colOff>60325</xdr:colOff>
      <xdr:row>60</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その他に係る経常収支比率は前年度より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ポイント上昇した。類似団体平均と比較すると</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ポイント上回った。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国民健康保険特別会計や介護保険特別会計に対する繰出金が高額になっていることが主な要因で、検診率向上や介護予防などの健康づくりに力を入れて、医療費等の抑制に努める。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53848</xdr:rowOff>
    </xdr:from>
    <xdr:to>
      <xdr:col>82</xdr:col>
      <xdr:colOff>107950</xdr:colOff>
      <xdr:row>59</xdr:row>
      <xdr:rowOff>165862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31214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137939</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165862</xdr:rowOff>
    </xdr:from>
    <xdr:to>
      <xdr:col>82</xdr:col>
      <xdr:colOff>196850</xdr:colOff>
      <xdr:row>59</xdr:row>
      <xdr:rowOff>165862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140225</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53848</xdr:rowOff>
    </xdr:from>
    <xdr:to>
      <xdr:col>82</xdr:col>
      <xdr:colOff>196850</xdr:colOff>
      <xdr:row>54</xdr:row>
      <xdr:rowOff>53848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110998</xdr:rowOff>
    </xdr:from>
    <xdr:to>
      <xdr:col>82</xdr:col>
      <xdr:colOff>107950</xdr:colOff>
      <xdr:row>57</xdr:row>
      <xdr:rowOff>129286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98836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51562</xdr:rowOff>
    </xdr:from>
    <xdr:to>
      <xdr:col>78</xdr:col>
      <xdr:colOff>69850</xdr:colOff>
      <xdr:row>57</xdr:row>
      <xdr:rowOff>110998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4782800" y="98242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33274</xdr:rowOff>
    </xdr:from>
    <xdr:to>
      <xdr:col>73</xdr:col>
      <xdr:colOff>180975</xdr:colOff>
      <xdr:row>57</xdr:row>
      <xdr:rowOff>51562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893800" y="98059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33274</xdr:rowOff>
    </xdr:from>
    <xdr:to>
      <xdr:col>69</xdr:col>
      <xdr:colOff>92075</xdr:colOff>
      <xdr:row>57</xdr:row>
      <xdr:rowOff>42418</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004800" y="98059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149352</xdr:rowOff>
    </xdr:from>
    <xdr:to>
      <xdr:col>69</xdr:col>
      <xdr:colOff>142875</xdr:colOff>
      <xdr:row>57</xdr:row>
      <xdr:rowOff>79502</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89679</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51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140208</xdr:rowOff>
    </xdr:from>
    <xdr:to>
      <xdr:col>65</xdr:col>
      <xdr:colOff>53975</xdr:colOff>
      <xdr:row>57</xdr:row>
      <xdr:rowOff>70358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80535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78486</xdr:rowOff>
    </xdr:from>
    <xdr:to>
      <xdr:col>82</xdr:col>
      <xdr:colOff>158750</xdr:colOff>
      <xdr:row>58</xdr:row>
      <xdr:rowOff>8636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50563</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60198</xdr:rowOff>
    </xdr:from>
    <xdr:to>
      <xdr:col>78</xdr:col>
      <xdr:colOff>120650</xdr:colOff>
      <xdr:row>57</xdr:row>
      <xdr:rowOff>161798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146575</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91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762</xdr:rowOff>
    </xdr:from>
    <xdr:to>
      <xdr:col>74</xdr:col>
      <xdr:colOff>31750</xdr:colOff>
      <xdr:row>57</xdr:row>
      <xdr:rowOff>102362</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153924</xdr:rowOff>
    </xdr:from>
    <xdr:to>
      <xdr:col>69</xdr:col>
      <xdr:colOff>142875</xdr:colOff>
      <xdr:row>57</xdr:row>
      <xdr:rowOff>84074</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68851</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163068</xdr:rowOff>
    </xdr:from>
    <xdr:to>
      <xdr:col>65</xdr:col>
      <xdr:colOff>53975</xdr:colOff>
      <xdr:row>57</xdr:row>
      <xdr:rowOff>93218</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77995</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補助費等に係る経常収支比率は前年度よりも</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ポイント減少したが類似団体内順位は依然</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位</a:t>
          </a:r>
          <a:r>
            <a:rPr kumimoji="1" lang="ja-JP" altLang="en-US" sz="1100">
              <a:solidFill>
                <a:schemeClr val="dk1"/>
              </a:solidFill>
              <a:effectLst/>
              <a:latin typeface="+mn-lt"/>
              <a:ea typeface="+mn-ea"/>
              <a:cs typeface="+mn-cs"/>
            </a:rPr>
            <a:t>に位置している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法適公営企業に対する基準内繰出金が多額になっていることが主な要因である。</a:t>
          </a:r>
          <a:endParaRPr lang="ja-JP" altLang="ja-JP" sz="1400">
            <a:effectLst/>
          </a:endParaRPr>
        </a:p>
        <a:p>
          <a:r>
            <a:rPr kumimoji="1" lang="ja-JP" altLang="ja-JP" sz="1100">
              <a:solidFill>
                <a:schemeClr val="dk1"/>
              </a:solidFill>
              <a:effectLst/>
              <a:latin typeface="+mn-lt"/>
              <a:ea typeface="+mn-ea"/>
              <a:cs typeface="+mn-cs"/>
            </a:rPr>
            <a:t>　徐々に改善傾向にあるが、今後も料金の適正化等による経営改善を図るなど、繰出金の抑制に努めるとともに、ほかの補助金、負担金についても見直しを行っていく。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148227</xdr:rowOff>
    </xdr:from>
    <xdr:to>
      <xdr:col>82</xdr:col>
      <xdr:colOff>107950</xdr:colOff>
      <xdr:row>40</xdr:row>
      <xdr:rowOff>6169</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06077"/>
          <a:ext cx="0" cy="1058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149696</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36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6169</xdr:rowOff>
    </xdr:from>
    <xdr:to>
      <xdr:col>82</xdr:col>
      <xdr:colOff>196850</xdr:colOff>
      <xdr:row>40</xdr:row>
      <xdr:rowOff>6169</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6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63154</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49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148227</xdr:rowOff>
    </xdr:from>
    <xdr:to>
      <xdr:col>82</xdr:col>
      <xdr:colOff>196850</xdr:colOff>
      <xdr:row>33</xdr:row>
      <xdr:rowOff>148227</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0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92710</xdr:rowOff>
    </xdr:from>
    <xdr:to>
      <xdr:col>82</xdr:col>
      <xdr:colOff>107950</xdr:colOff>
      <xdr:row>39</xdr:row>
      <xdr:rowOff>131899</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77926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102524</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03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85997</xdr:rowOff>
    </xdr:from>
    <xdr:to>
      <xdr:col>82</xdr:col>
      <xdr:colOff>158750</xdr:colOff>
      <xdr:row>37</xdr:row>
      <xdr:rowOff>16147</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131899</xdr:rowOff>
    </xdr:from>
    <xdr:to>
      <xdr:col>78</xdr:col>
      <xdr:colOff>69850</xdr:colOff>
      <xdr:row>40</xdr:row>
      <xdr:rowOff>156391</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818449"/>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72934</xdr:rowOff>
    </xdr:from>
    <xdr:to>
      <xdr:col>78</xdr:col>
      <xdr:colOff>120650</xdr:colOff>
      <xdr:row>37</xdr:row>
      <xdr:rowOff>3084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13261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14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51888</xdr:rowOff>
    </xdr:from>
    <xdr:to>
      <xdr:col>73</xdr:col>
      <xdr:colOff>180975</xdr:colOff>
      <xdr:row>40</xdr:row>
      <xdr:rowOff>156391</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909888"/>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53340</xdr:rowOff>
    </xdr:from>
    <xdr:to>
      <xdr:col>74</xdr:col>
      <xdr:colOff>31750</xdr:colOff>
      <xdr:row>36</xdr:row>
      <xdr:rowOff>154940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1270</xdr:rowOff>
    </xdr:from>
    <xdr:to>
      <xdr:col>69</xdr:col>
      <xdr:colOff>92075</xdr:colOff>
      <xdr:row>40</xdr:row>
      <xdr:rowOff>51888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687820"/>
          <a:ext cx="8890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14151</xdr:rowOff>
    </xdr:from>
    <xdr:to>
      <xdr:col>69</xdr:col>
      <xdr:colOff>142875</xdr:colOff>
      <xdr:row>36</xdr:row>
      <xdr:rowOff>115751</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125928</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5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41910</xdr:rowOff>
    </xdr:from>
    <xdr:to>
      <xdr:col>82</xdr:col>
      <xdr:colOff>158750</xdr:colOff>
      <xdr:row>39</xdr:row>
      <xdr:rowOff>143510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121937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63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81099</xdr:rowOff>
    </xdr:from>
    <xdr:to>
      <xdr:col>78</xdr:col>
      <xdr:colOff>120650</xdr:colOff>
      <xdr:row>40</xdr:row>
      <xdr:rowOff>11249</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76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167476</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854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105591</xdr:rowOff>
    </xdr:from>
    <xdr:to>
      <xdr:col>74</xdr:col>
      <xdr:colOff>31750</xdr:colOff>
      <xdr:row>41</xdr:row>
      <xdr:rowOff>35741</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96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20518</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704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1088</xdr:rowOff>
    </xdr:from>
    <xdr:to>
      <xdr:col>69</xdr:col>
      <xdr:colOff>142875</xdr:colOff>
      <xdr:row>40</xdr:row>
      <xdr:rowOff>102688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85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87465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94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121920</xdr:rowOff>
    </xdr:from>
    <xdr:to>
      <xdr:col>65</xdr:col>
      <xdr:colOff>53975</xdr:colOff>
      <xdr:row>39</xdr:row>
      <xdr:rowOff>52070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36847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公債費に係る経常収支比率は前年度と比較して、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した。平成</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a:t>
          </a:r>
          <a:r>
            <a:rPr kumimoji="1" lang="ja-JP" altLang="en-US" sz="1100">
              <a:solidFill>
                <a:schemeClr val="dk1"/>
              </a:solidFill>
              <a:effectLst/>
              <a:latin typeface="+mn-lt"/>
              <a:ea typeface="+mn-ea"/>
              <a:cs typeface="+mn-cs"/>
            </a:rPr>
            <a:t>消防庁舎建設</a:t>
          </a:r>
          <a:r>
            <a:rPr kumimoji="1" lang="ja-JP" altLang="ja-JP" sz="1100">
              <a:solidFill>
                <a:schemeClr val="dk1"/>
              </a:solidFill>
              <a:effectLst/>
              <a:latin typeface="+mn-lt"/>
              <a:ea typeface="+mn-ea"/>
              <a:cs typeface="+mn-cs"/>
            </a:rPr>
            <a:t>事業で充当した地方債の</a:t>
          </a:r>
          <a:r>
            <a:rPr kumimoji="1" lang="ja-JP" altLang="en-US" sz="1100">
              <a:solidFill>
                <a:schemeClr val="dk1"/>
              </a:solidFill>
              <a:effectLst/>
              <a:latin typeface="+mn-lt"/>
              <a:ea typeface="+mn-ea"/>
              <a:cs typeface="+mn-cs"/>
            </a:rPr>
            <a:t>償還が終了した</a:t>
          </a:r>
          <a:r>
            <a:rPr kumimoji="1" lang="ja-JP" altLang="ja-JP" sz="1100">
              <a:solidFill>
                <a:schemeClr val="dk1"/>
              </a:solidFill>
              <a:effectLst/>
              <a:latin typeface="+mn-lt"/>
              <a:ea typeface="+mn-ea"/>
              <a:cs typeface="+mn-cs"/>
            </a:rPr>
            <a:t>ためである。しかし類似団体平均と比較すると</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今後も計画的な建設事業により新規発行債を抑え、地方債に極力頼らない財政運営に努める。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29845</xdr:rowOff>
    </xdr:from>
    <xdr:to>
      <xdr:col>24</xdr:col>
      <xdr:colOff>25400</xdr:colOff>
      <xdr:row>80</xdr:row>
      <xdr:rowOff>64136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545695"/>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36213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64136</xdr:rowOff>
    </xdr:from>
    <xdr:to>
      <xdr:col>24</xdr:col>
      <xdr:colOff>114300</xdr:colOff>
      <xdr:row>80</xdr:row>
      <xdr:rowOff>64136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116222</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29845</xdr:rowOff>
    </xdr:from>
    <xdr:to>
      <xdr:col>24</xdr:col>
      <xdr:colOff>114300</xdr:colOff>
      <xdr:row>73</xdr:row>
      <xdr:rowOff>29845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167005</xdr:rowOff>
    </xdr:from>
    <xdr:to>
      <xdr:col>24</xdr:col>
      <xdr:colOff>25400</xdr:colOff>
      <xdr:row>75</xdr:row>
      <xdr:rowOff>24130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28543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115570</xdr:rowOff>
    </xdr:from>
    <xdr:to>
      <xdr:col>19</xdr:col>
      <xdr:colOff>187325</xdr:colOff>
      <xdr:row>75</xdr:row>
      <xdr:rowOff>24130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28028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115570</xdr:rowOff>
    </xdr:from>
    <xdr:to>
      <xdr:col>15</xdr:col>
      <xdr:colOff>98425</xdr:colOff>
      <xdr:row>75</xdr:row>
      <xdr:rowOff>29845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280287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29845</xdr:rowOff>
    </xdr:from>
    <xdr:to>
      <xdr:col>11</xdr:col>
      <xdr:colOff>9525</xdr:colOff>
      <xdr:row>75</xdr:row>
      <xdr:rowOff>132715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288859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24764</xdr:rowOff>
    </xdr:from>
    <xdr:to>
      <xdr:col>6</xdr:col>
      <xdr:colOff>171450</xdr:colOff>
      <xdr:row>77</xdr:row>
      <xdr:rowOff>126364</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111141</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116205</xdr:rowOff>
    </xdr:from>
    <xdr:to>
      <xdr:col>24</xdr:col>
      <xdr:colOff>76200</xdr:colOff>
      <xdr:row>75</xdr:row>
      <xdr:rowOff>46355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132732</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64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144780</xdr:rowOff>
    </xdr:from>
    <xdr:to>
      <xdr:col>20</xdr:col>
      <xdr:colOff>38100</xdr:colOff>
      <xdr:row>75</xdr:row>
      <xdr:rowOff>74930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85107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64770</xdr:rowOff>
    </xdr:from>
    <xdr:to>
      <xdr:col>15</xdr:col>
      <xdr:colOff>149225</xdr:colOff>
      <xdr:row>74</xdr:row>
      <xdr:rowOff>166370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5097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150495</xdr:rowOff>
    </xdr:from>
    <xdr:to>
      <xdr:col>11</xdr:col>
      <xdr:colOff>60325</xdr:colOff>
      <xdr:row>75</xdr:row>
      <xdr:rowOff>80645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90822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60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81915</xdr:rowOff>
    </xdr:from>
    <xdr:to>
      <xdr:col>6</xdr:col>
      <xdr:colOff>171450</xdr:colOff>
      <xdr:row>76</xdr:row>
      <xdr:rowOff>12064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22242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70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公債費以外に係る経常収支比率は、前年度より</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ポイント減少したが依然高い状況にある。補助金等に係る経常収支比率が前年度より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ポイント減少したことが要因である。</a:t>
          </a:r>
          <a:endParaRPr lang="ja-JP" altLang="ja-JP" sz="1400">
            <a:effectLst/>
          </a:endParaRPr>
        </a:p>
        <a:p>
          <a:r>
            <a:rPr kumimoji="1" lang="ja-JP" altLang="ja-JP" sz="1100">
              <a:solidFill>
                <a:schemeClr val="dk1"/>
              </a:solidFill>
              <a:effectLst/>
              <a:latin typeface="+mn-lt"/>
              <a:ea typeface="+mn-ea"/>
              <a:cs typeface="+mn-cs"/>
            </a:rPr>
            <a:t>　今後も財政状況や経済状況に十分配慮し、公営企業の事業実施による繰出金の単年度負担の抑制や、建設事業の計画的な実施に努め、健全な財政運営を目指す。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113284</xdr:rowOff>
    </xdr:from>
    <xdr:to>
      <xdr:col>82</xdr:col>
      <xdr:colOff>107950</xdr:colOff>
      <xdr:row>79</xdr:row>
      <xdr:rowOff>106426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457684"/>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78503</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106426</xdr:rowOff>
    </xdr:from>
    <xdr:to>
      <xdr:col>82</xdr:col>
      <xdr:colOff>196850</xdr:colOff>
      <xdr:row>79</xdr:row>
      <xdr:rowOff>106426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28211</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113284</xdr:rowOff>
    </xdr:from>
    <xdr:to>
      <xdr:col>82</xdr:col>
      <xdr:colOff>196850</xdr:colOff>
      <xdr:row>72</xdr:row>
      <xdr:rowOff>113284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85852</xdr:rowOff>
    </xdr:from>
    <xdr:to>
      <xdr:col>82</xdr:col>
      <xdr:colOff>107950</xdr:colOff>
      <xdr:row>78</xdr:row>
      <xdr:rowOff>149861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458952"/>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37863</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149861</xdr:rowOff>
    </xdr:from>
    <xdr:to>
      <xdr:col>78</xdr:col>
      <xdr:colOff>69850</xdr:colOff>
      <xdr:row>79</xdr:row>
      <xdr:rowOff>74422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522961"/>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137922</xdr:rowOff>
    </xdr:from>
    <xdr:to>
      <xdr:col>78</xdr:col>
      <xdr:colOff>120650</xdr:colOff>
      <xdr:row>76</xdr:row>
      <xdr:rowOff>68072</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78249</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108713</xdr:rowOff>
    </xdr:from>
    <xdr:to>
      <xdr:col>73</xdr:col>
      <xdr:colOff>180975</xdr:colOff>
      <xdr:row>79</xdr:row>
      <xdr:rowOff>74422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481813"/>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110490</xdr:rowOff>
    </xdr:from>
    <xdr:to>
      <xdr:col>74</xdr:col>
      <xdr:colOff>31750</xdr:colOff>
      <xdr:row>76</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50817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108713</xdr:rowOff>
    </xdr:from>
    <xdr:to>
      <xdr:col>69</xdr:col>
      <xdr:colOff>92075</xdr:colOff>
      <xdr:row>78</xdr:row>
      <xdr:rowOff>122428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4818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9906</xdr:rowOff>
    </xdr:from>
    <xdr:to>
      <xdr:col>69</xdr:col>
      <xdr:colOff>142875</xdr:colOff>
      <xdr:row>75</xdr:row>
      <xdr:rowOff>111506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286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121683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35052</xdr:rowOff>
    </xdr:from>
    <xdr:to>
      <xdr:col>82</xdr:col>
      <xdr:colOff>158750</xdr:colOff>
      <xdr:row>78</xdr:row>
      <xdr:rowOff>136652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7129</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23622</xdr:rowOff>
    </xdr:from>
    <xdr:to>
      <xdr:col>74</xdr:col>
      <xdr:colOff>31750</xdr:colOff>
      <xdr:row>79</xdr:row>
      <xdr:rowOff>125222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109999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57913</xdr:rowOff>
    </xdr:from>
    <xdr:to>
      <xdr:col>69</xdr:col>
      <xdr:colOff>142875</xdr:colOff>
      <xdr:row>78</xdr:row>
      <xdr:rowOff>159513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144290</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71628</xdr:rowOff>
    </xdr:from>
    <xdr:to>
      <xdr:col>65</xdr:col>
      <xdr:colOff>53975</xdr:colOff>
      <xdr:row>79</xdr:row>
      <xdr:rowOff>1778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158005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56580</xdr:rowOff>
    </xdr:from>
    <xdr:to>
      <xdr:col>29</xdr:col>
      <xdr:colOff>127000</xdr:colOff>
      <xdr:row>19</xdr:row>
      <xdr:rowOff>75837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0155"/>
          <a:ext cx="0" cy="1390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47914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75837</xdr:rowOff>
    </xdr:from>
    <xdr:to>
      <xdr:col>30</xdr:col>
      <xdr:colOff>25400</xdr:colOff>
      <xdr:row>19</xdr:row>
      <xdr:rowOff>75837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10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142957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56580</xdr:rowOff>
    </xdr:from>
    <xdr:to>
      <xdr:col>30</xdr:col>
      <xdr:colOff>25400</xdr:colOff>
      <xdr:row>11</xdr:row>
      <xdr:rowOff>56580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0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101016</xdr:rowOff>
    </xdr:from>
    <xdr:to>
      <xdr:col>29</xdr:col>
      <xdr:colOff>127000</xdr:colOff>
      <xdr:row>18</xdr:row>
      <xdr:rowOff>120294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34741"/>
          <a:ext cx="647700" cy="19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66645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860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50118</xdr:rowOff>
    </xdr:from>
    <xdr:to>
      <xdr:col>29</xdr:col>
      <xdr:colOff>177800</xdr:colOff>
      <xdr:row>16</xdr:row>
      <xdr:rowOff>151718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40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120294</xdr:rowOff>
    </xdr:from>
    <xdr:to>
      <xdr:col>26</xdr:col>
      <xdr:colOff>50800</xdr:colOff>
      <xdr:row>18</xdr:row>
      <xdr:rowOff>134359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54019"/>
          <a:ext cx="698500" cy="14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75416</xdr:rowOff>
    </xdr:from>
    <xdr:to>
      <xdr:col>26</xdr:col>
      <xdr:colOff>101600</xdr:colOff>
      <xdr:row>17</xdr:row>
      <xdr:rowOff>5566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15743</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35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116854</xdr:rowOff>
    </xdr:from>
    <xdr:to>
      <xdr:col>22</xdr:col>
      <xdr:colOff>114300</xdr:colOff>
      <xdr:row>18</xdr:row>
      <xdr:rowOff>134359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50579"/>
          <a:ext cx="698500" cy="17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111677</xdr:rowOff>
    </xdr:from>
    <xdr:to>
      <xdr:col>22</xdr:col>
      <xdr:colOff>165100</xdr:colOff>
      <xdr:row>17</xdr:row>
      <xdr:rowOff>41827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52004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7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116854</xdr:rowOff>
    </xdr:from>
    <xdr:to>
      <xdr:col>18</xdr:col>
      <xdr:colOff>177800</xdr:colOff>
      <xdr:row>18</xdr:row>
      <xdr:rowOff>127925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50579"/>
          <a:ext cx="698500" cy="11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127156</xdr:rowOff>
    </xdr:from>
    <xdr:to>
      <xdr:col>19</xdr:col>
      <xdr:colOff>38100</xdr:colOff>
      <xdr:row>17</xdr:row>
      <xdr:rowOff>57306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67483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8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56247</xdr:rowOff>
    </xdr:from>
    <xdr:to>
      <xdr:col>15</xdr:col>
      <xdr:colOff>101600</xdr:colOff>
      <xdr:row>16</xdr:row>
      <xdr:rowOff>157847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168024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1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50216</xdr:rowOff>
    </xdr:from>
    <xdr:to>
      <xdr:col>29</xdr:col>
      <xdr:colOff>177800</xdr:colOff>
      <xdr:row>18</xdr:row>
      <xdr:rowOff>151816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83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22293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5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69494</xdr:rowOff>
    </xdr:from>
    <xdr:to>
      <xdr:col>26</xdr:col>
      <xdr:colOff>101600</xdr:colOff>
      <xdr:row>18</xdr:row>
      <xdr:rowOff>171094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03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155871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89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83559</xdr:rowOff>
    </xdr:from>
    <xdr:to>
      <xdr:col>22</xdr:col>
      <xdr:colOff>165100</xdr:colOff>
      <xdr:row>19</xdr:row>
      <xdr:rowOff>13708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1728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169936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0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66054</xdr:rowOff>
    </xdr:from>
    <xdr:to>
      <xdr:col>19</xdr:col>
      <xdr:colOff>38100</xdr:colOff>
      <xdr:row>18</xdr:row>
      <xdr:rowOff>167654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99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152431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8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77125</xdr:rowOff>
    </xdr:from>
    <xdr:to>
      <xdr:col>15</xdr:col>
      <xdr:colOff>101600</xdr:colOff>
      <xdr:row>19</xdr:row>
      <xdr:rowOff>7276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1085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163502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9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259226</xdr:rowOff>
    </xdr:from>
    <xdr:to>
      <xdr:col>29</xdr:col>
      <xdr:colOff>127000</xdr:colOff>
      <xdr:row>37</xdr:row>
      <xdr:rowOff>250482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83776"/>
          <a:ext cx="0" cy="11914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222559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250482</xdr:rowOff>
    </xdr:from>
    <xdr:to>
      <xdr:col>30</xdr:col>
      <xdr:colOff>25400</xdr:colOff>
      <xdr:row>37</xdr:row>
      <xdr:rowOff>250482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75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2703</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259226</xdr:rowOff>
    </xdr:from>
    <xdr:to>
      <xdr:col>30</xdr:col>
      <xdr:colOff>25400</xdr:colOff>
      <xdr:row>33</xdr:row>
      <xdr:rowOff>259226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837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322853</xdr:rowOff>
    </xdr:from>
    <xdr:to>
      <xdr:col>29</xdr:col>
      <xdr:colOff>127000</xdr:colOff>
      <xdr:row>36</xdr:row>
      <xdr:rowOff>7442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933203"/>
          <a:ext cx="647700" cy="27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122007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3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276930</xdr:rowOff>
    </xdr:from>
    <xdr:to>
      <xdr:col>29</xdr:col>
      <xdr:colOff>177800</xdr:colOff>
      <xdr:row>36</xdr:row>
      <xdr:rowOff>35630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322853</xdr:rowOff>
    </xdr:from>
    <xdr:to>
      <xdr:col>26</xdr:col>
      <xdr:colOff>50800</xdr:colOff>
      <xdr:row>35</xdr:row>
      <xdr:rowOff>326510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933203"/>
          <a:ext cx="698500" cy="3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279997</xdr:rowOff>
    </xdr:from>
    <xdr:to>
      <xdr:col>26</xdr:col>
      <xdr:colOff>101600</xdr:colOff>
      <xdr:row>36</xdr:row>
      <xdr:rowOff>38697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23474</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976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297002</xdr:rowOff>
    </xdr:from>
    <xdr:to>
      <xdr:col>22</xdr:col>
      <xdr:colOff>114300</xdr:colOff>
      <xdr:row>35</xdr:row>
      <xdr:rowOff>326510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907352"/>
          <a:ext cx="698500" cy="29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279711</xdr:rowOff>
    </xdr:from>
    <xdr:to>
      <xdr:col>22</xdr:col>
      <xdr:colOff>165100</xdr:colOff>
      <xdr:row>36</xdr:row>
      <xdr:rowOff>38411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23188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97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297002</xdr:rowOff>
    </xdr:from>
    <xdr:to>
      <xdr:col>18</xdr:col>
      <xdr:colOff>177800</xdr:colOff>
      <xdr:row>36</xdr:row>
      <xdr:rowOff>6738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907352"/>
          <a:ext cx="698500" cy="52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260680</xdr:rowOff>
    </xdr:from>
    <xdr:to>
      <xdr:col>19</xdr:col>
      <xdr:colOff>38100</xdr:colOff>
      <xdr:row>36</xdr:row>
      <xdr:rowOff>19380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4157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95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202025</xdr:rowOff>
    </xdr:from>
    <xdr:to>
      <xdr:col>15</xdr:col>
      <xdr:colOff>101600</xdr:colOff>
      <xdr:row>35</xdr:row>
      <xdr:rowOff>303625</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313802</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299542</xdr:rowOff>
    </xdr:from>
    <xdr:to>
      <xdr:col>29</xdr:col>
      <xdr:colOff>177800</xdr:colOff>
      <xdr:row>36</xdr:row>
      <xdr:rowOff>58242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909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271619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8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272053</xdr:rowOff>
    </xdr:from>
    <xdr:to>
      <xdr:col>26</xdr:col>
      <xdr:colOff>101600</xdr:colOff>
      <xdr:row>36</xdr:row>
      <xdr:rowOff>30753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882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40930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651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275710</xdr:rowOff>
    </xdr:from>
    <xdr:to>
      <xdr:col>22</xdr:col>
      <xdr:colOff>165100</xdr:colOff>
      <xdr:row>36</xdr:row>
      <xdr:rowOff>34410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86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44587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6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246202</xdr:rowOff>
    </xdr:from>
    <xdr:to>
      <xdr:col>19</xdr:col>
      <xdr:colOff>38100</xdr:colOff>
      <xdr:row>36</xdr:row>
      <xdr:rowOff>4902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56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15079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62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298838</xdr:rowOff>
    </xdr:from>
    <xdr:to>
      <xdr:col>15</xdr:col>
      <xdr:colOff>101600</xdr:colOff>
      <xdr:row>36</xdr:row>
      <xdr:rowOff>57538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909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42315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99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12,984
12,971
46.43
7,869,823
7,590,538
264,241
3,968,059
5,842,922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12468</xdr:rowOff>
    </xdr:from>
    <xdr:to>
      <xdr:col>24</xdr:col>
      <xdr:colOff>62865</xdr:colOff>
      <xdr:row>39</xdr:row>
      <xdr:rowOff>135341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27418"/>
          <a:ext cx="1270" cy="149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139168</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2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135341</xdr:rowOff>
    </xdr:from>
    <xdr:to>
      <xdr:col>24</xdr:col>
      <xdr:colOff>152400</xdr:colOff>
      <xdr:row>39</xdr:row>
      <xdr:rowOff>135341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2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130595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12468</xdr:rowOff>
    </xdr:from>
    <xdr:to>
      <xdr:col>24</xdr:col>
      <xdr:colOff>152400</xdr:colOff>
      <xdr:row>31</xdr:row>
      <xdr:rowOff>12468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2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8288</xdr:rowOff>
    </xdr:from>
    <xdr:to>
      <xdr:col>24</xdr:col>
      <xdr:colOff>63500</xdr:colOff>
      <xdr:row>39</xdr:row>
      <xdr:rowOff>47656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694838"/>
          <a:ext cx="838200" cy="3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10507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11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159080</xdr:rowOff>
    </xdr:from>
    <xdr:to>
      <xdr:col>24</xdr:col>
      <xdr:colOff>114300</xdr:colOff>
      <xdr:row>36</xdr:row>
      <xdr:rowOff>89230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8288</xdr:rowOff>
    </xdr:from>
    <xdr:to>
      <xdr:col>19</xdr:col>
      <xdr:colOff>177800</xdr:colOff>
      <xdr:row>39</xdr:row>
      <xdr:rowOff>33907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94838"/>
          <a:ext cx="889000" cy="2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168518</xdr:rowOff>
    </xdr:from>
    <xdr:to>
      <xdr:col>20</xdr:col>
      <xdr:colOff>38100</xdr:colOff>
      <xdr:row>36</xdr:row>
      <xdr:rowOff>98668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115195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4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163050</xdr:rowOff>
    </xdr:from>
    <xdr:to>
      <xdr:col>15</xdr:col>
      <xdr:colOff>50800</xdr:colOff>
      <xdr:row>39</xdr:row>
      <xdr:rowOff>33907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678150"/>
          <a:ext cx="889000" cy="4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39653</xdr:rowOff>
    </xdr:from>
    <xdr:to>
      <xdr:col>15</xdr:col>
      <xdr:colOff>101600</xdr:colOff>
      <xdr:row>36</xdr:row>
      <xdr:rowOff>141253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157780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100919</xdr:rowOff>
    </xdr:from>
    <xdr:to>
      <xdr:col>10</xdr:col>
      <xdr:colOff>114300</xdr:colOff>
      <xdr:row>38</xdr:row>
      <xdr:rowOff>163050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616019"/>
          <a:ext cx="889000" cy="6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37645</xdr:rowOff>
    </xdr:from>
    <xdr:to>
      <xdr:col>10</xdr:col>
      <xdr:colOff>165100</xdr:colOff>
      <xdr:row>36</xdr:row>
      <xdr:rowOff>139245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155772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100297</xdr:rowOff>
    </xdr:from>
    <xdr:to>
      <xdr:col>6</xdr:col>
      <xdr:colOff>38100</xdr:colOff>
      <xdr:row>36</xdr:row>
      <xdr:rowOff>30447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0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46974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7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168306</xdr:rowOff>
    </xdr:from>
    <xdr:to>
      <xdr:col>24</xdr:col>
      <xdr:colOff>114300</xdr:colOff>
      <xdr:row>39</xdr:row>
      <xdr:rowOff>98456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68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83233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9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128938</xdr:rowOff>
    </xdr:from>
    <xdr:to>
      <xdr:col>20</xdr:col>
      <xdr:colOff>38100</xdr:colOff>
      <xdr:row>39</xdr:row>
      <xdr:rowOff>59088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4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50215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73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154557</xdr:rowOff>
    </xdr:from>
    <xdr:to>
      <xdr:col>15</xdr:col>
      <xdr:colOff>101600</xdr:colOff>
      <xdr:row>39</xdr:row>
      <xdr:rowOff>84707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6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75834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76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112250</xdr:rowOff>
    </xdr:from>
    <xdr:to>
      <xdr:col>10</xdr:col>
      <xdr:colOff>165100</xdr:colOff>
      <xdr:row>39</xdr:row>
      <xdr:rowOff>42400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2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33527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2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50119</xdr:rowOff>
    </xdr:from>
    <xdr:to>
      <xdr:col>6</xdr:col>
      <xdr:colOff>38100</xdr:colOff>
      <xdr:row>38</xdr:row>
      <xdr:rowOff>151719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6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142846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5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95252</xdr:rowOff>
    </xdr:from>
    <xdr:to>
      <xdr:col>24</xdr:col>
      <xdr:colOff>62865</xdr:colOff>
      <xdr:row>58</xdr:row>
      <xdr:rowOff>37688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839202"/>
          <a:ext cx="1270" cy="114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41515</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37688</xdr:rowOff>
    </xdr:from>
    <xdr:to>
      <xdr:col>24</xdr:col>
      <xdr:colOff>152400</xdr:colOff>
      <xdr:row>58</xdr:row>
      <xdr:rowOff>37688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8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41929</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61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95252</xdr:rowOff>
    </xdr:from>
    <xdr:to>
      <xdr:col>24</xdr:col>
      <xdr:colOff>152400</xdr:colOff>
      <xdr:row>51</xdr:row>
      <xdr:rowOff>95252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83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168770</xdr:rowOff>
    </xdr:from>
    <xdr:to>
      <xdr:col>24</xdr:col>
      <xdr:colOff>63500</xdr:colOff>
      <xdr:row>58</xdr:row>
      <xdr:rowOff>2746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9941420"/>
          <a:ext cx="838200" cy="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132039</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61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109162</xdr:rowOff>
    </xdr:from>
    <xdr:to>
      <xdr:col>24</xdr:col>
      <xdr:colOff>114300</xdr:colOff>
      <xdr:row>57</xdr:row>
      <xdr:rowOff>39312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161874</xdr:rowOff>
    </xdr:from>
    <xdr:to>
      <xdr:col>19</xdr:col>
      <xdr:colOff>177800</xdr:colOff>
      <xdr:row>57</xdr:row>
      <xdr:rowOff>168770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9934524"/>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114423</xdr:rowOff>
    </xdr:from>
    <xdr:to>
      <xdr:col>20</xdr:col>
      <xdr:colOff>38100</xdr:colOff>
      <xdr:row>57</xdr:row>
      <xdr:rowOff>44573</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61100</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49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156289</xdr:rowOff>
    </xdr:from>
    <xdr:to>
      <xdr:col>15</xdr:col>
      <xdr:colOff>50800</xdr:colOff>
      <xdr:row>57</xdr:row>
      <xdr:rowOff>161874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9928939"/>
          <a:ext cx="889000" cy="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114035</xdr:rowOff>
    </xdr:from>
    <xdr:to>
      <xdr:col>15</xdr:col>
      <xdr:colOff>101600</xdr:colOff>
      <xdr:row>57</xdr:row>
      <xdr:rowOff>44185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60712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4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156289</xdr:rowOff>
    </xdr:from>
    <xdr:to>
      <xdr:col>10</xdr:col>
      <xdr:colOff>114300</xdr:colOff>
      <xdr:row>57</xdr:row>
      <xdr:rowOff>161360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928939"/>
          <a:ext cx="889000" cy="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166075</xdr:rowOff>
    </xdr:from>
    <xdr:to>
      <xdr:col>10</xdr:col>
      <xdr:colOff>165100</xdr:colOff>
      <xdr:row>57</xdr:row>
      <xdr:rowOff>96225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112752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156653</xdr:rowOff>
    </xdr:from>
    <xdr:to>
      <xdr:col>6</xdr:col>
      <xdr:colOff>38100</xdr:colOff>
      <xdr:row>57</xdr:row>
      <xdr:rowOff>86803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103330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123396</xdr:rowOff>
    </xdr:from>
    <xdr:to>
      <xdr:col>24</xdr:col>
      <xdr:colOff>114300</xdr:colOff>
      <xdr:row>58</xdr:row>
      <xdr:rowOff>53546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89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38323</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81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117970</xdr:rowOff>
    </xdr:from>
    <xdr:to>
      <xdr:col>20</xdr:col>
      <xdr:colOff>38100</xdr:colOff>
      <xdr:row>58</xdr:row>
      <xdr:rowOff>48120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89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39247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98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111074</xdr:rowOff>
    </xdr:from>
    <xdr:to>
      <xdr:col>15</xdr:col>
      <xdr:colOff>101600</xdr:colOff>
      <xdr:row>58</xdr:row>
      <xdr:rowOff>41224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88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32351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997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105489</xdr:rowOff>
    </xdr:from>
    <xdr:to>
      <xdr:col>10</xdr:col>
      <xdr:colOff>165100</xdr:colOff>
      <xdr:row>58</xdr:row>
      <xdr:rowOff>35639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7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26766</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997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110560</xdr:rowOff>
    </xdr:from>
    <xdr:to>
      <xdr:col>6</xdr:col>
      <xdr:colOff>38100</xdr:colOff>
      <xdr:row>58</xdr:row>
      <xdr:rowOff>40710</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88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31837</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97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151549</xdr:rowOff>
    </xdr:from>
    <xdr:to>
      <xdr:col>24</xdr:col>
      <xdr:colOff>62865</xdr:colOff>
      <xdr:row>78</xdr:row>
      <xdr:rowOff>152197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53049"/>
          <a:ext cx="1270" cy="1372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156024</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2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152197</xdr:rowOff>
    </xdr:from>
    <xdr:to>
      <xdr:col>24</xdr:col>
      <xdr:colOff>152400</xdr:colOff>
      <xdr:row>78</xdr:row>
      <xdr:rowOff>152197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2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98226</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2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151549</xdr:rowOff>
    </xdr:from>
    <xdr:to>
      <xdr:col>24</xdr:col>
      <xdr:colOff>152400</xdr:colOff>
      <xdr:row>70</xdr:row>
      <xdr:rowOff>151549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5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123583</xdr:rowOff>
    </xdr:from>
    <xdr:to>
      <xdr:col>24</xdr:col>
      <xdr:colOff>63500</xdr:colOff>
      <xdr:row>76</xdr:row>
      <xdr:rowOff>124537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153783"/>
          <a:ext cx="8382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83469</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942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60592</xdr:rowOff>
    </xdr:from>
    <xdr:to>
      <xdr:col>24</xdr:col>
      <xdr:colOff>114300</xdr:colOff>
      <xdr:row>76</xdr:row>
      <xdr:rowOff>162192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124537</xdr:rowOff>
    </xdr:from>
    <xdr:to>
      <xdr:col>19</xdr:col>
      <xdr:colOff>177800</xdr:colOff>
      <xdr:row>77</xdr:row>
      <xdr:rowOff>31268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154737"/>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56972</xdr:rowOff>
    </xdr:from>
    <xdr:to>
      <xdr:col>20</xdr:col>
      <xdr:colOff>38100</xdr:colOff>
      <xdr:row>76</xdr:row>
      <xdr:rowOff>158572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3649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31268</xdr:rowOff>
    </xdr:from>
    <xdr:to>
      <xdr:col>15</xdr:col>
      <xdr:colOff>50800</xdr:colOff>
      <xdr:row>77</xdr:row>
      <xdr:rowOff>59537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232918"/>
          <a:ext cx="889000" cy="2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83871</xdr:rowOff>
    </xdr:from>
    <xdr:to>
      <xdr:col>15</xdr:col>
      <xdr:colOff>101600</xdr:colOff>
      <xdr:row>77</xdr:row>
      <xdr:rowOff>14021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30548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673</xdr:rowOff>
    </xdr:from>
    <xdr:to>
      <xdr:col>10</xdr:col>
      <xdr:colOff>114300</xdr:colOff>
      <xdr:row>77</xdr:row>
      <xdr:rowOff>59537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202323"/>
          <a:ext cx="889000" cy="5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137592</xdr:rowOff>
    </xdr:from>
    <xdr:to>
      <xdr:col>10</xdr:col>
      <xdr:colOff>165100</xdr:colOff>
      <xdr:row>77</xdr:row>
      <xdr:rowOff>67742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84269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85471</xdr:rowOff>
    </xdr:from>
    <xdr:to>
      <xdr:col>6</xdr:col>
      <xdr:colOff>38100</xdr:colOff>
      <xdr:row>77</xdr:row>
      <xdr:rowOff>15621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32148</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72783</xdr:rowOff>
    </xdr:from>
    <xdr:to>
      <xdr:col>24</xdr:col>
      <xdr:colOff>114300</xdr:colOff>
      <xdr:row>77</xdr:row>
      <xdr:rowOff>2933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10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51210</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08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73737</xdr:rowOff>
    </xdr:from>
    <xdr:to>
      <xdr:col>20</xdr:col>
      <xdr:colOff>38100</xdr:colOff>
      <xdr:row>77</xdr:row>
      <xdr:rowOff>3887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10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166464</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319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151918</xdr:rowOff>
    </xdr:from>
    <xdr:to>
      <xdr:col>15</xdr:col>
      <xdr:colOff>101600</xdr:colOff>
      <xdr:row>77</xdr:row>
      <xdr:rowOff>82068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18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73195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27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8737</xdr:rowOff>
    </xdr:from>
    <xdr:to>
      <xdr:col>10</xdr:col>
      <xdr:colOff>165100</xdr:colOff>
      <xdr:row>77</xdr:row>
      <xdr:rowOff>110337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2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101464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30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121323</xdr:rowOff>
    </xdr:from>
    <xdr:to>
      <xdr:col>6</xdr:col>
      <xdr:colOff>38100</xdr:colOff>
      <xdr:row>77</xdr:row>
      <xdr:rowOff>51473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15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42600</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324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83846</xdr:rowOff>
    </xdr:from>
    <xdr:to>
      <xdr:col>24</xdr:col>
      <xdr:colOff>62865</xdr:colOff>
      <xdr:row>98</xdr:row>
      <xdr:rowOff>113055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14346"/>
          <a:ext cx="1270" cy="140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116882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113055</xdr:rowOff>
    </xdr:from>
    <xdr:to>
      <xdr:col>24</xdr:col>
      <xdr:colOff>152400</xdr:colOff>
      <xdr:row>98</xdr:row>
      <xdr:rowOff>113055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30523</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83846</xdr:rowOff>
    </xdr:from>
    <xdr:to>
      <xdr:col>24</xdr:col>
      <xdr:colOff>152400</xdr:colOff>
      <xdr:row>90</xdr:row>
      <xdr:rowOff>83846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1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52769</xdr:rowOff>
    </xdr:from>
    <xdr:to>
      <xdr:col>24</xdr:col>
      <xdr:colOff>63500</xdr:colOff>
      <xdr:row>94</xdr:row>
      <xdr:rowOff>128588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169069"/>
          <a:ext cx="8382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42042</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297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63615</xdr:rowOff>
    </xdr:from>
    <xdr:to>
      <xdr:col>24</xdr:col>
      <xdr:colOff>114300</xdr:colOff>
      <xdr:row>95</xdr:row>
      <xdr:rowOff>165215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52769</xdr:rowOff>
    </xdr:from>
    <xdr:to>
      <xdr:col>19</xdr:col>
      <xdr:colOff>177800</xdr:colOff>
      <xdr:row>94</xdr:row>
      <xdr:rowOff>86868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169069"/>
          <a:ext cx="889000" cy="3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70078</xdr:rowOff>
    </xdr:from>
    <xdr:to>
      <xdr:col>20</xdr:col>
      <xdr:colOff>38100</xdr:colOff>
      <xdr:row>96</xdr:row>
      <xdr:rowOff>228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162805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4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86868</xdr:rowOff>
    </xdr:from>
    <xdr:to>
      <xdr:col>15</xdr:col>
      <xdr:colOff>50800</xdr:colOff>
      <xdr:row>94</xdr:row>
      <xdr:rowOff>166142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203168"/>
          <a:ext cx="889000" cy="7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65608</xdr:rowOff>
    </xdr:from>
    <xdr:to>
      <xdr:col>15</xdr:col>
      <xdr:colOff>101600</xdr:colOff>
      <xdr:row>95</xdr:row>
      <xdr:rowOff>167208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158335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166142</xdr:rowOff>
    </xdr:from>
    <xdr:to>
      <xdr:col>10</xdr:col>
      <xdr:colOff>114300</xdr:colOff>
      <xdr:row>95</xdr:row>
      <xdr:rowOff>69850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282442"/>
          <a:ext cx="889000" cy="7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154851</xdr:rowOff>
    </xdr:from>
    <xdr:to>
      <xdr:col>10</xdr:col>
      <xdr:colOff>165100</xdr:colOff>
      <xdr:row>96</xdr:row>
      <xdr:rowOff>85001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76128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35294</xdr:rowOff>
    </xdr:from>
    <xdr:to>
      <xdr:col>6</xdr:col>
      <xdr:colOff>38100</xdr:colOff>
      <xdr:row>96</xdr:row>
      <xdr:rowOff>136894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128021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5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77788</xdr:rowOff>
    </xdr:from>
    <xdr:to>
      <xdr:col>24</xdr:col>
      <xdr:colOff>114300</xdr:colOff>
      <xdr:row>95</xdr:row>
      <xdr:rowOff>7938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19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100665</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04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1969</xdr:rowOff>
    </xdr:from>
    <xdr:to>
      <xdr:col>20</xdr:col>
      <xdr:colOff>38100</xdr:colOff>
      <xdr:row>94</xdr:row>
      <xdr:rowOff>103569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11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120096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589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36068</xdr:rowOff>
    </xdr:from>
    <xdr:to>
      <xdr:col>15</xdr:col>
      <xdr:colOff>101600</xdr:colOff>
      <xdr:row>94</xdr:row>
      <xdr:rowOff>137668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15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154195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592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115342</xdr:rowOff>
    </xdr:from>
    <xdr:to>
      <xdr:col>10</xdr:col>
      <xdr:colOff>165100</xdr:colOff>
      <xdr:row>95</xdr:row>
      <xdr:rowOff>45492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2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62019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00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19050</xdr:rowOff>
    </xdr:from>
    <xdr:to>
      <xdr:col>6</xdr:col>
      <xdr:colOff>38100</xdr:colOff>
      <xdr:row>95</xdr:row>
      <xdr:rowOff>120650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3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137177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08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31195</xdr:rowOff>
    </xdr:from>
    <xdr:to>
      <xdr:col>54</xdr:col>
      <xdr:colOff>189865</xdr:colOff>
      <xdr:row>38</xdr:row>
      <xdr:rowOff>41846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74695"/>
          <a:ext cx="1270" cy="138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45673</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41846</xdr:rowOff>
    </xdr:from>
    <xdr:to>
      <xdr:col>55</xdr:col>
      <xdr:colOff>88900</xdr:colOff>
      <xdr:row>38</xdr:row>
      <xdr:rowOff>41846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5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149322</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4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31195</xdr:rowOff>
    </xdr:from>
    <xdr:to>
      <xdr:col>55</xdr:col>
      <xdr:colOff>88900</xdr:colOff>
      <xdr:row>30</xdr:row>
      <xdr:rowOff>31195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7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84905</xdr:rowOff>
    </xdr:from>
    <xdr:to>
      <xdr:col>55</xdr:col>
      <xdr:colOff>0</xdr:colOff>
      <xdr:row>37</xdr:row>
      <xdr:rowOff>86164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28555"/>
          <a:ext cx="838200" cy="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149841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505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126964</xdr:rowOff>
    </xdr:from>
    <xdr:to>
      <xdr:col>55</xdr:col>
      <xdr:colOff>50800</xdr:colOff>
      <xdr:row>37</xdr:row>
      <xdr:rowOff>57114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84089</xdr:rowOff>
    </xdr:from>
    <xdr:to>
      <xdr:col>50</xdr:col>
      <xdr:colOff>114300</xdr:colOff>
      <xdr:row>37</xdr:row>
      <xdr:rowOff>86164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427739"/>
          <a:ext cx="889000" cy="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130887</xdr:rowOff>
    </xdr:from>
    <xdr:to>
      <xdr:col>50</xdr:col>
      <xdr:colOff>165100</xdr:colOff>
      <xdr:row>37</xdr:row>
      <xdr:rowOff>61037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77564</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7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84089</xdr:rowOff>
    </xdr:from>
    <xdr:to>
      <xdr:col>45</xdr:col>
      <xdr:colOff>177800</xdr:colOff>
      <xdr:row>37</xdr:row>
      <xdr:rowOff>96051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27739"/>
          <a:ext cx="889000" cy="1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165840</xdr:rowOff>
    </xdr:from>
    <xdr:to>
      <xdr:col>46</xdr:col>
      <xdr:colOff>38100</xdr:colOff>
      <xdr:row>37</xdr:row>
      <xdr:rowOff>95990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112517</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70192</xdr:rowOff>
    </xdr:from>
    <xdr:to>
      <xdr:col>41</xdr:col>
      <xdr:colOff>50800</xdr:colOff>
      <xdr:row>37</xdr:row>
      <xdr:rowOff>96051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13842"/>
          <a:ext cx="889000" cy="2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4899</xdr:rowOff>
    </xdr:from>
    <xdr:to>
      <xdr:col>41</xdr:col>
      <xdr:colOff>101600</xdr:colOff>
      <xdr:row>37</xdr:row>
      <xdr:rowOff>106499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123026</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2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33268</xdr:rowOff>
    </xdr:from>
    <xdr:to>
      <xdr:col>36</xdr:col>
      <xdr:colOff>165100</xdr:colOff>
      <xdr:row>37</xdr:row>
      <xdr:rowOff>134868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125995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4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34105</xdr:rowOff>
    </xdr:from>
    <xdr:to>
      <xdr:col>55</xdr:col>
      <xdr:colOff>50800</xdr:colOff>
      <xdr:row>37</xdr:row>
      <xdr:rowOff>135705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7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12532</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5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35364</xdr:rowOff>
    </xdr:from>
    <xdr:to>
      <xdr:col>50</xdr:col>
      <xdr:colOff>165100</xdr:colOff>
      <xdr:row>37</xdr:row>
      <xdr:rowOff>136964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7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128092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47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33289</xdr:rowOff>
    </xdr:from>
    <xdr:to>
      <xdr:col>46</xdr:col>
      <xdr:colOff>38100</xdr:colOff>
      <xdr:row>37</xdr:row>
      <xdr:rowOff>134889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7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126016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4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45251</xdr:rowOff>
    </xdr:from>
    <xdr:to>
      <xdr:col>41</xdr:col>
      <xdr:colOff>101600</xdr:colOff>
      <xdr:row>37</xdr:row>
      <xdr:rowOff>146851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8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137979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48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19392</xdr:rowOff>
    </xdr:from>
    <xdr:to>
      <xdr:col>36</xdr:col>
      <xdr:colOff>165100</xdr:colOff>
      <xdr:row>37</xdr:row>
      <xdr:rowOff>120992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137519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38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116229</xdr:rowOff>
    </xdr:from>
    <xdr:to>
      <xdr:col>54</xdr:col>
      <xdr:colOff>189865</xdr:colOff>
      <xdr:row>58</xdr:row>
      <xdr:rowOff>91717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60179"/>
          <a:ext cx="1270" cy="117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95544</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91717</xdr:rowOff>
    </xdr:from>
    <xdr:to>
      <xdr:col>55</xdr:col>
      <xdr:colOff>88900</xdr:colOff>
      <xdr:row>58</xdr:row>
      <xdr:rowOff>91717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3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62906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3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116229</xdr:rowOff>
    </xdr:from>
    <xdr:to>
      <xdr:col>55</xdr:col>
      <xdr:colOff>88900</xdr:colOff>
      <xdr:row>51</xdr:row>
      <xdr:rowOff>116229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6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97882</xdr:rowOff>
    </xdr:from>
    <xdr:to>
      <xdr:col>55</xdr:col>
      <xdr:colOff>0</xdr:colOff>
      <xdr:row>58</xdr:row>
      <xdr:rowOff>32864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699082"/>
          <a:ext cx="838200" cy="27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147223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484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168796</xdr:rowOff>
    </xdr:from>
    <xdr:to>
      <xdr:col>55</xdr:col>
      <xdr:colOff>50800</xdr:colOff>
      <xdr:row>57</xdr:row>
      <xdr:rowOff>98946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6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32864</xdr:rowOff>
    </xdr:from>
    <xdr:to>
      <xdr:col>50</xdr:col>
      <xdr:colOff>114300</xdr:colOff>
      <xdr:row>58</xdr:row>
      <xdr:rowOff>102836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76964"/>
          <a:ext cx="889000" cy="6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171395</xdr:rowOff>
    </xdr:from>
    <xdr:to>
      <xdr:col>50</xdr:col>
      <xdr:colOff>165100</xdr:colOff>
      <xdr:row>57</xdr:row>
      <xdr:rowOff>101545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7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118072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547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93591</xdr:rowOff>
    </xdr:from>
    <xdr:to>
      <xdr:col>45</xdr:col>
      <xdr:colOff>177800</xdr:colOff>
      <xdr:row>58</xdr:row>
      <xdr:rowOff>102836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37691"/>
          <a:ext cx="889000" cy="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14520</xdr:rowOff>
    </xdr:from>
    <xdr:to>
      <xdr:col>46</xdr:col>
      <xdr:colOff>38100</xdr:colOff>
      <xdr:row>57</xdr:row>
      <xdr:rowOff>116120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132647</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56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4209</xdr:rowOff>
    </xdr:from>
    <xdr:to>
      <xdr:col>41</xdr:col>
      <xdr:colOff>50800</xdr:colOff>
      <xdr:row>58</xdr:row>
      <xdr:rowOff>93591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948309"/>
          <a:ext cx="889000" cy="8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46058</xdr:rowOff>
    </xdr:from>
    <xdr:to>
      <xdr:col>41</xdr:col>
      <xdr:colOff>101600</xdr:colOff>
      <xdr:row>57</xdr:row>
      <xdr:rowOff>147658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1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164185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59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129563</xdr:rowOff>
    </xdr:from>
    <xdr:to>
      <xdr:col>36</xdr:col>
      <xdr:colOff>165100</xdr:colOff>
      <xdr:row>57</xdr:row>
      <xdr:rowOff>59713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76240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50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47082</xdr:rowOff>
    </xdr:from>
    <xdr:to>
      <xdr:col>55</xdr:col>
      <xdr:colOff>50800</xdr:colOff>
      <xdr:row>56</xdr:row>
      <xdr:rowOff>148682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4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69959</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49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153514</xdr:rowOff>
    </xdr:from>
    <xdr:to>
      <xdr:col>50</xdr:col>
      <xdr:colOff>165100</xdr:colOff>
      <xdr:row>58</xdr:row>
      <xdr:rowOff>83664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2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74791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1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52036</xdr:rowOff>
    </xdr:from>
    <xdr:to>
      <xdr:col>46</xdr:col>
      <xdr:colOff>38100</xdr:colOff>
      <xdr:row>58</xdr:row>
      <xdr:rowOff>153636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9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144763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8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42791</xdr:rowOff>
    </xdr:from>
    <xdr:to>
      <xdr:col>41</xdr:col>
      <xdr:colOff>101600</xdr:colOff>
      <xdr:row>58</xdr:row>
      <xdr:rowOff>144391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8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135518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7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124859</xdr:rowOff>
    </xdr:from>
    <xdr:to>
      <xdr:col>36</xdr:col>
      <xdr:colOff>165100</xdr:colOff>
      <xdr:row>58</xdr:row>
      <xdr:rowOff>55009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46136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99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46604</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19554"/>
          <a:ext cx="1270" cy="142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164731</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99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46604</xdr:rowOff>
    </xdr:from>
    <xdr:to>
      <xdr:col>55</xdr:col>
      <xdr:colOff>88900</xdr:colOff>
      <xdr:row>71</xdr:row>
      <xdr:rowOff>46604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1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92690</xdr:rowOff>
    </xdr:from>
    <xdr:to>
      <xdr:col>55</xdr:col>
      <xdr:colOff>0</xdr:colOff>
      <xdr:row>78</xdr:row>
      <xdr:rowOff>146887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122890"/>
          <a:ext cx="838200" cy="39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95147</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6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116720</xdr:rowOff>
    </xdr:from>
    <xdr:to>
      <xdr:col>55</xdr:col>
      <xdr:colOff>50800</xdr:colOff>
      <xdr:row>79</xdr:row>
      <xdr:rowOff>46870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146887</xdr:rowOff>
    </xdr:from>
    <xdr:to>
      <xdr:col>50</xdr:col>
      <xdr:colOff>114300</xdr:colOff>
      <xdr:row>79</xdr:row>
      <xdr:rowOff>69611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19987"/>
          <a:ext cx="889000" cy="9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119523</xdr:rowOff>
    </xdr:from>
    <xdr:to>
      <xdr:col>50</xdr:col>
      <xdr:colOff>165100</xdr:colOff>
      <xdr:row>79</xdr:row>
      <xdr:rowOff>49673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9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40800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8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65922</xdr:rowOff>
    </xdr:from>
    <xdr:to>
      <xdr:col>45</xdr:col>
      <xdr:colOff>177800</xdr:colOff>
      <xdr:row>79</xdr:row>
      <xdr:rowOff>69611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610472"/>
          <a:ext cx="889000" cy="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104905</xdr:rowOff>
    </xdr:from>
    <xdr:to>
      <xdr:col>46</xdr:col>
      <xdr:colOff>38100</xdr:colOff>
      <xdr:row>79</xdr:row>
      <xdr:rowOff>35055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7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51582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5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167661</xdr:rowOff>
    </xdr:from>
    <xdr:to>
      <xdr:col>41</xdr:col>
      <xdr:colOff>50800</xdr:colOff>
      <xdr:row>79</xdr:row>
      <xdr:rowOff>65922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40761"/>
          <a:ext cx="889000" cy="6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93912</xdr:rowOff>
    </xdr:from>
    <xdr:to>
      <xdr:col>41</xdr:col>
      <xdr:colOff>101600</xdr:colOff>
      <xdr:row>79</xdr:row>
      <xdr:rowOff>24062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6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40589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4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11164</xdr:rowOff>
    </xdr:from>
    <xdr:to>
      <xdr:col>36</xdr:col>
      <xdr:colOff>165100</xdr:colOff>
      <xdr:row>78</xdr:row>
      <xdr:rowOff>112764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129291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15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41890</xdr:rowOff>
    </xdr:from>
    <xdr:to>
      <xdr:col>55</xdr:col>
      <xdr:colOff>50800</xdr:colOff>
      <xdr:row>76</xdr:row>
      <xdr:rowOff>143490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07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64767</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292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96087</xdr:rowOff>
    </xdr:from>
    <xdr:to>
      <xdr:col>50</xdr:col>
      <xdr:colOff>165100</xdr:colOff>
      <xdr:row>79</xdr:row>
      <xdr:rowOff>26237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6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42764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24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18811</xdr:rowOff>
    </xdr:from>
    <xdr:to>
      <xdr:col>46</xdr:col>
      <xdr:colOff>38100</xdr:colOff>
      <xdr:row>79</xdr:row>
      <xdr:rowOff>120411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111538</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6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15122</xdr:rowOff>
    </xdr:from>
    <xdr:to>
      <xdr:col>41</xdr:col>
      <xdr:colOff>101600</xdr:colOff>
      <xdr:row>79</xdr:row>
      <xdr:rowOff>116722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5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107849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65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116861</xdr:rowOff>
    </xdr:from>
    <xdr:to>
      <xdr:col>36</xdr:col>
      <xdr:colOff>165100</xdr:colOff>
      <xdr:row>79</xdr:row>
      <xdr:rowOff>47011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8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38138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8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54958</xdr:rowOff>
    </xdr:from>
    <xdr:to>
      <xdr:col>54</xdr:col>
      <xdr:colOff>189865</xdr:colOff>
      <xdr:row>98</xdr:row>
      <xdr:rowOff>166111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85458"/>
          <a:ext cx="1270" cy="148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169938</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7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166111</xdr:rowOff>
    </xdr:from>
    <xdr:to>
      <xdr:col>55</xdr:col>
      <xdr:colOff>88900</xdr:colOff>
      <xdr:row>98</xdr:row>
      <xdr:rowOff>166111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6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1635</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6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54958</xdr:rowOff>
    </xdr:from>
    <xdr:to>
      <xdr:col>55</xdr:col>
      <xdr:colOff>88900</xdr:colOff>
      <xdr:row>90</xdr:row>
      <xdr:rowOff>54958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8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166111</xdr:rowOff>
    </xdr:from>
    <xdr:to>
      <xdr:col>55</xdr:col>
      <xdr:colOff>0</xdr:colOff>
      <xdr:row>99</xdr:row>
      <xdr:rowOff>16583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968211"/>
          <a:ext cx="838200" cy="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38290</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32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15413</xdr:rowOff>
    </xdr:from>
    <xdr:to>
      <xdr:col>55</xdr:col>
      <xdr:colOff>50800</xdr:colOff>
      <xdr:row>96</xdr:row>
      <xdr:rowOff>117013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171163</xdr:rowOff>
    </xdr:from>
    <xdr:to>
      <xdr:col>50</xdr:col>
      <xdr:colOff>114300</xdr:colOff>
      <xdr:row>99</xdr:row>
      <xdr:rowOff>16583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973263"/>
          <a:ext cx="889000" cy="1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49702</xdr:rowOff>
    </xdr:from>
    <xdr:to>
      <xdr:col>50</xdr:col>
      <xdr:colOff>165100</xdr:colOff>
      <xdr:row>96</xdr:row>
      <xdr:rowOff>151302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167829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28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144760</xdr:rowOff>
    </xdr:from>
    <xdr:to>
      <xdr:col>45</xdr:col>
      <xdr:colOff>177800</xdr:colOff>
      <xdr:row>98</xdr:row>
      <xdr:rowOff>171163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946860"/>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96185</xdr:rowOff>
    </xdr:from>
    <xdr:to>
      <xdr:col>46</xdr:col>
      <xdr:colOff>38100</xdr:colOff>
      <xdr:row>97</xdr:row>
      <xdr:rowOff>26335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42862</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73330</xdr:rowOff>
    </xdr:from>
    <xdr:to>
      <xdr:col>41</xdr:col>
      <xdr:colOff>50800</xdr:colOff>
      <xdr:row>98</xdr:row>
      <xdr:rowOff>144760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875430"/>
          <a:ext cx="889000" cy="7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33342</xdr:rowOff>
    </xdr:from>
    <xdr:to>
      <xdr:col>41</xdr:col>
      <xdr:colOff>101600</xdr:colOff>
      <xdr:row>97</xdr:row>
      <xdr:rowOff>134942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151469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3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146889</xdr:rowOff>
    </xdr:from>
    <xdr:to>
      <xdr:col>36</xdr:col>
      <xdr:colOff>165100</xdr:colOff>
      <xdr:row>97</xdr:row>
      <xdr:rowOff>77039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93566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115311</xdr:rowOff>
    </xdr:from>
    <xdr:to>
      <xdr:col>55</xdr:col>
      <xdr:colOff>50800</xdr:colOff>
      <xdr:row>99</xdr:row>
      <xdr:rowOff>45461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91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30238</xdr:rowOff>
    </xdr:from>
    <xdr:ext cx="469744"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83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137233</xdr:rowOff>
    </xdr:from>
    <xdr:to>
      <xdr:col>50</xdr:col>
      <xdr:colOff>165100</xdr:colOff>
      <xdr:row>99</xdr:row>
      <xdr:rowOff>67383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93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58510</xdr:rowOff>
    </xdr:from>
    <xdr:ext cx="469744"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04428" y="1703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120363</xdr:rowOff>
    </xdr:from>
    <xdr:to>
      <xdr:col>46</xdr:col>
      <xdr:colOff>38100</xdr:colOff>
      <xdr:row>99</xdr:row>
      <xdr:rowOff>50513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92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41640</xdr:rowOff>
    </xdr:from>
    <xdr:ext cx="469744"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15428" y="1701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93960</xdr:rowOff>
    </xdr:from>
    <xdr:to>
      <xdr:col>41</xdr:col>
      <xdr:colOff>101600</xdr:colOff>
      <xdr:row>99</xdr:row>
      <xdr:rowOff>24110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9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15237</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26428" y="1698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22530</xdr:rowOff>
    </xdr:from>
    <xdr:to>
      <xdr:col>36</xdr:col>
      <xdr:colOff>165100</xdr:colOff>
      <xdr:row>98</xdr:row>
      <xdr:rowOff>124130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115257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91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55320</xdr:rowOff>
    </xdr:from>
    <xdr:to>
      <xdr:col>85</xdr:col>
      <xdr:colOff>126364</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198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60695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4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1997</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497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55320</xdr:rowOff>
    </xdr:from>
    <xdr:to>
      <xdr:col>86</xdr:col>
      <xdr:colOff>25400</xdr:colOff>
      <xdr:row>30</xdr:row>
      <xdr:rowOff>55320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1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149595</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93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126718</xdr:rowOff>
    </xdr:from>
    <xdr:to>
      <xdr:col>85</xdr:col>
      <xdr:colOff>177800</xdr:colOff>
      <xdr:row>39</xdr:row>
      <xdr:rowOff>56868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4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106411</xdr:rowOff>
    </xdr:from>
    <xdr:to>
      <xdr:col>81</xdr:col>
      <xdr:colOff>101600</xdr:colOff>
      <xdr:row>39</xdr:row>
      <xdr:rowOff>36561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53088</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127792</xdr:rowOff>
    </xdr:from>
    <xdr:to>
      <xdr:col>76</xdr:col>
      <xdr:colOff>165100</xdr:colOff>
      <xdr:row>39</xdr:row>
      <xdr:rowOff>57942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4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74470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41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142891</xdr:rowOff>
    </xdr:from>
    <xdr:to>
      <xdr:col>72</xdr:col>
      <xdr:colOff>38100</xdr:colOff>
      <xdr:row>39</xdr:row>
      <xdr:rowOff>73041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89569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43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106719</xdr:rowOff>
    </xdr:from>
    <xdr:to>
      <xdr:col>67</xdr:col>
      <xdr:colOff>101600</xdr:colOff>
      <xdr:row>39</xdr:row>
      <xdr:rowOff>36869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53396</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39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105145</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20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142847</xdr:rowOff>
    </xdr:from>
    <xdr:to>
      <xdr:col>85</xdr:col>
      <xdr:colOff>126364</xdr:colOff>
      <xdr:row>78</xdr:row>
      <xdr:rowOff>59051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1972897"/>
          <a:ext cx="1269" cy="145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62878</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4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59051</xdr:rowOff>
    </xdr:from>
    <xdr:to>
      <xdr:col>86</xdr:col>
      <xdr:colOff>25400</xdr:colOff>
      <xdr:row>78</xdr:row>
      <xdr:rowOff>59051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4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89524</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4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142847</xdr:rowOff>
    </xdr:from>
    <xdr:to>
      <xdr:col>86</xdr:col>
      <xdr:colOff>25400</xdr:colOff>
      <xdr:row>69</xdr:row>
      <xdr:rowOff>142847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197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85461</xdr:rowOff>
    </xdr:from>
    <xdr:to>
      <xdr:col>85</xdr:col>
      <xdr:colOff>127000</xdr:colOff>
      <xdr:row>77</xdr:row>
      <xdr:rowOff>89226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5481300" y="13287111"/>
          <a:ext cx="838200" cy="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77250</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764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54373</xdr:rowOff>
    </xdr:from>
    <xdr:to>
      <xdr:col>85</xdr:col>
      <xdr:colOff>177800</xdr:colOff>
      <xdr:row>75</xdr:row>
      <xdr:rowOff>155973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85461</xdr:rowOff>
    </xdr:from>
    <xdr:to>
      <xdr:col>81</xdr:col>
      <xdr:colOff>50800</xdr:colOff>
      <xdr:row>77</xdr:row>
      <xdr:rowOff>92943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287111"/>
          <a:ext cx="889000" cy="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35537</xdr:rowOff>
    </xdr:from>
    <xdr:to>
      <xdr:col>81</xdr:col>
      <xdr:colOff>101600</xdr:colOff>
      <xdr:row>75</xdr:row>
      <xdr:rowOff>137137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153664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79084</xdr:rowOff>
    </xdr:from>
    <xdr:to>
      <xdr:col>76</xdr:col>
      <xdr:colOff>114300</xdr:colOff>
      <xdr:row>77</xdr:row>
      <xdr:rowOff>92943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280734"/>
          <a:ext cx="889000" cy="1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56759</xdr:rowOff>
    </xdr:from>
    <xdr:to>
      <xdr:col>76</xdr:col>
      <xdr:colOff>165100</xdr:colOff>
      <xdr:row>75</xdr:row>
      <xdr:rowOff>158359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3436</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61968</xdr:rowOff>
    </xdr:from>
    <xdr:to>
      <xdr:col>71</xdr:col>
      <xdr:colOff>177800</xdr:colOff>
      <xdr:row>77</xdr:row>
      <xdr:rowOff>79084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3263618"/>
          <a:ext cx="889000" cy="1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40574</xdr:rowOff>
    </xdr:from>
    <xdr:to>
      <xdr:col>72</xdr:col>
      <xdr:colOff>38100</xdr:colOff>
      <xdr:row>75</xdr:row>
      <xdr:rowOff>142174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158701</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67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131831</xdr:rowOff>
    </xdr:from>
    <xdr:to>
      <xdr:col>67</xdr:col>
      <xdr:colOff>101600</xdr:colOff>
      <xdr:row>75</xdr:row>
      <xdr:rowOff>61981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281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78508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59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38426</xdr:rowOff>
    </xdr:from>
    <xdr:to>
      <xdr:col>85</xdr:col>
      <xdr:colOff>177800</xdr:colOff>
      <xdr:row>77</xdr:row>
      <xdr:rowOff>140026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24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16853</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21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34661</xdr:rowOff>
    </xdr:from>
    <xdr:to>
      <xdr:col>81</xdr:col>
      <xdr:colOff>101600</xdr:colOff>
      <xdr:row>77</xdr:row>
      <xdr:rowOff>136261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23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127388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32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42143</xdr:rowOff>
    </xdr:from>
    <xdr:to>
      <xdr:col>76</xdr:col>
      <xdr:colOff>165100</xdr:colOff>
      <xdr:row>77</xdr:row>
      <xdr:rowOff>143743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2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134870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33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28284</xdr:rowOff>
    </xdr:from>
    <xdr:to>
      <xdr:col>72</xdr:col>
      <xdr:colOff>38100</xdr:colOff>
      <xdr:row>77</xdr:row>
      <xdr:rowOff>129884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2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121011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3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11168</xdr:rowOff>
    </xdr:from>
    <xdr:to>
      <xdr:col>67</xdr:col>
      <xdr:colOff>101600</xdr:colOff>
      <xdr:row>77</xdr:row>
      <xdr:rowOff>112768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21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103895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30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137892</xdr:rowOff>
    </xdr:from>
    <xdr:to>
      <xdr:col>85</xdr:col>
      <xdr:colOff>126364</xdr:colOff>
      <xdr:row>99</xdr:row>
      <xdr:rowOff>43162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739842"/>
          <a:ext cx="1269" cy="127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46989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2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43162</xdr:rowOff>
    </xdr:from>
    <xdr:to>
      <xdr:col>86</xdr:col>
      <xdr:colOff>25400</xdr:colOff>
      <xdr:row>99</xdr:row>
      <xdr:rowOff>43162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84569</xdr:rowOff>
    </xdr:from>
    <xdr:ext cx="690189"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51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137892</xdr:rowOff>
    </xdr:from>
    <xdr:to>
      <xdr:col>86</xdr:col>
      <xdr:colOff>25400</xdr:colOff>
      <xdr:row>91</xdr:row>
      <xdr:rowOff>137892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73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40429</xdr:rowOff>
    </xdr:from>
    <xdr:to>
      <xdr:col>85</xdr:col>
      <xdr:colOff>127000</xdr:colOff>
      <xdr:row>99</xdr:row>
      <xdr:rowOff>41500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7013979"/>
          <a:ext cx="838200" cy="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130576</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761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107699</xdr:rowOff>
    </xdr:from>
    <xdr:to>
      <xdr:col>85</xdr:col>
      <xdr:colOff>177800</xdr:colOff>
      <xdr:row>99</xdr:row>
      <xdr:rowOff>37849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9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41042</xdr:rowOff>
    </xdr:from>
    <xdr:to>
      <xdr:col>81</xdr:col>
      <xdr:colOff>50800</xdr:colOff>
      <xdr:row>99</xdr:row>
      <xdr:rowOff>41500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701459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105776</xdr:rowOff>
    </xdr:from>
    <xdr:to>
      <xdr:col>81</xdr:col>
      <xdr:colOff>101600</xdr:colOff>
      <xdr:row>99</xdr:row>
      <xdr:rowOff>35926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90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52453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8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41042</xdr:rowOff>
    </xdr:from>
    <xdr:to>
      <xdr:col>76</xdr:col>
      <xdr:colOff>114300</xdr:colOff>
      <xdr:row>99</xdr:row>
      <xdr:rowOff>41897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7014592"/>
          <a:ext cx="889000" cy="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120910</xdr:rowOff>
    </xdr:from>
    <xdr:to>
      <xdr:col>76</xdr:col>
      <xdr:colOff>165100</xdr:colOff>
      <xdr:row>99</xdr:row>
      <xdr:rowOff>51060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92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67587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41114</xdr:rowOff>
    </xdr:from>
    <xdr:to>
      <xdr:col>71</xdr:col>
      <xdr:colOff>177800</xdr:colOff>
      <xdr:row>99</xdr:row>
      <xdr:rowOff>41897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7014664"/>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131358</xdr:rowOff>
    </xdr:from>
    <xdr:to>
      <xdr:col>72</xdr:col>
      <xdr:colOff>38100</xdr:colOff>
      <xdr:row>99</xdr:row>
      <xdr:rowOff>61508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78035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70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130434</xdr:rowOff>
    </xdr:from>
    <xdr:to>
      <xdr:col>67</xdr:col>
      <xdr:colOff>101600</xdr:colOff>
      <xdr:row>99</xdr:row>
      <xdr:rowOff>60584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77111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7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161079</xdr:rowOff>
    </xdr:from>
    <xdr:to>
      <xdr:col>85</xdr:col>
      <xdr:colOff>177800</xdr:colOff>
      <xdr:row>99</xdr:row>
      <xdr:rowOff>91229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6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86125</xdr:rowOff>
    </xdr:from>
    <xdr:ext cx="469744"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8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162150</xdr:rowOff>
    </xdr:from>
    <xdr:to>
      <xdr:col>81</xdr:col>
      <xdr:colOff>101600</xdr:colOff>
      <xdr:row>99</xdr:row>
      <xdr:rowOff>92300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83427</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46428" y="1705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161692</xdr:rowOff>
    </xdr:from>
    <xdr:to>
      <xdr:col>76</xdr:col>
      <xdr:colOff>165100</xdr:colOff>
      <xdr:row>99</xdr:row>
      <xdr:rowOff>91842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6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82969</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705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162547</xdr:rowOff>
    </xdr:from>
    <xdr:to>
      <xdr:col>72</xdr:col>
      <xdr:colOff>38100</xdr:colOff>
      <xdr:row>99</xdr:row>
      <xdr:rowOff>92697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83824</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68428" y="1705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161764</xdr:rowOff>
    </xdr:from>
    <xdr:to>
      <xdr:col>67</xdr:col>
      <xdr:colOff>101600</xdr:colOff>
      <xdr:row>99</xdr:row>
      <xdr:rowOff>91914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6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83041</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705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101899</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5399"/>
          <a:ext cx="1269" cy="1540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48576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101899</xdr:rowOff>
    </xdr:from>
    <xdr:to>
      <xdr:col>116</xdr:col>
      <xdr:colOff>152400</xdr:colOff>
      <xdr:row>30</xdr:row>
      <xdr:rowOff>101899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97230</xdr:rowOff>
    </xdr:from>
    <xdr:to>
      <xdr:col>116</xdr:col>
      <xdr:colOff>63500</xdr:colOff>
      <xdr:row>39</xdr:row>
      <xdr:rowOff>98732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83780"/>
          <a:ext cx="8382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17087</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532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165660</xdr:rowOff>
    </xdr:from>
    <xdr:to>
      <xdr:col>116</xdr:col>
      <xdr:colOff>114300</xdr:colOff>
      <xdr:row>39</xdr:row>
      <xdr:rowOff>95810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6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96935</xdr:rowOff>
    </xdr:from>
    <xdr:to>
      <xdr:col>111</xdr:col>
      <xdr:colOff>177800</xdr:colOff>
      <xdr:row>39</xdr:row>
      <xdr:rowOff>97230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83485"/>
          <a:ext cx="8890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30656</xdr:rowOff>
    </xdr:from>
    <xdr:to>
      <xdr:col>112</xdr:col>
      <xdr:colOff>38100</xdr:colOff>
      <xdr:row>39</xdr:row>
      <xdr:rowOff>132256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71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148783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49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67724</xdr:rowOff>
    </xdr:from>
    <xdr:to>
      <xdr:col>107</xdr:col>
      <xdr:colOff>50800</xdr:colOff>
      <xdr:row>39</xdr:row>
      <xdr:rowOff>96935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54274"/>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30558</xdr:rowOff>
    </xdr:from>
    <xdr:to>
      <xdr:col>107</xdr:col>
      <xdr:colOff>101600</xdr:colOff>
      <xdr:row>39</xdr:row>
      <xdr:rowOff>132158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71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148685</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49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59641</xdr:rowOff>
    </xdr:from>
    <xdr:to>
      <xdr:col>102</xdr:col>
      <xdr:colOff>114300</xdr:colOff>
      <xdr:row>39</xdr:row>
      <xdr:rowOff>67724</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46191"/>
          <a:ext cx="889000" cy="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32632</xdr:rowOff>
    </xdr:from>
    <xdr:to>
      <xdr:col>102</xdr:col>
      <xdr:colOff>165100</xdr:colOff>
      <xdr:row>39</xdr:row>
      <xdr:rowOff>134232</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71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125359</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811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30329</xdr:rowOff>
    </xdr:from>
    <xdr:to>
      <xdr:col>98</xdr:col>
      <xdr:colOff>38100</xdr:colOff>
      <xdr:row>39</xdr:row>
      <xdr:rowOff>131929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71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123056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80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47932</xdr:rowOff>
    </xdr:from>
    <xdr:to>
      <xdr:col>116</xdr:col>
      <xdr:colOff>114300</xdr:colOff>
      <xdr:row>39</xdr:row>
      <xdr:rowOff>149532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73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144088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6591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46430</xdr:rowOff>
    </xdr:from>
    <xdr:to>
      <xdr:col>112</xdr:col>
      <xdr:colOff>38100</xdr:colOff>
      <xdr:row>39</xdr:row>
      <xdr:rowOff>148030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73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139157</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4017" y="6825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46135</xdr:rowOff>
    </xdr:from>
    <xdr:to>
      <xdr:col>107</xdr:col>
      <xdr:colOff>101600</xdr:colOff>
      <xdr:row>39</xdr:row>
      <xdr:rowOff>147735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73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138862</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5017" y="6825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16924</xdr:rowOff>
    </xdr:from>
    <xdr:to>
      <xdr:col>102</xdr:col>
      <xdr:colOff>165100</xdr:colOff>
      <xdr:row>39</xdr:row>
      <xdr:rowOff>118524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70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135051</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647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8841</xdr:rowOff>
    </xdr:from>
    <xdr:to>
      <xdr:col>98</xdr:col>
      <xdr:colOff>38100</xdr:colOff>
      <xdr:row>39</xdr:row>
      <xdr:rowOff>110441</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9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126968</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64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161326</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33826"/>
          <a:ext cx="1269" cy="134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108003</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161326</xdr:rowOff>
    </xdr:from>
    <xdr:to>
      <xdr:col>116</xdr:col>
      <xdr:colOff>152400</xdr:colOff>
      <xdr:row>50</xdr:row>
      <xdr:rowOff>161326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3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98758</xdr:rowOff>
    </xdr:from>
    <xdr:to>
      <xdr:col>116</xdr:col>
      <xdr:colOff>63500</xdr:colOff>
      <xdr:row>58</xdr:row>
      <xdr:rowOff>99512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42858"/>
          <a:ext cx="8382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10736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833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159309</xdr:rowOff>
    </xdr:from>
    <xdr:to>
      <xdr:col>116</xdr:col>
      <xdr:colOff>114300</xdr:colOff>
      <xdr:row>58</xdr:row>
      <xdr:rowOff>89459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99512</xdr:rowOff>
    </xdr:from>
    <xdr:to>
      <xdr:col>111</xdr:col>
      <xdr:colOff>177800</xdr:colOff>
      <xdr:row>58</xdr:row>
      <xdr:rowOff>100130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43612"/>
          <a:ext cx="889000" cy="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150622</xdr:rowOff>
    </xdr:from>
    <xdr:to>
      <xdr:col>112</xdr:col>
      <xdr:colOff>38100</xdr:colOff>
      <xdr:row>58</xdr:row>
      <xdr:rowOff>80772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97299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100130</xdr:rowOff>
    </xdr:from>
    <xdr:to>
      <xdr:col>107</xdr:col>
      <xdr:colOff>50800</xdr:colOff>
      <xdr:row>58</xdr:row>
      <xdr:rowOff>100701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44230"/>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142438</xdr:rowOff>
    </xdr:from>
    <xdr:to>
      <xdr:col>107</xdr:col>
      <xdr:colOff>101600</xdr:colOff>
      <xdr:row>58</xdr:row>
      <xdr:rowOff>72588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89115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100701</xdr:rowOff>
    </xdr:from>
    <xdr:to>
      <xdr:col>102</xdr:col>
      <xdr:colOff>114300</xdr:colOff>
      <xdr:row>58</xdr:row>
      <xdr:rowOff>101250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4480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139421</xdr:rowOff>
    </xdr:from>
    <xdr:to>
      <xdr:col>102</xdr:col>
      <xdr:colOff>165100</xdr:colOff>
      <xdr:row>58</xdr:row>
      <xdr:rowOff>69571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86098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143878</xdr:rowOff>
    </xdr:from>
    <xdr:to>
      <xdr:col>98</xdr:col>
      <xdr:colOff>38100</xdr:colOff>
      <xdr:row>58</xdr:row>
      <xdr:rowOff>74028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90555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47958</xdr:rowOff>
    </xdr:from>
    <xdr:to>
      <xdr:col>116</xdr:col>
      <xdr:colOff>114300</xdr:colOff>
      <xdr:row>58</xdr:row>
      <xdr:rowOff>149558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99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137736</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1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48712</xdr:rowOff>
    </xdr:from>
    <xdr:to>
      <xdr:col>112</xdr:col>
      <xdr:colOff>38100</xdr:colOff>
      <xdr:row>58</xdr:row>
      <xdr:rowOff>150312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9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141439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08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49330</xdr:rowOff>
    </xdr:from>
    <xdr:to>
      <xdr:col>107</xdr:col>
      <xdr:colOff>101600</xdr:colOff>
      <xdr:row>58</xdr:row>
      <xdr:rowOff>150930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99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142057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08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49901</xdr:rowOff>
    </xdr:from>
    <xdr:to>
      <xdr:col>102</xdr:col>
      <xdr:colOff>165100</xdr:colOff>
      <xdr:row>58</xdr:row>
      <xdr:rowOff>151501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99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142628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08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50450</xdr:rowOff>
    </xdr:from>
    <xdr:to>
      <xdr:col>98</xdr:col>
      <xdr:colOff>38100</xdr:colOff>
      <xdr:row>58</xdr:row>
      <xdr:rowOff>152050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143177</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08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24346</xdr:rowOff>
    </xdr:from>
    <xdr:to>
      <xdr:col>116</xdr:col>
      <xdr:colOff>62864</xdr:colOff>
      <xdr:row>77</xdr:row>
      <xdr:rowOff>108572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25846"/>
          <a:ext cx="1269" cy="12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112399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1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108572</xdr:rowOff>
    </xdr:from>
    <xdr:to>
      <xdr:col>116</xdr:col>
      <xdr:colOff>152400</xdr:colOff>
      <xdr:row>77</xdr:row>
      <xdr:rowOff>108572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142473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0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24346</xdr:rowOff>
    </xdr:from>
    <xdr:to>
      <xdr:col>116</xdr:col>
      <xdr:colOff>152400</xdr:colOff>
      <xdr:row>70</xdr:row>
      <xdr:rowOff>24346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25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69431</xdr:rowOff>
    </xdr:from>
    <xdr:to>
      <xdr:col>116</xdr:col>
      <xdr:colOff>63500</xdr:colOff>
      <xdr:row>75</xdr:row>
      <xdr:rowOff>71475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928181"/>
          <a:ext cx="838200" cy="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110012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454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87135</xdr:rowOff>
    </xdr:from>
    <xdr:to>
      <xdr:col>116</xdr:col>
      <xdr:colOff>114300</xdr:colOff>
      <xdr:row>74</xdr:row>
      <xdr:rowOff>17285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60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69431</xdr:rowOff>
    </xdr:from>
    <xdr:to>
      <xdr:col>111</xdr:col>
      <xdr:colOff>177800</xdr:colOff>
      <xdr:row>75</xdr:row>
      <xdr:rowOff>87388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928181"/>
          <a:ext cx="889000" cy="1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93675</xdr:rowOff>
    </xdr:from>
    <xdr:to>
      <xdr:col>112</xdr:col>
      <xdr:colOff>38100</xdr:colOff>
      <xdr:row>74</xdr:row>
      <xdr:rowOff>23825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40352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38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77724</xdr:rowOff>
    </xdr:from>
    <xdr:to>
      <xdr:col>107</xdr:col>
      <xdr:colOff>50800</xdr:colOff>
      <xdr:row>75</xdr:row>
      <xdr:rowOff>87388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936474"/>
          <a:ext cx="889000" cy="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78054</xdr:rowOff>
    </xdr:from>
    <xdr:to>
      <xdr:col>107</xdr:col>
      <xdr:colOff>101600</xdr:colOff>
      <xdr:row>74</xdr:row>
      <xdr:rowOff>8204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24731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3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77724</xdr:rowOff>
    </xdr:from>
    <xdr:to>
      <xdr:col>102</xdr:col>
      <xdr:colOff>114300</xdr:colOff>
      <xdr:row>75</xdr:row>
      <xdr:rowOff>135852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36474"/>
          <a:ext cx="889000" cy="5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91072</xdr:rowOff>
    </xdr:from>
    <xdr:to>
      <xdr:col>102</xdr:col>
      <xdr:colOff>165100</xdr:colOff>
      <xdr:row>74</xdr:row>
      <xdr:rowOff>21222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37749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3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88112</xdr:rowOff>
    </xdr:from>
    <xdr:to>
      <xdr:col>98</xdr:col>
      <xdr:colOff>38100</xdr:colOff>
      <xdr:row>74</xdr:row>
      <xdr:rowOff>18262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6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34789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37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20675</xdr:rowOff>
    </xdr:from>
    <xdr:to>
      <xdr:col>116</xdr:col>
      <xdr:colOff>114300</xdr:colOff>
      <xdr:row>75</xdr:row>
      <xdr:rowOff>122275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7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170552</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8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18631</xdr:rowOff>
    </xdr:from>
    <xdr:to>
      <xdr:col>112</xdr:col>
      <xdr:colOff>38100</xdr:colOff>
      <xdr:row>75</xdr:row>
      <xdr:rowOff>120231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7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111358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97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36588</xdr:rowOff>
    </xdr:from>
    <xdr:to>
      <xdr:col>107</xdr:col>
      <xdr:colOff>101600</xdr:colOff>
      <xdr:row>75</xdr:row>
      <xdr:rowOff>138188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9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129315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98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26924</xdr:rowOff>
    </xdr:from>
    <xdr:to>
      <xdr:col>102</xdr:col>
      <xdr:colOff>165100</xdr:colOff>
      <xdr:row>75</xdr:row>
      <xdr:rowOff>128524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8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119651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97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85052</xdr:rowOff>
    </xdr:from>
    <xdr:to>
      <xdr:col>98</xdr:col>
      <xdr:colOff>38100</xdr:colOff>
      <xdr:row>76</xdr:row>
      <xdr:rowOff>15202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4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6329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人件費に対する住民一人当たりのコストは、類似団体平均と比較して</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千円ほど低い。ラスパイレス指数は類似団体平均より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ポイント上回っているが、人口千人当たりの職員数が</a:t>
          </a:r>
          <a:r>
            <a:rPr kumimoji="1" lang="en-US" altLang="ja-JP" sz="1100">
              <a:solidFill>
                <a:schemeClr val="dk1"/>
              </a:solidFill>
              <a:effectLst/>
              <a:latin typeface="+mn-lt"/>
              <a:ea typeface="+mn-ea"/>
              <a:cs typeface="+mn-cs"/>
            </a:rPr>
            <a:t>3.90</a:t>
          </a:r>
          <a:r>
            <a:rPr kumimoji="1" lang="ja-JP" altLang="ja-JP" sz="1100">
              <a:solidFill>
                <a:schemeClr val="dk1"/>
              </a:solidFill>
              <a:effectLst/>
              <a:latin typeface="+mn-lt"/>
              <a:ea typeface="+mn-ea"/>
              <a:cs typeface="+mn-cs"/>
            </a:rPr>
            <a:t>人と少ないことが要因である。</a:t>
          </a:r>
          <a:endParaRPr lang="ja-JP" altLang="ja-JP" sz="1400">
            <a:effectLst/>
          </a:endParaRPr>
        </a:p>
        <a:p>
          <a:r>
            <a:rPr kumimoji="1" lang="ja-JP" altLang="ja-JP" sz="1100">
              <a:solidFill>
                <a:schemeClr val="dk1"/>
              </a:solidFill>
              <a:effectLst/>
              <a:latin typeface="+mn-lt"/>
              <a:ea typeface="+mn-ea"/>
              <a:cs typeface="+mn-cs"/>
            </a:rPr>
            <a:t>　扶助費では義務負担がある制度への支出のほか、地方単独事業に係る負担も多額であることから、類似団体平均より</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千円ほどコストがかかっている。</a:t>
          </a:r>
          <a:endParaRPr lang="ja-JP" altLang="ja-JP" sz="1400">
            <a:effectLst/>
          </a:endParaRPr>
        </a:p>
        <a:p>
          <a:r>
            <a:rPr kumimoji="1" lang="ja-JP" altLang="ja-JP" sz="1100">
              <a:solidFill>
                <a:schemeClr val="dk1"/>
              </a:solidFill>
              <a:effectLst/>
              <a:latin typeface="+mn-lt"/>
              <a:ea typeface="+mn-ea"/>
              <a:cs typeface="+mn-cs"/>
            </a:rPr>
            <a:t>　同じ義務的経費である公債費では、類似団体平均の半分以下のコストである。新規発行債の抑制により地方債現在高が減っており、これに伴い元利償還金が減少している。</a:t>
          </a:r>
          <a:endParaRPr lang="ja-JP" altLang="ja-JP" sz="1400">
            <a:effectLst/>
          </a:endParaRPr>
        </a:p>
        <a:p>
          <a:r>
            <a:rPr kumimoji="1" lang="ja-JP" altLang="ja-JP" sz="1100">
              <a:solidFill>
                <a:schemeClr val="dk1"/>
              </a:solidFill>
              <a:effectLst/>
              <a:latin typeface="+mn-lt"/>
              <a:ea typeface="+mn-ea"/>
              <a:cs typeface="+mn-cs"/>
            </a:rPr>
            <a:t>　　普通建設事業費は平成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ヶ年間で町内にある</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小学校を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校に統合する事業が</a:t>
          </a:r>
          <a:r>
            <a:rPr kumimoji="1" lang="ja-JP" altLang="en-US" sz="1100">
              <a:solidFill>
                <a:schemeClr val="dk1"/>
              </a:solidFill>
              <a:effectLst/>
              <a:latin typeface="+mn-lt"/>
              <a:ea typeface="+mn-ea"/>
              <a:cs typeface="+mn-cs"/>
            </a:rPr>
            <a:t>始まったことで、</a:t>
          </a:r>
          <a:r>
            <a:rPr kumimoji="1" lang="ja-JP" altLang="ja-JP" sz="1100">
              <a:solidFill>
                <a:schemeClr val="dk1"/>
              </a:solidFill>
              <a:effectLst/>
              <a:latin typeface="+mn-lt"/>
              <a:ea typeface="+mn-ea"/>
              <a:cs typeface="+mn-cs"/>
            </a:rPr>
            <a:t>統合小学校建設費</a:t>
          </a:r>
          <a:r>
            <a:rPr kumimoji="1" lang="ja-JP" altLang="en-US" sz="1100">
              <a:solidFill>
                <a:schemeClr val="dk1"/>
              </a:solidFill>
              <a:effectLst/>
              <a:latin typeface="+mn-lt"/>
              <a:ea typeface="+mn-ea"/>
              <a:cs typeface="+mn-cs"/>
            </a:rPr>
            <a:t>及び学校給食センター建設費が新規整備に加わったことで</a:t>
          </a:r>
          <a:r>
            <a:rPr kumimoji="1" lang="en-US" altLang="ja-JP" sz="1100">
              <a:solidFill>
                <a:schemeClr val="dk1"/>
              </a:solidFill>
              <a:effectLst/>
              <a:latin typeface="+mn-lt"/>
              <a:ea typeface="+mn-ea"/>
              <a:cs typeface="+mn-cs"/>
            </a:rPr>
            <a:t>122</a:t>
          </a:r>
          <a:r>
            <a:rPr kumimoji="1" lang="ja-JP" altLang="en-US" sz="1100">
              <a:solidFill>
                <a:schemeClr val="dk1"/>
              </a:solidFill>
              <a:effectLst/>
              <a:latin typeface="+mn-lt"/>
              <a:ea typeface="+mn-ea"/>
              <a:cs typeface="+mn-cs"/>
            </a:rPr>
            <a:t>千円の大幅な増となった。</a:t>
          </a:r>
          <a:endParaRPr lang="ja-JP" altLang="ja-JP" sz="1400">
            <a:effectLst/>
          </a:endParaRPr>
        </a:p>
        <a:p>
          <a:r>
            <a:rPr kumimoji="1" lang="ja-JP" altLang="ja-JP" sz="1100">
              <a:solidFill>
                <a:schemeClr val="dk1"/>
              </a:solidFill>
              <a:effectLst/>
              <a:latin typeface="+mn-lt"/>
              <a:ea typeface="+mn-ea"/>
              <a:cs typeface="+mn-cs"/>
            </a:rPr>
            <a:t>　物件費に</a:t>
          </a:r>
          <a:r>
            <a:rPr kumimoji="1" lang="ja-JP" altLang="en-US" sz="1100">
              <a:solidFill>
                <a:schemeClr val="dk1"/>
              </a:solidFill>
              <a:effectLst/>
              <a:latin typeface="+mn-lt"/>
              <a:ea typeface="+mn-ea"/>
              <a:cs typeface="+mn-cs"/>
            </a:rPr>
            <a:t>ついては行財政改革により</a:t>
          </a:r>
          <a:r>
            <a:rPr kumimoji="1" lang="ja-JP" altLang="ja-JP" sz="1100">
              <a:solidFill>
                <a:schemeClr val="dk1"/>
              </a:solidFill>
              <a:effectLst/>
              <a:latin typeface="+mn-lt"/>
              <a:ea typeface="+mn-ea"/>
              <a:cs typeface="+mn-cs"/>
            </a:rPr>
            <a:t>コストは低く抑えられている。</a:t>
          </a:r>
          <a:endParaRPr lang="ja-JP" altLang="ja-JP" sz="1400">
            <a:effectLst/>
          </a:endParaRPr>
        </a:p>
        <a:p>
          <a:r>
            <a:rPr kumimoji="1" lang="ja-JP" altLang="ja-JP" sz="1100">
              <a:solidFill>
                <a:schemeClr val="dk1"/>
              </a:solidFill>
              <a:effectLst/>
              <a:latin typeface="+mn-lt"/>
              <a:ea typeface="+mn-ea"/>
              <a:cs typeface="+mn-cs"/>
            </a:rPr>
            <a:t>　補助費等と繰出金に係るコストは類似団体平均よりは下回っているが、財政運営においてこれらのコストは大きな負担となっているため、見直しや削減に努める必要がある。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12,984
12,971
46.43
7,869,823
7,590,538
264,241
3,968,059
5,842,922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154069</xdr:rowOff>
    </xdr:from>
    <xdr:to>
      <xdr:col>24</xdr:col>
      <xdr:colOff>62865</xdr:colOff>
      <xdr:row>38</xdr:row>
      <xdr:rowOff>141660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97569"/>
          <a:ext cx="1270" cy="1359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145487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141660</xdr:rowOff>
    </xdr:from>
    <xdr:to>
      <xdr:col>24</xdr:col>
      <xdr:colOff>152400</xdr:colOff>
      <xdr:row>38</xdr:row>
      <xdr:rowOff>141660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100746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7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154069</xdr:rowOff>
    </xdr:from>
    <xdr:to>
      <xdr:col>24</xdr:col>
      <xdr:colOff>152400</xdr:colOff>
      <xdr:row>30</xdr:row>
      <xdr:rowOff>154069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9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5479</xdr:rowOff>
    </xdr:from>
    <xdr:to>
      <xdr:col>24</xdr:col>
      <xdr:colOff>63500</xdr:colOff>
      <xdr:row>37</xdr:row>
      <xdr:rowOff>7765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34912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3355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32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151928</xdr:rowOff>
    </xdr:from>
    <xdr:to>
      <xdr:col>24</xdr:col>
      <xdr:colOff>114300</xdr:colOff>
      <xdr:row>35</xdr:row>
      <xdr:rowOff>82078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5479</xdr:rowOff>
    </xdr:from>
    <xdr:to>
      <xdr:col>19</xdr:col>
      <xdr:colOff>177800</xdr:colOff>
      <xdr:row>37</xdr:row>
      <xdr:rowOff>47934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349129"/>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8237</xdr:rowOff>
    </xdr:from>
    <xdr:to>
      <xdr:col>20</xdr:col>
      <xdr:colOff>38100</xdr:colOff>
      <xdr:row>35</xdr:row>
      <xdr:rowOff>109837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126364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23114</xdr:rowOff>
    </xdr:from>
    <xdr:to>
      <xdr:col>15</xdr:col>
      <xdr:colOff>50800</xdr:colOff>
      <xdr:row>37</xdr:row>
      <xdr:rowOff>47934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366764"/>
          <a:ext cx="8890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49385</xdr:rowOff>
    </xdr:from>
    <xdr:to>
      <xdr:col>15</xdr:col>
      <xdr:colOff>101600</xdr:colOff>
      <xdr:row>35</xdr:row>
      <xdr:rowOff>150985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167512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23114</xdr:rowOff>
    </xdr:from>
    <xdr:to>
      <xdr:col>10</xdr:col>
      <xdr:colOff>114300</xdr:colOff>
      <xdr:row>37</xdr:row>
      <xdr:rowOff>39769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366764"/>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51018</xdr:rowOff>
    </xdr:from>
    <xdr:to>
      <xdr:col>10</xdr:col>
      <xdr:colOff>165100</xdr:colOff>
      <xdr:row>34</xdr:row>
      <xdr:rowOff>152618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169145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65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52977</xdr:rowOff>
    </xdr:from>
    <xdr:to>
      <xdr:col>6</xdr:col>
      <xdr:colOff>38100</xdr:colOff>
      <xdr:row>34</xdr:row>
      <xdr:rowOff>154577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171104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5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128415</xdr:rowOff>
    </xdr:from>
    <xdr:to>
      <xdr:col>24</xdr:col>
      <xdr:colOff>114300</xdr:colOff>
      <xdr:row>37</xdr:row>
      <xdr:rowOff>58565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0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106842</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7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126129</xdr:rowOff>
    </xdr:from>
    <xdr:to>
      <xdr:col>20</xdr:col>
      <xdr:colOff>38100</xdr:colOff>
      <xdr:row>37</xdr:row>
      <xdr:rowOff>56279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9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47406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9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168584</xdr:rowOff>
    </xdr:from>
    <xdr:to>
      <xdr:col>15</xdr:col>
      <xdr:colOff>101600</xdr:colOff>
      <xdr:row>37</xdr:row>
      <xdr:rowOff>98734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89861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33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143764</xdr:rowOff>
    </xdr:from>
    <xdr:to>
      <xdr:col>10</xdr:col>
      <xdr:colOff>165100</xdr:colOff>
      <xdr:row>37</xdr:row>
      <xdr:rowOff>73914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65041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0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160419</xdr:rowOff>
    </xdr:from>
    <xdr:to>
      <xdr:col>6</xdr:col>
      <xdr:colOff>38100</xdr:colOff>
      <xdr:row>37</xdr:row>
      <xdr:rowOff>90569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3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81696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2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107141</xdr:rowOff>
    </xdr:from>
    <xdr:to>
      <xdr:col>24</xdr:col>
      <xdr:colOff>62865</xdr:colOff>
      <xdr:row>59</xdr:row>
      <xdr:rowOff>9544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79641"/>
          <a:ext cx="1270" cy="144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13371</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9544</xdr:rowOff>
    </xdr:from>
    <xdr:to>
      <xdr:col>24</xdr:col>
      <xdr:colOff>152400</xdr:colOff>
      <xdr:row>59</xdr:row>
      <xdr:rowOff>9544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25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53818</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548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1,942,729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107141</xdr:rowOff>
    </xdr:from>
    <xdr:to>
      <xdr:col>24</xdr:col>
      <xdr:colOff>152400</xdr:colOff>
      <xdr:row>50</xdr:row>
      <xdr:rowOff>107141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8851</xdr:rowOff>
    </xdr:from>
    <xdr:to>
      <xdr:col>24</xdr:col>
      <xdr:colOff>63500</xdr:colOff>
      <xdr:row>59</xdr:row>
      <xdr:rowOff>9544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124401"/>
          <a:ext cx="838200" cy="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74762</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47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51885</xdr:rowOff>
    </xdr:from>
    <xdr:to>
      <xdr:col>24</xdr:col>
      <xdr:colOff>114300</xdr:colOff>
      <xdr:row>58</xdr:row>
      <xdr:rowOff>153485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8851</xdr:rowOff>
    </xdr:from>
    <xdr:to>
      <xdr:col>19</xdr:col>
      <xdr:colOff>177800</xdr:colOff>
      <xdr:row>59</xdr:row>
      <xdr:rowOff>9113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124401"/>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57117</xdr:rowOff>
    </xdr:from>
    <xdr:to>
      <xdr:col>20</xdr:col>
      <xdr:colOff>38100</xdr:colOff>
      <xdr:row>58</xdr:row>
      <xdr:rowOff>158717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0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3794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7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1641</xdr:rowOff>
    </xdr:from>
    <xdr:to>
      <xdr:col>15</xdr:col>
      <xdr:colOff>50800</xdr:colOff>
      <xdr:row>59</xdr:row>
      <xdr:rowOff>9113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117191"/>
          <a:ext cx="889000" cy="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65912</xdr:rowOff>
    </xdr:from>
    <xdr:to>
      <xdr:col>15</xdr:col>
      <xdr:colOff>101600</xdr:colOff>
      <xdr:row>58</xdr:row>
      <xdr:rowOff>167512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12589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159061</xdr:rowOff>
    </xdr:from>
    <xdr:to>
      <xdr:col>10</xdr:col>
      <xdr:colOff>114300</xdr:colOff>
      <xdr:row>59</xdr:row>
      <xdr:rowOff>1641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103161"/>
          <a:ext cx="889000" cy="1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83664</xdr:rowOff>
    </xdr:from>
    <xdr:to>
      <xdr:col>10</xdr:col>
      <xdr:colOff>165100</xdr:colOff>
      <xdr:row>59</xdr:row>
      <xdr:rowOff>13814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2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30341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0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80375</xdr:rowOff>
    </xdr:from>
    <xdr:to>
      <xdr:col>6</xdr:col>
      <xdr:colOff>38100</xdr:colOff>
      <xdr:row>59</xdr:row>
      <xdr:rowOff>10525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27052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9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130194</xdr:rowOff>
    </xdr:from>
    <xdr:to>
      <xdr:col>24</xdr:col>
      <xdr:colOff>114300</xdr:colOff>
      <xdr:row>59</xdr:row>
      <xdr:rowOff>60344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45121</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8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129501</xdr:rowOff>
    </xdr:from>
    <xdr:to>
      <xdr:col>20</xdr:col>
      <xdr:colOff>38100</xdr:colOff>
      <xdr:row>59</xdr:row>
      <xdr:rowOff>59651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7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50778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6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129763</xdr:rowOff>
    </xdr:from>
    <xdr:to>
      <xdr:col>15</xdr:col>
      <xdr:colOff>101600</xdr:colOff>
      <xdr:row>59</xdr:row>
      <xdr:rowOff>59913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7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51040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6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122291</xdr:rowOff>
    </xdr:from>
    <xdr:to>
      <xdr:col>10</xdr:col>
      <xdr:colOff>165100</xdr:colOff>
      <xdr:row>59</xdr:row>
      <xdr:rowOff>52441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6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43568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5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108261</xdr:rowOff>
    </xdr:from>
    <xdr:to>
      <xdr:col>6</xdr:col>
      <xdr:colOff>38100</xdr:colOff>
      <xdr:row>59</xdr:row>
      <xdr:rowOff>38411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5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29538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4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3389</xdr:rowOff>
    </xdr:from>
    <xdr:to>
      <xdr:col>24</xdr:col>
      <xdr:colOff>62865</xdr:colOff>
      <xdr:row>78</xdr:row>
      <xdr:rowOff>152034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004889"/>
          <a:ext cx="1270" cy="1520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155861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2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152034</xdr:rowOff>
    </xdr:from>
    <xdr:to>
      <xdr:col>24</xdr:col>
      <xdr:colOff>152400</xdr:colOff>
      <xdr:row>78</xdr:row>
      <xdr:rowOff>152034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2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121516</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7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240,522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3389</xdr:rowOff>
    </xdr:from>
    <xdr:to>
      <xdr:col>24</xdr:col>
      <xdr:colOff>152400</xdr:colOff>
      <xdr:row>70</xdr:row>
      <xdr:rowOff>3389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0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171269</xdr:rowOff>
    </xdr:from>
    <xdr:to>
      <xdr:col>24</xdr:col>
      <xdr:colOff>63500</xdr:colOff>
      <xdr:row>75</xdr:row>
      <xdr:rowOff>66298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2858569"/>
          <a:ext cx="838200" cy="6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109055</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62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86178</xdr:rowOff>
    </xdr:from>
    <xdr:to>
      <xdr:col>24</xdr:col>
      <xdr:colOff>114300</xdr:colOff>
      <xdr:row>75</xdr:row>
      <xdr:rowOff>16328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7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171269</xdr:rowOff>
    </xdr:from>
    <xdr:to>
      <xdr:col>19</xdr:col>
      <xdr:colOff>177800</xdr:colOff>
      <xdr:row>75</xdr:row>
      <xdr:rowOff>9311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858569"/>
          <a:ext cx="889000" cy="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42625</xdr:rowOff>
    </xdr:from>
    <xdr:to>
      <xdr:col>20</xdr:col>
      <xdr:colOff>38100</xdr:colOff>
      <xdr:row>74</xdr:row>
      <xdr:rowOff>144225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72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160752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505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9311</xdr:rowOff>
    </xdr:from>
    <xdr:to>
      <xdr:col>15</xdr:col>
      <xdr:colOff>50800</xdr:colOff>
      <xdr:row>75</xdr:row>
      <xdr:rowOff>67169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2868061"/>
          <a:ext cx="889000" cy="5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163870</xdr:rowOff>
    </xdr:from>
    <xdr:to>
      <xdr:col>15</xdr:col>
      <xdr:colOff>101600</xdr:colOff>
      <xdr:row>74</xdr:row>
      <xdr:rowOff>94020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267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110547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45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67169</xdr:rowOff>
    </xdr:from>
    <xdr:to>
      <xdr:col>10</xdr:col>
      <xdr:colOff>114300</xdr:colOff>
      <xdr:row>75</xdr:row>
      <xdr:rowOff>140876</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2925919"/>
          <a:ext cx="889000" cy="7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33078</xdr:rowOff>
    </xdr:from>
    <xdr:to>
      <xdr:col>10</xdr:col>
      <xdr:colOff>165100</xdr:colOff>
      <xdr:row>75</xdr:row>
      <xdr:rowOff>134678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125806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8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148217</xdr:rowOff>
    </xdr:from>
    <xdr:to>
      <xdr:col>6</xdr:col>
      <xdr:colOff>38100</xdr:colOff>
      <xdr:row>75</xdr:row>
      <xdr:rowOff>78367</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94894</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61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15498</xdr:rowOff>
    </xdr:from>
    <xdr:to>
      <xdr:col>24</xdr:col>
      <xdr:colOff>114300</xdr:colOff>
      <xdr:row>75</xdr:row>
      <xdr:rowOff>117098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87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165375</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85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120469</xdr:rowOff>
    </xdr:from>
    <xdr:to>
      <xdr:col>20</xdr:col>
      <xdr:colOff>38100</xdr:colOff>
      <xdr:row>75</xdr:row>
      <xdr:rowOff>50619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8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41746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90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129961</xdr:rowOff>
    </xdr:from>
    <xdr:to>
      <xdr:col>15</xdr:col>
      <xdr:colOff>101600</xdr:colOff>
      <xdr:row>75</xdr:row>
      <xdr:rowOff>60111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81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51238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90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16369</xdr:rowOff>
    </xdr:from>
    <xdr:to>
      <xdr:col>10</xdr:col>
      <xdr:colOff>165100</xdr:colOff>
      <xdr:row>75</xdr:row>
      <xdr:rowOff>117969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87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134496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650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90076</xdr:rowOff>
    </xdr:from>
    <xdr:to>
      <xdr:col>6</xdr:col>
      <xdr:colOff>38100</xdr:colOff>
      <xdr:row>76</xdr:row>
      <xdr:rowOff>20225</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9488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11352</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04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25073</xdr:rowOff>
    </xdr:from>
    <xdr:to>
      <xdr:col>24</xdr:col>
      <xdr:colOff>62865</xdr:colOff>
      <xdr:row>98</xdr:row>
      <xdr:rowOff>99053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627023"/>
          <a:ext cx="1270" cy="1274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102880</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99053</xdr:rowOff>
    </xdr:from>
    <xdr:to>
      <xdr:col>24</xdr:col>
      <xdr:colOff>152400</xdr:colOff>
      <xdr:row>98</xdr:row>
      <xdr:rowOff>99053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01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143200</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40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25073</xdr:rowOff>
    </xdr:from>
    <xdr:to>
      <xdr:col>24</xdr:col>
      <xdr:colOff>152400</xdr:colOff>
      <xdr:row>91</xdr:row>
      <xdr:rowOff>25073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62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169831</xdr:rowOff>
    </xdr:from>
    <xdr:to>
      <xdr:col>24</xdr:col>
      <xdr:colOff>63500</xdr:colOff>
      <xdr:row>97</xdr:row>
      <xdr:rowOff>38354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629031"/>
          <a:ext cx="838200" cy="3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111777</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228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88900</xdr:rowOff>
    </xdr:from>
    <xdr:to>
      <xdr:col>24</xdr:col>
      <xdr:colOff>114300</xdr:colOff>
      <xdr:row>96</xdr:row>
      <xdr:rowOff>19050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37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38354</xdr:rowOff>
    </xdr:from>
    <xdr:to>
      <xdr:col>19</xdr:col>
      <xdr:colOff>177800</xdr:colOff>
      <xdr:row>97</xdr:row>
      <xdr:rowOff>55902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669004"/>
          <a:ext cx="889000" cy="1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152451</xdr:rowOff>
    </xdr:from>
    <xdr:to>
      <xdr:col>20</xdr:col>
      <xdr:colOff>38100</xdr:colOff>
      <xdr:row>95</xdr:row>
      <xdr:rowOff>82601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2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99128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0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55902</xdr:rowOff>
    </xdr:from>
    <xdr:to>
      <xdr:col>15</xdr:col>
      <xdr:colOff>50800</xdr:colOff>
      <xdr:row>97</xdr:row>
      <xdr:rowOff>82975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686552"/>
          <a:ext cx="889000" cy="2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77949</xdr:rowOff>
    </xdr:from>
    <xdr:to>
      <xdr:col>15</xdr:col>
      <xdr:colOff>101600</xdr:colOff>
      <xdr:row>96</xdr:row>
      <xdr:rowOff>8099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24626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14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76029</xdr:rowOff>
    </xdr:from>
    <xdr:to>
      <xdr:col>10</xdr:col>
      <xdr:colOff>114300</xdr:colOff>
      <xdr:row>97</xdr:row>
      <xdr:rowOff>82975</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706679"/>
          <a:ext cx="889000" cy="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110432</xdr:rowOff>
    </xdr:from>
    <xdr:to>
      <xdr:col>10</xdr:col>
      <xdr:colOff>165100</xdr:colOff>
      <xdr:row>96</xdr:row>
      <xdr:rowOff>40582</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57109</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1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73867</xdr:rowOff>
    </xdr:from>
    <xdr:to>
      <xdr:col>6</xdr:col>
      <xdr:colOff>38100</xdr:colOff>
      <xdr:row>96</xdr:row>
      <xdr:rowOff>4017</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20544</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13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119031</xdr:rowOff>
    </xdr:from>
    <xdr:to>
      <xdr:col>24</xdr:col>
      <xdr:colOff>114300</xdr:colOff>
      <xdr:row>97</xdr:row>
      <xdr:rowOff>49181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57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97458</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55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159004</xdr:rowOff>
    </xdr:from>
    <xdr:to>
      <xdr:col>20</xdr:col>
      <xdr:colOff>38100</xdr:colOff>
      <xdr:row>97</xdr:row>
      <xdr:rowOff>89154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61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80281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71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5102</xdr:rowOff>
    </xdr:from>
    <xdr:to>
      <xdr:col>15</xdr:col>
      <xdr:colOff>101600</xdr:colOff>
      <xdr:row>97</xdr:row>
      <xdr:rowOff>106702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63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97829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72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32175</xdr:rowOff>
    </xdr:from>
    <xdr:to>
      <xdr:col>10</xdr:col>
      <xdr:colOff>165100</xdr:colOff>
      <xdr:row>97</xdr:row>
      <xdr:rowOff>133775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66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124902</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75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25229</xdr:rowOff>
    </xdr:from>
    <xdr:to>
      <xdr:col>6</xdr:col>
      <xdr:colOff>38100</xdr:colOff>
      <xdr:row>97</xdr:row>
      <xdr:rowOff>126829</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65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117956</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74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57470"/>
          <a:ext cx="127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98226</xdr:rowOff>
    </xdr:from>
    <xdr:to>
      <xdr:col>55</xdr:col>
      <xdr:colOff>0</xdr:colOff>
      <xdr:row>39</xdr:row>
      <xdr:rowOff>98226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9639300" y="6784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149659</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3218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126782</xdr:rowOff>
    </xdr:from>
    <xdr:to>
      <xdr:col>55</xdr:col>
      <xdr:colOff>50800</xdr:colOff>
      <xdr:row>38</xdr:row>
      <xdr:rowOff>56932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7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98226</xdr:rowOff>
    </xdr:from>
    <xdr:to>
      <xdr:col>50</xdr:col>
      <xdr:colOff>114300</xdr:colOff>
      <xdr:row>39</xdr:row>
      <xdr:rowOff>98552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8750300" y="6784776"/>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150949</xdr:rowOff>
    </xdr:from>
    <xdr:to>
      <xdr:col>50</xdr:col>
      <xdr:colOff>165100</xdr:colOff>
      <xdr:row>38</xdr:row>
      <xdr:rowOff>81099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97626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269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98552</xdr:rowOff>
    </xdr:from>
    <xdr:to>
      <xdr:col>45</xdr:col>
      <xdr:colOff>177800</xdr:colOff>
      <xdr:row>39</xdr:row>
      <xdr:rowOff>98552</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137233</xdr:rowOff>
    </xdr:from>
    <xdr:to>
      <xdr:col>46</xdr:col>
      <xdr:colOff>38100</xdr:colOff>
      <xdr:row>38</xdr:row>
      <xdr:rowOff>67383</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83910</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25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98552</xdr:rowOff>
    </xdr:from>
    <xdr:to>
      <xdr:col>41</xdr:col>
      <xdr:colOff>50800</xdr:colOff>
      <xdr:row>39</xdr:row>
      <xdr:rowOff>98552</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156827</xdr:rowOff>
    </xdr:from>
    <xdr:to>
      <xdr:col>41</xdr:col>
      <xdr:colOff>101600</xdr:colOff>
      <xdr:row>38</xdr:row>
      <xdr:rowOff>86977</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103504</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157807</xdr:rowOff>
    </xdr:from>
    <xdr:to>
      <xdr:col>36</xdr:col>
      <xdr:colOff>165100</xdr:colOff>
      <xdr:row>35</xdr:row>
      <xdr:rowOff>87957</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104484</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428"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47426</xdr:rowOff>
    </xdr:from>
    <xdr:to>
      <xdr:col>55</xdr:col>
      <xdr:colOff>50800</xdr:colOff>
      <xdr:row>39</xdr:row>
      <xdr:rowOff>149026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133803</xdr:rowOff>
    </xdr:from>
    <xdr:ext cx="249299"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6489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47426</xdr:rowOff>
    </xdr:from>
    <xdr:to>
      <xdr:col>50</xdr:col>
      <xdr:colOff>165100</xdr:colOff>
      <xdr:row>39</xdr:row>
      <xdr:rowOff>149026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140153</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514650"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47752</xdr:rowOff>
    </xdr:from>
    <xdr:to>
      <xdr:col>46</xdr:col>
      <xdr:colOff>38100</xdr:colOff>
      <xdr:row>39</xdr:row>
      <xdr:rowOff>149352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140479</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625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47752</xdr:rowOff>
    </xdr:from>
    <xdr:to>
      <xdr:col>41</xdr:col>
      <xdr:colOff>101600</xdr:colOff>
      <xdr:row>39</xdr:row>
      <xdr:rowOff>149352</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140479</xdr:rowOff>
    </xdr:from>
    <xdr:ext cx="249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736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47752</xdr:rowOff>
    </xdr:from>
    <xdr:to>
      <xdr:col>36</xdr:col>
      <xdr:colOff>165100</xdr:colOff>
      <xdr:row>39</xdr:row>
      <xdr:rowOff>149352</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140479</xdr:rowOff>
    </xdr:from>
    <xdr:ext cx="249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847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146229</xdr:rowOff>
    </xdr:from>
    <xdr:to>
      <xdr:col>54</xdr:col>
      <xdr:colOff>189865</xdr:colOff>
      <xdr:row>58</xdr:row>
      <xdr:rowOff>35655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8729"/>
          <a:ext cx="1270" cy="126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39482</xdr:rowOff>
    </xdr:from>
    <xdr:ext cx="534377"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998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35655</xdr:rowOff>
    </xdr:from>
    <xdr:to>
      <xdr:col>55</xdr:col>
      <xdr:colOff>88900</xdr:colOff>
      <xdr:row>58</xdr:row>
      <xdr:rowOff>35655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99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92906</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298,572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146229</xdr:rowOff>
    </xdr:from>
    <xdr:to>
      <xdr:col>55</xdr:col>
      <xdr:colOff>88900</xdr:colOff>
      <xdr:row>50</xdr:row>
      <xdr:rowOff>146229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30745</xdr:rowOff>
    </xdr:from>
    <xdr:to>
      <xdr:col>55</xdr:col>
      <xdr:colOff>0</xdr:colOff>
      <xdr:row>57</xdr:row>
      <xdr:rowOff>104921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803395"/>
          <a:ext cx="838200" cy="7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126828</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5565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103951</xdr:rowOff>
    </xdr:from>
    <xdr:to>
      <xdr:col>55</xdr:col>
      <xdr:colOff>50800</xdr:colOff>
      <xdr:row>57</xdr:row>
      <xdr:rowOff>34101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30745</xdr:rowOff>
    </xdr:from>
    <xdr:to>
      <xdr:col>50</xdr:col>
      <xdr:colOff>114300</xdr:colOff>
      <xdr:row>57</xdr:row>
      <xdr:rowOff>158084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9803395"/>
          <a:ext cx="889000" cy="12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108048</xdr:rowOff>
    </xdr:from>
    <xdr:to>
      <xdr:col>50</xdr:col>
      <xdr:colOff>165100</xdr:colOff>
      <xdr:row>57</xdr:row>
      <xdr:rowOff>38198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54725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158084</xdr:rowOff>
    </xdr:from>
    <xdr:to>
      <xdr:col>45</xdr:col>
      <xdr:colOff>177800</xdr:colOff>
      <xdr:row>57</xdr:row>
      <xdr:rowOff>170872</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930734"/>
          <a:ext cx="889000" cy="1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141698</xdr:rowOff>
    </xdr:from>
    <xdr:to>
      <xdr:col>46</xdr:col>
      <xdr:colOff>38100</xdr:colOff>
      <xdr:row>57</xdr:row>
      <xdr:rowOff>71848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88375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56567</xdr:rowOff>
    </xdr:from>
    <xdr:to>
      <xdr:col>41</xdr:col>
      <xdr:colOff>50800</xdr:colOff>
      <xdr:row>57</xdr:row>
      <xdr:rowOff>170872</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829217"/>
          <a:ext cx="889000" cy="11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155318</xdr:rowOff>
    </xdr:from>
    <xdr:to>
      <xdr:col>41</xdr:col>
      <xdr:colOff>101600</xdr:colOff>
      <xdr:row>57</xdr:row>
      <xdr:rowOff>85468</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101995</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147138</xdr:rowOff>
    </xdr:from>
    <xdr:to>
      <xdr:col>36</xdr:col>
      <xdr:colOff>165100</xdr:colOff>
      <xdr:row>57</xdr:row>
      <xdr:rowOff>77288</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93815</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54121</xdr:rowOff>
    </xdr:from>
    <xdr:to>
      <xdr:col>55</xdr:col>
      <xdr:colOff>50800</xdr:colOff>
      <xdr:row>57</xdr:row>
      <xdr:rowOff>155721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82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140498</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7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151395</xdr:rowOff>
    </xdr:from>
    <xdr:to>
      <xdr:col>50</xdr:col>
      <xdr:colOff>165100</xdr:colOff>
      <xdr:row>57</xdr:row>
      <xdr:rowOff>81545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75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72672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84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107284</xdr:rowOff>
    </xdr:from>
    <xdr:to>
      <xdr:col>46</xdr:col>
      <xdr:colOff>38100</xdr:colOff>
      <xdr:row>58</xdr:row>
      <xdr:rowOff>37434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87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28561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97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120072</xdr:rowOff>
    </xdr:from>
    <xdr:to>
      <xdr:col>41</xdr:col>
      <xdr:colOff>101600</xdr:colOff>
      <xdr:row>58</xdr:row>
      <xdr:rowOff>50222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89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41349</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98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5767</xdr:rowOff>
    </xdr:from>
    <xdr:to>
      <xdr:col>36</xdr:col>
      <xdr:colOff>165100</xdr:colOff>
      <xdr:row>57</xdr:row>
      <xdr:rowOff>107367</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77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98494</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87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121075</xdr:rowOff>
    </xdr:from>
    <xdr:to>
      <xdr:col>54</xdr:col>
      <xdr:colOff>189865</xdr:colOff>
      <xdr:row>79</xdr:row>
      <xdr:rowOff>64675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122575"/>
          <a:ext cx="1270" cy="1486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68502</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6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64675</xdr:rowOff>
    </xdr:from>
    <xdr:to>
      <xdr:col>55</xdr:col>
      <xdr:colOff>88900</xdr:colOff>
      <xdr:row>79</xdr:row>
      <xdr:rowOff>64675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6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67752</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9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121075</xdr:rowOff>
    </xdr:from>
    <xdr:to>
      <xdr:col>55</xdr:col>
      <xdr:colOff>88900</xdr:colOff>
      <xdr:row>70</xdr:row>
      <xdr:rowOff>121075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12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152251</xdr:rowOff>
    </xdr:from>
    <xdr:to>
      <xdr:col>55</xdr:col>
      <xdr:colOff>0</xdr:colOff>
      <xdr:row>79</xdr:row>
      <xdr:rowOff>10171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525351"/>
          <a:ext cx="838200" cy="2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154145</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184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131268</xdr:rowOff>
    </xdr:from>
    <xdr:to>
      <xdr:col>55</xdr:col>
      <xdr:colOff>50800</xdr:colOff>
      <xdr:row>78</xdr:row>
      <xdr:rowOff>61418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3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10171</xdr:rowOff>
    </xdr:from>
    <xdr:to>
      <xdr:col>50</xdr:col>
      <xdr:colOff>114300</xdr:colOff>
      <xdr:row>79</xdr:row>
      <xdr:rowOff>12979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554721"/>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112119</xdr:rowOff>
    </xdr:from>
    <xdr:to>
      <xdr:col>50</xdr:col>
      <xdr:colOff>165100</xdr:colOff>
      <xdr:row>78</xdr:row>
      <xdr:rowOff>42269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1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58796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08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12979</xdr:rowOff>
    </xdr:from>
    <xdr:to>
      <xdr:col>45</xdr:col>
      <xdr:colOff>177800</xdr:colOff>
      <xdr:row>79</xdr:row>
      <xdr:rowOff>23527</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557529"/>
          <a:ext cx="8890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165720</xdr:rowOff>
    </xdr:from>
    <xdr:to>
      <xdr:col>46</xdr:col>
      <xdr:colOff>38100</xdr:colOff>
      <xdr:row>78</xdr:row>
      <xdr:rowOff>95870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112397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23527</xdr:rowOff>
    </xdr:from>
    <xdr:to>
      <xdr:col>41</xdr:col>
      <xdr:colOff>50800</xdr:colOff>
      <xdr:row>79</xdr:row>
      <xdr:rowOff>26150</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6972300" y="13568077"/>
          <a:ext cx="889000" cy="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107841</xdr:rowOff>
    </xdr:from>
    <xdr:to>
      <xdr:col>41</xdr:col>
      <xdr:colOff>101600</xdr:colOff>
      <xdr:row>78</xdr:row>
      <xdr:rowOff>37991</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30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54518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08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4939</xdr:rowOff>
    </xdr:from>
    <xdr:to>
      <xdr:col>36</xdr:col>
      <xdr:colOff>165100</xdr:colOff>
      <xdr:row>78</xdr:row>
      <xdr:rowOff>106539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7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123066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15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101451</xdr:rowOff>
    </xdr:from>
    <xdr:to>
      <xdr:col>55</xdr:col>
      <xdr:colOff>50800</xdr:colOff>
      <xdr:row>79</xdr:row>
      <xdr:rowOff>31601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47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16378</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38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130821</xdr:rowOff>
    </xdr:from>
    <xdr:to>
      <xdr:col>50</xdr:col>
      <xdr:colOff>165100</xdr:colOff>
      <xdr:row>79</xdr:row>
      <xdr:rowOff>60971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50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52098</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404428" y="1359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133629</xdr:rowOff>
    </xdr:from>
    <xdr:to>
      <xdr:col>46</xdr:col>
      <xdr:colOff>38100</xdr:colOff>
      <xdr:row>79</xdr:row>
      <xdr:rowOff>63779</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50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54906</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515428" y="1359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144177</xdr:rowOff>
    </xdr:from>
    <xdr:to>
      <xdr:col>41</xdr:col>
      <xdr:colOff>101600</xdr:colOff>
      <xdr:row>79</xdr:row>
      <xdr:rowOff>74327</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51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65454</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626428" y="13610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146800</xdr:rowOff>
    </xdr:from>
    <xdr:to>
      <xdr:col>36</xdr:col>
      <xdr:colOff>165100</xdr:colOff>
      <xdr:row>79</xdr:row>
      <xdr:rowOff>76950</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5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68077</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37428" y="136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120777</xdr:rowOff>
    </xdr:from>
    <xdr:to>
      <xdr:col>54</xdr:col>
      <xdr:colOff>189865</xdr:colOff>
      <xdr:row>98</xdr:row>
      <xdr:rowOff>92300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722727"/>
          <a:ext cx="1270" cy="117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96127</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89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92300</xdr:rowOff>
    </xdr:from>
    <xdr:to>
      <xdr:col>55</xdr:col>
      <xdr:colOff>88900</xdr:colOff>
      <xdr:row>98</xdr:row>
      <xdr:rowOff>92300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89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67454</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49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533,278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120777</xdr:rowOff>
    </xdr:from>
    <xdr:to>
      <xdr:col>55</xdr:col>
      <xdr:colOff>88900</xdr:colOff>
      <xdr:row>91</xdr:row>
      <xdr:rowOff>120777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72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47334</xdr:rowOff>
    </xdr:from>
    <xdr:to>
      <xdr:col>55</xdr:col>
      <xdr:colOff>0</xdr:colOff>
      <xdr:row>98</xdr:row>
      <xdr:rowOff>49740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6849434"/>
          <a:ext cx="838200" cy="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113228</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572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90351</xdr:rowOff>
    </xdr:from>
    <xdr:to>
      <xdr:col>55</xdr:col>
      <xdr:colOff>50800</xdr:colOff>
      <xdr:row>98</xdr:row>
      <xdr:rowOff>20501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7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47334</xdr:rowOff>
    </xdr:from>
    <xdr:to>
      <xdr:col>50</xdr:col>
      <xdr:colOff>114300</xdr:colOff>
      <xdr:row>98</xdr:row>
      <xdr:rowOff>52640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849434"/>
          <a:ext cx="889000" cy="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86992</xdr:rowOff>
    </xdr:from>
    <xdr:to>
      <xdr:col>50</xdr:col>
      <xdr:colOff>165100</xdr:colOff>
      <xdr:row>98</xdr:row>
      <xdr:rowOff>17142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71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33669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49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49792</xdr:rowOff>
    </xdr:from>
    <xdr:to>
      <xdr:col>45</xdr:col>
      <xdr:colOff>177800</xdr:colOff>
      <xdr:row>98</xdr:row>
      <xdr:rowOff>52640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851892"/>
          <a:ext cx="889000" cy="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95867</xdr:rowOff>
    </xdr:from>
    <xdr:to>
      <xdr:col>46</xdr:col>
      <xdr:colOff>38100</xdr:colOff>
      <xdr:row>98</xdr:row>
      <xdr:rowOff>26017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72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42544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50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34263</xdr:rowOff>
    </xdr:from>
    <xdr:to>
      <xdr:col>41</xdr:col>
      <xdr:colOff>50800</xdr:colOff>
      <xdr:row>98</xdr:row>
      <xdr:rowOff>49792</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836363"/>
          <a:ext cx="889000" cy="1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109432</xdr:rowOff>
    </xdr:from>
    <xdr:to>
      <xdr:col>41</xdr:col>
      <xdr:colOff>101600</xdr:colOff>
      <xdr:row>98</xdr:row>
      <xdr:rowOff>39582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74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56109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51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80021</xdr:rowOff>
    </xdr:from>
    <xdr:to>
      <xdr:col>36</xdr:col>
      <xdr:colOff>165100</xdr:colOff>
      <xdr:row>98</xdr:row>
      <xdr:rowOff>10171</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71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26698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48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170390</xdr:rowOff>
    </xdr:from>
    <xdr:to>
      <xdr:col>55</xdr:col>
      <xdr:colOff>50800</xdr:colOff>
      <xdr:row>98</xdr:row>
      <xdr:rowOff>100540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80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85317</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71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167984</xdr:rowOff>
    </xdr:from>
    <xdr:to>
      <xdr:col>50</xdr:col>
      <xdr:colOff>165100</xdr:colOff>
      <xdr:row>98</xdr:row>
      <xdr:rowOff>98134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79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89261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89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1840</xdr:rowOff>
    </xdr:from>
    <xdr:to>
      <xdr:col>46</xdr:col>
      <xdr:colOff>38100</xdr:colOff>
      <xdr:row>98</xdr:row>
      <xdr:rowOff>103440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80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94567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89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170442</xdr:rowOff>
    </xdr:from>
    <xdr:to>
      <xdr:col>41</xdr:col>
      <xdr:colOff>101600</xdr:colOff>
      <xdr:row>98</xdr:row>
      <xdr:rowOff>100592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80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91719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89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154913</xdr:rowOff>
    </xdr:from>
    <xdr:to>
      <xdr:col>36</xdr:col>
      <xdr:colOff>165100</xdr:colOff>
      <xdr:row>98</xdr:row>
      <xdr:rowOff>85063</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78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76190</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87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109688</xdr:rowOff>
    </xdr:from>
    <xdr:to>
      <xdr:col>85</xdr:col>
      <xdr:colOff>126364</xdr:colOff>
      <xdr:row>39</xdr:row>
      <xdr:rowOff>152305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253188"/>
          <a:ext cx="1269" cy="1585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156132</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84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152305</xdr:rowOff>
    </xdr:from>
    <xdr:to>
      <xdr:col>86</xdr:col>
      <xdr:colOff>25400</xdr:colOff>
      <xdr:row>39</xdr:row>
      <xdr:rowOff>152305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83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56365</xdr:rowOff>
    </xdr:from>
    <xdr:ext cx="599010"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02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109688</xdr:rowOff>
    </xdr:from>
    <xdr:to>
      <xdr:col>86</xdr:col>
      <xdr:colOff>25400</xdr:colOff>
      <xdr:row>30</xdr:row>
      <xdr:rowOff>109688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25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154330</xdr:rowOff>
    </xdr:from>
    <xdr:to>
      <xdr:col>85</xdr:col>
      <xdr:colOff>127000</xdr:colOff>
      <xdr:row>38</xdr:row>
      <xdr:rowOff>158788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669430"/>
          <a:ext cx="8382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104609</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27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81732</xdr:rowOff>
    </xdr:from>
    <xdr:to>
      <xdr:col>85</xdr:col>
      <xdr:colOff>177800</xdr:colOff>
      <xdr:row>38</xdr:row>
      <xdr:rowOff>11881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425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154330</xdr:rowOff>
    </xdr:from>
    <xdr:to>
      <xdr:col>81</xdr:col>
      <xdr:colOff>50800</xdr:colOff>
      <xdr:row>38</xdr:row>
      <xdr:rowOff>169369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669430"/>
          <a:ext cx="889000" cy="1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136988</xdr:rowOff>
    </xdr:from>
    <xdr:to>
      <xdr:col>81</xdr:col>
      <xdr:colOff>101600</xdr:colOff>
      <xdr:row>38</xdr:row>
      <xdr:rowOff>67138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48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83665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25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169369</xdr:rowOff>
    </xdr:from>
    <xdr:to>
      <xdr:col>76</xdr:col>
      <xdr:colOff>114300</xdr:colOff>
      <xdr:row>39</xdr:row>
      <xdr:rowOff>2148</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684469"/>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115238</xdr:rowOff>
    </xdr:from>
    <xdr:to>
      <xdr:col>76</xdr:col>
      <xdr:colOff>165100</xdr:colOff>
      <xdr:row>38</xdr:row>
      <xdr:rowOff>45388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61915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2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120514</xdr:rowOff>
    </xdr:from>
    <xdr:to>
      <xdr:col>71</xdr:col>
      <xdr:colOff>177800</xdr:colOff>
      <xdr:row>39</xdr:row>
      <xdr:rowOff>2148</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6635614"/>
          <a:ext cx="889000" cy="5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383</xdr:rowOff>
    </xdr:from>
    <xdr:to>
      <xdr:col>72</xdr:col>
      <xdr:colOff>38100</xdr:colOff>
      <xdr:row>38</xdr:row>
      <xdr:rowOff>101983</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51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118510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29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160272</xdr:rowOff>
    </xdr:from>
    <xdr:to>
      <xdr:col>67</xdr:col>
      <xdr:colOff>101600</xdr:colOff>
      <xdr:row>38</xdr:row>
      <xdr:rowOff>90422</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50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106949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27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62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60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103530</xdr:rowOff>
    </xdr:from>
    <xdr:to>
      <xdr:col>81</xdr:col>
      <xdr:colOff>101600</xdr:colOff>
      <xdr:row>39</xdr:row>
      <xdr:rowOff>33680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6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24807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7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118569</xdr:rowOff>
    </xdr:from>
    <xdr:to>
      <xdr:col>76</xdr:col>
      <xdr:colOff>165100</xdr:colOff>
      <xdr:row>39</xdr:row>
      <xdr:rowOff>48719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63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39846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72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122798</xdr:rowOff>
    </xdr:from>
    <xdr:to>
      <xdr:col>72</xdr:col>
      <xdr:colOff>38100</xdr:colOff>
      <xdr:row>39</xdr:row>
      <xdr:rowOff>52948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63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44075</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73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69714</xdr:rowOff>
    </xdr:from>
    <xdr:to>
      <xdr:col>67</xdr:col>
      <xdr:colOff>101600</xdr:colOff>
      <xdr:row>38</xdr:row>
      <xdr:rowOff>171314</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58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162441</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67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69150</xdr:rowOff>
    </xdr:from>
    <xdr:to>
      <xdr:col>85</xdr:col>
      <xdr:colOff>126364</xdr:colOff>
      <xdr:row>59</xdr:row>
      <xdr:rowOff>5262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641650"/>
          <a:ext cx="1269" cy="147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9089</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12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5262</xdr:rowOff>
    </xdr:from>
    <xdr:to>
      <xdr:col>86</xdr:col>
      <xdr:colOff>25400</xdr:colOff>
      <xdr:row>59</xdr:row>
      <xdr:rowOff>5262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12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15827</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41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174,481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69150</xdr:rowOff>
    </xdr:from>
    <xdr:to>
      <xdr:col>86</xdr:col>
      <xdr:colOff>25400</xdr:colOff>
      <xdr:row>50</xdr:row>
      <xdr:rowOff>69150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64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69150</xdr:rowOff>
    </xdr:from>
    <xdr:to>
      <xdr:col>85</xdr:col>
      <xdr:colOff>127000</xdr:colOff>
      <xdr:row>58</xdr:row>
      <xdr:rowOff>125288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8641650"/>
          <a:ext cx="838200" cy="142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51303</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652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72876</xdr:rowOff>
    </xdr:from>
    <xdr:to>
      <xdr:col>85</xdr:col>
      <xdr:colOff>177800</xdr:colOff>
      <xdr:row>57</xdr:row>
      <xdr:rowOff>3026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125288</xdr:rowOff>
    </xdr:from>
    <xdr:to>
      <xdr:col>81</xdr:col>
      <xdr:colOff>50800</xdr:colOff>
      <xdr:row>58</xdr:row>
      <xdr:rowOff>135618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10069388"/>
          <a:ext cx="889000" cy="1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32730</xdr:rowOff>
    </xdr:from>
    <xdr:to>
      <xdr:col>81</xdr:col>
      <xdr:colOff>101600</xdr:colOff>
      <xdr:row>57</xdr:row>
      <xdr:rowOff>134330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80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150857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58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135618</xdr:rowOff>
    </xdr:from>
    <xdr:to>
      <xdr:col>76</xdr:col>
      <xdr:colOff>114300</xdr:colOff>
      <xdr:row>58</xdr:row>
      <xdr:rowOff>152622</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10079718"/>
          <a:ext cx="889000" cy="1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77318</xdr:rowOff>
    </xdr:from>
    <xdr:to>
      <xdr:col>76</xdr:col>
      <xdr:colOff>165100</xdr:colOff>
      <xdr:row>58</xdr:row>
      <xdr:rowOff>7468</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8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23995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62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152622</xdr:rowOff>
    </xdr:from>
    <xdr:to>
      <xdr:col>71</xdr:col>
      <xdr:colOff>177800</xdr:colOff>
      <xdr:row>59</xdr:row>
      <xdr:rowOff>3052</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2814300" y="10096722"/>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47654</xdr:rowOff>
    </xdr:from>
    <xdr:to>
      <xdr:col>72</xdr:col>
      <xdr:colOff>38100</xdr:colOff>
      <xdr:row>57</xdr:row>
      <xdr:rowOff>149254</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82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165781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59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110672</xdr:rowOff>
    </xdr:from>
    <xdr:to>
      <xdr:col>67</xdr:col>
      <xdr:colOff>101600</xdr:colOff>
      <xdr:row>57</xdr:row>
      <xdr:rowOff>40822</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71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57349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48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18350</xdr:rowOff>
    </xdr:from>
    <xdr:to>
      <xdr:col>85</xdr:col>
      <xdr:colOff>177800</xdr:colOff>
      <xdr:row>50</xdr:row>
      <xdr:rowOff>119950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85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142827</xdr:rowOff>
    </xdr:from>
    <xdr:ext cx="599010"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8543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74488</xdr:rowOff>
    </xdr:from>
    <xdr:to>
      <xdr:col>81</xdr:col>
      <xdr:colOff>101600</xdr:colOff>
      <xdr:row>59</xdr:row>
      <xdr:rowOff>4638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1001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167215</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1011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84818</xdr:rowOff>
    </xdr:from>
    <xdr:to>
      <xdr:col>76</xdr:col>
      <xdr:colOff>165100</xdr:colOff>
      <xdr:row>59</xdr:row>
      <xdr:rowOff>14968</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100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6095</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1012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101822</xdr:rowOff>
    </xdr:from>
    <xdr:to>
      <xdr:col>72</xdr:col>
      <xdr:colOff>38100</xdr:colOff>
      <xdr:row>59</xdr:row>
      <xdr:rowOff>31972</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1004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23099</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1013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123702</xdr:rowOff>
    </xdr:from>
    <xdr:to>
      <xdr:col>67</xdr:col>
      <xdr:colOff>101600</xdr:colOff>
      <xdr:row>59</xdr:row>
      <xdr:rowOff>53852</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1006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44979</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1016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55320</xdr:rowOff>
    </xdr:from>
    <xdr:to>
      <xdr:col>85</xdr:col>
      <xdr:colOff>126364</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056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60680</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605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1997</xdr:rowOff>
    </xdr:from>
    <xdr:ext cx="599010"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183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55320</xdr:rowOff>
    </xdr:from>
    <xdr:to>
      <xdr:col>86</xdr:col>
      <xdr:colOff>25400</xdr:colOff>
      <xdr:row>70</xdr:row>
      <xdr:rowOff>55320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05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149579</xdr:rowOff>
    </xdr:from>
    <xdr:ext cx="534377"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35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126702</xdr:rowOff>
    </xdr:from>
    <xdr:to>
      <xdr:col>85</xdr:col>
      <xdr:colOff>177800</xdr:colOff>
      <xdr:row>79</xdr:row>
      <xdr:rowOff>56852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49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106411</xdr:rowOff>
    </xdr:from>
    <xdr:to>
      <xdr:col>81</xdr:col>
      <xdr:colOff>101600</xdr:colOff>
      <xdr:row>79</xdr:row>
      <xdr:rowOff>36561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47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53088</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14111" y="1325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127792</xdr:rowOff>
    </xdr:from>
    <xdr:to>
      <xdr:col>76</xdr:col>
      <xdr:colOff>165100</xdr:colOff>
      <xdr:row>79</xdr:row>
      <xdr:rowOff>57942</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50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74469</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2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142892</xdr:rowOff>
    </xdr:from>
    <xdr:to>
      <xdr:col>72</xdr:col>
      <xdr:colOff>38100</xdr:colOff>
      <xdr:row>79</xdr:row>
      <xdr:rowOff>73042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89569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29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106719</xdr:rowOff>
    </xdr:from>
    <xdr:to>
      <xdr:col>67</xdr:col>
      <xdr:colOff>101600</xdr:colOff>
      <xdr:row>79</xdr:row>
      <xdr:rowOff>36869</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53396</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32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105130</xdr:rowOff>
    </xdr:from>
    <xdr:ext cx="249299"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478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139891</xdr:rowOff>
    </xdr:from>
    <xdr:to>
      <xdr:col>85</xdr:col>
      <xdr:colOff>126364</xdr:colOff>
      <xdr:row>98</xdr:row>
      <xdr:rowOff>59051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398941"/>
          <a:ext cx="1269" cy="146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62878</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86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59051</xdr:rowOff>
    </xdr:from>
    <xdr:to>
      <xdr:col>86</xdr:col>
      <xdr:colOff>25400</xdr:colOff>
      <xdr:row>98</xdr:row>
      <xdr:rowOff>59051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86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86568</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17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139891</xdr:rowOff>
    </xdr:from>
    <xdr:to>
      <xdr:col>86</xdr:col>
      <xdr:colOff>25400</xdr:colOff>
      <xdr:row>89</xdr:row>
      <xdr:rowOff>139891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39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85461</xdr:rowOff>
    </xdr:from>
    <xdr:to>
      <xdr:col>85</xdr:col>
      <xdr:colOff>127000</xdr:colOff>
      <xdr:row>97</xdr:row>
      <xdr:rowOff>89226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5481300" y="16716111"/>
          <a:ext cx="838200" cy="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77159</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193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54282</xdr:rowOff>
    </xdr:from>
    <xdr:to>
      <xdr:col>85</xdr:col>
      <xdr:colOff>177800</xdr:colOff>
      <xdr:row>95</xdr:row>
      <xdr:rowOff>155882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85461</xdr:rowOff>
    </xdr:from>
    <xdr:to>
      <xdr:col>81</xdr:col>
      <xdr:colOff>50800</xdr:colOff>
      <xdr:row>97</xdr:row>
      <xdr:rowOff>92943</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6716111"/>
          <a:ext cx="889000" cy="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35399</xdr:rowOff>
    </xdr:from>
    <xdr:to>
      <xdr:col>81</xdr:col>
      <xdr:colOff>101600</xdr:colOff>
      <xdr:row>95</xdr:row>
      <xdr:rowOff>136999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153526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79084</xdr:rowOff>
    </xdr:from>
    <xdr:to>
      <xdr:col>76</xdr:col>
      <xdr:colOff>114300</xdr:colOff>
      <xdr:row>97</xdr:row>
      <xdr:rowOff>92943</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3703300" y="16709734"/>
          <a:ext cx="889000" cy="1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56576</xdr:rowOff>
    </xdr:from>
    <xdr:to>
      <xdr:col>76</xdr:col>
      <xdr:colOff>165100</xdr:colOff>
      <xdr:row>95</xdr:row>
      <xdr:rowOff>158176</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3253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61968</xdr:rowOff>
    </xdr:from>
    <xdr:to>
      <xdr:col>71</xdr:col>
      <xdr:colOff>177800</xdr:colOff>
      <xdr:row>97</xdr:row>
      <xdr:rowOff>79084</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2814300" y="16692618"/>
          <a:ext cx="889000" cy="1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40253</xdr:rowOff>
    </xdr:from>
    <xdr:to>
      <xdr:col>72</xdr:col>
      <xdr:colOff>38100</xdr:colOff>
      <xdr:row>95</xdr:row>
      <xdr:rowOff>141853</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158380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10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131724</xdr:rowOff>
    </xdr:from>
    <xdr:to>
      <xdr:col>67</xdr:col>
      <xdr:colOff>101600</xdr:colOff>
      <xdr:row>95</xdr:row>
      <xdr:rowOff>61874</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24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78401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02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38426</xdr:rowOff>
    </xdr:from>
    <xdr:to>
      <xdr:col>85</xdr:col>
      <xdr:colOff>177800</xdr:colOff>
      <xdr:row>97</xdr:row>
      <xdr:rowOff>140026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6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16853</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64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34661</xdr:rowOff>
    </xdr:from>
    <xdr:to>
      <xdr:col>81</xdr:col>
      <xdr:colOff>101600</xdr:colOff>
      <xdr:row>97</xdr:row>
      <xdr:rowOff>136261</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66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127388</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75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42143</xdr:rowOff>
    </xdr:from>
    <xdr:to>
      <xdr:col>76</xdr:col>
      <xdr:colOff>165100</xdr:colOff>
      <xdr:row>97</xdr:row>
      <xdr:rowOff>143743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67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134870</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76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28284</xdr:rowOff>
    </xdr:from>
    <xdr:to>
      <xdr:col>72</xdr:col>
      <xdr:colOff>38100</xdr:colOff>
      <xdr:row>97</xdr:row>
      <xdr:rowOff>129884</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65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121011</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75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11168</xdr:rowOff>
    </xdr:from>
    <xdr:to>
      <xdr:col>67</xdr:col>
      <xdr:colOff>101600</xdr:colOff>
      <xdr:row>97</xdr:row>
      <xdr:rowOff>112768</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64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103895</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73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86360</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229860"/>
          <a:ext cx="1269"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51452</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8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33037</xdr:rowOff>
    </xdr:from>
    <xdr:ext cx="378565"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5005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86360</xdr:rowOff>
    </xdr:from>
    <xdr:to>
      <xdr:col>116</xdr:col>
      <xdr:colOff>152400</xdr:colOff>
      <xdr:row>30</xdr:row>
      <xdr:rowOff>86360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22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140352</xdr:rowOff>
    </xdr:from>
    <xdr:ext cx="313932"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8400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117475</xdr:rowOff>
    </xdr:from>
    <xdr:to>
      <xdr:col>116</xdr:col>
      <xdr:colOff>114300</xdr:colOff>
      <xdr:row>39</xdr:row>
      <xdr:rowOff>47625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138447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4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24130</xdr:rowOff>
    </xdr:from>
    <xdr:to>
      <xdr:col>107</xdr:col>
      <xdr:colOff>101600</xdr:colOff>
      <xdr:row>37</xdr:row>
      <xdr:rowOff>125730</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142257</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5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5080</xdr:rowOff>
    </xdr:from>
    <xdr:to>
      <xdr:col>102</xdr:col>
      <xdr:colOff>165100</xdr:colOff>
      <xdr:row>37</xdr:row>
      <xdr:rowOff>106680</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123207</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95902</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11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大部分</a:t>
          </a:r>
          <a:r>
            <a:rPr kumimoji="1" lang="ja-JP" altLang="ja-JP" sz="1100">
              <a:solidFill>
                <a:schemeClr val="dk1"/>
              </a:solidFill>
              <a:effectLst/>
              <a:latin typeface="+mn-lt"/>
              <a:ea typeface="+mn-ea"/>
              <a:cs typeface="+mn-cs"/>
            </a:rPr>
            <a:t>の目的別費目において類似団体平均を下回っており、類似団体と比較して人口に対する予算規模が小さいことが見て取れる。</a:t>
          </a:r>
          <a:endParaRPr lang="ja-JP" altLang="ja-JP" sz="1400">
            <a:effectLst/>
          </a:endParaRPr>
        </a:p>
        <a:p>
          <a:r>
            <a:rPr kumimoji="1" lang="ja-JP" altLang="ja-JP" sz="1100">
              <a:solidFill>
                <a:schemeClr val="dk1"/>
              </a:solidFill>
              <a:effectLst/>
              <a:latin typeface="+mn-lt"/>
              <a:ea typeface="+mn-ea"/>
              <a:cs typeface="+mn-cs"/>
            </a:rPr>
            <a:t>　議会費は県平均、全国平均と比較してコスト高だが、類似団体内では低く抑えられている。</a:t>
          </a:r>
          <a:endParaRPr lang="ja-JP" altLang="ja-JP" sz="1400">
            <a:effectLst/>
          </a:endParaRPr>
        </a:p>
        <a:p>
          <a:r>
            <a:rPr kumimoji="1" lang="ja-JP" altLang="ja-JP" sz="1100">
              <a:solidFill>
                <a:schemeClr val="dk1"/>
              </a:solidFill>
              <a:effectLst/>
              <a:latin typeface="+mn-lt"/>
              <a:ea typeface="+mn-ea"/>
              <a:cs typeface="+mn-cs"/>
            </a:rPr>
            <a:t>　衛生費は広域連合による病院運営が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年経過したことで、機器の更新や修繕の費用負担が増加することが予想される。今後は、これに伴う費用負担として緩やかに上昇する見込である。</a:t>
          </a:r>
          <a:endParaRPr lang="ja-JP" altLang="ja-JP" sz="1400">
            <a:effectLst/>
          </a:endParaRPr>
        </a:p>
        <a:p>
          <a:r>
            <a:rPr kumimoji="1" lang="ja-JP" altLang="ja-JP" sz="1100">
              <a:solidFill>
                <a:schemeClr val="dk1"/>
              </a:solidFill>
              <a:effectLst/>
              <a:latin typeface="+mn-lt"/>
              <a:ea typeface="+mn-ea"/>
              <a:cs typeface="+mn-cs"/>
            </a:rPr>
            <a:t>　教育費については、平成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ヶ年間で町内にある</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小学校を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校に統合する事業が始ま</a:t>
          </a:r>
          <a:r>
            <a:rPr kumimoji="1" lang="ja-JP" altLang="en-US" sz="1100">
              <a:solidFill>
                <a:schemeClr val="dk1"/>
              </a:solidFill>
              <a:effectLst/>
              <a:latin typeface="+mn-lt"/>
              <a:ea typeface="+mn-ea"/>
              <a:cs typeface="+mn-cs"/>
            </a:rPr>
            <a:t>ったことで、対前年度から</a:t>
          </a:r>
          <a:r>
            <a:rPr kumimoji="1" lang="en-US" altLang="ja-JP" sz="1100">
              <a:solidFill>
                <a:schemeClr val="dk1"/>
              </a:solidFill>
              <a:effectLst/>
              <a:latin typeface="+mn-lt"/>
              <a:ea typeface="+mn-ea"/>
              <a:cs typeface="+mn-cs"/>
            </a:rPr>
            <a:t>131</a:t>
          </a:r>
          <a:r>
            <a:rPr kumimoji="1" lang="ja-JP" altLang="en-US" sz="1100">
              <a:solidFill>
                <a:schemeClr val="dk1"/>
              </a:solidFill>
              <a:effectLst/>
              <a:latin typeface="+mn-lt"/>
              <a:ea typeface="+mn-ea"/>
              <a:cs typeface="+mn-cs"/>
            </a:rPr>
            <a:t>千円と大幅に上昇した。次年度においても</a:t>
          </a:r>
          <a:r>
            <a:rPr kumimoji="1" lang="ja-JP" altLang="ja-JP" sz="1100">
              <a:solidFill>
                <a:schemeClr val="dk1"/>
              </a:solidFill>
              <a:effectLst/>
              <a:latin typeface="+mn-lt"/>
              <a:ea typeface="+mn-ea"/>
              <a:cs typeface="+mn-cs"/>
            </a:rPr>
            <a:t>統合小学校の建設費が多額であるため、各項目において今まで以上の経費節減に努めていく。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実質収支は前年度と比較すると横ばいで推移している。支出の抑制と併せて、国県支出金などの特定財源が使える事業を活用し、直近の</a:t>
          </a:r>
          <a:r>
            <a:rPr kumimoji="1" lang="en-US" altLang="ja-JP" sz="1400">
              <a:solidFill>
                <a:schemeClr val="dk1"/>
              </a:solidFill>
              <a:effectLst/>
              <a:latin typeface="+mn-lt"/>
              <a:ea typeface="+mn-ea"/>
              <a:cs typeface="+mn-cs"/>
            </a:rPr>
            <a:t>5</a:t>
          </a:r>
          <a:r>
            <a:rPr kumimoji="1" lang="ja-JP" altLang="ja-JP" sz="1400">
              <a:solidFill>
                <a:schemeClr val="dk1"/>
              </a:solidFill>
              <a:effectLst/>
              <a:latin typeface="+mn-lt"/>
              <a:ea typeface="+mn-ea"/>
              <a:cs typeface="+mn-cs"/>
            </a:rPr>
            <a:t>年間では、基金の確保と積み増しに努めた。</a:t>
          </a:r>
          <a:r>
            <a:rPr kumimoji="1" lang="ja-JP" altLang="en-US" sz="1400">
              <a:solidFill>
                <a:schemeClr val="dk1"/>
              </a:solidFill>
              <a:effectLst/>
              <a:latin typeface="+mn-lt"/>
              <a:ea typeface="+mn-ea"/>
              <a:cs typeface="+mn-cs"/>
            </a:rPr>
            <a:t>今後は統合小学校建設事業で財政調整基金の大幅な減少が予想される。</a:t>
          </a:r>
          <a:r>
            <a:rPr kumimoji="1" lang="ja-JP" altLang="ja-JP" sz="1400">
              <a:solidFill>
                <a:schemeClr val="dk1"/>
              </a:solidFill>
              <a:effectLst/>
              <a:latin typeface="+mn-lt"/>
              <a:ea typeface="+mn-ea"/>
              <a:cs typeface="+mn-cs"/>
            </a:rPr>
            <a:t>継続して経費節減に取り組み、基金の増加と実質収支額、実質単年度収支の改善に努める。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各会計の合計については、毎年ほぼ横ばいの黒字額で推移している。全体的に収入が減少傾向にあり、収入の減少は今後も予想される。一般会計の黒字額については、前年度と比較し改善することが出来た。今後も今まで以上の経費節減等を行い、黒字維持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7869823</v>
      </c>
      <c r="BO4" s="430"/>
      <c r="BP4" s="430"/>
      <c r="BQ4" s="430"/>
      <c r="BR4" s="430"/>
      <c r="BS4" s="430"/>
      <c r="BT4" s="430"/>
      <c r="BU4" s="431"/>
      <c r="BV4" s="429">
        <v>6451012</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6.7</v>
      </c>
      <c r="CU4" s="436"/>
      <c r="CV4" s="436"/>
      <c r="CW4" s="436"/>
      <c r="CX4" s="436"/>
      <c r="CY4" s="436"/>
      <c r="CZ4" s="436"/>
      <c r="DA4" s="437"/>
      <c r="DB4" s="435">
        <v>4.9000000000000004</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7590538</v>
      </c>
      <c r="BO5" s="467"/>
      <c r="BP5" s="467"/>
      <c r="BQ5" s="467"/>
      <c r="BR5" s="467"/>
      <c r="BS5" s="467"/>
      <c r="BT5" s="467"/>
      <c r="BU5" s="468"/>
      <c r="BV5" s="466">
        <v>6245556</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91.8</v>
      </c>
      <c r="CU5" s="464"/>
      <c r="CV5" s="464"/>
      <c r="CW5" s="464"/>
      <c r="CX5" s="464"/>
      <c r="CY5" s="464"/>
      <c r="CZ5" s="464"/>
      <c r="DA5" s="465"/>
      <c r="DB5" s="463">
        <v>93.7</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279285</v>
      </c>
      <c r="BO6" s="467"/>
      <c r="BP6" s="467"/>
      <c r="BQ6" s="467"/>
      <c r="BR6" s="467"/>
      <c r="BS6" s="467"/>
      <c r="BT6" s="467"/>
      <c r="BU6" s="468"/>
      <c r="BV6" s="466">
        <v>205456</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95.9</v>
      </c>
      <c r="CU6" s="504"/>
      <c r="CV6" s="504"/>
      <c r="CW6" s="504"/>
      <c r="CX6" s="504"/>
      <c r="CY6" s="504"/>
      <c r="CZ6" s="504"/>
      <c r="DA6" s="505"/>
      <c r="DB6" s="503">
        <v>97.8</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15044</v>
      </c>
      <c r="BO7" s="467"/>
      <c r="BP7" s="467"/>
      <c r="BQ7" s="467"/>
      <c r="BR7" s="467"/>
      <c r="BS7" s="467"/>
      <c r="BT7" s="467"/>
      <c r="BU7" s="468"/>
      <c r="BV7" s="466">
        <v>11707</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3968059</v>
      </c>
      <c r="CU7" s="467"/>
      <c r="CV7" s="467"/>
      <c r="CW7" s="467"/>
      <c r="CX7" s="467"/>
      <c r="CY7" s="467"/>
      <c r="CZ7" s="467"/>
      <c r="DA7" s="468"/>
      <c r="DB7" s="466">
        <v>3948718</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264241</v>
      </c>
      <c r="BO8" s="467"/>
      <c r="BP8" s="467"/>
      <c r="BQ8" s="467"/>
      <c r="BR8" s="467"/>
      <c r="BS8" s="467"/>
      <c r="BT8" s="467"/>
      <c r="BU8" s="468"/>
      <c r="BV8" s="466">
        <v>193749</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0.26</v>
      </c>
      <c r="CU8" s="507"/>
      <c r="CV8" s="507"/>
      <c r="CW8" s="507"/>
      <c r="CX8" s="507"/>
      <c r="CY8" s="507"/>
      <c r="CZ8" s="507"/>
      <c r="DA8" s="508"/>
      <c r="DB8" s="506">
        <v>0.25</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13392</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108</v>
      </c>
      <c r="AV9" s="499"/>
      <c r="AW9" s="499"/>
      <c r="AX9" s="499"/>
      <c r="AY9" s="500" t="s">
        <v>115</v>
      </c>
      <c r="AZ9" s="501"/>
      <c r="BA9" s="501"/>
      <c r="BB9" s="501"/>
      <c r="BC9" s="501"/>
      <c r="BD9" s="501"/>
      <c r="BE9" s="501"/>
      <c r="BF9" s="501"/>
      <c r="BG9" s="501"/>
      <c r="BH9" s="501"/>
      <c r="BI9" s="501"/>
      <c r="BJ9" s="501"/>
      <c r="BK9" s="501"/>
      <c r="BL9" s="501"/>
      <c r="BM9" s="502"/>
      <c r="BN9" s="466">
        <v>70492</v>
      </c>
      <c r="BO9" s="467"/>
      <c r="BP9" s="467"/>
      <c r="BQ9" s="467"/>
      <c r="BR9" s="467"/>
      <c r="BS9" s="467"/>
      <c r="BT9" s="467"/>
      <c r="BU9" s="468"/>
      <c r="BV9" s="466">
        <v>5467</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10.8</v>
      </c>
      <c r="CU9" s="464"/>
      <c r="CV9" s="464"/>
      <c r="CW9" s="464"/>
      <c r="CX9" s="464"/>
      <c r="CY9" s="464"/>
      <c r="CZ9" s="464"/>
      <c r="DA9" s="465"/>
      <c r="DB9" s="463">
        <v>11.7</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14270</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5</v>
      </c>
      <c r="BO10" s="467"/>
      <c r="BP10" s="467"/>
      <c r="BQ10" s="467"/>
      <c r="BR10" s="467"/>
      <c r="BS10" s="467"/>
      <c r="BT10" s="467"/>
      <c r="BU10" s="468"/>
      <c r="BV10" s="466">
        <v>26</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12984</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93</v>
      </c>
      <c r="AV12" s="499"/>
      <c r="AW12" s="499"/>
      <c r="AX12" s="499"/>
      <c r="AY12" s="500" t="s">
        <v>134</v>
      </c>
      <c r="AZ12" s="501"/>
      <c r="BA12" s="501"/>
      <c r="BB12" s="501"/>
      <c r="BC12" s="501"/>
      <c r="BD12" s="501"/>
      <c r="BE12" s="501"/>
      <c r="BF12" s="501"/>
      <c r="BG12" s="501"/>
      <c r="BH12" s="501"/>
      <c r="BI12" s="501"/>
      <c r="BJ12" s="501"/>
      <c r="BK12" s="501"/>
      <c r="BL12" s="501"/>
      <c r="BM12" s="502"/>
      <c r="BN12" s="466">
        <v>244203</v>
      </c>
      <c r="BO12" s="467"/>
      <c r="BP12" s="467"/>
      <c r="BQ12" s="467"/>
      <c r="BR12" s="467"/>
      <c r="BS12" s="467"/>
      <c r="BT12" s="467"/>
      <c r="BU12" s="468"/>
      <c r="BV12" s="466">
        <v>140276</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136</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12971</v>
      </c>
      <c r="S13" s="548"/>
      <c r="T13" s="548"/>
      <c r="U13" s="548"/>
      <c r="V13" s="549"/>
      <c r="W13" s="482" t="s">
        <v>138</v>
      </c>
      <c r="X13" s="483"/>
      <c r="Y13" s="483"/>
      <c r="Z13" s="483"/>
      <c r="AA13" s="483"/>
      <c r="AB13" s="473"/>
      <c r="AC13" s="517">
        <v>2475</v>
      </c>
      <c r="AD13" s="518"/>
      <c r="AE13" s="518"/>
      <c r="AF13" s="518"/>
      <c r="AG13" s="557"/>
      <c r="AH13" s="517">
        <v>2703</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-173706</v>
      </c>
      <c r="BO13" s="467"/>
      <c r="BP13" s="467"/>
      <c r="BQ13" s="467"/>
      <c r="BR13" s="467"/>
      <c r="BS13" s="467"/>
      <c r="BT13" s="467"/>
      <c r="BU13" s="468"/>
      <c r="BV13" s="466">
        <v>-134783</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12.5</v>
      </c>
      <c r="CU13" s="464"/>
      <c r="CV13" s="464"/>
      <c r="CW13" s="464"/>
      <c r="CX13" s="464"/>
      <c r="CY13" s="464"/>
      <c r="CZ13" s="464"/>
      <c r="DA13" s="465"/>
      <c r="DB13" s="463">
        <v>13</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13228</v>
      </c>
      <c r="S14" s="548"/>
      <c r="T14" s="548"/>
      <c r="U14" s="548"/>
      <c r="V14" s="549"/>
      <c r="W14" s="456"/>
      <c r="X14" s="457"/>
      <c r="Y14" s="457"/>
      <c r="Z14" s="457"/>
      <c r="AA14" s="457"/>
      <c r="AB14" s="446"/>
      <c r="AC14" s="550">
        <v>34.9</v>
      </c>
      <c r="AD14" s="551"/>
      <c r="AE14" s="551"/>
      <c r="AF14" s="551"/>
      <c r="AG14" s="552"/>
      <c r="AH14" s="550">
        <v>38.299999999999997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132.1</v>
      </c>
      <c r="CU14" s="562"/>
      <c r="CV14" s="562"/>
      <c r="CW14" s="562"/>
      <c r="CX14" s="562"/>
      <c r="CY14" s="562"/>
      <c r="CZ14" s="562"/>
      <c r="DA14" s="563"/>
      <c r="DB14" s="561">
        <v>117.9</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137</v>
      </c>
      <c r="N15" s="555"/>
      <c r="O15" s="555"/>
      <c r="P15" s="555"/>
      <c r="Q15" s="556"/>
      <c r="R15" s="547">
        <v>13216</v>
      </c>
      <c r="S15" s="548"/>
      <c r="T15" s="548"/>
      <c r="U15" s="548"/>
      <c r="V15" s="549"/>
      <c r="W15" s="482" t="s">
        <v>145</v>
      </c>
      <c r="X15" s="483"/>
      <c r="Y15" s="483"/>
      <c r="Z15" s="483"/>
      <c r="AA15" s="483"/>
      <c r="AB15" s="473"/>
      <c r="AC15" s="517">
        <v>1311</v>
      </c>
      <c r="AD15" s="518"/>
      <c r="AE15" s="518"/>
      <c r="AF15" s="518"/>
      <c r="AG15" s="557"/>
      <c r="AH15" s="517">
        <v>1212</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952422</v>
      </c>
      <c r="BO15" s="430"/>
      <c r="BP15" s="430"/>
      <c r="BQ15" s="430"/>
      <c r="BR15" s="430"/>
      <c r="BS15" s="430"/>
      <c r="BT15" s="430"/>
      <c r="BU15" s="431"/>
      <c r="BV15" s="429">
        <v>924029</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18.5</v>
      </c>
      <c r="AD16" s="551"/>
      <c r="AE16" s="551"/>
      <c r="AF16" s="551"/>
      <c r="AG16" s="552"/>
      <c r="AH16" s="550">
        <v>17.2</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3547126</v>
      </c>
      <c r="BO16" s="467"/>
      <c r="BP16" s="467"/>
      <c r="BQ16" s="467"/>
      <c r="BR16" s="467"/>
      <c r="BS16" s="467"/>
      <c r="BT16" s="467"/>
      <c r="BU16" s="468"/>
      <c r="BV16" s="466">
        <v>3551309</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3301</v>
      </c>
      <c r="AD17" s="518"/>
      <c r="AE17" s="518"/>
      <c r="AF17" s="518"/>
      <c r="AG17" s="557"/>
      <c r="AH17" s="517">
        <v>3142</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1186973</v>
      </c>
      <c r="BO17" s="467"/>
      <c r="BP17" s="467"/>
      <c r="BQ17" s="467"/>
      <c r="BR17" s="467"/>
      <c r="BS17" s="467"/>
      <c r="BT17" s="467"/>
      <c r="BU17" s="468"/>
      <c r="BV17" s="466">
        <v>1155935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155</v>
      </c>
      <c r="C18" s="509"/>
      <c r="D18" s="509"/>
      <c r="E18" s="578"/>
      <c r="F18" s="578"/>
      <c r="G18" s="578"/>
      <c r="H18" s="578"/>
      <c r="I18" s="578"/>
      <c r="J18" s="578"/>
      <c r="K18" s="578"/>
      <c r="L18" s="579">
        <v>46.43</v>
      </c>
      <c r="M18" s="579"/>
      <c r="N18" s="579"/>
      <c r="O18" s="579"/>
      <c r="P18" s="579"/>
      <c r="Q18" s="579"/>
      <c r="R18" s="580"/>
      <c r="S18" s="580"/>
      <c r="T18" s="580"/>
      <c r="U18" s="580"/>
      <c r="V18" s="581"/>
      <c r="W18" s="484"/>
      <c r="X18" s="485"/>
      <c r="Y18" s="485"/>
      <c r="Z18" s="485"/>
      <c r="AA18" s="485"/>
      <c r="AB18" s="476"/>
      <c r="AC18" s="582">
        <v>46.6</v>
      </c>
      <c r="AD18" s="583"/>
      <c r="AE18" s="583"/>
      <c r="AF18" s="583"/>
      <c r="AG18" s="584"/>
      <c r="AH18" s="582">
        <v>44.5</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3660826</v>
      </c>
      <c r="BO18" s="467"/>
      <c r="BP18" s="467"/>
      <c r="BQ18" s="467"/>
      <c r="BR18" s="467"/>
      <c r="BS18" s="467"/>
      <c r="BT18" s="467"/>
      <c r="BU18" s="468"/>
      <c r="BV18" s="466">
        <v>3722973</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157</v>
      </c>
      <c r="C19" s="509"/>
      <c r="D19" s="509"/>
      <c r="E19" s="578"/>
      <c r="F19" s="578"/>
      <c r="G19" s="578"/>
      <c r="H19" s="578"/>
      <c r="I19" s="578"/>
      <c r="J19" s="578"/>
      <c r="K19" s="578"/>
      <c r="L19" s="586">
        <v>288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4685981</v>
      </c>
      <c r="BO19" s="467"/>
      <c r="BP19" s="467"/>
      <c r="BQ19" s="467"/>
      <c r="BR19" s="467"/>
      <c r="BS19" s="467"/>
      <c r="BT19" s="467"/>
      <c r="BU19" s="468"/>
      <c r="BV19" s="466">
        <v>4495131</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159</v>
      </c>
      <c r="C20" s="509"/>
      <c r="D20" s="509"/>
      <c r="E20" s="578"/>
      <c r="F20" s="578"/>
      <c r="G20" s="578"/>
      <c r="H20" s="578"/>
      <c r="I20" s="578"/>
      <c r="J20" s="578"/>
      <c r="K20" s="578"/>
      <c r="L20" s="586">
        <v>4384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5842922</v>
      </c>
      <c r="BO23" s="467"/>
      <c r="BP23" s="467"/>
      <c r="BQ23" s="467"/>
      <c r="BR23" s="467"/>
      <c r="BS23" s="467"/>
      <c r="BT23" s="467"/>
      <c r="BU23" s="468"/>
      <c r="BV23" s="466">
        <v>4718541</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168</v>
      </c>
      <c r="F24" s="496"/>
      <c r="G24" s="496"/>
      <c r="H24" s="496"/>
      <c r="I24" s="496"/>
      <c r="J24" s="496"/>
      <c r="K24" s="497"/>
      <c r="L24" s="517">
        <v>1</v>
      </c>
      <c r="M24" s="518"/>
      <c r="N24" s="518"/>
      <c r="O24" s="518"/>
      <c r="P24" s="557"/>
      <c r="Q24" s="517">
        <v>7030</v>
      </c>
      <c r="R24" s="518"/>
      <c r="S24" s="518"/>
      <c r="T24" s="518"/>
      <c r="U24" s="518"/>
      <c r="V24" s="557"/>
      <c r="W24" s="616"/>
      <c r="X24" s="604"/>
      <c r="Y24" s="605"/>
      <c r="Z24" s="516" t="s">
        <v>169</v>
      </c>
      <c r="AA24" s="496"/>
      <c r="AB24" s="496"/>
      <c r="AC24" s="496"/>
      <c r="AD24" s="496"/>
      <c r="AE24" s="496"/>
      <c r="AF24" s="496"/>
      <c r="AG24" s="497"/>
      <c r="AH24" s="517">
        <v>95</v>
      </c>
      <c r="AI24" s="518"/>
      <c r="AJ24" s="518"/>
      <c r="AK24" s="518"/>
      <c r="AL24" s="557"/>
      <c r="AM24" s="517">
        <v>282150</v>
      </c>
      <c r="AN24" s="518"/>
      <c r="AO24" s="518"/>
      <c r="AP24" s="518"/>
      <c r="AQ24" s="518"/>
      <c r="AR24" s="557"/>
      <c r="AS24" s="517">
        <v>2970</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3438690</v>
      </c>
      <c r="BO24" s="467"/>
      <c r="BP24" s="467"/>
      <c r="BQ24" s="467"/>
      <c r="BR24" s="467"/>
      <c r="BS24" s="467"/>
      <c r="BT24" s="467"/>
      <c r="BU24" s="468"/>
      <c r="BV24" s="466">
        <v>3099237</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171</v>
      </c>
      <c r="F25" s="496"/>
      <c r="G25" s="496"/>
      <c r="H25" s="496"/>
      <c r="I25" s="496"/>
      <c r="J25" s="496"/>
      <c r="K25" s="497"/>
      <c r="L25" s="517">
        <v>1</v>
      </c>
      <c r="M25" s="518"/>
      <c r="N25" s="518"/>
      <c r="O25" s="518"/>
      <c r="P25" s="557"/>
      <c r="Q25" s="517">
        <v>5760</v>
      </c>
      <c r="R25" s="518"/>
      <c r="S25" s="518"/>
      <c r="T25" s="518"/>
      <c r="U25" s="518"/>
      <c r="V25" s="557"/>
      <c r="W25" s="616"/>
      <c r="X25" s="604"/>
      <c r="Y25" s="605"/>
      <c r="Z25" s="516" t="s">
        <v>172</v>
      </c>
      <c r="AA25" s="496"/>
      <c r="AB25" s="496"/>
      <c r="AC25" s="496"/>
      <c r="AD25" s="496"/>
      <c r="AE25" s="496"/>
      <c r="AF25" s="496"/>
      <c r="AG25" s="497"/>
      <c r="AH25" s="517" t="s">
        <v>136</v>
      </c>
      <c r="AI25" s="518"/>
      <c r="AJ25" s="518"/>
      <c r="AK25" s="518"/>
      <c r="AL25" s="557"/>
      <c r="AM25" s="517" t="s">
        <v>128</v>
      </c>
      <c r="AN25" s="518"/>
      <c r="AO25" s="518"/>
      <c r="AP25" s="518"/>
      <c r="AQ25" s="518"/>
      <c r="AR25" s="557"/>
      <c r="AS25" s="517" t="s">
        <v>128</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427441</v>
      </c>
      <c r="BO25" s="430"/>
      <c r="BP25" s="430"/>
      <c r="BQ25" s="430"/>
      <c r="BR25" s="430"/>
      <c r="BS25" s="430"/>
      <c r="BT25" s="430"/>
      <c r="BU25" s="431"/>
      <c r="BV25" s="429">
        <v>288167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174</v>
      </c>
      <c r="F26" s="496"/>
      <c r="G26" s="496"/>
      <c r="H26" s="496"/>
      <c r="I26" s="496"/>
      <c r="J26" s="496"/>
      <c r="K26" s="497"/>
      <c r="L26" s="517">
        <v>1</v>
      </c>
      <c r="M26" s="518"/>
      <c r="N26" s="518"/>
      <c r="O26" s="518"/>
      <c r="P26" s="557"/>
      <c r="Q26" s="517">
        <v>5060</v>
      </c>
      <c r="R26" s="518"/>
      <c r="S26" s="518"/>
      <c r="T26" s="518"/>
      <c r="U26" s="518"/>
      <c r="V26" s="557"/>
      <c r="W26" s="616"/>
      <c r="X26" s="604"/>
      <c r="Y26" s="605"/>
      <c r="Z26" s="516" t="s">
        <v>175</v>
      </c>
      <c r="AA26" s="626"/>
      <c r="AB26" s="626"/>
      <c r="AC26" s="626"/>
      <c r="AD26" s="626"/>
      <c r="AE26" s="626"/>
      <c r="AF26" s="626"/>
      <c r="AG26" s="627"/>
      <c r="AH26" s="517">
        <v>13</v>
      </c>
      <c r="AI26" s="518"/>
      <c r="AJ26" s="518"/>
      <c r="AK26" s="518"/>
      <c r="AL26" s="557"/>
      <c r="AM26" s="517">
        <v>38779</v>
      </c>
      <c r="AN26" s="518"/>
      <c r="AO26" s="518"/>
      <c r="AP26" s="518"/>
      <c r="AQ26" s="518"/>
      <c r="AR26" s="557"/>
      <c r="AS26" s="517">
        <v>2983</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128</v>
      </c>
      <c r="BO26" s="467"/>
      <c r="BP26" s="467"/>
      <c r="BQ26" s="467"/>
      <c r="BR26" s="467"/>
      <c r="BS26" s="467"/>
      <c r="BT26" s="467"/>
      <c r="BU26" s="468"/>
      <c r="BV26" s="466" t="s">
        <v>128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177</v>
      </c>
      <c r="F27" s="496"/>
      <c r="G27" s="496"/>
      <c r="H27" s="496"/>
      <c r="I27" s="496"/>
      <c r="J27" s="496"/>
      <c r="K27" s="497"/>
      <c r="L27" s="517">
        <v>1</v>
      </c>
      <c r="M27" s="518"/>
      <c r="N27" s="518"/>
      <c r="O27" s="518"/>
      <c r="P27" s="557"/>
      <c r="Q27" s="517">
        <v>2890</v>
      </c>
      <c r="R27" s="518"/>
      <c r="S27" s="518"/>
      <c r="T27" s="518"/>
      <c r="U27" s="518"/>
      <c r="V27" s="557"/>
      <c r="W27" s="616"/>
      <c r="X27" s="604"/>
      <c r="Y27" s="605"/>
      <c r="Z27" s="516" t="s">
        <v>178</v>
      </c>
      <c r="AA27" s="496"/>
      <c r="AB27" s="496"/>
      <c r="AC27" s="496"/>
      <c r="AD27" s="496"/>
      <c r="AE27" s="496"/>
      <c r="AF27" s="496"/>
      <c r="AG27" s="497"/>
      <c r="AH27" s="517">
        <v>1</v>
      </c>
      <c r="AI27" s="518"/>
      <c r="AJ27" s="518"/>
      <c r="AK27" s="518"/>
      <c r="AL27" s="557"/>
      <c r="AM27" s="517" t="s">
        <v>179</v>
      </c>
      <c r="AN27" s="518"/>
      <c r="AO27" s="518"/>
      <c r="AP27" s="518"/>
      <c r="AQ27" s="518"/>
      <c r="AR27" s="557"/>
      <c r="AS27" s="517" t="s">
        <v>180</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t="s">
        <v>128</v>
      </c>
      <c r="BO27" s="640"/>
      <c r="BP27" s="640"/>
      <c r="BQ27" s="640"/>
      <c r="BR27" s="640"/>
      <c r="BS27" s="640"/>
      <c r="BT27" s="640"/>
      <c r="BU27" s="641"/>
      <c r="BV27" s="639" t="s">
        <v>128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2500</v>
      </c>
      <c r="R28" s="518"/>
      <c r="S28" s="518"/>
      <c r="T28" s="518"/>
      <c r="U28" s="518"/>
      <c r="V28" s="557"/>
      <c r="W28" s="616"/>
      <c r="X28" s="604"/>
      <c r="Y28" s="605"/>
      <c r="Z28" s="516" t="s">
        <v>183</v>
      </c>
      <c r="AA28" s="496"/>
      <c r="AB28" s="496"/>
      <c r="AC28" s="496"/>
      <c r="AD28" s="496"/>
      <c r="AE28" s="496"/>
      <c r="AF28" s="496"/>
      <c r="AG28" s="497"/>
      <c r="AH28" s="517" t="s">
        <v>136</v>
      </c>
      <c r="AI28" s="518"/>
      <c r="AJ28" s="518"/>
      <c r="AK28" s="518"/>
      <c r="AL28" s="557"/>
      <c r="AM28" s="517" t="s">
        <v>128</v>
      </c>
      <c r="AN28" s="518"/>
      <c r="AO28" s="518"/>
      <c r="AP28" s="518"/>
      <c r="AQ28" s="518"/>
      <c r="AR28" s="557"/>
      <c r="AS28" s="517" t="s">
        <v>128</v>
      </c>
      <c r="AT28" s="518"/>
      <c r="AU28" s="518"/>
      <c r="AV28" s="518"/>
      <c r="AW28" s="518"/>
      <c r="AX28" s="519"/>
      <c r="AY28" s="642" t="s">
        <v>184</v>
      </c>
      <c r="AZ28" s="643"/>
      <c r="BA28" s="643"/>
      <c r="BB28" s="644"/>
      <c r="BC28" s="426" t="s">
        <v>47</v>
      </c>
      <c r="BD28" s="427"/>
      <c r="BE28" s="427"/>
      <c r="BF28" s="427"/>
      <c r="BG28" s="427"/>
      <c r="BH28" s="427"/>
      <c r="BI28" s="427"/>
      <c r="BJ28" s="427"/>
      <c r="BK28" s="427"/>
      <c r="BL28" s="427"/>
      <c r="BM28" s="428"/>
      <c r="BN28" s="429">
        <v>533644</v>
      </c>
      <c r="BO28" s="430"/>
      <c r="BP28" s="430"/>
      <c r="BQ28" s="430"/>
      <c r="BR28" s="430"/>
      <c r="BS28" s="430"/>
      <c r="BT28" s="430"/>
      <c r="BU28" s="431"/>
      <c r="BV28" s="429">
        <v>657842</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185</v>
      </c>
      <c r="F29" s="496"/>
      <c r="G29" s="496"/>
      <c r="H29" s="496"/>
      <c r="I29" s="496"/>
      <c r="J29" s="496"/>
      <c r="K29" s="497"/>
      <c r="L29" s="517">
        <v>10</v>
      </c>
      <c r="M29" s="518"/>
      <c r="N29" s="518"/>
      <c r="O29" s="518"/>
      <c r="P29" s="557"/>
      <c r="Q29" s="517">
        <v>2380</v>
      </c>
      <c r="R29" s="518"/>
      <c r="S29" s="518"/>
      <c r="T29" s="518"/>
      <c r="U29" s="518"/>
      <c r="V29" s="557"/>
      <c r="W29" s="617"/>
      <c r="X29" s="618"/>
      <c r="Y29" s="619"/>
      <c r="Z29" s="516" t="s">
        <v>186</v>
      </c>
      <c r="AA29" s="496"/>
      <c r="AB29" s="496"/>
      <c r="AC29" s="496"/>
      <c r="AD29" s="496"/>
      <c r="AE29" s="496"/>
      <c r="AF29" s="496"/>
      <c r="AG29" s="497"/>
      <c r="AH29" s="517">
        <v>96</v>
      </c>
      <c r="AI29" s="518"/>
      <c r="AJ29" s="518"/>
      <c r="AK29" s="518"/>
      <c r="AL29" s="557"/>
      <c r="AM29" s="517">
        <v>285856</v>
      </c>
      <c r="AN29" s="518"/>
      <c r="AO29" s="518"/>
      <c r="AP29" s="518"/>
      <c r="AQ29" s="518"/>
      <c r="AR29" s="557"/>
      <c r="AS29" s="517">
        <v>2978</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22481</v>
      </c>
      <c r="BO29" s="467"/>
      <c r="BP29" s="467"/>
      <c r="BQ29" s="467"/>
      <c r="BR29" s="467"/>
      <c r="BS29" s="467"/>
      <c r="BT29" s="467"/>
      <c r="BU29" s="468"/>
      <c r="BV29" s="466">
        <v>72476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96.1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132910</v>
      </c>
      <c r="BO30" s="640"/>
      <c r="BP30" s="640"/>
      <c r="BQ30" s="640"/>
      <c r="BR30" s="640"/>
      <c r="BS30" s="640"/>
      <c r="BT30" s="640"/>
      <c r="BU30" s="641"/>
      <c r="BV30" s="639">
        <v>123293</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195</v>
      </c>
      <c r="V33" s="490"/>
      <c r="W33" s="455" t="s">
        <v>196</v>
      </c>
      <c r="X33" s="455"/>
      <c r="Y33" s="455"/>
      <c r="Z33" s="455"/>
      <c r="AA33" s="455"/>
      <c r="AB33" s="455"/>
      <c r="AC33" s="455"/>
      <c r="AD33" s="455"/>
      <c r="AE33" s="455"/>
      <c r="AF33" s="455"/>
      <c r="AG33" s="455"/>
      <c r="AH33" s="455"/>
      <c r="AI33" s="455"/>
      <c r="AJ33" s="455"/>
      <c r="AK33" s="455"/>
      <c r="AL33" s="215"/>
      <c r="AM33" s="490" t="s">
        <v>197</v>
      </c>
      <c r="AN33" s="490"/>
      <c r="AO33" s="455" t="s">
        <v>198</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195</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青森県市町村総合事務組合</v>
      </c>
      <c r="BZ34" s="653"/>
      <c r="CA34" s="653"/>
      <c r="CB34" s="653"/>
      <c r="CC34" s="653"/>
      <c r="CD34" s="653"/>
      <c r="CE34" s="653"/>
      <c r="CF34" s="653"/>
      <c r="CG34" s="653"/>
      <c r="CH34" s="653"/>
      <c r="CI34" s="653"/>
      <c r="CJ34" s="653"/>
      <c r="CK34" s="653"/>
      <c r="CL34" s="653"/>
      <c r="CM34" s="653"/>
      <c r="CN34" s="213"/>
      <c r="CO34" s="652">
        <f>IF(CQ34="","",MAX(C34:D43,U34:V43,AM34:AN43,BE34:BF43,BW34:BX43)+1)</f>
        <v>18</v>
      </c>
      <c r="CP34" s="652"/>
      <c r="CQ34" s="653" t="str">
        <f>IF('各会計、関係団体の財政状況及び健全化判断比率'!BS7="","",'各会計、関係団体の財政状況及び健全化判断比率'!BS7)</f>
        <v>鶴の里振興公社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学校給食特別会計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f t="shared" ref="AM35:AM43" si="0">IF(AO35="","",AM34+1)</f>
        <v>7</v>
      </c>
      <c r="AN35" s="652"/>
      <c r="AO35" s="653" t="str">
        <f>IF('各会計、関係団体の財政状況及び健全化判断比率'!B32="","",'各会計、関係団体の財政状況及び健全化判断比率'!B32)</f>
        <v>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青森県市町村職員退職手当組合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西北五広域福祉事務組合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西北五環境整備事務組合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五所川原地区消防事務組合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青森県交通災害共済組合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津軽広域水道企業団（津軽事業部）</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つがる西北五広域連合（一般会計）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16</v>
      </c>
      <c r="BX42" s="652"/>
      <c r="BY42" s="653" t="str">
        <f>IF('各会計、関係団体の財政状況及び健全化判断比率'!B76="","",'各会計、関係団体の財政状況及び健全化判断比率'!B76)</f>
        <v>つがる西北五広域連合（病院事業会計）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17</v>
      </c>
      <c r="BX43" s="652"/>
      <c r="BY43" s="653" t="str">
        <f>IF('各会計、関係団体の財政状況及び健全化判断比率'!B77="","",'各会計、関係団体の財政状況及び健全化判断比率'!B77)</f>
        <v>青森県後期高齢者医療広域連合（一般会計）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JLhqSF0Y7TWQ1pvr3aYsY/NU6qhwcIwLKFW6rRZGVviUQYvle2Eaj8CUhLqUZp7qrauFfBfQlCN8Aebn8kE/Q==" saltValue="CjY94lPrps88cMfILppOB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4" t="s">
        <v>558</v>
      </c>
      <c r="D34" s="1244"/>
      <c r="E34" s="1245"/>
      <c r="F34" s="32">
        <v>0</v>
      </c>
      <c r="G34" s="33">
        <v>0</v>
      </c>
      <c r="H34" s="33">
        <v>0</v>
      </c>
      <c r="I34" s="33" t="s">
        <v>559</v>
      </c>
      <c r="J34" s="34" t="s">
        <v>559</v>
      </c>
      <c r="K34" s="22"/>
      <c r="L34" s="22"/>
      <c r="M34" s="22"/>
      <c r="N34" s="22"/>
      <c r="O34" s="22"/>
      <c r="P34" s="22"/>
    </row>
    <row r="35" spans="1:16" ht="39" customHeight="1" x14ac:dyDescent="0.15">
      <c r="A35" s="22"/>
      <c r="B35" s="35"/>
      <c r="C35" s="1238" t="s">
        <v>560</v>
      </c>
      <c r="D35" s="1239"/>
      <c r="E35" s="1240"/>
      <c r="F35" s="36">
        <v>5.12</v>
      </c>
      <c r="G35" s="37">
        <v>5.99</v>
      </c>
      <c r="H35" s="37">
        <v>6.65</v>
      </c>
      <c r="I35" s="37">
        <v>7.48</v>
      </c>
      <c r="J35" s="38">
        <v>8.08</v>
      </c>
      <c r="K35" s="22"/>
      <c r="L35" s="22"/>
      <c r="M35" s="22"/>
      <c r="N35" s="22"/>
      <c r="O35" s="22"/>
      <c r="P35" s="22"/>
    </row>
    <row r="36" spans="1:16" ht="39" customHeight="1" x14ac:dyDescent="0.15">
      <c r="A36" s="22"/>
      <c r="B36" s="35"/>
      <c r="C36" s="1238" t="s">
        <v>561</v>
      </c>
      <c r="D36" s="1239"/>
      <c r="E36" s="1240"/>
      <c r="F36" s="36">
        <v>5.96</v>
      </c>
      <c r="G36" s="37">
        <v>7.06</v>
      </c>
      <c r="H36" s="37">
        <v>4.74</v>
      </c>
      <c r="I36" s="37">
        <v>4.9000000000000004</v>
      </c>
      <c r="J36" s="38">
        <v>6.66</v>
      </c>
      <c r="K36" s="22"/>
      <c r="L36" s="22"/>
      <c r="M36" s="22"/>
      <c r="N36" s="22"/>
      <c r="O36" s="22"/>
      <c r="P36" s="22"/>
    </row>
    <row r="37" spans="1:16" ht="39" customHeight="1" x14ac:dyDescent="0.15">
      <c r="A37" s="22"/>
      <c r="B37" s="35"/>
      <c r="C37" s="1238" t="s">
        <v>562</v>
      </c>
      <c r="D37" s="1239"/>
      <c r="E37" s="1240"/>
      <c r="F37" s="36">
        <v>2.4300000000000002</v>
      </c>
      <c r="G37" s="37">
        <v>3.62</v>
      </c>
      <c r="H37" s="37">
        <v>3.11</v>
      </c>
      <c r="I37" s="37">
        <v>4.07</v>
      </c>
      <c r="J37" s="38">
        <v>4.88</v>
      </c>
      <c r="K37" s="22"/>
      <c r="L37" s="22"/>
      <c r="M37" s="22"/>
      <c r="N37" s="22"/>
      <c r="O37" s="22"/>
      <c r="P37" s="22"/>
    </row>
    <row r="38" spans="1:16" ht="39" customHeight="1" x14ac:dyDescent="0.15">
      <c r="A38" s="22"/>
      <c r="B38" s="35"/>
      <c r="C38" s="1238" t="s">
        <v>563</v>
      </c>
      <c r="D38" s="1239"/>
      <c r="E38" s="1240"/>
      <c r="F38" s="36">
        <v>7.58</v>
      </c>
      <c r="G38" s="37">
        <v>1.57</v>
      </c>
      <c r="H38" s="37">
        <v>3</v>
      </c>
      <c r="I38" s="37">
        <v>3.88</v>
      </c>
      <c r="J38" s="38">
        <v>3.74</v>
      </c>
      <c r="K38" s="22"/>
      <c r="L38" s="22"/>
      <c r="M38" s="22"/>
      <c r="N38" s="22"/>
      <c r="O38" s="22"/>
      <c r="P38" s="22"/>
    </row>
    <row r="39" spans="1:16" ht="39" customHeight="1" x14ac:dyDescent="0.15">
      <c r="A39" s="22"/>
      <c r="B39" s="35"/>
      <c r="C39" s="1238" t="s">
        <v>564</v>
      </c>
      <c r="D39" s="1239"/>
      <c r="E39" s="1240"/>
      <c r="F39" s="36">
        <v>0.82</v>
      </c>
      <c r="G39" s="37">
        <v>1.8</v>
      </c>
      <c r="H39" s="37">
        <v>1.76</v>
      </c>
      <c r="I39" s="37">
        <v>1.51</v>
      </c>
      <c r="J39" s="38">
        <v>1.81</v>
      </c>
      <c r="K39" s="22"/>
      <c r="L39" s="22"/>
      <c r="M39" s="22"/>
      <c r="N39" s="22"/>
      <c r="O39" s="22"/>
      <c r="P39" s="22"/>
    </row>
    <row r="40" spans="1:16" ht="39" customHeight="1" x14ac:dyDescent="0.15">
      <c r="A40" s="22"/>
      <c r="B40" s="35"/>
      <c r="C40" s="1238" t="s">
        <v>565</v>
      </c>
      <c r="D40" s="1239"/>
      <c r="E40" s="1240"/>
      <c r="F40" s="36">
        <v>0.02</v>
      </c>
      <c r="G40" s="37">
        <v>0.04</v>
      </c>
      <c r="H40" s="37">
        <v>0.04</v>
      </c>
      <c r="I40" s="37">
        <v>0.04</v>
      </c>
      <c r="J40" s="38">
        <v>0.02</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566</v>
      </c>
      <c r="D42" s="1239"/>
      <c r="E42" s="1240"/>
      <c r="F42" s="36" t="s">
        <v>508</v>
      </c>
      <c r="G42" s="37" t="s">
        <v>508</v>
      </c>
      <c r="H42" s="37" t="s">
        <v>508</v>
      </c>
      <c r="I42" s="37" t="s">
        <v>508</v>
      </c>
      <c r="J42" s="38" t="s">
        <v>508</v>
      </c>
      <c r="K42" s="22"/>
      <c r="L42" s="22"/>
      <c r="M42" s="22"/>
      <c r="N42" s="22"/>
      <c r="O42" s="22"/>
      <c r="P42" s="22"/>
    </row>
    <row r="43" spans="1:16" ht="39" customHeight="1" thickBot="1" x14ac:dyDescent="0.2">
      <c r="A43" s="22"/>
      <c r="B43" s="40"/>
      <c r="C43" s="1241" t="s">
        <v>567</v>
      </c>
      <c r="D43" s="1242"/>
      <c r="E43" s="1243"/>
      <c r="F43" s="41">
        <v>0</v>
      </c>
      <c r="G43" s="42" t="s">
        <v>508</v>
      </c>
      <c r="H43" s="42" t="s">
        <v>508</v>
      </c>
      <c r="I43" s="42" t="s">
        <v>508</v>
      </c>
      <c r="J43" s="43" t="s">
        <v>508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sKPDM9JShwRUItBQoHsYkPCC0gcbCYZdeStw5vftHUJitDIno4QMyQLy2QZlCQaiwiQXdQfpoCS9aTkeeJQhw==" saltValue="ZB2SN1aciGDx9r26bIU8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1"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557</v>
      </c>
      <c r="L45" s="60">
        <v>551</v>
      </c>
      <c r="M45" s="60">
        <v>519</v>
      </c>
      <c r="N45" s="60">
        <v>524</v>
      </c>
      <c r="O45" s="61">
        <v>508</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508</v>
      </c>
      <c r="L46" s="64" t="s">
        <v>508</v>
      </c>
      <c r="M46" s="64" t="s">
        <v>508</v>
      </c>
      <c r="N46" s="64" t="s">
        <v>508</v>
      </c>
      <c r="O46" s="65" t="s">
        <v>508</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508</v>
      </c>
      <c r="L47" s="64" t="s">
        <v>508</v>
      </c>
      <c r="M47" s="64" t="s">
        <v>508</v>
      </c>
      <c r="N47" s="64" t="s">
        <v>508</v>
      </c>
      <c r="O47" s="65" t="s">
        <v>508</v>
      </c>
      <c r="P47" s="48"/>
      <c r="Q47" s="48"/>
      <c r="R47" s="48"/>
      <c r="S47" s="48"/>
      <c r="T47" s="48"/>
      <c r="U47" s="48"/>
    </row>
    <row r="48" spans="1:21" ht="30.75" customHeight="1" x14ac:dyDescent="0.15">
      <c r="A48" s="48"/>
      <c r="B48" s="1248"/>
      <c r="C48" s="1249"/>
      <c r="D48" s="62"/>
      <c r="E48" s="1254" t="s">
        <v>14</v>
      </c>
      <c r="F48" s="1254"/>
      <c r="G48" s="1254"/>
      <c r="H48" s="1254"/>
      <c r="I48" s="1254"/>
      <c r="J48" s="1255"/>
      <c r="K48" s="63">
        <v>397</v>
      </c>
      <c r="L48" s="64">
        <v>442</v>
      </c>
      <c r="M48" s="64">
        <v>447</v>
      </c>
      <c r="N48" s="64">
        <v>434</v>
      </c>
      <c r="O48" s="65">
        <v>411</v>
      </c>
      <c r="P48" s="48"/>
      <c r="Q48" s="48"/>
      <c r="R48" s="48"/>
      <c r="S48" s="48"/>
      <c r="T48" s="48"/>
      <c r="U48" s="48"/>
    </row>
    <row r="49" spans="1:21" ht="30.75" customHeight="1" x14ac:dyDescent="0.15">
      <c r="A49" s="48"/>
      <c r="B49" s="1248"/>
      <c r="C49" s="1249"/>
      <c r="D49" s="62"/>
      <c r="E49" s="1254" t="s">
        <v>15</v>
      </c>
      <c r="F49" s="1254"/>
      <c r="G49" s="1254"/>
      <c r="H49" s="1254"/>
      <c r="I49" s="1254"/>
      <c r="J49" s="1255"/>
      <c r="K49" s="63">
        <v>39</v>
      </c>
      <c r="L49" s="64">
        <v>53</v>
      </c>
      <c r="M49" s="64">
        <v>55</v>
      </c>
      <c r="N49" s="64">
        <v>55</v>
      </c>
      <c r="O49" s="65">
        <v>60</v>
      </c>
      <c r="P49" s="48"/>
      <c r="Q49" s="48"/>
      <c r="R49" s="48"/>
      <c r="S49" s="48"/>
      <c r="T49" s="48"/>
      <c r="U49" s="48"/>
    </row>
    <row r="50" spans="1:21" ht="30.75" customHeight="1" x14ac:dyDescent="0.15">
      <c r="A50" s="48"/>
      <c r="B50" s="1248"/>
      <c r="C50" s="1249"/>
      <c r="D50" s="62"/>
      <c r="E50" s="1254" t="s">
        <v>16</v>
      </c>
      <c r="F50" s="1254"/>
      <c r="G50" s="1254"/>
      <c r="H50" s="1254"/>
      <c r="I50" s="1254"/>
      <c r="J50" s="1255"/>
      <c r="K50" s="63">
        <v>7</v>
      </c>
      <c r="L50" s="64">
        <v>3</v>
      </c>
      <c r="M50" s="64">
        <v>2</v>
      </c>
      <c r="N50" s="64">
        <v>2</v>
      </c>
      <c r="O50" s="65">
        <v>2</v>
      </c>
      <c r="P50" s="48"/>
      <c r="Q50" s="48"/>
      <c r="R50" s="48"/>
      <c r="S50" s="48"/>
      <c r="T50" s="48"/>
      <c r="U50" s="48"/>
    </row>
    <row r="51" spans="1:21" ht="30.75" customHeight="1" x14ac:dyDescent="0.15">
      <c r="A51" s="48"/>
      <c r="B51" s="1250"/>
      <c r="C51" s="1251"/>
      <c r="D51" s="66"/>
      <c r="E51" s="1254" t="s">
        <v>17</v>
      </c>
      <c r="F51" s="1254"/>
      <c r="G51" s="1254"/>
      <c r="H51" s="1254"/>
      <c r="I51" s="1254"/>
      <c r="J51" s="1255"/>
      <c r="K51" s="63" t="s">
        <v>508</v>
      </c>
      <c r="L51" s="64" t="s">
        <v>508</v>
      </c>
      <c r="M51" s="64" t="s">
        <v>508</v>
      </c>
      <c r="N51" s="64" t="s">
        <v>508</v>
      </c>
      <c r="O51" s="65" t="s">
        <v>508</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566</v>
      </c>
      <c r="L52" s="64">
        <v>585</v>
      </c>
      <c r="M52" s="64">
        <v>587</v>
      </c>
      <c r="N52" s="64">
        <v>583</v>
      </c>
      <c r="O52" s="65">
        <v>574</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434</v>
      </c>
      <c r="L53" s="69">
        <v>464</v>
      </c>
      <c r="M53" s="69">
        <v>436</v>
      </c>
      <c r="N53" s="69">
        <v>432</v>
      </c>
      <c r="O53" s="70">
        <v>407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15">
      <c r="B57" s="1262" t="s">
        <v>24</v>
      </c>
      <c r="C57" s="1263"/>
      <c r="D57" s="1266" t="s">
        <v>25</v>
      </c>
      <c r="E57" s="1267"/>
      <c r="F57" s="1267"/>
      <c r="G57" s="1267"/>
      <c r="H57" s="1267"/>
      <c r="I57" s="1267"/>
      <c r="J57" s="1268"/>
      <c r="K57" s="82"/>
      <c r="L57" s="83"/>
      <c r="M57" s="83"/>
      <c r="N57" s="83"/>
      <c r="O57" s="84"/>
    </row>
    <row r="58" spans="1:21" ht="31.5" customHeight="1" thickBot="1" x14ac:dyDescent="0.2">
      <c r="B58" s="1264"/>
      <c r="C58" s="1265"/>
      <c r="D58" s="1269" t="s">
        <v>26</v>
      </c>
      <c r="E58" s="1270"/>
      <c r="F58" s="1270"/>
      <c r="G58" s="1270"/>
      <c r="H58" s="1270"/>
      <c r="I58" s="1270"/>
      <c r="J58" s="1271"/>
      <c r="K58" s="85"/>
      <c r="L58" s="86"/>
      <c r="M58" s="86"/>
      <c r="N58" s="86"/>
      <c r="O58" s="87"/>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cPgp/iOE/WODckLUcNGjcxDUq6I3xUhzP+DrCB5Tore/JK4IHxawqpoBLx+HRYjmoY77ljAoZtZcruMGsMKtA==" saltValue="V4dArnCWbjDdnEJni7TEg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70" zoomScaleNormal="70" zoomScaleSheetLayoutView="100" workbookViewId="0">
      <selection activeCell="M52" sqref="M52"/>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549</v>
      </c>
      <c r="J40" s="99" t="s">
        <v>550</v>
      </c>
      <c r="K40" s="99" t="s">
        <v>551</v>
      </c>
      <c r="L40" s="99" t="s">
        <v>552</v>
      </c>
      <c r="M40" s="100" t="s">
        <v>553</v>
      </c>
    </row>
    <row r="41" spans="2:13" ht="27.75" customHeight="1" x14ac:dyDescent="0.15">
      <c r="B41" s="1272" t="s">
        <v>29</v>
      </c>
      <c r="C41" s="1273"/>
      <c r="D41" s="101"/>
      <c r="E41" s="1278" t="s">
        <v>30</v>
      </c>
      <c r="F41" s="1278"/>
      <c r="G41" s="1278"/>
      <c r="H41" s="1279"/>
      <c r="I41" s="102">
        <v>5129</v>
      </c>
      <c r="J41" s="103">
        <v>4919</v>
      </c>
      <c r="K41" s="103">
        <v>4717</v>
      </c>
      <c r="L41" s="103">
        <v>4719</v>
      </c>
      <c r="M41" s="104">
        <v>5843</v>
      </c>
    </row>
    <row r="42" spans="2:13" ht="27.75" customHeight="1" x14ac:dyDescent="0.15">
      <c r="B42" s="1274"/>
      <c r="C42" s="1275"/>
      <c r="D42" s="105"/>
      <c r="E42" s="1280" t="s">
        <v>31</v>
      </c>
      <c r="F42" s="1280"/>
      <c r="G42" s="1280"/>
      <c r="H42" s="1281"/>
      <c r="I42" s="106">
        <v>12</v>
      </c>
      <c r="J42" s="107">
        <v>9</v>
      </c>
      <c r="K42" s="107">
        <v>6</v>
      </c>
      <c r="L42" s="107">
        <v>5</v>
      </c>
      <c r="M42" s="108">
        <v>3</v>
      </c>
    </row>
    <row r="43" spans="2:13" ht="27.75" customHeight="1" x14ac:dyDescent="0.15">
      <c r="B43" s="1274"/>
      <c r="C43" s="1275"/>
      <c r="D43" s="105"/>
      <c r="E43" s="1280" t="s">
        <v>32</v>
      </c>
      <c r="F43" s="1280"/>
      <c r="G43" s="1280"/>
      <c r="H43" s="1281"/>
      <c r="I43" s="106">
        <v>6037</v>
      </c>
      <c r="J43" s="107">
        <v>5931</v>
      </c>
      <c r="K43" s="107">
        <v>5685</v>
      </c>
      <c r="L43" s="107">
        <v>5502</v>
      </c>
      <c r="M43" s="108">
        <v>5044</v>
      </c>
    </row>
    <row r="44" spans="2:13" ht="27.75" customHeight="1" x14ac:dyDescent="0.15">
      <c r="B44" s="1274"/>
      <c r="C44" s="1275"/>
      <c r="D44" s="105"/>
      <c r="E44" s="1280" t="s">
        <v>33</v>
      </c>
      <c r="F44" s="1280"/>
      <c r="G44" s="1280"/>
      <c r="H44" s="1281"/>
      <c r="I44" s="106">
        <v>750</v>
      </c>
      <c r="J44" s="107">
        <v>687</v>
      </c>
      <c r="K44" s="107">
        <v>623</v>
      </c>
      <c r="L44" s="107">
        <v>558</v>
      </c>
      <c r="M44" s="108">
        <v>505</v>
      </c>
    </row>
    <row r="45" spans="2:13" ht="27.75" customHeight="1" x14ac:dyDescent="0.15">
      <c r="B45" s="1274"/>
      <c r="C45" s="1275"/>
      <c r="D45" s="105"/>
      <c r="E45" s="1280" t="s">
        <v>34</v>
      </c>
      <c r="F45" s="1280"/>
      <c r="G45" s="1280"/>
      <c r="H45" s="1281"/>
      <c r="I45" s="106">
        <v>1273</v>
      </c>
      <c r="J45" s="107">
        <v>1063</v>
      </c>
      <c r="K45" s="107">
        <v>1005</v>
      </c>
      <c r="L45" s="107">
        <v>969</v>
      </c>
      <c r="M45" s="108">
        <v>920</v>
      </c>
    </row>
    <row r="46" spans="2:13" ht="27.75" customHeight="1" x14ac:dyDescent="0.15">
      <c r="B46" s="1274"/>
      <c r="C46" s="1275"/>
      <c r="D46" s="109"/>
      <c r="E46" s="1280" t="s">
        <v>35</v>
      </c>
      <c r="F46" s="1280"/>
      <c r="G46" s="1280"/>
      <c r="H46" s="1281"/>
      <c r="I46" s="106" t="s">
        <v>508</v>
      </c>
      <c r="J46" s="107" t="s">
        <v>508</v>
      </c>
      <c r="K46" s="107" t="s">
        <v>508</v>
      </c>
      <c r="L46" s="107" t="s">
        <v>508</v>
      </c>
      <c r="M46" s="108" t="s">
        <v>508</v>
      </c>
    </row>
    <row r="47" spans="2:13" ht="27.75" customHeight="1" x14ac:dyDescent="0.15">
      <c r="B47" s="1274"/>
      <c r="C47" s="1275"/>
      <c r="D47" s="110"/>
      <c r="E47" s="1282" t="s">
        <v>36</v>
      </c>
      <c r="F47" s="1283"/>
      <c r="G47" s="1283"/>
      <c r="H47" s="1284"/>
      <c r="I47" s="106" t="s">
        <v>508</v>
      </c>
      <c r="J47" s="107" t="s">
        <v>508</v>
      </c>
      <c r="K47" s="107" t="s">
        <v>508</v>
      </c>
      <c r="L47" s="107" t="s">
        <v>508</v>
      </c>
      <c r="M47" s="108" t="s">
        <v>508</v>
      </c>
    </row>
    <row r="48" spans="2:13" ht="27.75" customHeight="1" x14ac:dyDescent="0.15">
      <c r="B48" s="1274"/>
      <c r="C48" s="1275"/>
      <c r="D48" s="105"/>
      <c r="E48" s="1280" t="s">
        <v>37</v>
      </c>
      <c r="F48" s="1280"/>
      <c r="G48" s="1280"/>
      <c r="H48" s="1281"/>
      <c r="I48" s="106" t="s">
        <v>508</v>
      </c>
      <c r="J48" s="107" t="s">
        <v>508</v>
      </c>
      <c r="K48" s="107" t="s">
        <v>508</v>
      </c>
      <c r="L48" s="107" t="s">
        <v>508</v>
      </c>
      <c r="M48" s="108" t="s">
        <v>508</v>
      </c>
    </row>
    <row r="49" spans="2:13" ht="27.75" customHeight="1" x14ac:dyDescent="0.15">
      <c r="B49" s="1276"/>
      <c r="C49" s="1277"/>
      <c r="D49" s="105"/>
      <c r="E49" s="1280" t="s">
        <v>38</v>
      </c>
      <c r="F49" s="1280"/>
      <c r="G49" s="1280"/>
      <c r="H49" s="1281"/>
      <c r="I49" s="106" t="s">
        <v>508</v>
      </c>
      <c r="J49" s="107" t="s">
        <v>508</v>
      </c>
      <c r="K49" s="107" t="s">
        <v>508</v>
      </c>
      <c r="L49" s="107" t="s">
        <v>508</v>
      </c>
      <c r="M49" s="108" t="s">
        <v>508</v>
      </c>
    </row>
    <row r="50" spans="2:13" ht="27.75" customHeight="1" x14ac:dyDescent="0.15">
      <c r="B50" s="1285" t="s">
        <v>39</v>
      </c>
      <c r="C50" s="1286"/>
      <c r="D50" s="111"/>
      <c r="E50" s="1280" t="s">
        <v>40</v>
      </c>
      <c r="F50" s="1280"/>
      <c r="G50" s="1280"/>
      <c r="H50" s="1281"/>
      <c r="I50" s="106">
        <v>746</v>
      </c>
      <c r="J50" s="107">
        <v>948</v>
      </c>
      <c r="K50" s="107">
        <v>1152</v>
      </c>
      <c r="L50" s="107">
        <v>1235</v>
      </c>
      <c r="M50" s="108">
        <v>1131</v>
      </c>
    </row>
    <row r="51" spans="2:13" ht="27.75" customHeight="1" x14ac:dyDescent="0.15">
      <c r="B51" s="1274"/>
      <c r="C51" s="1275"/>
      <c r="D51" s="105"/>
      <c r="E51" s="1280" t="s">
        <v>41</v>
      </c>
      <c r="F51" s="1280"/>
      <c r="G51" s="1280"/>
      <c r="H51" s="1281"/>
      <c r="I51" s="106">
        <v>3</v>
      </c>
      <c r="J51" s="107" t="s">
        <v>508</v>
      </c>
      <c r="K51" s="107" t="s">
        <v>508</v>
      </c>
      <c r="L51" s="107" t="s">
        <v>508</v>
      </c>
      <c r="M51" s="108" t="s">
        <v>508</v>
      </c>
    </row>
    <row r="52" spans="2:13" ht="27.75" customHeight="1" x14ac:dyDescent="0.15">
      <c r="B52" s="1276"/>
      <c r="C52" s="1277"/>
      <c r="D52" s="105"/>
      <c r="E52" s="1280" t="s">
        <v>42</v>
      </c>
      <c r="F52" s="1280"/>
      <c r="G52" s="1280"/>
      <c r="H52" s="1281"/>
      <c r="I52" s="106">
        <v>6980</v>
      </c>
      <c r="J52" s="107">
        <v>6811</v>
      </c>
      <c r="K52" s="107">
        <v>6564</v>
      </c>
      <c r="L52" s="107">
        <v>6546</v>
      </c>
      <c r="M52" s="108">
        <v>6700</v>
      </c>
    </row>
    <row r="53" spans="2:13" ht="27.75" customHeight="1" thickBot="1" x14ac:dyDescent="0.2">
      <c r="B53" s="1287" t="s">
        <v>43</v>
      </c>
      <c r="C53" s="1288"/>
      <c r="D53" s="112"/>
      <c r="E53" s="1289" t="s">
        <v>44</v>
      </c>
      <c r="F53" s="1289"/>
      <c r="G53" s="1289"/>
      <c r="H53" s="1290"/>
      <c r="I53" s="113">
        <v>5473</v>
      </c>
      <c r="J53" s="114">
        <v>4849</v>
      </c>
      <c r="K53" s="114">
        <v>4321</v>
      </c>
      <c r="L53" s="114">
        <v>3970</v>
      </c>
      <c r="M53" s="115">
        <v>4484</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TdkU9FckpH8mm0LLkhPQrPs/qELyNkDrAdxPam4IBKpZR6gqPTIfysZc+I646QamZsrZqy7VwcoFxPhPPWEjw==" saltValue="Mbl7Rt+521ozDYcvag6NG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F61" sqref="F61:G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551</v>
      </c>
      <c r="G54" s="124" t="s">
        <v>552</v>
      </c>
      <c r="H54" s="125" t="s">
        <v>553</v>
      </c>
    </row>
    <row r="55" spans="2:8" ht="52.5" customHeight="1" x14ac:dyDescent="0.15">
      <c r="B55" s="126"/>
      <c r="C55" s="1299" t="s">
        <v>47</v>
      </c>
      <c r="D55" s="1299"/>
      <c r="E55" s="1300"/>
      <c r="F55" s="127">
        <v>678</v>
      </c>
      <c r="G55" s="127">
        <v>658</v>
      </c>
      <c r="H55" s="128">
        <v>534</v>
      </c>
    </row>
    <row r="56" spans="2:8" ht="52.5" customHeight="1" x14ac:dyDescent="0.15">
      <c r="B56" s="129"/>
      <c r="C56" s="1301" t="s">
        <v>48</v>
      </c>
      <c r="D56" s="1301"/>
      <c r="E56" s="1302"/>
      <c r="F56" s="130">
        <v>72</v>
      </c>
      <c r="G56" s="130">
        <v>72</v>
      </c>
      <c r="H56" s="131">
        <v>22</v>
      </c>
    </row>
    <row r="57" spans="2:8" ht="53.25" customHeight="1" x14ac:dyDescent="0.15">
      <c r="B57" s="129"/>
      <c r="C57" s="1303" t="s">
        <v>49</v>
      </c>
      <c r="D57" s="1303"/>
      <c r="E57" s="1304"/>
      <c r="F57" s="132">
        <v>99</v>
      </c>
      <c r="G57" s="132">
        <v>123</v>
      </c>
      <c r="H57" s="133">
        <v>133</v>
      </c>
    </row>
    <row r="58" spans="2:8" ht="45.75" customHeight="1" x14ac:dyDescent="0.15">
      <c r="B58" s="134"/>
      <c r="C58" s="1291" t="s">
        <v>586</v>
      </c>
      <c r="D58" s="1292"/>
      <c r="E58" s="1293"/>
      <c r="F58" s="135">
        <v>82</v>
      </c>
      <c r="G58" s="135">
        <v>102</v>
      </c>
      <c r="H58" s="136">
        <v>93</v>
      </c>
    </row>
    <row r="59" spans="2:8" ht="45.75" customHeight="1" x14ac:dyDescent="0.15">
      <c r="B59" s="134"/>
      <c r="C59" s="1291" t="s">
        <v>587</v>
      </c>
      <c r="D59" s="1292"/>
      <c r="E59" s="1293"/>
      <c r="F59" s="135">
        <v>2</v>
      </c>
      <c r="G59" s="135">
        <v>6</v>
      </c>
      <c r="H59" s="136">
        <v>32</v>
      </c>
    </row>
    <row r="60" spans="2:8" ht="45.75" customHeight="1" x14ac:dyDescent="0.15">
      <c r="B60" s="134"/>
      <c r="C60" s="1291" t="s">
        <v>588</v>
      </c>
      <c r="D60" s="1292"/>
      <c r="E60" s="1293"/>
      <c r="F60" s="135">
        <v>15</v>
      </c>
      <c r="G60" s="135">
        <v>15</v>
      </c>
      <c r="H60" s="136">
        <v>8</v>
      </c>
    </row>
    <row r="61" spans="2:8" ht="45.75" customHeight="1" x14ac:dyDescent="0.15">
      <c r="B61" s="134"/>
      <c r="C61" s="1291" t="s">
        <v>589</v>
      </c>
      <c r="D61" s="1292"/>
      <c r="E61" s="1293"/>
      <c r="F61" s="135">
        <v>0</v>
      </c>
      <c r="G61" s="135">
        <v>0</v>
      </c>
      <c r="H61" s="136">
        <v>0</v>
      </c>
    </row>
    <row r="62" spans="2:8" ht="45.75" customHeight="1" thickBot="1" x14ac:dyDescent="0.2">
      <c r="B62" s="137"/>
      <c r="C62" s="1294" t="s">
        <v>590</v>
      </c>
      <c r="D62" s="1295"/>
      <c r="E62" s="1296"/>
      <c r="F62" s="138">
        <v>0</v>
      </c>
      <c r="G62" s="138">
        <v>0</v>
      </c>
      <c r="H62" s="139">
        <v>0</v>
      </c>
    </row>
    <row r="63" spans="2:8" ht="52.5" customHeight="1" thickBot="1" x14ac:dyDescent="0.2">
      <c r="B63" s="140"/>
      <c r="C63" s="1297" t="s">
        <v>50</v>
      </c>
      <c r="D63" s="1297"/>
      <c r="E63" s="1298"/>
      <c r="F63" s="141">
        <v>849</v>
      </c>
      <c r="G63" s="141">
        <v>854</v>
      </c>
      <c r="H63" s="142">
        <v>689</v>
      </c>
    </row>
    <row r="64" spans="2:8" ht="15" customHeight="1" x14ac:dyDescent="0.15"/>
    <row r="65" ht="0" hidden="1" customHeight="1" x14ac:dyDescent="0.15"/>
    <row r="66" ht="0" hidden="1" customHeight="1" x14ac:dyDescent="0.15"/>
  </sheetData>
  <sheetProtection algorithmName="SHA-512" hashValue="GWEFhJKf4LerSkScTo+RrIoMuB6Kt8EVyVvdxF0XL5f0dexjXXXQjR9o+E2Hv7XwwO/9IZnAmnUOJbA4pomqyQ==" saltValue="h97yQh6PfZp9cw0TMBsz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594</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595</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549</v>
      </c>
      <c r="BQ50" s="1310"/>
      <c r="BR50" s="1310"/>
      <c r="BS50" s="1310"/>
      <c r="BT50" s="1310"/>
      <c r="BU50" s="1310"/>
      <c r="BV50" s="1310"/>
      <c r="BW50" s="1310"/>
      <c r="BX50" s="1310" t="s">
        <v>550</v>
      </c>
      <c r="BY50" s="1310"/>
      <c r="BZ50" s="1310"/>
      <c r="CA50" s="1310"/>
      <c r="CB50" s="1310"/>
      <c r="CC50" s="1310"/>
      <c r="CD50" s="1310"/>
      <c r="CE50" s="1310"/>
      <c r="CF50" s="1310" t="s">
        <v>551</v>
      </c>
      <c r="CG50" s="1310"/>
      <c r="CH50" s="1310"/>
      <c r="CI50" s="1310"/>
      <c r="CJ50" s="1310"/>
      <c r="CK50" s="1310"/>
      <c r="CL50" s="1310"/>
      <c r="CM50" s="1310"/>
      <c r="CN50" s="1310" t="s">
        <v>552</v>
      </c>
      <c r="CO50" s="1310"/>
      <c r="CP50" s="1310"/>
      <c r="CQ50" s="1310"/>
      <c r="CR50" s="1310"/>
      <c r="CS50" s="1310"/>
      <c r="CT50" s="1310"/>
      <c r="CU50" s="1310"/>
      <c r="CV50" s="1310" t="s">
        <v>553</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596</v>
      </c>
      <c r="AO51" s="1308"/>
      <c r="AP51" s="1308"/>
      <c r="AQ51" s="1308"/>
      <c r="AR51" s="1308"/>
      <c r="AS51" s="1308"/>
      <c r="AT51" s="1308"/>
      <c r="AU51" s="1308"/>
      <c r="AV51" s="1308"/>
      <c r="AW51" s="1308"/>
      <c r="AX51" s="1308"/>
      <c r="AY51" s="1308"/>
      <c r="AZ51" s="1308"/>
      <c r="BA51" s="1308"/>
      <c r="BB51" s="1308" t="s">
        <v>597</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140.6</v>
      </c>
      <c r="BY51" s="1305"/>
      <c r="BZ51" s="1305"/>
      <c r="CA51" s="1305"/>
      <c r="CB51" s="1305"/>
      <c r="CC51" s="1305"/>
      <c r="CD51" s="1305"/>
      <c r="CE51" s="1305"/>
      <c r="CF51" s="1305">
        <v>127.7</v>
      </c>
      <c r="CG51" s="1305"/>
      <c r="CH51" s="1305"/>
      <c r="CI51" s="1305"/>
      <c r="CJ51" s="1305"/>
      <c r="CK51" s="1305"/>
      <c r="CL51" s="1305"/>
      <c r="CM51" s="1305"/>
      <c r="CN51" s="1305">
        <v>117.9</v>
      </c>
      <c r="CO51" s="1305"/>
      <c r="CP51" s="1305"/>
      <c r="CQ51" s="1305"/>
      <c r="CR51" s="1305"/>
      <c r="CS51" s="1305"/>
      <c r="CT51" s="1305"/>
      <c r="CU51" s="1305"/>
      <c r="CV51" s="1305">
        <v>132.1</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598</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62.4</v>
      </c>
      <c r="BY53" s="1305"/>
      <c r="BZ53" s="1305"/>
      <c r="CA53" s="1305"/>
      <c r="CB53" s="1305"/>
      <c r="CC53" s="1305"/>
      <c r="CD53" s="1305"/>
      <c r="CE53" s="1305"/>
      <c r="CF53" s="1305">
        <v>64.2</v>
      </c>
      <c r="CG53" s="1305"/>
      <c r="CH53" s="1305"/>
      <c r="CI53" s="1305"/>
      <c r="CJ53" s="1305"/>
      <c r="CK53" s="1305"/>
      <c r="CL53" s="1305"/>
      <c r="CM53" s="1305"/>
      <c r="CN53" s="1305">
        <v>65.099999999999994</v>
      </c>
      <c r="CO53" s="1305"/>
      <c r="CP53" s="1305"/>
      <c r="CQ53" s="1305"/>
      <c r="CR53" s="1305"/>
      <c r="CS53" s="1305"/>
      <c r="CT53" s="1305"/>
      <c r="CU53" s="1305"/>
      <c r="CV53" s="1305">
        <v>68.3</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599</v>
      </c>
      <c r="AO55" s="1310"/>
      <c r="AP55" s="1310"/>
      <c r="AQ55" s="1310"/>
      <c r="AR55" s="1310"/>
      <c r="AS55" s="1310"/>
      <c r="AT55" s="1310"/>
      <c r="AU55" s="1310"/>
      <c r="AV55" s="1310"/>
      <c r="AW55" s="1310"/>
      <c r="AX55" s="1310"/>
      <c r="AY55" s="1310"/>
      <c r="AZ55" s="1310"/>
      <c r="BA55" s="1310"/>
      <c r="BB55" s="1308" t="s">
        <v>597</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58.9</v>
      </c>
      <c r="BY55" s="1305"/>
      <c r="BZ55" s="1305"/>
      <c r="CA55" s="1305"/>
      <c r="CB55" s="1305"/>
      <c r="CC55" s="1305"/>
      <c r="CD55" s="1305"/>
      <c r="CE55" s="1305"/>
      <c r="CF55" s="1305">
        <v>51.4</v>
      </c>
      <c r="CG55" s="1305"/>
      <c r="CH55" s="1305"/>
      <c r="CI55" s="1305"/>
      <c r="CJ55" s="1305"/>
      <c r="CK55" s="1305"/>
      <c r="CL55" s="1305"/>
      <c r="CM55" s="1305"/>
      <c r="CN55" s="1305">
        <v>46.8</v>
      </c>
      <c r="CO55" s="1305"/>
      <c r="CP55" s="1305"/>
      <c r="CQ55" s="1305"/>
      <c r="CR55" s="1305"/>
      <c r="CS55" s="1305"/>
      <c r="CT55" s="1305"/>
      <c r="CU55" s="1305"/>
      <c r="CV55" s="1305">
        <v>48.4</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598</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55.6</v>
      </c>
      <c r="BY57" s="1305"/>
      <c r="BZ57" s="1305"/>
      <c r="CA57" s="1305"/>
      <c r="CB57" s="1305"/>
      <c r="CC57" s="1305"/>
      <c r="CD57" s="1305"/>
      <c r="CE57" s="1305"/>
      <c r="CF57" s="1305">
        <v>59.8</v>
      </c>
      <c r="CG57" s="1305"/>
      <c r="CH57" s="1305"/>
      <c r="CI57" s="1305"/>
      <c r="CJ57" s="1305"/>
      <c r="CK57" s="1305"/>
      <c r="CL57" s="1305"/>
      <c r="CM57" s="1305"/>
      <c r="CN57" s="1305">
        <v>61.4</v>
      </c>
      <c r="CO57" s="1305"/>
      <c r="CP57" s="1305"/>
      <c r="CQ57" s="1305"/>
      <c r="CR57" s="1305"/>
      <c r="CS57" s="1305"/>
      <c r="CT57" s="1305"/>
      <c r="CU57" s="1305"/>
      <c r="CV57" s="1305">
        <v>61.6</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600</v>
      </c>
    </row>
    <row r="64" spans="1:109" x14ac:dyDescent="0.15">
      <c r="B64" s="394"/>
      <c r="G64" s="401"/>
      <c r="I64" s="414"/>
      <c r="J64" s="414"/>
      <c r="K64" s="414"/>
      <c r="L64" s="414"/>
      <c r="M64" s="414"/>
      <c r="N64" s="415"/>
      <c r="AM64" s="401"/>
      <c r="AN64" s="401" t="s">
        <v>593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601</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595</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549</v>
      </c>
      <c r="BQ72" s="1310"/>
      <c r="BR72" s="1310"/>
      <c r="BS72" s="1310"/>
      <c r="BT72" s="1310"/>
      <c r="BU72" s="1310"/>
      <c r="BV72" s="1310"/>
      <c r="BW72" s="1310"/>
      <c r="BX72" s="1310" t="s">
        <v>550</v>
      </c>
      <c r="BY72" s="1310"/>
      <c r="BZ72" s="1310"/>
      <c r="CA72" s="1310"/>
      <c r="CB72" s="1310"/>
      <c r="CC72" s="1310"/>
      <c r="CD72" s="1310"/>
      <c r="CE72" s="1310"/>
      <c r="CF72" s="1310" t="s">
        <v>551</v>
      </c>
      <c r="CG72" s="1310"/>
      <c r="CH72" s="1310"/>
      <c r="CI72" s="1310"/>
      <c r="CJ72" s="1310"/>
      <c r="CK72" s="1310"/>
      <c r="CL72" s="1310"/>
      <c r="CM72" s="1310"/>
      <c r="CN72" s="1310" t="s">
        <v>552</v>
      </c>
      <c r="CO72" s="1310"/>
      <c r="CP72" s="1310"/>
      <c r="CQ72" s="1310"/>
      <c r="CR72" s="1310"/>
      <c r="CS72" s="1310"/>
      <c r="CT72" s="1310"/>
      <c r="CU72" s="1310"/>
      <c r="CV72" s="1310" t="s">
        <v>553</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596</v>
      </c>
      <c r="AO73" s="1308"/>
      <c r="AP73" s="1308"/>
      <c r="AQ73" s="1308"/>
      <c r="AR73" s="1308"/>
      <c r="AS73" s="1308"/>
      <c r="AT73" s="1308"/>
      <c r="AU73" s="1308"/>
      <c r="AV73" s="1308"/>
      <c r="AW73" s="1308"/>
      <c r="AX73" s="1308"/>
      <c r="AY73" s="1308"/>
      <c r="AZ73" s="1308"/>
      <c r="BA73" s="1308"/>
      <c r="BB73" s="1308" t="s">
        <v>597</v>
      </c>
      <c r="BC73" s="1308"/>
      <c r="BD73" s="1308"/>
      <c r="BE73" s="1308"/>
      <c r="BF73" s="1308"/>
      <c r="BG73" s="1308"/>
      <c r="BH73" s="1308"/>
      <c r="BI73" s="1308"/>
      <c r="BJ73" s="1308"/>
      <c r="BK73" s="1308"/>
      <c r="BL73" s="1308"/>
      <c r="BM73" s="1308"/>
      <c r="BN73" s="1308"/>
      <c r="BO73" s="1308"/>
      <c r="BP73" s="1305">
        <v>161.9</v>
      </c>
      <c r="BQ73" s="1305"/>
      <c r="BR73" s="1305"/>
      <c r="BS73" s="1305"/>
      <c r="BT73" s="1305"/>
      <c r="BU73" s="1305"/>
      <c r="BV73" s="1305"/>
      <c r="BW73" s="1305"/>
      <c r="BX73" s="1305">
        <v>140.6</v>
      </c>
      <c r="BY73" s="1305"/>
      <c r="BZ73" s="1305"/>
      <c r="CA73" s="1305"/>
      <c r="CB73" s="1305"/>
      <c r="CC73" s="1305"/>
      <c r="CD73" s="1305"/>
      <c r="CE73" s="1305"/>
      <c r="CF73" s="1305">
        <v>127.7</v>
      </c>
      <c r="CG73" s="1305"/>
      <c r="CH73" s="1305"/>
      <c r="CI73" s="1305"/>
      <c r="CJ73" s="1305"/>
      <c r="CK73" s="1305"/>
      <c r="CL73" s="1305"/>
      <c r="CM73" s="1305"/>
      <c r="CN73" s="1305">
        <v>117.9</v>
      </c>
      <c r="CO73" s="1305"/>
      <c r="CP73" s="1305"/>
      <c r="CQ73" s="1305"/>
      <c r="CR73" s="1305"/>
      <c r="CS73" s="1305"/>
      <c r="CT73" s="1305"/>
      <c r="CU73" s="1305"/>
      <c r="CV73" s="1305">
        <v>132.1</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602</v>
      </c>
      <c r="BC75" s="1308"/>
      <c r="BD75" s="1308"/>
      <c r="BE75" s="1308"/>
      <c r="BF75" s="1308"/>
      <c r="BG75" s="1308"/>
      <c r="BH75" s="1308"/>
      <c r="BI75" s="1308"/>
      <c r="BJ75" s="1308"/>
      <c r="BK75" s="1308"/>
      <c r="BL75" s="1308"/>
      <c r="BM75" s="1308"/>
      <c r="BN75" s="1308"/>
      <c r="BO75" s="1308"/>
      <c r="BP75" s="1305">
        <v>13.1</v>
      </c>
      <c r="BQ75" s="1305"/>
      <c r="BR75" s="1305"/>
      <c r="BS75" s="1305"/>
      <c r="BT75" s="1305"/>
      <c r="BU75" s="1305"/>
      <c r="BV75" s="1305"/>
      <c r="BW75" s="1305"/>
      <c r="BX75" s="1305">
        <v>13</v>
      </c>
      <c r="BY75" s="1305"/>
      <c r="BZ75" s="1305"/>
      <c r="CA75" s="1305"/>
      <c r="CB75" s="1305"/>
      <c r="CC75" s="1305"/>
      <c r="CD75" s="1305"/>
      <c r="CE75" s="1305"/>
      <c r="CF75" s="1305">
        <v>13</v>
      </c>
      <c r="CG75" s="1305"/>
      <c r="CH75" s="1305"/>
      <c r="CI75" s="1305"/>
      <c r="CJ75" s="1305"/>
      <c r="CK75" s="1305"/>
      <c r="CL75" s="1305"/>
      <c r="CM75" s="1305"/>
      <c r="CN75" s="1305">
        <v>13</v>
      </c>
      <c r="CO75" s="1305"/>
      <c r="CP75" s="1305"/>
      <c r="CQ75" s="1305"/>
      <c r="CR75" s="1305"/>
      <c r="CS75" s="1305"/>
      <c r="CT75" s="1305"/>
      <c r="CU75" s="1305"/>
      <c r="CV75" s="1305">
        <v>12.5</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599</v>
      </c>
      <c r="AO77" s="1310"/>
      <c r="AP77" s="1310"/>
      <c r="AQ77" s="1310"/>
      <c r="AR77" s="1310"/>
      <c r="AS77" s="1310"/>
      <c r="AT77" s="1310"/>
      <c r="AU77" s="1310"/>
      <c r="AV77" s="1310"/>
      <c r="AW77" s="1310"/>
      <c r="AX77" s="1310"/>
      <c r="AY77" s="1310"/>
      <c r="AZ77" s="1310"/>
      <c r="BA77" s="1310"/>
      <c r="BB77" s="1308" t="s">
        <v>597</v>
      </c>
      <c r="BC77" s="1308"/>
      <c r="BD77" s="1308"/>
      <c r="BE77" s="1308"/>
      <c r="BF77" s="1308"/>
      <c r="BG77" s="1308"/>
      <c r="BH77" s="1308"/>
      <c r="BI77" s="1308"/>
      <c r="BJ77" s="1308"/>
      <c r="BK77" s="1308"/>
      <c r="BL77" s="1308"/>
      <c r="BM77" s="1308"/>
      <c r="BN77" s="1308"/>
      <c r="BO77" s="1308"/>
      <c r="BP77" s="1305">
        <v>54</v>
      </c>
      <c r="BQ77" s="1305"/>
      <c r="BR77" s="1305"/>
      <c r="BS77" s="1305"/>
      <c r="BT77" s="1305"/>
      <c r="BU77" s="1305"/>
      <c r="BV77" s="1305"/>
      <c r="BW77" s="1305"/>
      <c r="BX77" s="1305">
        <v>58.9</v>
      </c>
      <c r="BY77" s="1305"/>
      <c r="BZ77" s="1305"/>
      <c r="CA77" s="1305"/>
      <c r="CB77" s="1305"/>
      <c r="CC77" s="1305"/>
      <c r="CD77" s="1305"/>
      <c r="CE77" s="1305"/>
      <c r="CF77" s="1305">
        <v>51.4</v>
      </c>
      <c r="CG77" s="1305"/>
      <c r="CH77" s="1305"/>
      <c r="CI77" s="1305"/>
      <c r="CJ77" s="1305"/>
      <c r="CK77" s="1305"/>
      <c r="CL77" s="1305"/>
      <c r="CM77" s="1305"/>
      <c r="CN77" s="1305">
        <v>46.8</v>
      </c>
      <c r="CO77" s="1305"/>
      <c r="CP77" s="1305"/>
      <c r="CQ77" s="1305"/>
      <c r="CR77" s="1305"/>
      <c r="CS77" s="1305"/>
      <c r="CT77" s="1305"/>
      <c r="CU77" s="1305"/>
      <c r="CV77" s="1305">
        <v>48.4</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602</v>
      </c>
      <c r="BC79" s="1308"/>
      <c r="BD79" s="1308"/>
      <c r="BE79" s="1308"/>
      <c r="BF79" s="1308"/>
      <c r="BG79" s="1308"/>
      <c r="BH79" s="1308"/>
      <c r="BI79" s="1308"/>
      <c r="BJ79" s="1308"/>
      <c r="BK79" s="1308"/>
      <c r="BL79" s="1308"/>
      <c r="BM79" s="1308"/>
      <c r="BN79" s="1308"/>
      <c r="BO79" s="1308"/>
      <c r="BP79" s="1305">
        <v>11.5</v>
      </c>
      <c r="BQ79" s="1305"/>
      <c r="BR79" s="1305"/>
      <c r="BS79" s="1305"/>
      <c r="BT79" s="1305"/>
      <c r="BU79" s="1305"/>
      <c r="BV79" s="1305"/>
      <c r="BW79" s="1305"/>
      <c r="BX79" s="1305">
        <v>10.8</v>
      </c>
      <c r="BY79" s="1305"/>
      <c r="BZ79" s="1305"/>
      <c r="CA79" s="1305"/>
      <c r="CB79" s="1305"/>
      <c r="CC79" s="1305"/>
      <c r="CD79" s="1305"/>
      <c r="CE79" s="1305"/>
      <c r="CF79" s="1305">
        <v>10.199999999999999</v>
      </c>
      <c r="CG79" s="1305"/>
      <c r="CH79" s="1305"/>
      <c r="CI79" s="1305"/>
      <c r="CJ79" s="1305"/>
      <c r="CK79" s="1305"/>
      <c r="CL79" s="1305"/>
      <c r="CM79" s="1305"/>
      <c r="CN79" s="1305">
        <v>9.9</v>
      </c>
      <c r="CO79" s="1305"/>
      <c r="CP79" s="1305"/>
      <c r="CQ79" s="1305"/>
      <c r="CR79" s="1305"/>
      <c r="CS79" s="1305"/>
      <c r="CT79" s="1305"/>
      <c r="CU79" s="1305"/>
      <c r="CV79" s="1305">
        <v>9.9</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ZhnM4ZdrOOhuDZewsvbB2nguTfTQX08MncNRdJ/ZqhL8yFmLvXL5lLGUQsGAbKVhZRpF3hH6AAer00V7W3LoQ==" saltValue="vm4LLYSahPpOUdTt3nrZ/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nQXJIroSx6o8BPkrKrSLfwr1GbW5qB09lGpvWykvAsyCjv9rv+hatGkq0bHUQ73VKThyW+3CS0waGsk/VKgSg==" saltValue="2tK0mM/5Oyu92NPKs/UKW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zxzv9MEBxJzW1DQBZiRd/HdEZK8Iu/zYs9s/521RTWnwJ4E6o78mu+z57fDTKsTOrYDpy49SMC+cIFEW5byUg==" saltValue="63JHOgQMAXn9Zfb508MLI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546</v>
      </c>
      <c r="G2" s="156"/>
      <c r="H2" s="157"/>
    </row>
    <row r="3" spans="1:8" x14ac:dyDescent="0.15">
      <c r="A3" s="153" t="s">
        <v>539</v>
      </c>
      <c r="B3" s="158"/>
      <c r="C3" s="159"/>
      <c r="D3" s="160">
        <v>59270</v>
      </c>
      <c r="E3" s="161"/>
      <c r="F3" s="162">
        <v>132212</v>
      </c>
      <c r="G3" s="163"/>
      <c r="H3" s="164"/>
    </row>
    <row r="4" spans="1:8" x14ac:dyDescent="0.15">
      <c r="A4" s="165"/>
      <c r="B4" s="166"/>
      <c r="C4" s="167"/>
      <c r="D4" s="168">
        <v>45901</v>
      </c>
      <c r="E4" s="169"/>
      <c r="F4" s="170">
        <v>67114</v>
      </c>
      <c r="G4" s="171"/>
      <c r="H4" s="172"/>
    </row>
    <row r="5" spans="1:8" x14ac:dyDescent="0.15">
      <c r="A5" s="153" t="s">
        <v>541</v>
      </c>
      <c r="B5" s="158"/>
      <c r="C5" s="159"/>
      <c r="D5" s="160">
        <v>20170</v>
      </c>
      <c r="E5" s="161"/>
      <c r="F5" s="162">
        <v>93741</v>
      </c>
      <c r="G5" s="163"/>
      <c r="H5" s="164"/>
    </row>
    <row r="6" spans="1:8" x14ac:dyDescent="0.15">
      <c r="A6" s="165"/>
      <c r="B6" s="166"/>
      <c r="C6" s="167"/>
      <c r="D6" s="168">
        <v>9659</v>
      </c>
      <c r="E6" s="169"/>
      <c r="F6" s="170">
        <v>46285</v>
      </c>
      <c r="G6" s="171"/>
      <c r="H6" s="172"/>
    </row>
    <row r="7" spans="1:8" x14ac:dyDescent="0.15">
      <c r="A7" s="153" t="s">
        <v>542</v>
      </c>
      <c r="B7" s="158"/>
      <c r="C7" s="159"/>
      <c r="D7" s="160">
        <v>16126</v>
      </c>
      <c r="E7" s="161"/>
      <c r="F7" s="162">
        <v>107537</v>
      </c>
      <c r="G7" s="163"/>
      <c r="H7" s="164"/>
    </row>
    <row r="8" spans="1:8" x14ac:dyDescent="0.15">
      <c r="A8" s="165"/>
      <c r="B8" s="166"/>
      <c r="C8" s="167"/>
      <c r="D8" s="168">
        <v>13677</v>
      </c>
      <c r="E8" s="169"/>
      <c r="F8" s="170">
        <v>57923</v>
      </c>
      <c r="G8" s="171"/>
      <c r="H8" s="172"/>
    </row>
    <row r="9" spans="1:8" x14ac:dyDescent="0.15">
      <c r="A9" s="153" t="s">
        <v>543</v>
      </c>
      <c r="B9" s="158"/>
      <c r="C9" s="159"/>
      <c r="D9" s="160">
        <v>46735</v>
      </c>
      <c r="E9" s="161"/>
      <c r="F9" s="162">
        <v>113913</v>
      </c>
      <c r="G9" s="163"/>
      <c r="H9" s="164"/>
    </row>
    <row r="10" spans="1:8" x14ac:dyDescent="0.15">
      <c r="A10" s="165"/>
      <c r="B10" s="166"/>
      <c r="C10" s="167"/>
      <c r="D10" s="168">
        <v>14300</v>
      </c>
      <c r="E10" s="169"/>
      <c r="F10" s="170">
        <v>53160</v>
      </c>
      <c r="G10" s="171"/>
      <c r="H10" s="172"/>
    </row>
    <row r="11" spans="1:8" x14ac:dyDescent="0.15">
      <c r="A11" s="153" t="s">
        <v>544</v>
      </c>
      <c r="B11" s="158"/>
      <c r="C11" s="159"/>
      <c r="D11" s="160">
        <v>168293</v>
      </c>
      <c r="E11" s="161"/>
      <c r="F11" s="162">
        <v>115050</v>
      </c>
      <c r="G11" s="163"/>
      <c r="H11" s="164"/>
    </row>
    <row r="12" spans="1:8" x14ac:dyDescent="0.15">
      <c r="A12" s="165"/>
      <c r="B12" s="166"/>
      <c r="C12" s="173"/>
      <c r="D12" s="168">
        <v>98311</v>
      </c>
      <c r="E12" s="169"/>
      <c r="F12" s="170">
        <v>53792</v>
      </c>
      <c r="G12" s="171"/>
      <c r="H12" s="172"/>
    </row>
    <row r="13" spans="1:8" x14ac:dyDescent="0.15">
      <c r="A13" s="153"/>
      <c r="B13" s="158"/>
      <c r="C13" s="174"/>
      <c r="D13" s="175">
        <v>62119</v>
      </c>
      <c r="E13" s="176"/>
      <c r="F13" s="177">
        <v>112491</v>
      </c>
      <c r="G13" s="178"/>
      <c r="H13" s="164"/>
    </row>
    <row r="14" spans="1:8" x14ac:dyDescent="0.15">
      <c r="A14" s="165"/>
      <c r="B14" s="166"/>
      <c r="C14" s="167"/>
      <c r="D14" s="168">
        <v>36370</v>
      </c>
      <c r="E14" s="169"/>
      <c r="F14" s="170">
        <v>55655</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5.97</v>
      </c>
      <c r="C19" s="179">
        <f>ROUND(VALUE(SUBSTITUTE(実質収支比率等に係る経年分析!G$48,"▲","-")),2)</f>
        <v>7.07</v>
      </c>
      <c r="D19" s="179">
        <f>ROUND(VALUE(SUBSTITUTE(実質収支比率等に係る経年分析!H$48,"▲","-")),2)</f>
        <v>4.74</v>
      </c>
      <c r="E19" s="179">
        <f>ROUND(VALUE(SUBSTITUTE(実質収支比率等に係る経年分析!I$48,"▲","-")),2)</f>
        <v>4.91</v>
      </c>
      <c r="F19" s="179">
        <f>ROUND(VALUE(SUBSTITUTE(実質収支比率等に係る経年分析!J$48,"▲","-")),2)</f>
        <v>6.66</v>
      </c>
    </row>
    <row r="20" spans="1:11" x14ac:dyDescent="0.15">
      <c r="A20" s="179" t="s">
        <v>54</v>
      </c>
      <c r="B20" s="179">
        <f>ROUND(VALUE(SUBSTITUTE(実質収支比率等に係る経年分析!F$47,"▲","-")),2)</f>
        <v>7.61</v>
      </c>
      <c r="C20" s="179">
        <f>ROUND(VALUE(SUBSTITUTE(実質収支比率等に係る経年分析!G$47,"▲","-")),2)</f>
        <v>12.42</v>
      </c>
      <c r="D20" s="179">
        <f>ROUND(VALUE(SUBSTITUTE(実質収支比率等に係る経年分析!H$47,"▲","-")),2)</f>
        <v>17.09</v>
      </c>
      <c r="E20" s="179">
        <f>ROUND(VALUE(SUBSTITUTE(実質収支比率等に係る経年分析!I$47,"▲","-")),2)</f>
        <v>16.66</v>
      </c>
      <c r="F20" s="179">
        <f>ROUND(VALUE(SUBSTITUTE(実質収支比率等に係る経年分析!J$47,"▲","-")),2)</f>
        <v>13.45</v>
      </c>
    </row>
    <row r="21" spans="1:11" x14ac:dyDescent="0.15">
      <c r="A21" s="179" t="s">
        <v>55</v>
      </c>
      <c r="B21" s="179">
        <f>IF(ISNUMBER(VALUE(SUBSTITUTE(実質収支比率等に係る経年分析!F$49,"▲","-"))),ROUND(VALUE(SUBSTITUTE(実質収支比率等に係る経年分析!F$49,"▲","-")),2),NA())</f>
        <v>-4.3099999999999996</v>
      </c>
      <c r="C21" s="179">
        <f>IF(ISNUMBER(VALUE(SUBSTITUTE(実質収支比率等に係る経年分析!G$49,"▲","-"))),ROUND(VALUE(SUBSTITUTE(実質収支比率等に係る経年分析!G$49,"▲","-")),2),NA())</f>
        <v>1.23</v>
      </c>
      <c r="D21" s="179">
        <f>IF(ISNUMBER(VALUE(SUBSTITUTE(実質収支比率等に係る経年分析!H$49,"▲","-"))),ROUND(VALUE(SUBSTITUTE(実質収支比率等に係る経年分析!H$49,"▲","-")),2),NA())</f>
        <v>-3.01</v>
      </c>
      <c r="E21" s="179">
        <f>IF(ISNUMBER(VALUE(SUBSTITUTE(実質収支比率等に係る経年分析!I$49,"▲","-"))),ROUND(VALUE(SUBSTITUTE(実質収支比率等に係る経年分析!I$49,"▲","-")),2),NA())</f>
        <v>-3.41</v>
      </c>
      <c r="F21" s="179">
        <f>IF(ISNUMBER(VALUE(SUBSTITUTE(実質収支比率等に係る経年分析!J$49,"▲","-"))),ROUND(VALUE(SUBSTITUTE(実質収支比率等に係る経年分析!J$49,"▲","-")),2),NA())</f>
        <v>-4.38</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x14ac:dyDescent="0.15">
      <c r="A31" s="180" t="str">
        <f>IF(連結実質赤字比率に係る赤字・黒字の構成分析!C$39="",NA(),連結実質赤字比率に係る赤字・黒字の構成分析!C$39)</f>
        <v>介護保険事業特別会計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0.82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1.76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1.51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1.81</v>
      </c>
    </row>
    <row r="32" spans="1:11" x14ac:dyDescent="0.15">
      <c r="A32" s="180" t="str">
        <f>IF(連結実質赤字比率に係る赤字・黒字の構成分析!C$38="",NA(),連結実質赤字比率に係る赤字・黒字の構成分析!C$38)</f>
        <v>下水道事業会計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7.58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1.57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3.88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3.74</v>
      </c>
    </row>
    <row r="33" spans="1:16" x14ac:dyDescent="0.15">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2.4300000000000002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3.62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3.11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4.07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4.88</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5.96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7.06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4.74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4.9000000000000004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6.66</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5.12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5.99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6.65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7.48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8.08</v>
      </c>
    </row>
    <row r="36" spans="1:16" x14ac:dyDescent="0.15">
      <c r="A36" s="180" t="str">
        <f>IF(連結実質赤字比率に係る赤字・黒字の構成分析!C$34="",NA(),連結実質赤字比率に係る赤字・黒字の構成分析!C$34)</f>
        <v>学校給食特別会計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0</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0</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566</v>
      </c>
      <c r="E42" s="181"/>
      <c r="F42" s="181"/>
      <c r="G42" s="181">
        <f>'実質公債費比率（分子）の構造'!L$52</f>
        <v>585</v>
      </c>
      <c r="H42" s="181"/>
      <c r="I42" s="181"/>
      <c r="J42" s="181">
        <f>'実質公債費比率（分子）の構造'!M$52</f>
        <v>587</v>
      </c>
      <c r="K42" s="181"/>
      <c r="L42" s="181"/>
      <c r="M42" s="181">
        <f>'実質公債費比率（分子）の構造'!N$52</f>
        <v>583</v>
      </c>
      <c r="N42" s="181"/>
      <c r="O42" s="181"/>
      <c r="P42" s="181">
        <f>'実質公債費比率（分子）の構造'!O$52</f>
        <v>574</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7</v>
      </c>
      <c r="C44" s="181"/>
      <c r="D44" s="181"/>
      <c r="E44" s="181">
        <f>'実質公債費比率（分子）の構造'!L$50</f>
        <v>3</v>
      </c>
      <c r="F44" s="181"/>
      <c r="G44" s="181"/>
      <c r="H44" s="181">
        <f>'実質公債費比率（分子）の構造'!M$50</f>
        <v>2</v>
      </c>
      <c r="I44" s="181"/>
      <c r="J44" s="181"/>
      <c r="K44" s="181">
        <f>'実質公債費比率（分子）の構造'!N$50</f>
        <v>2</v>
      </c>
      <c r="L44" s="181"/>
      <c r="M44" s="181"/>
      <c r="N44" s="181">
        <f>'実質公債費比率（分子）の構造'!O$50</f>
        <v>2</v>
      </c>
      <c r="O44" s="181"/>
      <c r="P44" s="181"/>
    </row>
    <row r="45" spans="1:16" x14ac:dyDescent="0.15">
      <c r="A45" s="181" t="s">
        <v>65</v>
      </c>
      <c r="B45" s="181">
        <f>'実質公債費比率（分子）の構造'!K$49</f>
        <v>39</v>
      </c>
      <c r="C45" s="181"/>
      <c r="D45" s="181"/>
      <c r="E45" s="181">
        <f>'実質公債費比率（分子）の構造'!L$49</f>
        <v>53</v>
      </c>
      <c r="F45" s="181"/>
      <c r="G45" s="181"/>
      <c r="H45" s="181">
        <f>'実質公債費比率（分子）の構造'!M$49</f>
        <v>55</v>
      </c>
      <c r="I45" s="181"/>
      <c r="J45" s="181"/>
      <c r="K45" s="181">
        <f>'実質公債費比率（分子）の構造'!N$49</f>
        <v>55</v>
      </c>
      <c r="L45" s="181"/>
      <c r="M45" s="181"/>
      <c r="N45" s="181">
        <f>'実質公債費比率（分子）の構造'!O$49</f>
        <v>60</v>
      </c>
      <c r="O45" s="181"/>
      <c r="P45" s="181"/>
    </row>
    <row r="46" spans="1:16" x14ac:dyDescent="0.15">
      <c r="A46" s="181" t="s">
        <v>66</v>
      </c>
      <c r="B46" s="181">
        <f>'実質公債費比率（分子）の構造'!K$48</f>
        <v>397</v>
      </c>
      <c r="C46" s="181"/>
      <c r="D46" s="181"/>
      <c r="E46" s="181">
        <f>'実質公債費比率（分子）の構造'!L$48</f>
        <v>442</v>
      </c>
      <c r="F46" s="181"/>
      <c r="G46" s="181"/>
      <c r="H46" s="181">
        <f>'実質公債費比率（分子）の構造'!M$48</f>
        <v>447</v>
      </c>
      <c r="I46" s="181"/>
      <c r="J46" s="181"/>
      <c r="K46" s="181">
        <f>'実質公債費比率（分子）の構造'!N$48</f>
        <v>434</v>
      </c>
      <c r="L46" s="181"/>
      <c r="M46" s="181"/>
      <c r="N46" s="181">
        <f>'実質公債費比率（分子）の構造'!O$48</f>
        <v>411</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557</v>
      </c>
      <c r="C49" s="181"/>
      <c r="D49" s="181"/>
      <c r="E49" s="181">
        <f>'実質公債費比率（分子）の構造'!L$45</f>
        <v>551</v>
      </c>
      <c r="F49" s="181"/>
      <c r="G49" s="181"/>
      <c r="H49" s="181">
        <f>'実質公債費比率（分子）の構造'!M$45</f>
        <v>519</v>
      </c>
      <c r="I49" s="181"/>
      <c r="J49" s="181"/>
      <c r="K49" s="181">
        <f>'実質公債費比率（分子）の構造'!N$45</f>
        <v>524</v>
      </c>
      <c r="L49" s="181"/>
      <c r="M49" s="181"/>
      <c r="N49" s="181">
        <f>'実質公債費比率（分子）の構造'!O$45</f>
        <v>508</v>
      </c>
      <c r="O49" s="181"/>
      <c r="P49" s="181"/>
    </row>
    <row r="50" spans="1:16" x14ac:dyDescent="0.15">
      <c r="A50" s="181" t="s">
        <v>70</v>
      </c>
      <c r="B50" s="181" t="e">
        <f>NA()</f>
        <v>#N/A</v>
      </c>
      <c r="C50" s="181">
        <f>IF(ISNUMBER('実質公債費比率（分子）の構造'!K$53),'実質公債費比率（分子）の構造'!K$53,NA())</f>
        <v>434</v>
      </c>
      <c r="D50" s="181" t="e">
        <f>NA()</f>
        <v>#N/A</v>
      </c>
      <c r="E50" s="181" t="e">
        <f>NA()</f>
        <v>#N/A</v>
      </c>
      <c r="F50" s="181">
        <f>IF(ISNUMBER('実質公債費比率（分子）の構造'!L$53),'実質公債費比率（分子）の構造'!L$53,NA())</f>
        <v>464</v>
      </c>
      <c r="G50" s="181" t="e">
        <f>NA()</f>
        <v>#N/A</v>
      </c>
      <c r="H50" s="181" t="e">
        <f>NA()</f>
        <v>#N/A</v>
      </c>
      <c r="I50" s="181">
        <f>IF(ISNUMBER('実質公債費比率（分子）の構造'!M$53),'実質公債費比率（分子）の構造'!M$53,NA())</f>
        <v>436</v>
      </c>
      <c r="J50" s="181" t="e">
        <f>NA()</f>
        <v>#N/A</v>
      </c>
      <c r="K50" s="181" t="e">
        <f>NA()</f>
        <v>#N/A</v>
      </c>
      <c r="L50" s="181">
        <f>IF(ISNUMBER('実質公債費比率（分子）の構造'!N$53),'実質公債費比率（分子）の構造'!N$53,NA())</f>
        <v>432</v>
      </c>
      <c r="M50" s="181" t="e">
        <f>NA()</f>
        <v>#N/A</v>
      </c>
      <c r="N50" s="181" t="e">
        <f>NA()</f>
        <v>#N/A</v>
      </c>
      <c r="O50" s="181">
        <f>IF(ISNUMBER('実質公債費比率（分子）の構造'!O$53),'実質公債費比率（分子）の構造'!O$53,NA())</f>
        <v>407</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6980</v>
      </c>
      <c r="E56" s="180"/>
      <c r="F56" s="180"/>
      <c r="G56" s="180">
        <f>'将来負担比率（分子）の構造'!J$52</f>
        <v>6811</v>
      </c>
      <c r="H56" s="180"/>
      <c r="I56" s="180"/>
      <c r="J56" s="180">
        <f>'将来負担比率（分子）の構造'!K$52</f>
        <v>6564</v>
      </c>
      <c r="K56" s="180"/>
      <c r="L56" s="180"/>
      <c r="M56" s="180">
        <f>'将来負担比率（分子）の構造'!L$52</f>
        <v>6546</v>
      </c>
      <c r="N56" s="180"/>
      <c r="O56" s="180"/>
      <c r="P56" s="180">
        <f>'将来負担比率（分子）の構造'!M$52</f>
        <v>6700</v>
      </c>
    </row>
    <row r="57" spans="1:16" x14ac:dyDescent="0.15">
      <c r="A57" s="180" t="s">
        <v>41</v>
      </c>
      <c r="B57" s="180"/>
      <c r="C57" s="180"/>
      <c r="D57" s="180">
        <f>'将来負担比率（分子）の構造'!I$51</f>
        <v>3</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40</v>
      </c>
      <c r="B58" s="180"/>
      <c r="C58" s="180"/>
      <c r="D58" s="180">
        <f>'将来負担比率（分子）の構造'!I$50</f>
        <v>746</v>
      </c>
      <c r="E58" s="180"/>
      <c r="F58" s="180"/>
      <c r="G58" s="180">
        <f>'将来負担比率（分子）の構造'!J$50</f>
        <v>948</v>
      </c>
      <c r="H58" s="180"/>
      <c r="I58" s="180"/>
      <c r="J58" s="180">
        <f>'将来負担比率（分子）の構造'!K$50</f>
        <v>1152</v>
      </c>
      <c r="K58" s="180"/>
      <c r="L58" s="180"/>
      <c r="M58" s="180">
        <f>'将来負担比率（分子）の構造'!L$50</f>
        <v>1235</v>
      </c>
      <c r="N58" s="180"/>
      <c r="O58" s="180"/>
      <c r="P58" s="180">
        <f>'将来負担比率（分子）の構造'!M$50</f>
        <v>1131</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1273</v>
      </c>
      <c r="C62" s="180"/>
      <c r="D62" s="180"/>
      <c r="E62" s="180">
        <f>'将来負担比率（分子）の構造'!J$45</f>
        <v>1063</v>
      </c>
      <c r="F62" s="180"/>
      <c r="G62" s="180"/>
      <c r="H62" s="180">
        <f>'将来負担比率（分子）の構造'!K$45</f>
        <v>1005</v>
      </c>
      <c r="I62" s="180"/>
      <c r="J62" s="180"/>
      <c r="K62" s="180">
        <f>'将来負担比率（分子）の構造'!L$45</f>
        <v>969</v>
      </c>
      <c r="L62" s="180"/>
      <c r="M62" s="180"/>
      <c r="N62" s="180">
        <f>'将来負担比率（分子）の構造'!M$45</f>
        <v>920</v>
      </c>
      <c r="O62" s="180"/>
      <c r="P62" s="180"/>
    </row>
    <row r="63" spans="1:16" x14ac:dyDescent="0.15">
      <c r="A63" s="180" t="s">
        <v>33</v>
      </c>
      <c r="B63" s="180">
        <f>'将来負担比率（分子）の構造'!I$44</f>
        <v>750</v>
      </c>
      <c r="C63" s="180"/>
      <c r="D63" s="180"/>
      <c r="E63" s="180">
        <f>'将来負担比率（分子）の構造'!J$44</f>
        <v>687</v>
      </c>
      <c r="F63" s="180"/>
      <c r="G63" s="180"/>
      <c r="H63" s="180">
        <f>'将来負担比率（分子）の構造'!K$44</f>
        <v>623</v>
      </c>
      <c r="I63" s="180"/>
      <c r="J63" s="180"/>
      <c r="K63" s="180">
        <f>'将来負担比率（分子）の構造'!L$44</f>
        <v>558</v>
      </c>
      <c r="L63" s="180"/>
      <c r="M63" s="180"/>
      <c r="N63" s="180">
        <f>'将来負担比率（分子）の構造'!M$44</f>
        <v>505</v>
      </c>
      <c r="O63" s="180"/>
      <c r="P63" s="180"/>
    </row>
    <row r="64" spans="1:16" x14ac:dyDescent="0.15">
      <c r="A64" s="180" t="s">
        <v>32</v>
      </c>
      <c r="B64" s="180">
        <f>'将来負担比率（分子）の構造'!I$43</f>
        <v>6037</v>
      </c>
      <c r="C64" s="180"/>
      <c r="D64" s="180"/>
      <c r="E64" s="180">
        <f>'将来負担比率（分子）の構造'!J$43</f>
        <v>5931</v>
      </c>
      <c r="F64" s="180"/>
      <c r="G64" s="180"/>
      <c r="H64" s="180">
        <f>'将来負担比率（分子）の構造'!K$43</f>
        <v>5685</v>
      </c>
      <c r="I64" s="180"/>
      <c r="J64" s="180"/>
      <c r="K64" s="180">
        <f>'将来負担比率（分子）の構造'!L$43</f>
        <v>5502</v>
      </c>
      <c r="L64" s="180"/>
      <c r="M64" s="180"/>
      <c r="N64" s="180">
        <f>'将来負担比率（分子）の構造'!M$43</f>
        <v>5044</v>
      </c>
      <c r="O64" s="180"/>
      <c r="P64" s="180"/>
    </row>
    <row r="65" spans="1:16" x14ac:dyDescent="0.15">
      <c r="A65" s="180" t="s">
        <v>31</v>
      </c>
      <c r="B65" s="180">
        <f>'将来負担比率（分子）の構造'!I$42</f>
        <v>12</v>
      </c>
      <c r="C65" s="180"/>
      <c r="D65" s="180"/>
      <c r="E65" s="180">
        <f>'将来負担比率（分子）の構造'!J$42</f>
        <v>9</v>
      </c>
      <c r="F65" s="180"/>
      <c r="G65" s="180"/>
      <c r="H65" s="180">
        <f>'将来負担比率（分子）の構造'!K$42</f>
        <v>6</v>
      </c>
      <c r="I65" s="180"/>
      <c r="J65" s="180"/>
      <c r="K65" s="180">
        <f>'将来負担比率（分子）の構造'!L$42</f>
        <v>5</v>
      </c>
      <c r="L65" s="180"/>
      <c r="M65" s="180"/>
      <c r="N65" s="180">
        <f>'将来負担比率（分子）の構造'!M$42</f>
        <v>3</v>
      </c>
      <c r="O65" s="180"/>
      <c r="P65" s="180"/>
    </row>
    <row r="66" spans="1:16" x14ac:dyDescent="0.15">
      <c r="A66" s="180" t="s">
        <v>30</v>
      </c>
      <c r="B66" s="180">
        <f>'将来負担比率（分子）の構造'!I$41</f>
        <v>5129</v>
      </c>
      <c r="C66" s="180"/>
      <c r="D66" s="180"/>
      <c r="E66" s="180">
        <f>'将来負担比率（分子）の構造'!J$41</f>
        <v>4919</v>
      </c>
      <c r="F66" s="180"/>
      <c r="G66" s="180"/>
      <c r="H66" s="180">
        <f>'将来負担比率（分子）の構造'!K$41</f>
        <v>4717</v>
      </c>
      <c r="I66" s="180"/>
      <c r="J66" s="180"/>
      <c r="K66" s="180">
        <f>'将来負担比率（分子）の構造'!L$41</f>
        <v>4719</v>
      </c>
      <c r="L66" s="180"/>
      <c r="M66" s="180"/>
      <c r="N66" s="180">
        <f>'将来負担比率（分子）の構造'!M$41</f>
        <v>5843</v>
      </c>
      <c r="O66" s="180"/>
      <c r="P66" s="180"/>
    </row>
    <row r="67" spans="1:16" x14ac:dyDescent="0.15">
      <c r="A67" s="180" t="s">
        <v>74</v>
      </c>
      <c r="B67" s="180" t="e">
        <f>NA()</f>
        <v>#N/A</v>
      </c>
      <c r="C67" s="180">
        <f>IF(ISNUMBER('将来負担比率（分子）の構造'!I$53), IF('将来負担比率（分子）の構造'!I$53 &lt; 0, 0, '将来負担比率（分子）の構造'!I$53), NA())</f>
        <v>5473</v>
      </c>
      <c r="D67" s="180" t="e">
        <f>NA()</f>
        <v>#N/A</v>
      </c>
      <c r="E67" s="180" t="e">
        <f>NA()</f>
        <v>#N/A</v>
      </c>
      <c r="F67" s="180">
        <f>IF(ISNUMBER('将来負担比率（分子）の構造'!J$53), IF('将来負担比率（分子）の構造'!J$53 &lt; 0, 0, '将来負担比率（分子）の構造'!J$53), NA())</f>
        <v>4849</v>
      </c>
      <c r="G67" s="180" t="e">
        <f>NA()</f>
        <v>#N/A</v>
      </c>
      <c r="H67" s="180" t="e">
        <f>NA()</f>
        <v>#N/A</v>
      </c>
      <c r="I67" s="180">
        <f>IF(ISNUMBER('将来負担比率（分子）の構造'!K$53), IF('将来負担比率（分子）の構造'!K$53 &lt; 0, 0, '将来負担比率（分子）の構造'!K$53), NA())</f>
        <v>4321</v>
      </c>
      <c r="J67" s="180" t="e">
        <f>NA()</f>
        <v>#N/A</v>
      </c>
      <c r="K67" s="180" t="e">
        <f>NA()</f>
        <v>#N/A</v>
      </c>
      <c r="L67" s="180">
        <f>IF(ISNUMBER('将来負担比率（分子）の構造'!L$53), IF('将来負担比率（分子）の構造'!L$53 &lt; 0, 0, '将来負担比率（分子）の構造'!L$53), NA())</f>
        <v>3970</v>
      </c>
      <c r="M67" s="180" t="e">
        <f>NA()</f>
        <v>#N/A</v>
      </c>
      <c r="N67" s="180" t="e">
        <f>NA()</f>
        <v>#N/A</v>
      </c>
      <c r="O67" s="180">
        <f>IF(ISNUMBER('将来負担比率（分子）の構造'!M$53), IF('将来負担比率（分子）の構造'!M$53 &lt; 0, 0, '将来負担比率（分子）の構造'!M$53), NA())</f>
        <v>4484</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678</v>
      </c>
      <c r="C72" s="184">
        <f>基金残高に係る経年分析!G55</f>
        <v>658</v>
      </c>
      <c r="D72" s="184">
        <f>基金残高に係る経年分析!H55</f>
        <v>534</v>
      </c>
    </row>
    <row r="73" spans="1:16" x14ac:dyDescent="0.15">
      <c r="A73" s="183" t="s">
        <v>77</v>
      </c>
      <c r="B73" s="184">
        <f>基金残高に係る経年分析!F56</f>
        <v>72</v>
      </c>
      <c r="C73" s="184">
        <f>基金残高に係る経年分析!G56</f>
        <v>72</v>
      </c>
      <c r="D73" s="184">
        <f>基金残高に係る経年分析!H56</f>
        <v>22</v>
      </c>
    </row>
    <row r="74" spans="1:16" x14ac:dyDescent="0.15">
      <c r="A74" s="183" t="s">
        <v>78</v>
      </c>
      <c r="B74" s="184">
        <f>基金残高に係る経年分析!F57</f>
        <v>99</v>
      </c>
      <c r="C74" s="184">
        <f>基金残高に係る経年分析!G57</f>
        <v>123</v>
      </c>
      <c r="D74" s="184">
        <f>基金残高に係る経年分析!H57</f>
        <v>133</v>
      </c>
    </row>
  </sheetData>
  <sheetProtection algorithmName="SHA-512" hashValue="SeA30WXATlzqJvzb+wk1Ht5Ej57t2ZFEl4TrXtgLKj8eSuiINeueFHM+5uhwvXNwO5q9YVUnHSIMRg88gHzfIQ==" saltValue="zQdkmMDQNRFGaF28PgQ3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225</v>
      </c>
      <c r="C5" s="666"/>
      <c r="D5" s="666"/>
      <c r="E5" s="666"/>
      <c r="F5" s="666"/>
      <c r="G5" s="666"/>
      <c r="H5" s="666"/>
      <c r="I5" s="666"/>
      <c r="J5" s="666"/>
      <c r="K5" s="666"/>
      <c r="L5" s="666"/>
      <c r="M5" s="666"/>
      <c r="N5" s="666"/>
      <c r="O5" s="666"/>
      <c r="P5" s="666"/>
      <c r="Q5" s="667"/>
      <c r="R5" s="668">
        <v>891584</v>
      </c>
      <c r="S5" s="669"/>
      <c r="T5" s="669"/>
      <c r="U5" s="669"/>
      <c r="V5" s="669"/>
      <c r="W5" s="669"/>
      <c r="X5" s="669"/>
      <c r="Y5" s="670"/>
      <c r="Z5" s="671">
        <v>11.3</v>
      </c>
      <c r="AA5" s="671"/>
      <c r="AB5" s="671"/>
      <c r="AC5" s="671"/>
      <c r="AD5" s="672">
        <v>891584</v>
      </c>
      <c r="AE5" s="672"/>
      <c r="AF5" s="672"/>
      <c r="AG5" s="672"/>
      <c r="AH5" s="672"/>
      <c r="AI5" s="672"/>
      <c r="AJ5" s="672"/>
      <c r="AK5" s="672"/>
      <c r="AL5" s="673">
        <v>23.3</v>
      </c>
      <c r="AM5" s="674"/>
      <c r="AN5" s="674"/>
      <c r="AO5" s="675"/>
      <c r="AP5" s="665" t="s">
        <v>226</v>
      </c>
      <c r="AQ5" s="666"/>
      <c r="AR5" s="666"/>
      <c r="AS5" s="666"/>
      <c r="AT5" s="666"/>
      <c r="AU5" s="666"/>
      <c r="AV5" s="666"/>
      <c r="AW5" s="666"/>
      <c r="AX5" s="666"/>
      <c r="AY5" s="666"/>
      <c r="AZ5" s="666"/>
      <c r="BA5" s="666"/>
      <c r="BB5" s="666"/>
      <c r="BC5" s="666"/>
      <c r="BD5" s="666"/>
      <c r="BE5" s="666"/>
      <c r="BF5" s="667"/>
      <c r="BG5" s="679">
        <v>890857</v>
      </c>
      <c r="BH5" s="680"/>
      <c r="BI5" s="680"/>
      <c r="BJ5" s="680"/>
      <c r="BK5" s="680"/>
      <c r="BL5" s="680"/>
      <c r="BM5" s="680"/>
      <c r="BN5" s="681"/>
      <c r="BO5" s="682">
        <v>99.9</v>
      </c>
      <c r="BP5" s="682"/>
      <c r="BQ5" s="682"/>
      <c r="BR5" s="682"/>
      <c r="BS5" s="683" t="s">
        <v>227</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219</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x14ac:dyDescent="0.15">
      <c r="B6" s="676" t="s">
        <v>231</v>
      </c>
      <c r="C6" s="677"/>
      <c r="D6" s="677"/>
      <c r="E6" s="677"/>
      <c r="F6" s="677"/>
      <c r="G6" s="677"/>
      <c r="H6" s="677"/>
      <c r="I6" s="677"/>
      <c r="J6" s="677"/>
      <c r="K6" s="677"/>
      <c r="L6" s="677"/>
      <c r="M6" s="677"/>
      <c r="N6" s="677"/>
      <c r="O6" s="677"/>
      <c r="P6" s="677"/>
      <c r="Q6" s="678"/>
      <c r="R6" s="679">
        <v>61084</v>
      </c>
      <c r="S6" s="680"/>
      <c r="T6" s="680"/>
      <c r="U6" s="680"/>
      <c r="V6" s="680"/>
      <c r="W6" s="680"/>
      <c r="X6" s="680"/>
      <c r="Y6" s="681"/>
      <c r="Z6" s="682">
        <v>0.8</v>
      </c>
      <c r="AA6" s="682"/>
      <c r="AB6" s="682"/>
      <c r="AC6" s="682"/>
      <c r="AD6" s="683">
        <v>61084</v>
      </c>
      <c r="AE6" s="683"/>
      <c r="AF6" s="683"/>
      <c r="AG6" s="683"/>
      <c r="AH6" s="683"/>
      <c r="AI6" s="683"/>
      <c r="AJ6" s="683"/>
      <c r="AK6" s="683"/>
      <c r="AL6" s="684">
        <v>1.6</v>
      </c>
      <c r="AM6" s="685"/>
      <c r="AN6" s="685"/>
      <c r="AO6" s="686"/>
      <c r="AP6" s="676" t="s">
        <v>232</v>
      </c>
      <c r="AQ6" s="677"/>
      <c r="AR6" s="677"/>
      <c r="AS6" s="677"/>
      <c r="AT6" s="677"/>
      <c r="AU6" s="677"/>
      <c r="AV6" s="677"/>
      <c r="AW6" s="677"/>
      <c r="AX6" s="677"/>
      <c r="AY6" s="677"/>
      <c r="AZ6" s="677"/>
      <c r="BA6" s="677"/>
      <c r="BB6" s="677"/>
      <c r="BC6" s="677"/>
      <c r="BD6" s="677"/>
      <c r="BE6" s="677"/>
      <c r="BF6" s="678"/>
      <c r="BG6" s="679">
        <v>890857</v>
      </c>
      <c r="BH6" s="680"/>
      <c r="BI6" s="680"/>
      <c r="BJ6" s="680"/>
      <c r="BK6" s="680"/>
      <c r="BL6" s="680"/>
      <c r="BM6" s="680"/>
      <c r="BN6" s="681"/>
      <c r="BO6" s="682">
        <v>99.9</v>
      </c>
      <c r="BP6" s="682"/>
      <c r="BQ6" s="682"/>
      <c r="BR6" s="682"/>
      <c r="BS6" s="683" t="s">
        <v>128</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82170</v>
      </c>
      <c r="CS6" s="680"/>
      <c r="CT6" s="680"/>
      <c r="CU6" s="680"/>
      <c r="CV6" s="680"/>
      <c r="CW6" s="680"/>
      <c r="CX6" s="680"/>
      <c r="CY6" s="681"/>
      <c r="CZ6" s="673">
        <v>1.1000000000000001</v>
      </c>
      <c r="DA6" s="674"/>
      <c r="DB6" s="674"/>
      <c r="DC6" s="693"/>
      <c r="DD6" s="688" t="s">
        <v>234</v>
      </c>
      <c r="DE6" s="680"/>
      <c r="DF6" s="680"/>
      <c r="DG6" s="680"/>
      <c r="DH6" s="680"/>
      <c r="DI6" s="680"/>
      <c r="DJ6" s="680"/>
      <c r="DK6" s="680"/>
      <c r="DL6" s="680"/>
      <c r="DM6" s="680"/>
      <c r="DN6" s="680"/>
      <c r="DO6" s="680"/>
      <c r="DP6" s="681"/>
      <c r="DQ6" s="688">
        <v>82170</v>
      </c>
      <c r="DR6" s="680"/>
      <c r="DS6" s="680"/>
      <c r="DT6" s="680"/>
      <c r="DU6" s="680"/>
      <c r="DV6" s="680"/>
      <c r="DW6" s="680"/>
      <c r="DX6" s="680"/>
      <c r="DY6" s="680"/>
      <c r="DZ6" s="680"/>
      <c r="EA6" s="680"/>
      <c r="EB6" s="680"/>
      <c r="EC6" s="689"/>
    </row>
    <row r="7" spans="2:143" ht="11.25" customHeight="1" x14ac:dyDescent="0.15">
      <c r="B7" s="676" t="s">
        <v>235</v>
      </c>
      <c r="C7" s="677"/>
      <c r="D7" s="677"/>
      <c r="E7" s="677"/>
      <c r="F7" s="677"/>
      <c r="G7" s="677"/>
      <c r="H7" s="677"/>
      <c r="I7" s="677"/>
      <c r="J7" s="677"/>
      <c r="K7" s="677"/>
      <c r="L7" s="677"/>
      <c r="M7" s="677"/>
      <c r="N7" s="677"/>
      <c r="O7" s="677"/>
      <c r="P7" s="677"/>
      <c r="Q7" s="678"/>
      <c r="R7" s="679">
        <v>1348</v>
      </c>
      <c r="S7" s="680"/>
      <c r="T7" s="680"/>
      <c r="U7" s="680"/>
      <c r="V7" s="680"/>
      <c r="W7" s="680"/>
      <c r="X7" s="680"/>
      <c r="Y7" s="681"/>
      <c r="Z7" s="682">
        <v>0</v>
      </c>
      <c r="AA7" s="682"/>
      <c r="AB7" s="682"/>
      <c r="AC7" s="682"/>
      <c r="AD7" s="683">
        <v>1348</v>
      </c>
      <c r="AE7" s="683"/>
      <c r="AF7" s="683"/>
      <c r="AG7" s="683"/>
      <c r="AH7" s="683"/>
      <c r="AI7" s="683"/>
      <c r="AJ7" s="683"/>
      <c r="AK7" s="683"/>
      <c r="AL7" s="684">
        <v>0</v>
      </c>
      <c r="AM7" s="685"/>
      <c r="AN7" s="685"/>
      <c r="AO7" s="686"/>
      <c r="AP7" s="676" t="s">
        <v>236</v>
      </c>
      <c r="AQ7" s="677"/>
      <c r="AR7" s="677"/>
      <c r="AS7" s="677"/>
      <c r="AT7" s="677"/>
      <c r="AU7" s="677"/>
      <c r="AV7" s="677"/>
      <c r="AW7" s="677"/>
      <c r="AX7" s="677"/>
      <c r="AY7" s="677"/>
      <c r="AZ7" s="677"/>
      <c r="BA7" s="677"/>
      <c r="BB7" s="677"/>
      <c r="BC7" s="677"/>
      <c r="BD7" s="677"/>
      <c r="BE7" s="677"/>
      <c r="BF7" s="678"/>
      <c r="BG7" s="679">
        <v>375042</v>
      </c>
      <c r="BH7" s="680"/>
      <c r="BI7" s="680"/>
      <c r="BJ7" s="680"/>
      <c r="BK7" s="680"/>
      <c r="BL7" s="680"/>
      <c r="BM7" s="680"/>
      <c r="BN7" s="681"/>
      <c r="BO7" s="682">
        <v>42.1</v>
      </c>
      <c r="BP7" s="682"/>
      <c r="BQ7" s="682"/>
      <c r="BR7" s="682"/>
      <c r="BS7" s="683" t="s">
        <v>234</v>
      </c>
      <c r="BT7" s="683"/>
      <c r="BU7" s="683"/>
      <c r="BV7" s="683"/>
      <c r="BW7" s="683"/>
      <c r="BX7" s="683"/>
      <c r="BY7" s="683"/>
      <c r="BZ7" s="683"/>
      <c r="CA7" s="683"/>
      <c r="CB7" s="687"/>
      <c r="CD7" s="694" t="s">
        <v>237</v>
      </c>
      <c r="CE7" s="695"/>
      <c r="CF7" s="695"/>
      <c r="CG7" s="695"/>
      <c r="CH7" s="695"/>
      <c r="CI7" s="695"/>
      <c r="CJ7" s="695"/>
      <c r="CK7" s="695"/>
      <c r="CL7" s="695"/>
      <c r="CM7" s="695"/>
      <c r="CN7" s="695"/>
      <c r="CO7" s="695"/>
      <c r="CP7" s="695"/>
      <c r="CQ7" s="696"/>
      <c r="CR7" s="679">
        <v>594781</v>
      </c>
      <c r="CS7" s="680"/>
      <c r="CT7" s="680"/>
      <c r="CU7" s="680"/>
      <c r="CV7" s="680"/>
      <c r="CW7" s="680"/>
      <c r="CX7" s="680"/>
      <c r="CY7" s="681"/>
      <c r="CZ7" s="682">
        <v>7.8</v>
      </c>
      <c r="DA7" s="682"/>
      <c r="DB7" s="682"/>
      <c r="DC7" s="682"/>
      <c r="DD7" s="688">
        <v>3132</v>
      </c>
      <c r="DE7" s="680"/>
      <c r="DF7" s="680"/>
      <c r="DG7" s="680"/>
      <c r="DH7" s="680"/>
      <c r="DI7" s="680"/>
      <c r="DJ7" s="680"/>
      <c r="DK7" s="680"/>
      <c r="DL7" s="680"/>
      <c r="DM7" s="680"/>
      <c r="DN7" s="680"/>
      <c r="DO7" s="680"/>
      <c r="DP7" s="681"/>
      <c r="DQ7" s="688">
        <v>516689</v>
      </c>
      <c r="DR7" s="680"/>
      <c r="DS7" s="680"/>
      <c r="DT7" s="680"/>
      <c r="DU7" s="680"/>
      <c r="DV7" s="680"/>
      <c r="DW7" s="680"/>
      <c r="DX7" s="680"/>
      <c r="DY7" s="680"/>
      <c r="DZ7" s="680"/>
      <c r="EA7" s="680"/>
      <c r="EB7" s="680"/>
      <c r="EC7" s="689"/>
    </row>
    <row r="8" spans="2:143" ht="11.25" customHeight="1" x14ac:dyDescent="0.15">
      <c r="B8" s="676" t="s">
        <v>238</v>
      </c>
      <c r="C8" s="677"/>
      <c r="D8" s="677"/>
      <c r="E8" s="677"/>
      <c r="F8" s="677"/>
      <c r="G8" s="677"/>
      <c r="H8" s="677"/>
      <c r="I8" s="677"/>
      <c r="J8" s="677"/>
      <c r="K8" s="677"/>
      <c r="L8" s="677"/>
      <c r="M8" s="677"/>
      <c r="N8" s="677"/>
      <c r="O8" s="677"/>
      <c r="P8" s="677"/>
      <c r="Q8" s="678"/>
      <c r="R8" s="679">
        <v>1282</v>
      </c>
      <c r="S8" s="680"/>
      <c r="T8" s="680"/>
      <c r="U8" s="680"/>
      <c r="V8" s="680"/>
      <c r="W8" s="680"/>
      <c r="X8" s="680"/>
      <c r="Y8" s="681"/>
      <c r="Z8" s="682">
        <v>0</v>
      </c>
      <c r="AA8" s="682"/>
      <c r="AB8" s="682"/>
      <c r="AC8" s="682"/>
      <c r="AD8" s="683">
        <v>1282</v>
      </c>
      <c r="AE8" s="683"/>
      <c r="AF8" s="683"/>
      <c r="AG8" s="683"/>
      <c r="AH8" s="683"/>
      <c r="AI8" s="683"/>
      <c r="AJ8" s="683"/>
      <c r="AK8" s="683"/>
      <c r="AL8" s="684">
        <v>0</v>
      </c>
      <c r="AM8" s="685"/>
      <c r="AN8" s="685"/>
      <c r="AO8" s="686"/>
      <c r="AP8" s="676" t="s">
        <v>239</v>
      </c>
      <c r="AQ8" s="677"/>
      <c r="AR8" s="677"/>
      <c r="AS8" s="677"/>
      <c r="AT8" s="677"/>
      <c r="AU8" s="677"/>
      <c r="AV8" s="677"/>
      <c r="AW8" s="677"/>
      <c r="AX8" s="677"/>
      <c r="AY8" s="677"/>
      <c r="AZ8" s="677"/>
      <c r="BA8" s="677"/>
      <c r="BB8" s="677"/>
      <c r="BC8" s="677"/>
      <c r="BD8" s="677"/>
      <c r="BE8" s="677"/>
      <c r="BF8" s="678"/>
      <c r="BG8" s="679">
        <v>18046</v>
      </c>
      <c r="BH8" s="680"/>
      <c r="BI8" s="680"/>
      <c r="BJ8" s="680"/>
      <c r="BK8" s="680"/>
      <c r="BL8" s="680"/>
      <c r="BM8" s="680"/>
      <c r="BN8" s="681"/>
      <c r="BO8" s="682">
        <v>2</v>
      </c>
      <c r="BP8" s="682"/>
      <c r="BQ8" s="682"/>
      <c r="BR8" s="682"/>
      <c r="BS8" s="688" t="s">
        <v>227</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2025409</v>
      </c>
      <c r="CS8" s="680"/>
      <c r="CT8" s="680"/>
      <c r="CU8" s="680"/>
      <c r="CV8" s="680"/>
      <c r="CW8" s="680"/>
      <c r="CX8" s="680"/>
      <c r="CY8" s="681"/>
      <c r="CZ8" s="682">
        <v>26.7</v>
      </c>
      <c r="DA8" s="682"/>
      <c r="DB8" s="682"/>
      <c r="DC8" s="682"/>
      <c r="DD8" s="688">
        <v>1274</v>
      </c>
      <c r="DE8" s="680"/>
      <c r="DF8" s="680"/>
      <c r="DG8" s="680"/>
      <c r="DH8" s="680"/>
      <c r="DI8" s="680"/>
      <c r="DJ8" s="680"/>
      <c r="DK8" s="680"/>
      <c r="DL8" s="680"/>
      <c r="DM8" s="680"/>
      <c r="DN8" s="680"/>
      <c r="DO8" s="680"/>
      <c r="DP8" s="681"/>
      <c r="DQ8" s="688">
        <v>1022291</v>
      </c>
      <c r="DR8" s="680"/>
      <c r="DS8" s="680"/>
      <c r="DT8" s="680"/>
      <c r="DU8" s="680"/>
      <c r="DV8" s="680"/>
      <c r="DW8" s="680"/>
      <c r="DX8" s="680"/>
      <c r="DY8" s="680"/>
      <c r="DZ8" s="680"/>
      <c r="EA8" s="680"/>
      <c r="EB8" s="680"/>
      <c r="EC8" s="689"/>
    </row>
    <row r="9" spans="2:143" ht="11.25" customHeight="1" x14ac:dyDescent="0.15">
      <c r="B9" s="676" t="s">
        <v>241</v>
      </c>
      <c r="C9" s="677"/>
      <c r="D9" s="677"/>
      <c r="E9" s="677"/>
      <c r="F9" s="677"/>
      <c r="G9" s="677"/>
      <c r="H9" s="677"/>
      <c r="I9" s="677"/>
      <c r="J9" s="677"/>
      <c r="K9" s="677"/>
      <c r="L9" s="677"/>
      <c r="M9" s="677"/>
      <c r="N9" s="677"/>
      <c r="O9" s="677"/>
      <c r="P9" s="677"/>
      <c r="Q9" s="678"/>
      <c r="R9" s="679">
        <v>1037</v>
      </c>
      <c r="S9" s="680"/>
      <c r="T9" s="680"/>
      <c r="U9" s="680"/>
      <c r="V9" s="680"/>
      <c r="W9" s="680"/>
      <c r="X9" s="680"/>
      <c r="Y9" s="681"/>
      <c r="Z9" s="682">
        <v>0</v>
      </c>
      <c r="AA9" s="682"/>
      <c r="AB9" s="682"/>
      <c r="AC9" s="682"/>
      <c r="AD9" s="683">
        <v>1037</v>
      </c>
      <c r="AE9" s="683"/>
      <c r="AF9" s="683"/>
      <c r="AG9" s="683"/>
      <c r="AH9" s="683"/>
      <c r="AI9" s="683"/>
      <c r="AJ9" s="683"/>
      <c r="AK9" s="683"/>
      <c r="AL9" s="684">
        <v>0</v>
      </c>
      <c r="AM9" s="685"/>
      <c r="AN9" s="685"/>
      <c r="AO9" s="686"/>
      <c r="AP9" s="676" t="s">
        <v>242</v>
      </c>
      <c r="AQ9" s="677"/>
      <c r="AR9" s="677"/>
      <c r="AS9" s="677"/>
      <c r="AT9" s="677"/>
      <c r="AU9" s="677"/>
      <c r="AV9" s="677"/>
      <c r="AW9" s="677"/>
      <c r="AX9" s="677"/>
      <c r="AY9" s="677"/>
      <c r="AZ9" s="677"/>
      <c r="BA9" s="677"/>
      <c r="BB9" s="677"/>
      <c r="BC9" s="677"/>
      <c r="BD9" s="677"/>
      <c r="BE9" s="677"/>
      <c r="BF9" s="678"/>
      <c r="BG9" s="679">
        <v>317480</v>
      </c>
      <c r="BH9" s="680"/>
      <c r="BI9" s="680"/>
      <c r="BJ9" s="680"/>
      <c r="BK9" s="680"/>
      <c r="BL9" s="680"/>
      <c r="BM9" s="680"/>
      <c r="BN9" s="681"/>
      <c r="BO9" s="682">
        <v>35.6</v>
      </c>
      <c r="BP9" s="682"/>
      <c r="BQ9" s="682"/>
      <c r="BR9" s="682"/>
      <c r="BS9" s="688" t="s">
        <v>234</v>
      </c>
      <c r="BT9" s="680"/>
      <c r="BU9" s="680"/>
      <c r="BV9" s="680"/>
      <c r="BW9" s="680"/>
      <c r="BX9" s="680"/>
      <c r="BY9" s="680"/>
      <c r="BZ9" s="680"/>
      <c r="CA9" s="680"/>
      <c r="CB9" s="689"/>
      <c r="CD9" s="694" t="s">
        <v>243</v>
      </c>
      <c r="CE9" s="695"/>
      <c r="CF9" s="695"/>
      <c r="CG9" s="695"/>
      <c r="CH9" s="695"/>
      <c r="CI9" s="695"/>
      <c r="CJ9" s="695"/>
      <c r="CK9" s="695"/>
      <c r="CL9" s="695"/>
      <c r="CM9" s="695"/>
      <c r="CN9" s="695"/>
      <c r="CO9" s="695"/>
      <c r="CP9" s="695"/>
      <c r="CQ9" s="696"/>
      <c r="CR9" s="679">
        <v>528865</v>
      </c>
      <c r="CS9" s="680"/>
      <c r="CT9" s="680"/>
      <c r="CU9" s="680"/>
      <c r="CV9" s="680"/>
      <c r="CW9" s="680"/>
      <c r="CX9" s="680"/>
      <c r="CY9" s="681"/>
      <c r="CZ9" s="682">
        <v>7</v>
      </c>
      <c r="DA9" s="682"/>
      <c r="DB9" s="682"/>
      <c r="DC9" s="682"/>
      <c r="DD9" s="688" t="s">
        <v>128</v>
      </c>
      <c r="DE9" s="680"/>
      <c r="DF9" s="680"/>
      <c r="DG9" s="680"/>
      <c r="DH9" s="680"/>
      <c r="DI9" s="680"/>
      <c r="DJ9" s="680"/>
      <c r="DK9" s="680"/>
      <c r="DL9" s="680"/>
      <c r="DM9" s="680"/>
      <c r="DN9" s="680"/>
      <c r="DO9" s="680"/>
      <c r="DP9" s="681"/>
      <c r="DQ9" s="688">
        <v>473683</v>
      </c>
      <c r="DR9" s="680"/>
      <c r="DS9" s="680"/>
      <c r="DT9" s="680"/>
      <c r="DU9" s="680"/>
      <c r="DV9" s="680"/>
      <c r="DW9" s="680"/>
      <c r="DX9" s="680"/>
      <c r="DY9" s="680"/>
      <c r="DZ9" s="680"/>
      <c r="EA9" s="680"/>
      <c r="EB9" s="680"/>
      <c r="EC9" s="689"/>
    </row>
    <row r="10" spans="2:143" ht="11.25" customHeight="1" x14ac:dyDescent="0.15">
      <c r="B10" s="676" t="s">
        <v>244</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128</v>
      </c>
      <c r="AA10" s="682"/>
      <c r="AB10" s="682"/>
      <c r="AC10" s="682"/>
      <c r="AD10" s="683" t="s">
        <v>234</v>
      </c>
      <c r="AE10" s="683"/>
      <c r="AF10" s="683"/>
      <c r="AG10" s="683"/>
      <c r="AH10" s="683"/>
      <c r="AI10" s="683"/>
      <c r="AJ10" s="683"/>
      <c r="AK10" s="683"/>
      <c r="AL10" s="684" t="s">
        <v>136</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12183</v>
      </c>
      <c r="BH10" s="680"/>
      <c r="BI10" s="680"/>
      <c r="BJ10" s="680"/>
      <c r="BK10" s="680"/>
      <c r="BL10" s="680"/>
      <c r="BM10" s="680"/>
      <c r="BN10" s="681"/>
      <c r="BO10" s="682">
        <v>1.4</v>
      </c>
      <c r="BP10" s="682"/>
      <c r="BQ10" s="682"/>
      <c r="BR10" s="682"/>
      <c r="BS10" s="688" t="s">
        <v>128</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20</v>
      </c>
      <c r="CS10" s="680"/>
      <c r="CT10" s="680"/>
      <c r="CU10" s="680"/>
      <c r="CV10" s="680"/>
      <c r="CW10" s="680"/>
      <c r="CX10" s="680"/>
      <c r="CY10" s="681"/>
      <c r="CZ10" s="682">
        <v>0</v>
      </c>
      <c r="DA10" s="682"/>
      <c r="DB10" s="682"/>
      <c r="DC10" s="682"/>
      <c r="DD10" s="688" t="s">
        <v>234</v>
      </c>
      <c r="DE10" s="680"/>
      <c r="DF10" s="680"/>
      <c r="DG10" s="680"/>
      <c r="DH10" s="680"/>
      <c r="DI10" s="680"/>
      <c r="DJ10" s="680"/>
      <c r="DK10" s="680"/>
      <c r="DL10" s="680"/>
      <c r="DM10" s="680"/>
      <c r="DN10" s="680"/>
      <c r="DO10" s="680"/>
      <c r="DP10" s="681"/>
      <c r="DQ10" s="688">
        <v>20</v>
      </c>
      <c r="DR10" s="680"/>
      <c r="DS10" s="680"/>
      <c r="DT10" s="680"/>
      <c r="DU10" s="680"/>
      <c r="DV10" s="680"/>
      <c r="DW10" s="680"/>
      <c r="DX10" s="680"/>
      <c r="DY10" s="680"/>
      <c r="DZ10" s="680"/>
      <c r="EA10" s="680"/>
      <c r="EB10" s="680"/>
      <c r="EC10" s="689"/>
    </row>
    <row r="11" spans="2:143" ht="11.25" customHeight="1" x14ac:dyDescent="0.15">
      <c r="B11" s="676" t="s">
        <v>247</v>
      </c>
      <c r="C11" s="677"/>
      <c r="D11" s="677"/>
      <c r="E11" s="677"/>
      <c r="F11" s="677"/>
      <c r="G11" s="677"/>
      <c r="H11" s="677"/>
      <c r="I11" s="677"/>
      <c r="J11" s="677"/>
      <c r="K11" s="677"/>
      <c r="L11" s="677"/>
      <c r="M11" s="677"/>
      <c r="N11" s="677"/>
      <c r="O11" s="677"/>
      <c r="P11" s="677"/>
      <c r="Q11" s="678"/>
      <c r="R11" s="679" t="s">
        <v>227</v>
      </c>
      <c r="S11" s="680"/>
      <c r="T11" s="680"/>
      <c r="U11" s="680"/>
      <c r="V11" s="680"/>
      <c r="W11" s="680"/>
      <c r="X11" s="680"/>
      <c r="Y11" s="681"/>
      <c r="Z11" s="682" t="s">
        <v>136</v>
      </c>
      <c r="AA11" s="682"/>
      <c r="AB11" s="682"/>
      <c r="AC11" s="682"/>
      <c r="AD11" s="683" t="s">
        <v>227</v>
      </c>
      <c r="AE11" s="683"/>
      <c r="AF11" s="683"/>
      <c r="AG11" s="683"/>
      <c r="AH11" s="683"/>
      <c r="AI11" s="683"/>
      <c r="AJ11" s="683"/>
      <c r="AK11" s="683"/>
      <c r="AL11" s="684" t="s">
        <v>227</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27333</v>
      </c>
      <c r="BH11" s="680"/>
      <c r="BI11" s="680"/>
      <c r="BJ11" s="680"/>
      <c r="BK11" s="680"/>
      <c r="BL11" s="680"/>
      <c r="BM11" s="680"/>
      <c r="BN11" s="681"/>
      <c r="BO11" s="682">
        <v>3.1</v>
      </c>
      <c r="BP11" s="682"/>
      <c r="BQ11" s="682"/>
      <c r="BR11" s="682"/>
      <c r="BS11" s="688" t="s">
        <v>234</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585671</v>
      </c>
      <c r="CS11" s="680"/>
      <c r="CT11" s="680"/>
      <c r="CU11" s="680"/>
      <c r="CV11" s="680"/>
      <c r="CW11" s="680"/>
      <c r="CX11" s="680"/>
      <c r="CY11" s="681"/>
      <c r="CZ11" s="682">
        <v>7.7</v>
      </c>
      <c r="DA11" s="682"/>
      <c r="DB11" s="682"/>
      <c r="DC11" s="682"/>
      <c r="DD11" s="688">
        <v>194272</v>
      </c>
      <c r="DE11" s="680"/>
      <c r="DF11" s="680"/>
      <c r="DG11" s="680"/>
      <c r="DH11" s="680"/>
      <c r="DI11" s="680"/>
      <c r="DJ11" s="680"/>
      <c r="DK11" s="680"/>
      <c r="DL11" s="680"/>
      <c r="DM11" s="680"/>
      <c r="DN11" s="680"/>
      <c r="DO11" s="680"/>
      <c r="DP11" s="681"/>
      <c r="DQ11" s="688">
        <v>317110</v>
      </c>
      <c r="DR11" s="680"/>
      <c r="DS11" s="680"/>
      <c r="DT11" s="680"/>
      <c r="DU11" s="680"/>
      <c r="DV11" s="680"/>
      <c r="DW11" s="680"/>
      <c r="DX11" s="680"/>
      <c r="DY11" s="680"/>
      <c r="DZ11" s="680"/>
      <c r="EA11" s="680"/>
      <c r="EB11" s="680"/>
      <c r="EC11" s="689"/>
    </row>
    <row r="12" spans="2:143" ht="11.25" customHeight="1" x14ac:dyDescent="0.15">
      <c r="B12" s="676" t="s">
        <v>250</v>
      </c>
      <c r="C12" s="677"/>
      <c r="D12" s="677"/>
      <c r="E12" s="677"/>
      <c r="F12" s="677"/>
      <c r="G12" s="677"/>
      <c r="H12" s="677"/>
      <c r="I12" s="677"/>
      <c r="J12" s="677"/>
      <c r="K12" s="677"/>
      <c r="L12" s="677"/>
      <c r="M12" s="677"/>
      <c r="N12" s="677"/>
      <c r="O12" s="677"/>
      <c r="P12" s="677"/>
      <c r="Q12" s="678"/>
      <c r="R12" s="679">
        <v>223127</v>
      </c>
      <c r="S12" s="680"/>
      <c r="T12" s="680"/>
      <c r="U12" s="680"/>
      <c r="V12" s="680"/>
      <c r="W12" s="680"/>
      <c r="X12" s="680"/>
      <c r="Y12" s="681"/>
      <c r="Z12" s="682">
        <v>2.8</v>
      </c>
      <c r="AA12" s="682"/>
      <c r="AB12" s="682"/>
      <c r="AC12" s="682"/>
      <c r="AD12" s="683">
        <v>223127</v>
      </c>
      <c r="AE12" s="683"/>
      <c r="AF12" s="683"/>
      <c r="AG12" s="683"/>
      <c r="AH12" s="683"/>
      <c r="AI12" s="683"/>
      <c r="AJ12" s="683"/>
      <c r="AK12" s="683"/>
      <c r="AL12" s="684">
        <v>5.8</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346884</v>
      </c>
      <c r="BH12" s="680"/>
      <c r="BI12" s="680"/>
      <c r="BJ12" s="680"/>
      <c r="BK12" s="680"/>
      <c r="BL12" s="680"/>
      <c r="BM12" s="680"/>
      <c r="BN12" s="681"/>
      <c r="BO12" s="682">
        <v>38.9</v>
      </c>
      <c r="BP12" s="682"/>
      <c r="BQ12" s="682"/>
      <c r="BR12" s="682"/>
      <c r="BS12" s="688" t="s">
        <v>234</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140835</v>
      </c>
      <c r="CS12" s="680"/>
      <c r="CT12" s="680"/>
      <c r="CU12" s="680"/>
      <c r="CV12" s="680"/>
      <c r="CW12" s="680"/>
      <c r="CX12" s="680"/>
      <c r="CY12" s="681"/>
      <c r="CZ12" s="682">
        <v>1.9</v>
      </c>
      <c r="DA12" s="682"/>
      <c r="DB12" s="682"/>
      <c r="DC12" s="682"/>
      <c r="DD12" s="688">
        <v>37594</v>
      </c>
      <c r="DE12" s="680"/>
      <c r="DF12" s="680"/>
      <c r="DG12" s="680"/>
      <c r="DH12" s="680"/>
      <c r="DI12" s="680"/>
      <c r="DJ12" s="680"/>
      <c r="DK12" s="680"/>
      <c r="DL12" s="680"/>
      <c r="DM12" s="680"/>
      <c r="DN12" s="680"/>
      <c r="DO12" s="680"/>
      <c r="DP12" s="681"/>
      <c r="DQ12" s="688">
        <v>79021</v>
      </c>
      <c r="DR12" s="680"/>
      <c r="DS12" s="680"/>
      <c r="DT12" s="680"/>
      <c r="DU12" s="680"/>
      <c r="DV12" s="680"/>
      <c r="DW12" s="680"/>
      <c r="DX12" s="680"/>
      <c r="DY12" s="680"/>
      <c r="DZ12" s="680"/>
      <c r="EA12" s="680"/>
      <c r="EB12" s="680"/>
      <c r="EC12" s="689"/>
    </row>
    <row r="13" spans="2:143" ht="11.25" customHeight="1" x14ac:dyDescent="0.15">
      <c r="B13" s="676" t="s">
        <v>253</v>
      </c>
      <c r="C13" s="677"/>
      <c r="D13" s="677"/>
      <c r="E13" s="677"/>
      <c r="F13" s="677"/>
      <c r="G13" s="677"/>
      <c r="H13" s="677"/>
      <c r="I13" s="677"/>
      <c r="J13" s="677"/>
      <c r="K13" s="677"/>
      <c r="L13" s="677"/>
      <c r="M13" s="677"/>
      <c r="N13" s="677"/>
      <c r="O13" s="677"/>
      <c r="P13" s="677"/>
      <c r="Q13" s="678"/>
      <c r="R13" s="679" t="s">
        <v>128</v>
      </c>
      <c r="S13" s="680"/>
      <c r="T13" s="680"/>
      <c r="U13" s="680"/>
      <c r="V13" s="680"/>
      <c r="W13" s="680"/>
      <c r="X13" s="680"/>
      <c r="Y13" s="681"/>
      <c r="Z13" s="682" t="s">
        <v>234</v>
      </c>
      <c r="AA13" s="682"/>
      <c r="AB13" s="682"/>
      <c r="AC13" s="682"/>
      <c r="AD13" s="683" t="s">
        <v>128</v>
      </c>
      <c r="AE13" s="683"/>
      <c r="AF13" s="683"/>
      <c r="AG13" s="683"/>
      <c r="AH13" s="683"/>
      <c r="AI13" s="683"/>
      <c r="AJ13" s="683"/>
      <c r="AK13" s="683"/>
      <c r="AL13" s="684" t="s">
        <v>234</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346884</v>
      </c>
      <c r="BH13" s="680"/>
      <c r="BI13" s="680"/>
      <c r="BJ13" s="680"/>
      <c r="BK13" s="680"/>
      <c r="BL13" s="680"/>
      <c r="BM13" s="680"/>
      <c r="BN13" s="681"/>
      <c r="BO13" s="682">
        <v>38.9</v>
      </c>
      <c r="BP13" s="682"/>
      <c r="BQ13" s="682"/>
      <c r="BR13" s="682"/>
      <c r="BS13" s="688" t="s">
        <v>128</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510958</v>
      </c>
      <c r="CS13" s="680"/>
      <c r="CT13" s="680"/>
      <c r="CU13" s="680"/>
      <c r="CV13" s="680"/>
      <c r="CW13" s="680"/>
      <c r="CX13" s="680"/>
      <c r="CY13" s="681"/>
      <c r="CZ13" s="682">
        <v>6.7</v>
      </c>
      <c r="DA13" s="682"/>
      <c r="DB13" s="682"/>
      <c r="DC13" s="682"/>
      <c r="DD13" s="688">
        <v>110158</v>
      </c>
      <c r="DE13" s="680"/>
      <c r="DF13" s="680"/>
      <c r="DG13" s="680"/>
      <c r="DH13" s="680"/>
      <c r="DI13" s="680"/>
      <c r="DJ13" s="680"/>
      <c r="DK13" s="680"/>
      <c r="DL13" s="680"/>
      <c r="DM13" s="680"/>
      <c r="DN13" s="680"/>
      <c r="DO13" s="680"/>
      <c r="DP13" s="681"/>
      <c r="DQ13" s="688">
        <v>389016</v>
      </c>
      <c r="DR13" s="680"/>
      <c r="DS13" s="680"/>
      <c r="DT13" s="680"/>
      <c r="DU13" s="680"/>
      <c r="DV13" s="680"/>
      <c r="DW13" s="680"/>
      <c r="DX13" s="680"/>
      <c r="DY13" s="680"/>
      <c r="DZ13" s="680"/>
      <c r="EA13" s="680"/>
      <c r="EB13" s="680"/>
      <c r="EC13" s="689"/>
    </row>
    <row r="14" spans="2:143" ht="11.25" customHeight="1" x14ac:dyDescent="0.15">
      <c r="B14" s="676" t="s">
        <v>256</v>
      </c>
      <c r="C14" s="677"/>
      <c r="D14" s="677"/>
      <c r="E14" s="677"/>
      <c r="F14" s="677"/>
      <c r="G14" s="677"/>
      <c r="H14" s="677"/>
      <c r="I14" s="677"/>
      <c r="J14" s="677"/>
      <c r="K14" s="677"/>
      <c r="L14" s="677"/>
      <c r="M14" s="677"/>
      <c r="N14" s="677"/>
      <c r="O14" s="677"/>
      <c r="P14" s="677"/>
      <c r="Q14" s="678"/>
      <c r="R14" s="679" t="s">
        <v>234</v>
      </c>
      <c r="S14" s="680"/>
      <c r="T14" s="680"/>
      <c r="U14" s="680"/>
      <c r="V14" s="680"/>
      <c r="W14" s="680"/>
      <c r="X14" s="680"/>
      <c r="Y14" s="681"/>
      <c r="Z14" s="682" t="s">
        <v>234</v>
      </c>
      <c r="AA14" s="682"/>
      <c r="AB14" s="682"/>
      <c r="AC14" s="682"/>
      <c r="AD14" s="683" t="s">
        <v>234</v>
      </c>
      <c r="AE14" s="683"/>
      <c r="AF14" s="683"/>
      <c r="AG14" s="683"/>
      <c r="AH14" s="683"/>
      <c r="AI14" s="683"/>
      <c r="AJ14" s="683"/>
      <c r="AK14" s="683"/>
      <c r="AL14" s="684" t="s">
        <v>128</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51607</v>
      </c>
      <c r="BH14" s="680"/>
      <c r="BI14" s="680"/>
      <c r="BJ14" s="680"/>
      <c r="BK14" s="680"/>
      <c r="BL14" s="680"/>
      <c r="BM14" s="680"/>
      <c r="BN14" s="681"/>
      <c r="BO14" s="682">
        <v>5.8</v>
      </c>
      <c r="BP14" s="682"/>
      <c r="BQ14" s="682"/>
      <c r="BR14" s="682"/>
      <c r="BS14" s="688" t="s">
        <v>234</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348380</v>
      </c>
      <c r="CS14" s="680"/>
      <c r="CT14" s="680"/>
      <c r="CU14" s="680"/>
      <c r="CV14" s="680"/>
      <c r="CW14" s="680"/>
      <c r="CX14" s="680"/>
      <c r="CY14" s="681"/>
      <c r="CZ14" s="682">
        <v>4.5999999999999996</v>
      </c>
      <c r="DA14" s="682"/>
      <c r="DB14" s="682"/>
      <c r="DC14" s="682"/>
      <c r="DD14" s="688" t="s">
        <v>128</v>
      </c>
      <c r="DE14" s="680"/>
      <c r="DF14" s="680"/>
      <c r="DG14" s="680"/>
      <c r="DH14" s="680"/>
      <c r="DI14" s="680"/>
      <c r="DJ14" s="680"/>
      <c r="DK14" s="680"/>
      <c r="DL14" s="680"/>
      <c r="DM14" s="680"/>
      <c r="DN14" s="680"/>
      <c r="DO14" s="680"/>
      <c r="DP14" s="681"/>
      <c r="DQ14" s="688">
        <v>342380</v>
      </c>
      <c r="DR14" s="680"/>
      <c r="DS14" s="680"/>
      <c r="DT14" s="680"/>
      <c r="DU14" s="680"/>
      <c r="DV14" s="680"/>
      <c r="DW14" s="680"/>
      <c r="DX14" s="680"/>
      <c r="DY14" s="680"/>
      <c r="DZ14" s="680"/>
      <c r="EA14" s="680"/>
      <c r="EB14" s="680"/>
      <c r="EC14" s="689"/>
    </row>
    <row r="15" spans="2:143" ht="11.25" customHeight="1" x14ac:dyDescent="0.15">
      <c r="B15" s="676" t="s">
        <v>259</v>
      </c>
      <c r="C15" s="677"/>
      <c r="D15" s="677"/>
      <c r="E15" s="677"/>
      <c r="F15" s="677"/>
      <c r="G15" s="677"/>
      <c r="H15" s="677"/>
      <c r="I15" s="677"/>
      <c r="J15" s="677"/>
      <c r="K15" s="677"/>
      <c r="L15" s="677"/>
      <c r="M15" s="677"/>
      <c r="N15" s="677"/>
      <c r="O15" s="677"/>
      <c r="P15" s="677"/>
      <c r="Q15" s="678"/>
      <c r="R15" s="679">
        <v>14990</v>
      </c>
      <c r="S15" s="680"/>
      <c r="T15" s="680"/>
      <c r="U15" s="680"/>
      <c r="V15" s="680"/>
      <c r="W15" s="680"/>
      <c r="X15" s="680"/>
      <c r="Y15" s="681"/>
      <c r="Z15" s="682">
        <v>0.2</v>
      </c>
      <c r="AA15" s="682"/>
      <c r="AB15" s="682"/>
      <c r="AC15" s="682"/>
      <c r="AD15" s="683">
        <v>14990</v>
      </c>
      <c r="AE15" s="683"/>
      <c r="AF15" s="683"/>
      <c r="AG15" s="683"/>
      <c r="AH15" s="683"/>
      <c r="AI15" s="683"/>
      <c r="AJ15" s="683"/>
      <c r="AK15" s="683"/>
      <c r="AL15" s="684">
        <v>0.4</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117324</v>
      </c>
      <c r="BH15" s="680"/>
      <c r="BI15" s="680"/>
      <c r="BJ15" s="680"/>
      <c r="BK15" s="680"/>
      <c r="BL15" s="680"/>
      <c r="BM15" s="680"/>
      <c r="BN15" s="681"/>
      <c r="BO15" s="682">
        <v>13.2</v>
      </c>
      <c r="BP15" s="682"/>
      <c r="BQ15" s="682"/>
      <c r="BR15" s="682"/>
      <c r="BS15" s="688" t="s">
        <v>128</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2265457</v>
      </c>
      <c r="CS15" s="680"/>
      <c r="CT15" s="680"/>
      <c r="CU15" s="680"/>
      <c r="CV15" s="680"/>
      <c r="CW15" s="680"/>
      <c r="CX15" s="680"/>
      <c r="CY15" s="681"/>
      <c r="CZ15" s="682">
        <v>29.8</v>
      </c>
      <c r="DA15" s="682"/>
      <c r="DB15" s="682"/>
      <c r="DC15" s="682"/>
      <c r="DD15" s="688">
        <v>1838688</v>
      </c>
      <c r="DE15" s="680"/>
      <c r="DF15" s="680"/>
      <c r="DG15" s="680"/>
      <c r="DH15" s="680"/>
      <c r="DI15" s="680"/>
      <c r="DJ15" s="680"/>
      <c r="DK15" s="680"/>
      <c r="DL15" s="680"/>
      <c r="DM15" s="680"/>
      <c r="DN15" s="680"/>
      <c r="DO15" s="680"/>
      <c r="DP15" s="681"/>
      <c r="DQ15" s="688">
        <v>676324</v>
      </c>
      <c r="DR15" s="680"/>
      <c r="DS15" s="680"/>
      <c r="DT15" s="680"/>
      <c r="DU15" s="680"/>
      <c r="DV15" s="680"/>
      <c r="DW15" s="680"/>
      <c r="DX15" s="680"/>
      <c r="DY15" s="680"/>
      <c r="DZ15" s="680"/>
      <c r="EA15" s="680"/>
      <c r="EB15" s="680"/>
      <c r="EC15" s="689"/>
    </row>
    <row r="16" spans="2:143" ht="11.25" customHeight="1" x14ac:dyDescent="0.15">
      <c r="B16" s="676" t="s">
        <v>262</v>
      </c>
      <c r="C16" s="677"/>
      <c r="D16" s="677"/>
      <c r="E16" s="677"/>
      <c r="F16" s="677"/>
      <c r="G16" s="677"/>
      <c r="H16" s="677"/>
      <c r="I16" s="677"/>
      <c r="J16" s="677"/>
      <c r="K16" s="677"/>
      <c r="L16" s="677"/>
      <c r="M16" s="677"/>
      <c r="N16" s="677"/>
      <c r="O16" s="677"/>
      <c r="P16" s="677"/>
      <c r="Q16" s="678"/>
      <c r="R16" s="679" t="s">
        <v>128</v>
      </c>
      <c r="S16" s="680"/>
      <c r="T16" s="680"/>
      <c r="U16" s="680"/>
      <c r="V16" s="680"/>
      <c r="W16" s="680"/>
      <c r="X16" s="680"/>
      <c r="Y16" s="681"/>
      <c r="Z16" s="682" t="s">
        <v>128</v>
      </c>
      <c r="AA16" s="682"/>
      <c r="AB16" s="682"/>
      <c r="AC16" s="682"/>
      <c r="AD16" s="683" t="s">
        <v>128</v>
      </c>
      <c r="AE16" s="683"/>
      <c r="AF16" s="683"/>
      <c r="AG16" s="683"/>
      <c r="AH16" s="683"/>
      <c r="AI16" s="683"/>
      <c r="AJ16" s="683"/>
      <c r="AK16" s="683"/>
      <c r="AL16" s="684" t="s">
        <v>128</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136</v>
      </c>
      <c r="BH16" s="680"/>
      <c r="BI16" s="680"/>
      <c r="BJ16" s="680"/>
      <c r="BK16" s="680"/>
      <c r="BL16" s="680"/>
      <c r="BM16" s="680"/>
      <c r="BN16" s="681"/>
      <c r="BO16" s="682" t="s">
        <v>128</v>
      </c>
      <c r="BP16" s="682"/>
      <c r="BQ16" s="682"/>
      <c r="BR16" s="682"/>
      <c r="BS16" s="688" t="s">
        <v>234</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t="s">
        <v>128</v>
      </c>
      <c r="CS16" s="680"/>
      <c r="CT16" s="680"/>
      <c r="CU16" s="680"/>
      <c r="CV16" s="680"/>
      <c r="CW16" s="680"/>
      <c r="CX16" s="680"/>
      <c r="CY16" s="681"/>
      <c r="CZ16" s="682" t="s">
        <v>234</v>
      </c>
      <c r="DA16" s="682"/>
      <c r="DB16" s="682"/>
      <c r="DC16" s="682"/>
      <c r="DD16" s="688" t="s">
        <v>234</v>
      </c>
      <c r="DE16" s="680"/>
      <c r="DF16" s="680"/>
      <c r="DG16" s="680"/>
      <c r="DH16" s="680"/>
      <c r="DI16" s="680"/>
      <c r="DJ16" s="680"/>
      <c r="DK16" s="680"/>
      <c r="DL16" s="680"/>
      <c r="DM16" s="680"/>
      <c r="DN16" s="680"/>
      <c r="DO16" s="680"/>
      <c r="DP16" s="681"/>
      <c r="DQ16" s="688" t="s">
        <v>234</v>
      </c>
      <c r="DR16" s="680"/>
      <c r="DS16" s="680"/>
      <c r="DT16" s="680"/>
      <c r="DU16" s="680"/>
      <c r="DV16" s="680"/>
      <c r="DW16" s="680"/>
      <c r="DX16" s="680"/>
      <c r="DY16" s="680"/>
      <c r="DZ16" s="680"/>
      <c r="EA16" s="680"/>
      <c r="EB16" s="680"/>
      <c r="EC16" s="689"/>
    </row>
    <row r="17" spans="2:133" ht="11.25" customHeight="1" x14ac:dyDescent="0.15">
      <c r="B17" s="676" t="s">
        <v>265</v>
      </c>
      <c r="C17" s="677"/>
      <c r="D17" s="677"/>
      <c r="E17" s="677"/>
      <c r="F17" s="677"/>
      <c r="G17" s="677"/>
      <c r="H17" s="677"/>
      <c r="I17" s="677"/>
      <c r="J17" s="677"/>
      <c r="K17" s="677"/>
      <c r="L17" s="677"/>
      <c r="M17" s="677"/>
      <c r="N17" s="677"/>
      <c r="O17" s="677"/>
      <c r="P17" s="677"/>
      <c r="Q17" s="678"/>
      <c r="R17" s="679">
        <v>4801</v>
      </c>
      <c r="S17" s="680"/>
      <c r="T17" s="680"/>
      <c r="U17" s="680"/>
      <c r="V17" s="680"/>
      <c r="W17" s="680"/>
      <c r="X17" s="680"/>
      <c r="Y17" s="681"/>
      <c r="Z17" s="682">
        <v>0.1</v>
      </c>
      <c r="AA17" s="682"/>
      <c r="AB17" s="682"/>
      <c r="AC17" s="682"/>
      <c r="AD17" s="683">
        <v>4801</v>
      </c>
      <c r="AE17" s="683"/>
      <c r="AF17" s="683"/>
      <c r="AG17" s="683"/>
      <c r="AH17" s="683"/>
      <c r="AI17" s="683"/>
      <c r="AJ17" s="683"/>
      <c r="AK17" s="683"/>
      <c r="AL17" s="684">
        <v>0.1</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128</v>
      </c>
      <c r="BH17" s="680"/>
      <c r="BI17" s="680"/>
      <c r="BJ17" s="680"/>
      <c r="BK17" s="680"/>
      <c r="BL17" s="680"/>
      <c r="BM17" s="680"/>
      <c r="BN17" s="681"/>
      <c r="BO17" s="682" t="s">
        <v>234</v>
      </c>
      <c r="BP17" s="682"/>
      <c r="BQ17" s="682"/>
      <c r="BR17" s="682"/>
      <c r="BS17" s="688" t="s">
        <v>128</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507992</v>
      </c>
      <c r="CS17" s="680"/>
      <c r="CT17" s="680"/>
      <c r="CU17" s="680"/>
      <c r="CV17" s="680"/>
      <c r="CW17" s="680"/>
      <c r="CX17" s="680"/>
      <c r="CY17" s="681"/>
      <c r="CZ17" s="682">
        <v>6.7</v>
      </c>
      <c r="DA17" s="682"/>
      <c r="DB17" s="682"/>
      <c r="DC17" s="682"/>
      <c r="DD17" s="688" t="s">
        <v>234</v>
      </c>
      <c r="DE17" s="680"/>
      <c r="DF17" s="680"/>
      <c r="DG17" s="680"/>
      <c r="DH17" s="680"/>
      <c r="DI17" s="680"/>
      <c r="DJ17" s="680"/>
      <c r="DK17" s="680"/>
      <c r="DL17" s="680"/>
      <c r="DM17" s="680"/>
      <c r="DN17" s="680"/>
      <c r="DO17" s="680"/>
      <c r="DP17" s="681"/>
      <c r="DQ17" s="688">
        <v>507992</v>
      </c>
      <c r="DR17" s="680"/>
      <c r="DS17" s="680"/>
      <c r="DT17" s="680"/>
      <c r="DU17" s="680"/>
      <c r="DV17" s="680"/>
      <c r="DW17" s="680"/>
      <c r="DX17" s="680"/>
      <c r="DY17" s="680"/>
      <c r="DZ17" s="680"/>
      <c r="EA17" s="680"/>
      <c r="EB17" s="680"/>
      <c r="EC17" s="689"/>
    </row>
    <row r="18" spans="2:133" ht="11.25" customHeight="1" x14ac:dyDescent="0.15">
      <c r="B18" s="676" t="s">
        <v>268</v>
      </c>
      <c r="C18" s="677"/>
      <c r="D18" s="677"/>
      <c r="E18" s="677"/>
      <c r="F18" s="677"/>
      <c r="G18" s="677"/>
      <c r="H18" s="677"/>
      <c r="I18" s="677"/>
      <c r="J18" s="677"/>
      <c r="K18" s="677"/>
      <c r="L18" s="677"/>
      <c r="M18" s="677"/>
      <c r="N18" s="677"/>
      <c r="O18" s="677"/>
      <c r="P18" s="677"/>
      <c r="Q18" s="678"/>
      <c r="R18" s="679">
        <v>2899297</v>
      </c>
      <c r="S18" s="680"/>
      <c r="T18" s="680"/>
      <c r="U18" s="680"/>
      <c r="V18" s="680"/>
      <c r="W18" s="680"/>
      <c r="X18" s="680"/>
      <c r="Y18" s="681"/>
      <c r="Z18" s="682">
        <v>36.799999999999997</v>
      </c>
      <c r="AA18" s="682"/>
      <c r="AB18" s="682"/>
      <c r="AC18" s="682"/>
      <c r="AD18" s="683">
        <v>2613981</v>
      </c>
      <c r="AE18" s="683"/>
      <c r="AF18" s="683"/>
      <c r="AG18" s="683"/>
      <c r="AH18" s="683"/>
      <c r="AI18" s="683"/>
      <c r="AJ18" s="683"/>
      <c r="AK18" s="683"/>
      <c r="AL18" s="684">
        <v>68.5</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128</v>
      </c>
      <c r="BH18" s="680"/>
      <c r="BI18" s="680"/>
      <c r="BJ18" s="680"/>
      <c r="BK18" s="680"/>
      <c r="BL18" s="680"/>
      <c r="BM18" s="680"/>
      <c r="BN18" s="681"/>
      <c r="BO18" s="682" t="s">
        <v>136</v>
      </c>
      <c r="BP18" s="682"/>
      <c r="BQ18" s="682"/>
      <c r="BR18" s="682"/>
      <c r="BS18" s="688" t="s">
        <v>128</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128</v>
      </c>
      <c r="CS18" s="680"/>
      <c r="CT18" s="680"/>
      <c r="CU18" s="680"/>
      <c r="CV18" s="680"/>
      <c r="CW18" s="680"/>
      <c r="CX18" s="680"/>
      <c r="CY18" s="681"/>
      <c r="CZ18" s="682" t="s">
        <v>128</v>
      </c>
      <c r="DA18" s="682"/>
      <c r="DB18" s="682"/>
      <c r="DC18" s="682"/>
      <c r="DD18" s="688" t="s">
        <v>136</v>
      </c>
      <c r="DE18" s="680"/>
      <c r="DF18" s="680"/>
      <c r="DG18" s="680"/>
      <c r="DH18" s="680"/>
      <c r="DI18" s="680"/>
      <c r="DJ18" s="680"/>
      <c r="DK18" s="680"/>
      <c r="DL18" s="680"/>
      <c r="DM18" s="680"/>
      <c r="DN18" s="680"/>
      <c r="DO18" s="680"/>
      <c r="DP18" s="681"/>
      <c r="DQ18" s="688" t="s">
        <v>128</v>
      </c>
      <c r="DR18" s="680"/>
      <c r="DS18" s="680"/>
      <c r="DT18" s="680"/>
      <c r="DU18" s="680"/>
      <c r="DV18" s="680"/>
      <c r="DW18" s="680"/>
      <c r="DX18" s="680"/>
      <c r="DY18" s="680"/>
      <c r="DZ18" s="680"/>
      <c r="EA18" s="680"/>
      <c r="EB18" s="680"/>
      <c r="EC18" s="689"/>
    </row>
    <row r="19" spans="2:133" ht="11.25" customHeight="1" x14ac:dyDescent="0.15">
      <c r="B19" s="676" t="s">
        <v>271</v>
      </c>
      <c r="C19" s="677"/>
      <c r="D19" s="677"/>
      <c r="E19" s="677"/>
      <c r="F19" s="677"/>
      <c r="G19" s="677"/>
      <c r="H19" s="677"/>
      <c r="I19" s="677"/>
      <c r="J19" s="677"/>
      <c r="K19" s="677"/>
      <c r="L19" s="677"/>
      <c r="M19" s="677"/>
      <c r="N19" s="677"/>
      <c r="O19" s="677"/>
      <c r="P19" s="677"/>
      <c r="Q19" s="678"/>
      <c r="R19" s="679">
        <v>2613981</v>
      </c>
      <c r="S19" s="680"/>
      <c r="T19" s="680"/>
      <c r="U19" s="680"/>
      <c r="V19" s="680"/>
      <c r="W19" s="680"/>
      <c r="X19" s="680"/>
      <c r="Y19" s="681"/>
      <c r="Z19" s="682">
        <v>33.200000000000003</v>
      </c>
      <c r="AA19" s="682"/>
      <c r="AB19" s="682"/>
      <c r="AC19" s="682"/>
      <c r="AD19" s="683">
        <v>2613981</v>
      </c>
      <c r="AE19" s="683"/>
      <c r="AF19" s="683"/>
      <c r="AG19" s="683"/>
      <c r="AH19" s="683"/>
      <c r="AI19" s="683"/>
      <c r="AJ19" s="683"/>
      <c r="AK19" s="683"/>
      <c r="AL19" s="684">
        <v>68.5</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v>727</v>
      </c>
      <c r="BH19" s="680"/>
      <c r="BI19" s="680"/>
      <c r="BJ19" s="680"/>
      <c r="BK19" s="680"/>
      <c r="BL19" s="680"/>
      <c r="BM19" s="680"/>
      <c r="BN19" s="681"/>
      <c r="BO19" s="682">
        <v>0.1</v>
      </c>
      <c r="BP19" s="682"/>
      <c r="BQ19" s="682"/>
      <c r="BR19" s="682"/>
      <c r="BS19" s="688" t="s">
        <v>128</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227</v>
      </c>
      <c r="CS19" s="680"/>
      <c r="CT19" s="680"/>
      <c r="CU19" s="680"/>
      <c r="CV19" s="680"/>
      <c r="CW19" s="680"/>
      <c r="CX19" s="680"/>
      <c r="CY19" s="681"/>
      <c r="CZ19" s="682" t="s">
        <v>234</v>
      </c>
      <c r="DA19" s="682"/>
      <c r="DB19" s="682"/>
      <c r="DC19" s="682"/>
      <c r="DD19" s="688" t="s">
        <v>128</v>
      </c>
      <c r="DE19" s="680"/>
      <c r="DF19" s="680"/>
      <c r="DG19" s="680"/>
      <c r="DH19" s="680"/>
      <c r="DI19" s="680"/>
      <c r="DJ19" s="680"/>
      <c r="DK19" s="680"/>
      <c r="DL19" s="680"/>
      <c r="DM19" s="680"/>
      <c r="DN19" s="680"/>
      <c r="DO19" s="680"/>
      <c r="DP19" s="681"/>
      <c r="DQ19" s="688" t="s">
        <v>234</v>
      </c>
      <c r="DR19" s="680"/>
      <c r="DS19" s="680"/>
      <c r="DT19" s="680"/>
      <c r="DU19" s="680"/>
      <c r="DV19" s="680"/>
      <c r="DW19" s="680"/>
      <c r="DX19" s="680"/>
      <c r="DY19" s="680"/>
      <c r="DZ19" s="680"/>
      <c r="EA19" s="680"/>
      <c r="EB19" s="680"/>
      <c r="EC19" s="689"/>
    </row>
    <row r="20" spans="2:133" ht="11.25" customHeight="1" x14ac:dyDescent="0.15">
      <c r="B20" s="676" t="s">
        <v>274</v>
      </c>
      <c r="C20" s="677"/>
      <c r="D20" s="677"/>
      <c r="E20" s="677"/>
      <c r="F20" s="677"/>
      <c r="G20" s="677"/>
      <c r="H20" s="677"/>
      <c r="I20" s="677"/>
      <c r="J20" s="677"/>
      <c r="K20" s="677"/>
      <c r="L20" s="677"/>
      <c r="M20" s="677"/>
      <c r="N20" s="677"/>
      <c r="O20" s="677"/>
      <c r="P20" s="677"/>
      <c r="Q20" s="678"/>
      <c r="R20" s="679">
        <v>285316</v>
      </c>
      <c r="S20" s="680"/>
      <c r="T20" s="680"/>
      <c r="U20" s="680"/>
      <c r="V20" s="680"/>
      <c r="W20" s="680"/>
      <c r="X20" s="680"/>
      <c r="Y20" s="681"/>
      <c r="Z20" s="682">
        <v>3.6</v>
      </c>
      <c r="AA20" s="682"/>
      <c r="AB20" s="682"/>
      <c r="AC20" s="682"/>
      <c r="AD20" s="683" t="s">
        <v>128</v>
      </c>
      <c r="AE20" s="683"/>
      <c r="AF20" s="683"/>
      <c r="AG20" s="683"/>
      <c r="AH20" s="683"/>
      <c r="AI20" s="683"/>
      <c r="AJ20" s="683"/>
      <c r="AK20" s="683"/>
      <c r="AL20" s="684" t="s">
        <v>234</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v>727</v>
      </c>
      <c r="BH20" s="680"/>
      <c r="BI20" s="680"/>
      <c r="BJ20" s="680"/>
      <c r="BK20" s="680"/>
      <c r="BL20" s="680"/>
      <c r="BM20" s="680"/>
      <c r="BN20" s="681"/>
      <c r="BO20" s="682">
        <v>0.1</v>
      </c>
      <c r="BP20" s="682"/>
      <c r="BQ20" s="682"/>
      <c r="BR20" s="682"/>
      <c r="BS20" s="688" t="s">
        <v>136</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7590538</v>
      </c>
      <c r="CS20" s="680"/>
      <c r="CT20" s="680"/>
      <c r="CU20" s="680"/>
      <c r="CV20" s="680"/>
      <c r="CW20" s="680"/>
      <c r="CX20" s="680"/>
      <c r="CY20" s="681"/>
      <c r="CZ20" s="682">
        <v>100</v>
      </c>
      <c r="DA20" s="682"/>
      <c r="DB20" s="682"/>
      <c r="DC20" s="682"/>
      <c r="DD20" s="688">
        <v>2185118</v>
      </c>
      <c r="DE20" s="680"/>
      <c r="DF20" s="680"/>
      <c r="DG20" s="680"/>
      <c r="DH20" s="680"/>
      <c r="DI20" s="680"/>
      <c r="DJ20" s="680"/>
      <c r="DK20" s="680"/>
      <c r="DL20" s="680"/>
      <c r="DM20" s="680"/>
      <c r="DN20" s="680"/>
      <c r="DO20" s="680"/>
      <c r="DP20" s="681"/>
      <c r="DQ20" s="688">
        <v>4406696</v>
      </c>
      <c r="DR20" s="680"/>
      <c r="DS20" s="680"/>
      <c r="DT20" s="680"/>
      <c r="DU20" s="680"/>
      <c r="DV20" s="680"/>
      <c r="DW20" s="680"/>
      <c r="DX20" s="680"/>
      <c r="DY20" s="680"/>
      <c r="DZ20" s="680"/>
      <c r="EA20" s="680"/>
      <c r="EB20" s="680"/>
      <c r="EC20" s="689"/>
    </row>
    <row r="21" spans="2:133" ht="11.25" customHeight="1" x14ac:dyDescent="0.15">
      <c r="B21" s="676" t="s">
        <v>277</v>
      </c>
      <c r="C21" s="677"/>
      <c r="D21" s="677"/>
      <c r="E21" s="677"/>
      <c r="F21" s="677"/>
      <c r="G21" s="677"/>
      <c r="H21" s="677"/>
      <c r="I21" s="677"/>
      <c r="J21" s="677"/>
      <c r="K21" s="677"/>
      <c r="L21" s="677"/>
      <c r="M21" s="677"/>
      <c r="N21" s="677"/>
      <c r="O21" s="677"/>
      <c r="P21" s="677"/>
      <c r="Q21" s="678"/>
      <c r="R21" s="679" t="s">
        <v>128</v>
      </c>
      <c r="S21" s="680"/>
      <c r="T21" s="680"/>
      <c r="U21" s="680"/>
      <c r="V21" s="680"/>
      <c r="W21" s="680"/>
      <c r="X21" s="680"/>
      <c r="Y21" s="681"/>
      <c r="Z21" s="682" t="s">
        <v>227</v>
      </c>
      <c r="AA21" s="682"/>
      <c r="AB21" s="682"/>
      <c r="AC21" s="682"/>
      <c r="AD21" s="683" t="s">
        <v>128</v>
      </c>
      <c r="AE21" s="683"/>
      <c r="AF21" s="683"/>
      <c r="AG21" s="683"/>
      <c r="AH21" s="683"/>
      <c r="AI21" s="683"/>
      <c r="AJ21" s="683"/>
      <c r="AK21" s="683"/>
      <c r="AL21" s="684" t="s">
        <v>234</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v>727</v>
      </c>
      <c r="BH21" s="680"/>
      <c r="BI21" s="680"/>
      <c r="BJ21" s="680"/>
      <c r="BK21" s="680"/>
      <c r="BL21" s="680"/>
      <c r="BM21" s="680"/>
      <c r="BN21" s="681"/>
      <c r="BO21" s="682">
        <v>0.1</v>
      </c>
      <c r="BP21" s="682"/>
      <c r="BQ21" s="682"/>
      <c r="BR21" s="682"/>
      <c r="BS21" s="688" t="s">
        <v>128</v>
      </c>
      <c r="BT21" s="680"/>
      <c r="BU21" s="680"/>
      <c r="BV21" s="680"/>
      <c r="BW21" s="680"/>
      <c r="BX21" s="680"/>
      <c r="BY21" s="680"/>
      <c r="BZ21" s="680"/>
      <c r="CA21" s="680"/>
      <c r="CB21" s="689"/>
      <c r="CD21" s="705"/>
      <c r="CE21" s="706"/>
      <c r="CF21" s="706"/>
      <c r="CG21" s="706"/>
      <c r="CH21" s="706"/>
      <c r="CI21" s="706"/>
      <c r="CJ21" s="706"/>
      <c r="CK21" s="706"/>
      <c r="CL21" s="706"/>
      <c r="CM21" s="706"/>
      <c r="CN21" s="706"/>
      <c r="CO21" s="706"/>
      <c r="CP21" s="706"/>
      <c r="CQ21" s="707"/>
      <c r="CR21" s="708"/>
      <c r="CS21" s="701"/>
      <c r="CT21" s="701"/>
      <c r="CU21" s="701"/>
      <c r="CV21" s="701"/>
      <c r="CW21" s="701"/>
      <c r="CX21" s="701"/>
      <c r="CY21" s="709"/>
      <c r="CZ21" s="710"/>
      <c r="DA21" s="710"/>
      <c r="DB21" s="710"/>
      <c r="DC21" s="710"/>
      <c r="DD21" s="700"/>
      <c r="DE21" s="701"/>
      <c r="DF21" s="701"/>
      <c r="DG21" s="701"/>
      <c r="DH21" s="701"/>
      <c r="DI21" s="701"/>
      <c r="DJ21" s="701"/>
      <c r="DK21" s="701"/>
      <c r="DL21" s="701"/>
      <c r="DM21" s="701"/>
      <c r="DN21" s="701"/>
      <c r="DO21" s="701"/>
      <c r="DP21" s="709"/>
      <c r="DQ21" s="700"/>
      <c r="DR21" s="701"/>
      <c r="DS21" s="701"/>
      <c r="DT21" s="701"/>
      <c r="DU21" s="701"/>
      <c r="DV21" s="701"/>
      <c r="DW21" s="701"/>
      <c r="DX21" s="701"/>
      <c r="DY21" s="701"/>
      <c r="DZ21" s="701"/>
      <c r="EA21" s="701"/>
      <c r="EB21" s="701"/>
      <c r="EC21" s="702"/>
    </row>
    <row r="22" spans="2:133" ht="11.25" customHeight="1" x14ac:dyDescent="0.15">
      <c r="B22" s="676" t="s">
        <v>279</v>
      </c>
      <c r="C22" s="677"/>
      <c r="D22" s="677"/>
      <c r="E22" s="677"/>
      <c r="F22" s="677"/>
      <c r="G22" s="677"/>
      <c r="H22" s="677"/>
      <c r="I22" s="677"/>
      <c r="J22" s="677"/>
      <c r="K22" s="677"/>
      <c r="L22" s="677"/>
      <c r="M22" s="677"/>
      <c r="N22" s="677"/>
      <c r="O22" s="677"/>
      <c r="P22" s="677"/>
      <c r="Q22" s="678"/>
      <c r="R22" s="679">
        <v>4098550</v>
      </c>
      <c r="S22" s="680"/>
      <c r="T22" s="680"/>
      <c r="U22" s="680"/>
      <c r="V22" s="680"/>
      <c r="W22" s="680"/>
      <c r="X22" s="680"/>
      <c r="Y22" s="681"/>
      <c r="Z22" s="682">
        <v>52.1</v>
      </c>
      <c r="AA22" s="682"/>
      <c r="AB22" s="682"/>
      <c r="AC22" s="682"/>
      <c r="AD22" s="683">
        <v>3813234</v>
      </c>
      <c r="AE22" s="683"/>
      <c r="AF22" s="683"/>
      <c r="AG22" s="683"/>
      <c r="AH22" s="683"/>
      <c r="AI22" s="683"/>
      <c r="AJ22" s="683"/>
      <c r="AK22" s="683"/>
      <c r="AL22" s="684">
        <v>99.9</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128</v>
      </c>
      <c r="BH22" s="680"/>
      <c r="BI22" s="680"/>
      <c r="BJ22" s="680"/>
      <c r="BK22" s="680"/>
      <c r="BL22" s="680"/>
      <c r="BM22" s="680"/>
      <c r="BN22" s="681"/>
      <c r="BO22" s="682" t="s">
        <v>128</v>
      </c>
      <c r="BP22" s="682"/>
      <c r="BQ22" s="682"/>
      <c r="BR22" s="682"/>
      <c r="BS22" s="688" t="s">
        <v>128</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282</v>
      </c>
      <c r="C23" s="677"/>
      <c r="D23" s="677"/>
      <c r="E23" s="677"/>
      <c r="F23" s="677"/>
      <c r="G23" s="677"/>
      <c r="H23" s="677"/>
      <c r="I23" s="677"/>
      <c r="J23" s="677"/>
      <c r="K23" s="677"/>
      <c r="L23" s="677"/>
      <c r="M23" s="677"/>
      <c r="N23" s="677"/>
      <c r="O23" s="677"/>
      <c r="P23" s="677"/>
      <c r="Q23" s="678"/>
      <c r="R23" s="679">
        <v>1318</v>
      </c>
      <c r="S23" s="680"/>
      <c r="T23" s="680"/>
      <c r="U23" s="680"/>
      <c r="V23" s="680"/>
      <c r="W23" s="680"/>
      <c r="X23" s="680"/>
      <c r="Y23" s="681"/>
      <c r="Z23" s="682">
        <v>0</v>
      </c>
      <c r="AA23" s="682"/>
      <c r="AB23" s="682"/>
      <c r="AC23" s="682"/>
      <c r="AD23" s="683">
        <v>1318</v>
      </c>
      <c r="AE23" s="683"/>
      <c r="AF23" s="683"/>
      <c r="AG23" s="683"/>
      <c r="AH23" s="683"/>
      <c r="AI23" s="683"/>
      <c r="AJ23" s="683"/>
      <c r="AK23" s="683"/>
      <c r="AL23" s="684">
        <v>0</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t="s">
        <v>128</v>
      </c>
      <c r="BH23" s="680"/>
      <c r="BI23" s="680"/>
      <c r="BJ23" s="680"/>
      <c r="BK23" s="680"/>
      <c r="BL23" s="680"/>
      <c r="BM23" s="680"/>
      <c r="BN23" s="681"/>
      <c r="BO23" s="682" t="s">
        <v>136</v>
      </c>
      <c r="BP23" s="682"/>
      <c r="BQ23" s="682"/>
      <c r="BR23" s="682"/>
      <c r="BS23" s="688" t="s">
        <v>128</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11" t="s">
        <v>287</v>
      </c>
      <c r="DM23" s="712"/>
      <c r="DN23" s="712"/>
      <c r="DO23" s="712"/>
      <c r="DP23" s="712"/>
      <c r="DQ23" s="712"/>
      <c r="DR23" s="712"/>
      <c r="DS23" s="712"/>
      <c r="DT23" s="712"/>
      <c r="DU23" s="712"/>
      <c r="DV23" s="713"/>
      <c r="DW23" s="661" t="s">
        <v>288</v>
      </c>
      <c r="DX23" s="662"/>
      <c r="DY23" s="662"/>
      <c r="DZ23" s="662"/>
      <c r="EA23" s="662"/>
      <c r="EB23" s="662"/>
      <c r="EC23" s="663"/>
    </row>
    <row r="24" spans="2:133" ht="11.25" customHeight="1" x14ac:dyDescent="0.15">
      <c r="B24" s="676" t="s">
        <v>289</v>
      </c>
      <c r="C24" s="677"/>
      <c r="D24" s="677"/>
      <c r="E24" s="677"/>
      <c r="F24" s="677"/>
      <c r="G24" s="677"/>
      <c r="H24" s="677"/>
      <c r="I24" s="677"/>
      <c r="J24" s="677"/>
      <c r="K24" s="677"/>
      <c r="L24" s="677"/>
      <c r="M24" s="677"/>
      <c r="N24" s="677"/>
      <c r="O24" s="677"/>
      <c r="P24" s="677"/>
      <c r="Q24" s="678"/>
      <c r="R24" s="679">
        <v>22473</v>
      </c>
      <c r="S24" s="680"/>
      <c r="T24" s="680"/>
      <c r="U24" s="680"/>
      <c r="V24" s="680"/>
      <c r="W24" s="680"/>
      <c r="X24" s="680"/>
      <c r="Y24" s="681"/>
      <c r="Z24" s="682">
        <v>0.3</v>
      </c>
      <c r="AA24" s="682"/>
      <c r="AB24" s="682"/>
      <c r="AC24" s="682"/>
      <c r="AD24" s="683" t="s">
        <v>128</v>
      </c>
      <c r="AE24" s="683"/>
      <c r="AF24" s="683"/>
      <c r="AG24" s="683"/>
      <c r="AH24" s="683"/>
      <c r="AI24" s="683"/>
      <c r="AJ24" s="683"/>
      <c r="AK24" s="683"/>
      <c r="AL24" s="684" t="s">
        <v>128</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128</v>
      </c>
      <c r="BH24" s="680"/>
      <c r="BI24" s="680"/>
      <c r="BJ24" s="680"/>
      <c r="BK24" s="680"/>
      <c r="BL24" s="680"/>
      <c r="BM24" s="680"/>
      <c r="BN24" s="681"/>
      <c r="BO24" s="682" t="s">
        <v>234</v>
      </c>
      <c r="BP24" s="682"/>
      <c r="BQ24" s="682"/>
      <c r="BR24" s="682"/>
      <c r="BS24" s="688" t="s">
        <v>128</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2507685</v>
      </c>
      <c r="CS24" s="669"/>
      <c r="CT24" s="669"/>
      <c r="CU24" s="669"/>
      <c r="CV24" s="669"/>
      <c r="CW24" s="669"/>
      <c r="CX24" s="669"/>
      <c r="CY24" s="670"/>
      <c r="CZ24" s="673">
        <v>33</v>
      </c>
      <c r="DA24" s="674"/>
      <c r="DB24" s="674"/>
      <c r="DC24" s="693"/>
      <c r="DD24" s="714">
        <v>1653452</v>
      </c>
      <c r="DE24" s="669"/>
      <c r="DF24" s="669"/>
      <c r="DG24" s="669"/>
      <c r="DH24" s="669"/>
      <c r="DI24" s="669"/>
      <c r="DJ24" s="669"/>
      <c r="DK24" s="670"/>
      <c r="DL24" s="714">
        <v>1616983</v>
      </c>
      <c r="DM24" s="669"/>
      <c r="DN24" s="669"/>
      <c r="DO24" s="669"/>
      <c r="DP24" s="669"/>
      <c r="DQ24" s="669"/>
      <c r="DR24" s="669"/>
      <c r="DS24" s="669"/>
      <c r="DT24" s="669"/>
      <c r="DU24" s="669"/>
      <c r="DV24" s="670"/>
      <c r="DW24" s="673">
        <v>40.6</v>
      </c>
      <c r="DX24" s="674"/>
      <c r="DY24" s="674"/>
      <c r="DZ24" s="674"/>
      <c r="EA24" s="674"/>
      <c r="EB24" s="674"/>
      <c r="EC24" s="675"/>
    </row>
    <row r="25" spans="2:133" ht="11.25" customHeight="1" x14ac:dyDescent="0.15">
      <c r="B25" s="676" t="s">
        <v>292</v>
      </c>
      <c r="C25" s="677"/>
      <c r="D25" s="677"/>
      <c r="E25" s="677"/>
      <c r="F25" s="677"/>
      <c r="G25" s="677"/>
      <c r="H25" s="677"/>
      <c r="I25" s="677"/>
      <c r="J25" s="677"/>
      <c r="K25" s="677"/>
      <c r="L25" s="677"/>
      <c r="M25" s="677"/>
      <c r="N25" s="677"/>
      <c r="O25" s="677"/>
      <c r="P25" s="677"/>
      <c r="Q25" s="678"/>
      <c r="R25" s="679">
        <v>30052</v>
      </c>
      <c r="S25" s="680"/>
      <c r="T25" s="680"/>
      <c r="U25" s="680"/>
      <c r="V25" s="680"/>
      <c r="W25" s="680"/>
      <c r="X25" s="680"/>
      <c r="Y25" s="681"/>
      <c r="Z25" s="682">
        <v>0.4</v>
      </c>
      <c r="AA25" s="682"/>
      <c r="AB25" s="682"/>
      <c r="AC25" s="682"/>
      <c r="AD25" s="683">
        <v>2301</v>
      </c>
      <c r="AE25" s="683"/>
      <c r="AF25" s="683"/>
      <c r="AG25" s="683"/>
      <c r="AH25" s="683"/>
      <c r="AI25" s="683"/>
      <c r="AJ25" s="683"/>
      <c r="AK25" s="683"/>
      <c r="AL25" s="684">
        <v>0.1</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128</v>
      </c>
      <c r="BH25" s="680"/>
      <c r="BI25" s="680"/>
      <c r="BJ25" s="680"/>
      <c r="BK25" s="680"/>
      <c r="BL25" s="680"/>
      <c r="BM25" s="680"/>
      <c r="BN25" s="681"/>
      <c r="BO25" s="682" t="s">
        <v>136</v>
      </c>
      <c r="BP25" s="682"/>
      <c r="BQ25" s="682"/>
      <c r="BR25" s="682"/>
      <c r="BS25" s="688" t="s">
        <v>128</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819772</v>
      </c>
      <c r="CS25" s="703"/>
      <c r="CT25" s="703"/>
      <c r="CU25" s="703"/>
      <c r="CV25" s="703"/>
      <c r="CW25" s="703"/>
      <c r="CX25" s="703"/>
      <c r="CY25" s="704"/>
      <c r="CZ25" s="684">
        <v>10.8</v>
      </c>
      <c r="DA25" s="715"/>
      <c r="DB25" s="715"/>
      <c r="DC25" s="717"/>
      <c r="DD25" s="688">
        <v>786223</v>
      </c>
      <c r="DE25" s="703"/>
      <c r="DF25" s="703"/>
      <c r="DG25" s="703"/>
      <c r="DH25" s="703"/>
      <c r="DI25" s="703"/>
      <c r="DJ25" s="703"/>
      <c r="DK25" s="704"/>
      <c r="DL25" s="688">
        <v>772066</v>
      </c>
      <c r="DM25" s="703"/>
      <c r="DN25" s="703"/>
      <c r="DO25" s="703"/>
      <c r="DP25" s="703"/>
      <c r="DQ25" s="703"/>
      <c r="DR25" s="703"/>
      <c r="DS25" s="703"/>
      <c r="DT25" s="703"/>
      <c r="DU25" s="703"/>
      <c r="DV25" s="704"/>
      <c r="DW25" s="684">
        <v>19.399999999999999</v>
      </c>
      <c r="DX25" s="715"/>
      <c r="DY25" s="715"/>
      <c r="DZ25" s="715"/>
      <c r="EA25" s="715"/>
      <c r="EB25" s="715"/>
      <c r="EC25" s="716"/>
    </row>
    <row r="26" spans="2:133" ht="11.25" customHeight="1" x14ac:dyDescent="0.15">
      <c r="B26" s="676" t="s">
        <v>295</v>
      </c>
      <c r="C26" s="677"/>
      <c r="D26" s="677"/>
      <c r="E26" s="677"/>
      <c r="F26" s="677"/>
      <c r="G26" s="677"/>
      <c r="H26" s="677"/>
      <c r="I26" s="677"/>
      <c r="J26" s="677"/>
      <c r="K26" s="677"/>
      <c r="L26" s="677"/>
      <c r="M26" s="677"/>
      <c r="N26" s="677"/>
      <c r="O26" s="677"/>
      <c r="P26" s="677"/>
      <c r="Q26" s="678"/>
      <c r="R26" s="679">
        <v>12497</v>
      </c>
      <c r="S26" s="680"/>
      <c r="T26" s="680"/>
      <c r="U26" s="680"/>
      <c r="V26" s="680"/>
      <c r="W26" s="680"/>
      <c r="X26" s="680"/>
      <c r="Y26" s="681"/>
      <c r="Z26" s="682">
        <v>0.2</v>
      </c>
      <c r="AA26" s="682"/>
      <c r="AB26" s="682"/>
      <c r="AC26" s="682"/>
      <c r="AD26" s="683" t="s">
        <v>136</v>
      </c>
      <c r="AE26" s="683"/>
      <c r="AF26" s="683"/>
      <c r="AG26" s="683"/>
      <c r="AH26" s="683"/>
      <c r="AI26" s="683"/>
      <c r="AJ26" s="683"/>
      <c r="AK26" s="683"/>
      <c r="AL26" s="684" t="s">
        <v>128</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128</v>
      </c>
      <c r="BH26" s="680"/>
      <c r="BI26" s="680"/>
      <c r="BJ26" s="680"/>
      <c r="BK26" s="680"/>
      <c r="BL26" s="680"/>
      <c r="BM26" s="680"/>
      <c r="BN26" s="681"/>
      <c r="BO26" s="682" t="s">
        <v>136</v>
      </c>
      <c r="BP26" s="682"/>
      <c r="BQ26" s="682"/>
      <c r="BR26" s="682"/>
      <c r="BS26" s="688" t="s">
        <v>128</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493139</v>
      </c>
      <c r="CS26" s="680"/>
      <c r="CT26" s="680"/>
      <c r="CU26" s="680"/>
      <c r="CV26" s="680"/>
      <c r="CW26" s="680"/>
      <c r="CX26" s="680"/>
      <c r="CY26" s="681"/>
      <c r="CZ26" s="684">
        <v>6.5</v>
      </c>
      <c r="DA26" s="715"/>
      <c r="DB26" s="715"/>
      <c r="DC26" s="717"/>
      <c r="DD26" s="688">
        <v>472763</v>
      </c>
      <c r="DE26" s="680"/>
      <c r="DF26" s="680"/>
      <c r="DG26" s="680"/>
      <c r="DH26" s="680"/>
      <c r="DI26" s="680"/>
      <c r="DJ26" s="680"/>
      <c r="DK26" s="681"/>
      <c r="DL26" s="688" t="s">
        <v>128</v>
      </c>
      <c r="DM26" s="680"/>
      <c r="DN26" s="680"/>
      <c r="DO26" s="680"/>
      <c r="DP26" s="680"/>
      <c r="DQ26" s="680"/>
      <c r="DR26" s="680"/>
      <c r="DS26" s="680"/>
      <c r="DT26" s="680"/>
      <c r="DU26" s="680"/>
      <c r="DV26" s="681"/>
      <c r="DW26" s="684" t="s">
        <v>227</v>
      </c>
      <c r="DX26" s="715"/>
      <c r="DY26" s="715"/>
      <c r="DZ26" s="715"/>
      <c r="EA26" s="715"/>
      <c r="EB26" s="715"/>
      <c r="EC26" s="716"/>
    </row>
    <row r="27" spans="2:133" ht="11.25" customHeight="1" x14ac:dyDescent="0.15">
      <c r="B27" s="676" t="s">
        <v>298</v>
      </c>
      <c r="C27" s="677"/>
      <c r="D27" s="677"/>
      <c r="E27" s="677"/>
      <c r="F27" s="677"/>
      <c r="G27" s="677"/>
      <c r="H27" s="677"/>
      <c r="I27" s="677"/>
      <c r="J27" s="677"/>
      <c r="K27" s="677"/>
      <c r="L27" s="677"/>
      <c r="M27" s="677"/>
      <c r="N27" s="677"/>
      <c r="O27" s="677"/>
      <c r="P27" s="677"/>
      <c r="Q27" s="678"/>
      <c r="R27" s="679">
        <v>1039798</v>
      </c>
      <c r="S27" s="680"/>
      <c r="T27" s="680"/>
      <c r="U27" s="680"/>
      <c r="V27" s="680"/>
      <c r="W27" s="680"/>
      <c r="X27" s="680"/>
      <c r="Y27" s="681"/>
      <c r="Z27" s="682">
        <v>13.2</v>
      </c>
      <c r="AA27" s="682"/>
      <c r="AB27" s="682"/>
      <c r="AC27" s="682"/>
      <c r="AD27" s="683" t="s">
        <v>234</v>
      </c>
      <c r="AE27" s="683"/>
      <c r="AF27" s="683"/>
      <c r="AG27" s="683"/>
      <c r="AH27" s="683"/>
      <c r="AI27" s="683"/>
      <c r="AJ27" s="683"/>
      <c r="AK27" s="683"/>
      <c r="AL27" s="684" t="s">
        <v>128</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891584</v>
      </c>
      <c r="BH27" s="680"/>
      <c r="BI27" s="680"/>
      <c r="BJ27" s="680"/>
      <c r="BK27" s="680"/>
      <c r="BL27" s="680"/>
      <c r="BM27" s="680"/>
      <c r="BN27" s="681"/>
      <c r="BO27" s="682">
        <v>100</v>
      </c>
      <c r="BP27" s="682"/>
      <c r="BQ27" s="682"/>
      <c r="BR27" s="682"/>
      <c r="BS27" s="688" t="s">
        <v>227</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1179921</v>
      </c>
      <c r="CS27" s="703"/>
      <c r="CT27" s="703"/>
      <c r="CU27" s="703"/>
      <c r="CV27" s="703"/>
      <c r="CW27" s="703"/>
      <c r="CX27" s="703"/>
      <c r="CY27" s="704"/>
      <c r="CZ27" s="684">
        <v>15.5</v>
      </c>
      <c r="DA27" s="715"/>
      <c r="DB27" s="715"/>
      <c r="DC27" s="717"/>
      <c r="DD27" s="688">
        <v>359237</v>
      </c>
      <c r="DE27" s="703"/>
      <c r="DF27" s="703"/>
      <c r="DG27" s="703"/>
      <c r="DH27" s="703"/>
      <c r="DI27" s="703"/>
      <c r="DJ27" s="703"/>
      <c r="DK27" s="704"/>
      <c r="DL27" s="688">
        <v>336925</v>
      </c>
      <c r="DM27" s="703"/>
      <c r="DN27" s="703"/>
      <c r="DO27" s="703"/>
      <c r="DP27" s="703"/>
      <c r="DQ27" s="703"/>
      <c r="DR27" s="703"/>
      <c r="DS27" s="703"/>
      <c r="DT27" s="703"/>
      <c r="DU27" s="703"/>
      <c r="DV27" s="704"/>
      <c r="DW27" s="684">
        <v>8.5</v>
      </c>
      <c r="DX27" s="715"/>
      <c r="DY27" s="715"/>
      <c r="DZ27" s="715"/>
      <c r="EA27" s="715"/>
      <c r="EB27" s="715"/>
      <c r="EC27" s="716"/>
    </row>
    <row r="28" spans="2:133" ht="11.25" customHeight="1" x14ac:dyDescent="0.15">
      <c r="B28" s="721" t="s">
        <v>301</v>
      </c>
      <c r="C28" s="722"/>
      <c r="D28" s="722"/>
      <c r="E28" s="722"/>
      <c r="F28" s="722"/>
      <c r="G28" s="722"/>
      <c r="H28" s="722"/>
      <c r="I28" s="722"/>
      <c r="J28" s="722"/>
      <c r="K28" s="722"/>
      <c r="L28" s="722"/>
      <c r="M28" s="722"/>
      <c r="N28" s="722"/>
      <c r="O28" s="722"/>
      <c r="P28" s="722"/>
      <c r="Q28" s="723"/>
      <c r="R28" s="679" t="s">
        <v>128</v>
      </c>
      <c r="S28" s="680"/>
      <c r="T28" s="680"/>
      <c r="U28" s="680"/>
      <c r="V28" s="680"/>
      <c r="W28" s="680"/>
      <c r="X28" s="680"/>
      <c r="Y28" s="681"/>
      <c r="Z28" s="682" t="s">
        <v>128</v>
      </c>
      <c r="AA28" s="682"/>
      <c r="AB28" s="682"/>
      <c r="AC28" s="682"/>
      <c r="AD28" s="683" t="s">
        <v>234</v>
      </c>
      <c r="AE28" s="683"/>
      <c r="AF28" s="683"/>
      <c r="AG28" s="683"/>
      <c r="AH28" s="683"/>
      <c r="AI28" s="683"/>
      <c r="AJ28" s="683"/>
      <c r="AK28" s="683"/>
      <c r="AL28" s="684" t="s">
        <v>227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507992</v>
      </c>
      <c r="CS28" s="680"/>
      <c r="CT28" s="680"/>
      <c r="CU28" s="680"/>
      <c r="CV28" s="680"/>
      <c r="CW28" s="680"/>
      <c r="CX28" s="680"/>
      <c r="CY28" s="681"/>
      <c r="CZ28" s="684">
        <v>6.7</v>
      </c>
      <c r="DA28" s="715"/>
      <c r="DB28" s="715"/>
      <c r="DC28" s="717"/>
      <c r="DD28" s="688">
        <v>507992</v>
      </c>
      <c r="DE28" s="680"/>
      <c r="DF28" s="680"/>
      <c r="DG28" s="680"/>
      <c r="DH28" s="680"/>
      <c r="DI28" s="680"/>
      <c r="DJ28" s="680"/>
      <c r="DK28" s="681"/>
      <c r="DL28" s="688">
        <v>507992</v>
      </c>
      <c r="DM28" s="680"/>
      <c r="DN28" s="680"/>
      <c r="DO28" s="680"/>
      <c r="DP28" s="680"/>
      <c r="DQ28" s="680"/>
      <c r="DR28" s="680"/>
      <c r="DS28" s="680"/>
      <c r="DT28" s="680"/>
      <c r="DU28" s="680"/>
      <c r="DV28" s="681"/>
      <c r="DW28" s="684">
        <v>12.7</v>
      </c>
      <c r="DX28" s="715"/>
      <c r="DY28" s="715"/>
      <c r="DZ28" s="715"/>
      <c r="EA28" s="715"/>
      <c r="EB28" s="715"/>
      <c r="EC28" s="716"/>
    </row>
    <row r="29" spans="2:133" ht="11.25" customHeight="1" x14ac:dyDescent="0.15">
      <c r="B29" s="676" t="s">
        <v>303</v>
      </c>
      <c r="C29" s="677"/>
      <c r="D29" s="677"/>
      <c r="E29" s="677"/>
      <c r="F29" s="677"/>
      <c r="G29" s="677"/>
      <c r="H29" s="677"/>
      <c r="I29" s="677"/>
      <c r="J29" s="677"/>
      <c r="K29" s="677"/>
      <c r="L29" s="677"/>
      <c r="M29" s="677"/>
      <c r="N29" s="677"/>
      <c r="O29" s="677"/>
      <c r="P29" s="677"/>
      <c r="Q29" s="678"/>
      <c r="R29" s="679">
        <v>475866</v>
      </c>
      <c r="S29" s="680"/>
      <c r="T29" s="680"/>
      <c r="U29" s="680"/>
      <c r="V29" s="680"/>
      <c r="W29" s="680"/>
      <c r="X29" s="680"/>
      <c r="Y29" s="681"/>
      <c r="Z29" s="682">
        <v>6</v>
      </c>
      <c r="AA29" s="682"/>
      <c r="AB29" s="682"/>
      <c r="AC29" s="682"/>
      <c r="AD29" s="683" t="s">
        <v>128</v>
      </c>
      <c r="AE29" s="683"/>
      <c r="AF29" s="683"/>
      <c r="AG29" s="683"/>
      <c r="AH29" s="683"/>
      <c r="AI29" s="683"/>
      <c r="AJ29" s="683"/>
      <c r="AK29" s="683"/>
      <c r="AL29" s="684" t="s">
        <v>128</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69</v>
      </c>
      <c r="CG29" s="695"/>
      <c r="CH29" s="695"/>
      <c r="CI29" s="695"/>
      <c r="CJ29" s="695"/>
      <c r="CK29" s="695"/>
      <c r="CL29" s="695"/>
      <c r="CM29" s="695"/>
      <c r="CN29" s="695"/>
      <c r="CO29" s="695"/>
      <c r="CP29" s="695"/>
      <c r="CQ29" s="696"/>
      <c r="CR29" s="679">
        <v>507991</v>
      </c>
      <c r="CS29" s="703"/>
      <c r="CT29" s="703"/>
      <c r="CU29" s="703"/>
      <c r="CV29" s="703"/>
      <c r="CW29" s="703"/>
      <c r="CX29" s="703"/>
      <c r="CY29" s="704"/>
      <c r="CZ29" s="684">
        <v>6.7</v>
      </c>
      <c r="DA29" s="715"/>
      <c r="DB29" s="715"/>
      <c r="DC29" s="717"/>
      <c r="DD29" s="688">
        <v>507991</v>
      </c>
      <c r="DE29" s="703"/>
      <c r="DF29" s="703"/>
      <c r="DG29" s="703"/>
      <c r="DH29" s="703"/>
      <c r="DI29" s="703"/>
      <c r="DJ29" s="703"/>
      <c r="DK29" s="704"/>
      <c r="DL29" s="688">
        <v>507991</v>
      </c>
      <c r="DM29" s="703"/>
      <c r="DN29" s="703"/>
      <c r="DO29" s="703"/>
      <c r="DP29" s="703"/>
      <c r="DQ29" s="703"/>
      <c r="DR29" s="703"/>
      <c r="DS29" s="703"/>
      <c r="DT29" s="703"/>
      <c r="DU29" s="703"/>
      <c r="DV29" s="704"/>
      <c r="DW29" s="684">
        <v>12.7</v>
      </c>
      <c r="DX29" s="715"/>
      <c r="DY29" s="715"/>
      <c r="DZ29" s="715"/>
      <c r="EA29" s="715"/>
      <c r="EB29" s="715"/>
      <c r="EC29" s="716"/>
    </row>
    <row r="30" spans="2:133" ht="11.25" customHeight="1" x14ac:dyDescent="0.15">
      <c r="B30" s="676" t="s">
        <v>307</v>
      </c>
      <c r="C30" s="677"/>
      <c r="D30" s="677"/>
      <c r="E30" s="677"/>
      <c r="F30" s="677"/>
      <c r="G30" s="677"/>
      <c r="H30" s="677"/>
      <c r="I30" s="677"/>
      <c r="J30" s="677"/>
      <c r="K30" s="677"/>
      <c r="L30" s="677"/>
      <c r="M30" s="677"/>
      <c r="N30" s="677"/>
      <c r="O30" s="677"/>
      <c r="P30" s="677"/>
      <c r="Q30" s="678"/>
      <c r="R30" s="679">
        <v>2836</v>
      </c>
      <c r="S30" s="680"/>
      <c r="T30" s="680"/>
      <c r="U30" s="680"/>
      <c r="V30" s="680"/>
      <c r="W30" s="680"/>
      <c r="X30" s="680"/>
      <c r="Y30" s="681"/>
      <c r="Z30" s="682">
        <v>0</v>
      </c>
      <c r="AA30" s="682"/>
      <c r="AB30" s="682"/>
      <c r="AC30" s="682"/>
      <c r="AD30" s="683">
        <v>1179</v>
      </c>
      <c r="AE30" s="683"/>
      <c r="AF30" s="683"/>
      <c r="AG30" s="683"/>
      <c r="AH30" s="683"/>
      <c r="AI30" s="683"/>
      <c r="AJ30" s="683"/>
      <c r="AK30" s="683"/>
      <c r="AL30" s="684">
        <v>0</v>
      </c>
      <c r="AM30" s="685"/>
      <c r="AN30" s="685"/>
      <c r="AO30" s="686"/>
      <c r="AP30" s="727" t="s">
        <v>308</v>
      </c>
      <c r="AQ30" s="728"/>
      <c r="AR30" s="728"/>
      <c r="AS30" s="728"/>
      <c r="AT30" s="733" t="s">
        <v>309</v>
      </c>
      <c r="AU30" s="230"/>
      <c r="AV30" s="230"/>
      <c r="AW30" s="230"/>
      <c r="AX30" s="665" t="s">
        <v>186</v>
      </c>
      <c r="AY30" s="666"/>
      <c r="AZ30" s="666"/>
      <c r="BA30" s="666"/>
      <c r="BB30" s="666"/>
      <c r="BC30" s="666"/>
      <c r="BD30" s="666"/>
      <c r="BE30" s="666"/>
      <c r="BF30" s="667"/>
      <c r="BG30" s="739">
        <v>98.5</v>
      </c>
      <c r="BH30" s="740"/>
      <c r="BI30" s="740"/>
      <c r="BJ30" s="740"/>
      <c r="BK30" s="740"/>
      <c r="BL30" s="740"/>
      <c r="BM30" s="674">
        <v>92.5</v>
      </c>
      <c r="BN30" s="740"/>
      <c r="BO30" s="740"/>
      <c r="BP30" s="740"/>
      <c r="BQ30" s="741"/>
      <c r="BR30" s="739">
        <v>98.8</v>
      </c>
      <c r="BS30" s="740"/>
      <c r="BT30" s="740"/>
      <c r="BU30" s="740"/>
      <c r="BV30" s="740"/>
      <c r="BW30" s="740"/>
      <c r="BX30" s="674">
        <v>92.3</v>
      </c>
      <c r="BY30" s="740"/>
      <c r="BZ30" s="740"/>
      <c r="CA30" s="740"/>
      <c r="CB30" s="741"/>
      <c r="CD30" s="744"/>
      <c r="CE30" s="745"/>
      <c r="CF30" s="694" t="s">
        <v>310</v>
      </c>
      <c r="CG30" s="695"/>
      <c r="CH30" s="695"/>
      <c r="CI30" s="695"/>
      <c r="CJ30" s="695"/>
      <c r="CK30" s="695"/>
      <c r="CL30" s="695"/>
      <c r="CM30" s="695"/>
      <c r="CN30" s="695"/>
      <c r="CO30" s="695"/>
      <c r="CP30" s="695"/>
      <c r="CQ30" s="696"/>
      <c r="CR30" s="679">
        <v>474024</v>
      </c>
      <c r="CS30" s="680"/>
      <c r="CT30" s="680"/>
      <c r="CU30" s="680"/>
      <c r="CV30" s="680"/>
      <c r="CW30" s="680"/>
      <c r="CX30" s="680"/>
      <c r="CY30" s="681"/>
      <c r="CZ30" s="684">
        <v>6.2</v>
      </c>
      <c r="DA30" s="715"/>
      <c r="DB30" s="715"/>
      <c r="DC30" s="717"/>
      <c r="DD30" s="688">
        <v>474024</v>
      </c>
      <c r="DE30" s="680"/>
      <c r="DF30" s="680"/>
      <c r="DG30" s="680"/>
      <c r="DH30" s="680"/>
      <c r="DI30" s="680"/>
      <c r="DJ30" s="680"/>
      <c r="DK30" s="681"/>
      <c r="DL30" s="688">
        <v>474024</v>
      </c>
      <c r="DM30" s="680"/>
      <c r="DN30" s="680"/>
      <c r="DO30" s="680"/>
      <c r="DP30" s="680"/>
      <c r="DQ30" s="680"/>
      <c r="DR30" s="680"/>
      <c r="DS30" s="680"/>
      <c r="DT30" s="680"/>
      <c r="DU30" s="680"/>
      <c r="DV30" s="681"/>
      <c r="DW30" s="684">
        <v>11.9</v>
      </c>
      <c r="DX30" s="715"/>
      <c r="DY30" s="715"/>
      <c r="DZ30" s="715"/>
      <c r="EA30" s="715"/>
      <c r="EB30" s="715"/>
      <c r="EC30" s="716"/>
    </row>
    <row r="31" spans="2:133" ht="11.25" customHeight="1" x14ac:dyDescent="0.15">
      <c r="B31" s="676" t="s">
        <v>311</v>
      </c>
      <c r="C31" s="677"/>
      <c r="D31" s="677"/>
      <c r="E31" s="677"/>
      <c r="F31" s="677"/>
      <c r="G31" s="677"/>
      <c r="H31" s="677"/>
      <c r="I31" s="677"/>
      <c r="J31" s="677"/>
      <c r="K31" s="677"/>
      <c r="L31" s="677"/>
      <c r="M31" s="677"/>
      <c r="N31" s="677"/>
      <c r="O31" s="677"/>
      <c r="P31" s="677"/>
      <c r="Q31" s="678"/>
      <c r="R31" s="679">
        <v>34372</v>
      </c>
      <c r="S31" s="680"/>
      <c r="T31" s="680"/>
      <c r="U31" s="680"/>
      <c r="V31" s="680"/>
      <c r="W31" s="680"/>
      <c r="X31" s="680"/>
      <c r="Y31" s="681"/>
      <c r="Z31" s="682">
        <v>0.4</v>
      </c>
      <c r="AA31" s="682"/>
      <c r="AB31" s="682"/>
      <c r="AC31" s="682"/>
      <c r="AD31" s="683" t="s">
        <v>128</v>
      </c>
      <c r="AE31" s="683"/>
      <c r="AF31" s="683"/>
      <c r="AG31" s="683"/>
      <c r="AH31" s="683"/>
      <c r="AI31" s="683"/>
      <c r="AJ31" s="683"/>
      <c r="AK31" s="683"/>
      <c r="AL31" s="684" t="s">
        <v>128</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98.4</v>
      </c>
      <c r="BH31" s="703"/>
      <c r="BI31" s="703"/>
      <c r="BJ31" s="703"/>
      <c r="BK31" s="703"/>
      <c r="BL31" s="703"/>
      <c r="BM31" s="685">
        <v>94</v>
      </c>
      <c r="BN31" s="737"/>
      <c r="BO31" s="737"/>
      <c r="BP31" s="737"/>
      <c r="BQ31" s="738"/>
      <c r="BR31" s="736">
        <v>99.2</v>
      </c>
      <c r="BS31" s="703"/>
      <c r="BT31" s="703"/>
      <c r="BU31" s="703"/>
      <c r="BV31" s="703"/>
      <c r="BW31" s="703"/>
      <c r="BX31" s="685">
        <v>94</v>
      </c>
      <c r="BY31" s="737"/>
      <c r="BZ31" s="737"/>
      <c r="CA31" s="737"/>
      <c r="CB31" s="738"/>
      <c r="CD31" s="744"/>
      <c r="CE31" s="745"/>
      <c r="CF31" s="694" t="s">
        <v>314</v>
      </c>
      <c r="CG31" s="695"/>
      <c r="CH31" s="695"/>
      <c r="CI31" s="695"/>
      <c r="CJ31" s="695"/>
      <c r="CK31" s="695"/>
      <c r="CL31" s="695"/>
      <c r="CM31" s="695"/>
      <c r="CN31" s="695"/>
      <c r="CO31" s="695"/>
      <c r="CP31" s="695"/>
      <c r="CQ31" s="696"/>
      <c r="CR31" s="679">
        <v>33967</v>
      </c>
      <c r="CS31" s="703"/>
      <c r="CT31" s="703"/>
      <c r="CU31" s="703"/>
      <c r="CV31" s="703"/>
      <c r="CW31" s="703"/>
      <c r="CX31" s="703"/>
      <c r="CY31" s="704"/>
      <c r="CZ31" s="684">
        <v>0.4</v>
      </c>
      <c r="DA31" s="715"/>
      <c r="DB31" s="715"/>
      <c r="DC31" s="717"/>
      <c r="DD31" s="688">
        <v>33967</v>
      </c>
      <c r="DE31" s="703"/>
      <c r="DF31" s="703"/>
      <c r="DG31" s="703"/>
      <c r="DH31" s="703"/>
      <c r="DI31" s="703"/>
      <c r="DJ31" s="703"/>
      <c r="DK31" s="704"/>
      <c r="DL31" s="688">
        <v>33967</v>
      </c>
      <c r="DM31" s="703"/>
      <c r="DN31" s="703"/>
      <c r="DO31" s="703"/>
      <c r="DP31" s="703"/>
      <c r="DQ31" s="703"/>
      <c r="DR31" s="703"/>
      <c r="DS31" s="703"/>
      <c r="DT31" s="703"/>
      <c r="DU31" s="703"/>
      <c r="DV31" s="704"/>
      <c r="DW31" s="684">
        <v>0.9</v>
      </c>
      <c r="DX31" s="715"/>
      <c r="DY31" s="715"/>
      <c r="DZ31" s="715"/>
      <c r="EA31" s="715"/>
      <c r="EB31" s="715"/>
      <c r="EC31" s="716"/>
    </row>
    <row r="32" spans="2:133" ht="11.25" customHeight="1" x14ac:dyDescent="0.15">
      <c r="B32" s="676" t="s">
        <v>315</v>
      </c>
      <c r="C32" s="677"/>
      <c r="D32" s="677"/>
      <c r="E32" s="677"/>
      <c r="F32" s="677"/>
      <c r="G32" s="677"/>
      <c r="H32" s="677"/>
      <c r="I32" s="677"/>
      <c r="J32" s="677"/>
      <c r="K32" s="677"/>
      <c r="L32" s="677"/>
      <c r="M32" s="677"/>
      <c r="N32" s="677"/>
      <c r="O32" s="677"/>
      <c r="P32" s="677"/>
      <c r="Q32" s="678"/>
      <c r="R32" s="679">
        <v>325889</v>
      </c>
      <c r="S32" s="680"/>
      <c r="T32" s="680"/>
      <c r="U32" s="680"/>
      <c r="V32" s="680"/>
      <c r="W32" s="680"/>
      <c r="X32" s="680"/>
      <c r="Y32" s="681"/>
      <c r="Z32" s="682">
        <v>4.0999999999999996</v>
      </c>
      <c r="AA32" s="682"/>
      <c r="AB32" s="682"/>
      <c r="AC32" s="682"/>
      <c r="AD32" s="683" t="s">
        <v>128</v>
      </c>
      <c r="AE32" s="683"/>
      <c r="AF32" s="683"/>
      <c r="AG32" s="683"/>
      <c r="AH32" s="683"/>
      <c r="AI32" s="683"/>
      <c r="AJ32" s="683"/>
      <c r="AK32" s="683"/>
      <c r="AL32" s="684" t="s">
        <v>128</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98.1</v>
      </c>
      <c r="BH32" s="749"/>
      <c r="BI32" s="749"/>
      <c r="BJ32" s="749"/>
      <c r="BK32" s="749"/>
      <c r="BL32" s="749"/>
      <c r="BM32" s="750">
        <v>88.4</v>
      </c>
      <c r="BN32" s="749"/>
      <c r="BO32" s="749"/>
      <c r="BP32" s="749"/>
      <c r="BQ32" s="751"/>
      <c r="BR32" s="748">
        <v>98.2</v>
      </c>
      <c r="BS32" s="749"/>
      <c r="BT32" s="749"/>
      <c r="BU32" s="749"/>
      <c r="BV32" s="749"/>
      <c r="BW32" s="749"/>
      <c r="BX32" s="750">
        <v>88</v>
      </c>
      <c r="BY32" s="749"/>
      <c r="BZ32" s="749"/>
      <c r="CA32" s="749"/>
      <c r="CB32" s="751"/>
      <c r="CD32" s="746"/>
      <c r="CE32" s="747"/>
      <c r="CF32" s="694" t="s">
        <v>317</v>
      </c>
      <c r="CG32" s="695"/>
      <c r="CH32" s="695"/>
      <c r="CI32" s="695"/>
      <c r="CJ32" s="695"/>
      <c r="CK32" s="695"/>
      <c r="CL32" s="695"/>
      <c r="CM32" s="695"/>
      <c r="CN32" s="695"/>
      <c r="CO32" s="695"/>
      <c r="CP32" s="695"/>
      <c r="CQ32" s="696"/>
      <c r="CR32" s="679">
        <v>1</v>
      </c>
      <c r="CS32" s="680"/>
      <c r="CT32" s="680"/>
      <c r="CU32" s="680"/>
      <c r="CV32" s="680"/>
      <c r="CW32" s="680"/>
      <c r="CX32" s="680"/>
      <c r="CY32" s="681"/>
      <c r="CZ32" s="684">
        <v>0</v>
      </c>
      <c r="DA32" s="715"/>
      <c r="DB32" s="715"/>
      <c r="DC32" s="717"/>
      <c r="DD32" s="688">
        <v>1</v>
      </c>
      <c r="DE32" s="680"/>
      <c r="DF32" s="680"/>
      <c r="DG32" s="680"/>
      <c r="DH32" s="680"/>
      <c r="DI32" s="680"/>
      <c r="DJ32" s="680"/>
      <c r="DK32" s="681"/>
      <c r="DL32" s="688">
        <v>1</v>
      </c>
      <c r="DM32" s="680"/>
      <c r="DN32" s="680"/>
      <c r="DO32" s="680"/>
      <c r="DP32" s="680"/>
      <c r="DQ32" s="680"/>
      <c r="DR32" s="680"/>
      <c r="DS32" s="680"/>
      <c r="DT32" s="680"/>
      <c r="DU32" s="680"/>
      <c r="DV32" s="681"/>
      <c r="DW32" s="684">
        <v>0</v>
      </c>
      <c r="DX32" s="715"/>
      <c r="DY32" s="715"/>
      <c r="DZ32" s="715"/>
      <c r="EA32" s="715"/>
      <c r="EB32" s="715"/>
      <c r="EC32" s="716"/>
    </row>
    <row r="33" spans="2:133" ht="11.25" customHeight="1" x14ac:dyDescent="0.15">
      <c r="B33" s="676" t="s">
        <v>318</v>
      </c>
      <c r="C33" s="677"/>
      <c r="D33" s="677"/>
      <c r="E33" s="677"/>
      <c r="F33" s="677"/>
      <c r="G33" s="677"/>
      <c r="H33" s="677"/>
      <c r="I33" s="677"/>
      <c r="J33" s="677"/>
      <c r="K33" s="677"/>
      <c r="L33" s="677"/>
      <c r="M33" s="677"/>
      <c r="N33" s="677"/>
      <c r="O33" s="677"/>
      <c r="P33" s="677"/>
      <c r="Q33" s="678"/>
      <c r="R33" s="679">
        <v>85456</v>
      </c>
      <c r="S33" s="680"/>
      <c r="T33" s="680"/>
      <c r="U33" s="680"/>
      <c r="V33" s="680"/>
      <c r="W33" s="680"/>
      <c r="X33" s="680"/>
      <c r="Y33" s="681"/>
      <c r="Z33" s="682">
        <v>1.1000000000000001</v>
      </c>
      <c r="AA33" s="682"/>
      <c r="AB33" s="682"/>
      <c r="AC33" s="682"/>
      <c r="AD33" s="683" t="s">
        <v>128</v>
      </c>
      <c r="AE33" s="683"/>
      <c r="AF33" s="683"/>
      <c r="AG33" s="683"/>
      <c r="AH33" s="683"/>
      <c r="AI33" s="683"/>
      <c r="AJ33" s="683"/>
      <c r="AK33" s="683"/>
      <c r="AL33" s="684" t="s">
        <v>128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2897735</v>
      </c>
      <c r="CS33" s="703"/>
      <c r="CT33" s="703"/>
      <c r="CU33" s="703"/>
      <c r="CV33" s="703"/>
      <c r="CW33" s="703"/>
      <c r="CX33" s="703"/>
      <c r="CY33" s="704"/>
      <c r="CZ33" s="684">
        <v>38.200000000000003</v>
      </c>
      <c r="DA33" s="715"/>
      <c r="DB33" s="715"/>
      <c r="DC33" s="717"/>
      <c r="DD33" s="688">
        <v>2403429</v>
      </c>
      <c r="DE33" s="703"/>
      <c r="DF33" s="703"/>
      <c r="DG33" s="703"/>
      <c r="DH33" s="703"/>
      <c r="DI33" s="703"/>
      <c r="DJ33" s="703"/>
      <c r="DK33" s="704"/>
      <c r="DL33" s="688">
        <v>2043843</v>
      </c>
      <c r="DM33" s="703"/>
      <c r="DN33" s="703"/>
      <c r="DO33" s="703"/>
      <c r="DP33" s="703"/>
      <c r="DQ33" s="703"/>
      <c r="DR33" s="703"/>
      <c r="DS33" s="703"/>
      <c r="DT33" s="703"/>
      <c r="DU33" s="703"/>
      <c r="DV33" s="704"/>
      <c r="DW33" s="684">
        <v>51.3</v>
      </c>
      <c r="DX33" s="715"/>
      <c r="DY33" s="715"/>
      <c r="DZ33" s="715"/>
      <c r="EA33" s="715"/>
      <c r="EB33" s="715"/>
      <c r="EC33" s="716"/>
    </row>
    <row r="34" spans="2:133" ht="11.25" customHeight="1" x14ac:dyDescent="0.15">
      <c r="B34" s="676" t="s">
        <v>320</v>
      </c>
      <c r="C34" s="677"/>
      <c r="D34" s="677"/>
      <c r="E34" s="677"/>
      <c r="F34" s="677"/>
      <c r="G34" s="677"/>
      <c r="H34" s="677"/>
      <c r="I34" s="677"/>
      <c r="J34" s="677"/>
      <c r="K34" s="677"/>
      <c r="L34" s="677"/>
      <c r="M34" s="677"/>
      <c r="N34" s="677"/>
      <c r="O34" s="677"/>
      <c r="P34" s="677"/>
      <c r="Q34" s="678"/>
      <c r="R34" s="679">
        <v>142311</v>
      </c>
      <c r="S34" s="680"/>
      <c r="T34" s="680"/>
      <c r="U34" s="680"/>
      <c r="V34" s="680"/>
      <c r="W34" s="680"/>
      <c r="X34" s="680"/>
      <c r="Y34" s="681"/>
      <c r="Z34" s="682">
        <v>1.8</v>
      </c>
      <c r="AA34" s="682"/>
      <c r="AB34" s="682"/>
      <c r="AC34" s="682"/>
      <c r="AD34" s="683">
        <v>760</v>
      </c>
      <c r="AE34" s="683"/>
      <c r="AF34" s="683"/>
      <c r="AG34" s="683"/>
      <c r="AH34" s="683"/>
      <c r="AI34" s="683"/>
      <c r="AJ34" s="683"/>
      <c r="AK34" s="683"/>
      <c r="AL34" s="684">
        <v>0</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726409</v>
      </c>
      <c r="CS34" s="680"/>
      <c r="CT34" s="680"/>
      <c r="CU34" s="680"/>
      <c r="CV34" s="680"/>
      <c r="CW34" s="680"/>
      <c r="CX34" s="680"/>
      <c r="CY34" s="681"/>
      <c r="CZ34" s="684">
        <v>9.6</v>
      </c>
      <c r="DA34" s="715"/>
      <c r="DB34" s="715"/>
      <c r="DC34" s="717"/>
      <c r="DD34" s="688">
        <v>578047</v>
      </c>
      <c r="DE34" s="680"/>
      <c r="DF34" s="680"/>
      <c r="DG34" s="680"/>
      <c r="DH34" s="680"/>
      <c r="DI34" s="680"/>
      <c r="DJ34" s="680"/>
      <c r="DK34" s="681"/>
      <c r="DL34" s="688">
        <v>472063</v>
      </c>
      <c r="DM34" s="680"/>
      <c r="DN34" s="680"/>
      <c r="DO34" s="680"/>
      <c r="DP34" s="680"/>
      <c r="DQ34" s="680"/>
      <c r="DR34" s="680"/>
      <c r="DS34" s="680"/>
      <c r="DT34" s="680"/>
      <c r="DU34" s="680"/>
      <c r="DV34" s="681"/>
      <c r="DW34" s="684">
        <v>11.8</v>
      </c>
      <c r="DX34" s="715"/>
      <c r="DY34" s="715"/>
      <c r="DZ34" s="715"/>
      <c r="EA34" s="715"/>
      <c r="EB34" s="715"/>
      <c r="EC34" s="716"/>
    </row>
    <row r="35" spans="2:133" ht="11.25" customHeight="1" x14ac:dyDescent="0.15">
      <c r="B35" s="676" t="s">
        <v>324</v>
      </c>
      <c r="C35" s="677"/>
      <c r="D35" s="677"/>
      <c r="E35" s="677"/>
      <c r="F35" s="677"/>
      <c r="G35" s="677"/>
      <c r="H35" s="677"/>
      <c r="I35" s="677"/>
      <c r="J35" s="677"/>
      <c r="K35" s="677"/>
      <c r="L35" s="677"/>
      <c r="M35" s="677"/>
      <c r="N35" s="677"/>
      <c r="O35" s="677"/>
      <c r="P35" s="677"/>
      <c r="Q35" s="678"/>
      <c r="R35" s="679">
        <v>1598405</v>
      </c>
      <c r="S35" s="680"/>
      <c r="T35" s="680"/>
      <c r="U35" s="680"/>
      <c r="V35" s="680"/>
      <c r="W35" s="680"/>
      <c r="X35" s="680"/>
      <c r="Y35" s="681"/>
      <c r="Z35" s="682">
        <v>20.3</v>
      </c>
      <c r="AA35" s="682"/>
      <c r="AB35" s="682"/>
      <c r="AC35" s="682"/>
      <c r="AD35" s="683" t="s">
        <v>234</v>
      </c>
      <c r="AE35" s="683"/>
      <c r="AF35" s="683"/>
      <c r="AG35" s="683"/>
      <c r="AH35" s="683"/>
      <c r="AI35" s="683"/>
      <c r="AJ35" s="683"/>
      <c r="AK35" s="683"/>
      <c r="AL35" s="684" t="s">
        <v>128</v>
      </c>
      <c r="AM35" s="685"/>
      <c r="AN35" s="685"/>
      <c r="AO35" s="686"/>
      <c r="AP35" s="234"/>
      <c r="AQ35" s="752" t="s">
        <v>325</v>
      </c>
      <c r="AR35" s="753"/>
      <c r="AS35" s="753"/>
      <c r="AT35" s="753"/>
      <c r="AU35" s="753"/>
      <c r="AV35" s="753"/>
      <c r="AW35" s="753"/>
      <c r="AX35" s="753"/>
      <c r="AY35" s="754"/>
      <c r="AZ35" s="668">
        <v>1247065</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193824</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148310</v>
      </c>
      <c r="CS35" s="703"/>
      <c r="CT35" s="703"/>
      <c r="CU35" s="703"/>
      <c r="CV35" s="703"/>
      <c r="CW35" s="703"/>
      <c r="CX35" s="703"/>
      <c r="CY35" s="704"/>
      <c r="CZ35" s="684">
        <v>2</v>
      </c>
      <c r="DA35" s="715"/>
      <c r="DB35" s="715"/>
      <c r="DC35" s="717"/>
      <c r="DD35" s="688">
        <v>136357</v>
      </c>
      <c r="DE35" s="703"/>
      <c r="DF35" s="703"/>
      <c r="DG35" s="703"/>
      <c r="DH35" s="703"/>
      <c r="DI35" s="703"/>
      <c r="DJ35" s="703"/>
      <c r="DK35" s="704"/>
      <c r="DL35" s="688">
        <v>136357</v>
      </c>
      <c r="DM35" s="703"/>
      <c r="DN35" s="703"/>
      <c r="DO35" s="703"/>
      <c r="DP35" s="703"/>
      <c r="DQ35" s="703"/>
      <c r="DR35" s="703"/>
      <c r="DS35" s="703"/>
      <c r="DT35" s="703"/>
      <c r="DU35" s="703"/>
      <c r="DV35" s="704"/>
      <c r="DW35" s="684">
        <v>3.4</v>
      </c>
      <c r="DX35" s="715"/>
      <c r="DY35" s="715"/>
      <c r="DZ35" s="715"/>
      <c r="EA35" s="715"/>
      <c r="EB35" s="715"/>
      <c r="EC35" s="716"/>
    </row>
    <row r="36" spans="2:133" ht="11.25" customHeight="1" x14ac:dyDescent="0.15">
      <c r="B36" s="676" t="s">
        <v>328</v>
      </c>
      <c r="C36" s="677"/>
      <c r="D36" s="677"/>
      <c r="E36" s="677"/>
      <c r="F36" s="677"/>
      <c r="G36" s="677"/>
      <c r="H36" s="677"/>
      <c r="I36" s="677"/>
      <c r="J36" s="677"/>
      <c r="K36" s="677"/>
      <c r="L36" s="677"/>
      <c r="M36" s="677"/>
      <c r="N36" s="677"/>
      <c r="O36" s="677"/>
      <c r="P36" s="677"/>
      <c r="Q36" s="678"/>
      <c r="R36" s="679" t="s">
        <v>128</v>
      </c>
      <c r="S36" s="680"/>
      <c r="T36" s="680"/>
      <c r="U36" s="680"/>
      <c r="V36" s="680"/>
      <c r="W36" s="680"/>
      <c r="X36" s="680"/>
      <c r="Y36" s="681"/>
      <c r="Z36" s="682" t="s">
        <v>128</v>
      </c>
      <c r="AA36" s="682"/>
      <c r="AB36" s="682"/>
      <c r="AC36" s="682"/>
      <c r="AD36" s="683" t="s">
        <v>128</v>
      </c>
      <c r="AE36" s="683"/>
      <c r="AF36" s="683"/>
      <c r="AG36" s="683"/>
      <c r="AH36" s="683"/>
      <c r="AI36" s="683"/>
      <c r="AJ36" s="683"/>
      <c r="AK36" s="683"/>
      <c r="AL36" s="684" t="s">
        <v>227</v>
      </c>
      <c r="AM36" s="685"/>
      <c r="AN36" s="685"/>
      <c r="AO36" s="686"/>
      <c r="AQ36" s="756" t="s">
        <v>329</v>
      </c>
      <c r="AR36" s="757"/>
      <c r="AS36" s="757"/>
      <c r="AT36" s="757"/>
      <c r="AU36" s="757"/>
      <c r="AV36" s="757"/>
      <c r="AW36" s="757"/>
      <c r="AX36" s="757"/>
      <c r="AY36" s="758"/>
      <c r="AZ36" s="679">
        <v>405272</v>
      </c>
      <c r="BA36" s="680"/>
      <c r="BB36" s="680"/>
      <c r="BC36" s="680"/>
      <c r="BD36" s="703"/>
      <c r="BE36" s="703"/>
      <c r="BF36" s="738"/>
      <c r="BG36" s="694" t="s">
        <v>330</v>
      </c>
      <c r="BH36" s="695"/>
      <c r="BI36" s="695"/>
      <c r="BJ36" s="695"/>
      <c r="BK36" s="695"/>
      <c r="BL36" s="695"/>
      <c r="BM36" s="695"/>
      <c r="BN36" s="695"/>
      <c r="BO36" s="695"/>
      <c r="BP36" s="695"/>
      <c r="BQ36" s="695"/>
      <c r="BR36" s="695"/>
      <c r="BS36" s="695"/>
      <c r="BT36" s="695"/>
      <c r="BU36" s="696"/>
      <c r="BV36" s="679">
        <v>171121</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1285020</v>
      </c>
      <c r="CS36" s="680"/>
      <c r="CT36" s="680"/>
      <c r="CU36" s="680"/>
      <c r="CV36" s="680"/>
      <c r="CW36" s="680"/>
      <c r="CX36" s="680"/>
      <c r="CY36" s="681"/>
      <c r="CZ36" s="684">
        <v>16.899999999999999</v>
      </c>
      <c r="DA36" s="715"/>
      <c r="DB36" s="715"/>
      <c r="DC36" s="717"/>
      <c r="DD36" s="688">
        <v>1151584</v>
      </c>
      <c r="DE36" s="680"/>
      <c r="DF36" s="680"/>
      <c r="DG36" s="680"/>
      <c r="DH36" s="680"/>
      <c r="DI36" s="680"/>
      <c r="DJ36" s="680"/>
      <c r="DK36" s="681"/>
      <c r="DL36" s="688">
        <v>920685</v>
      </c>
      <c r="DM36" s="680"/>
      <c r="DN36" s="680"/>
      <c r="DO36" s="680"/>
      <c r="DP36" s="680"/>
      <c r="DQ36" s="680"/>
      <c r="DR36" s="680"/>
      <c r="DS36" s="680"/>
      <c r="DT36" s="680"/>
      <c r="DU36" s="680"/>
      <c r="DV36" s="681"/>
      <c r="DW36" s="684">
        <v>23.1</v>
      </c>
      <c r="DX36" s="715"/>
      <c r="DY36" s="715"/>
      <c r="DZ36" s="715"/>
      <c r="EA36" s="715"/>
      <c r="EB36" s="715"/>
      <c r="EC36" s="716"/>
    </row>
    <row r="37" spans="2:133" ht="11.25" customHeight="1" x14ac:dyDescent="0.15">
      <c r="B37" s="676" t="s">
        <v>332</v>
      </c>
      <c r="C37" s="677"/>
      <c r="D37" s="677"/>
      <c r="E37" s="677"/>
      <c r="F37" s="677"/>
      <c r="G37" s="677"/>
      <c r="H37" s="677"/>
      <c r="I37" s="677"/>
      <c r="J37" s="677"/>
      <c r="K37" s="677"/>
      <c r="L37" s="677"/>
      <c r="M37" s="677"/>
      <c r="N37" s="677"/>
      <c r="O37" s="677"/>
      <c r="P37" s="677"/>
      <c r="Q37" s="678"/>
      <c r="R37" s="679">
        <v>167105</v>
      </c>
      <c r="S37" s="680"/>
      <c r="T37" s="680"/>
      <c r="U37" s="680"/>
      <c r="V37" s="680"/>
      <c r="W37" s="680"/>
      <c r="X37" s="680"/>
      <c r="Y37" s="681"/>
      <c r="Z37" s="682">
        <v>2.1</v>
      </c>
      <c r="AA37" s="682"/>
      <c r="AB37" s="682"/>
      <c r="AC37" s="682"/>
      <c r="AD37" s="683" t="s">
        <v>128</v>
      </c>
      <c r="AE37" s="683"/>
      <c r="AF37" s="683"/>
      <c r="AG37" s="683"/>
      <c r="AH37" s="683"/>
      <c r="AI37" s="683"/>
      <c r="AJ37" s="683"/>
      <c r="AK37" s="683"/>
      <c r="AL37" s="684" t="s">
        <v>128</v>
      </c>
      <c r="AM37" s="685"/>
      <c r="AN37" s="685"/>
      <c r="AO37" s="686"/>
      <c r="AQ37" s="756" t="s">
        <v>333</v>
      </c>
      <c r="AR37" s="757"/>
      <c r="AS37" s="757"/>
      <c r="AT37" s="757"/>
      <c r="AU37" s="757"/>
      <c r="AV37" s="757"/>
      <c r="AW37" s="757"/>
      <c r="AX37" s="757"/>
      <c r="AY37" s="758"/>
      <c r="AZ37" s="679">
        <v>168281</v>
      </c>
      <c r="BA37" s="680"/>
      <c r="BB37" s="680"/>
      <c r="BC37" s="680"/>
      <c r="BD37" s="703"/>
      <c r="BE37" s="703"/>
      <c r="BF37" s="738"/>
      <c r="BG37" s="694" t="s">
        <v>334</v>
      </c>
      <c r="BH37" s="695"/>
      <c r="BI37" s="695"/>
      <c r="BJ37" s="695"/>
      <c r="BK37" s="695"/>
      <c r="BL37" s="695"/>
      <c r="BM37" s="695"/>
      <c r="BN37" s="695"/>
      <c r="BO37" s="695"/>
      <c r="BP37" s="695"/>
      <c r="BQ37" s="695"/>
      <c r="BR37" s="695"/>
      <c r="BS37" s="695"/>
      <c r="BT37" s="695"/>
      <c r="BU37" s="696"/>
      <c r="BV37" s="679">
        <v>2378</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488422</v>
      </c>
      <c r="CS37" s="703"/>
      <c r="CT37" s="703"/>
      <c r="CU37" s="703"/>
      <c r="CV37" s="703"/>
      <c r="CW37" s="703"/>
      <c r="CX37" s="703"/>
      <c r="CY37" s="704"/>
      <c r="CZ37" s="684">
        <v>6.4</v>
      </c>
      <c r="DA37" s="715"/>
      <c r="DB37" s="715"/>
      <c r="DC37" s="717"/>
      <c r="DD37" s="688">
        <v>441522</v>
      </c>
      <c r="DE37" s="703"/>
      <c r="DF37" s="703"/>
      <c r="DG37" s="703"/>
      <c r="DH37" s="703"/>
      <c r="DI37" s="703"/>
      <c r="DJ37" s="703"/>
      <c r="DK37" s="704"/>
      <c r="DL37" s="688">
        <v>372810</v>
      </c>
      <c r="DM37" s="703"/>
      <c r="DN37" s="703"/>
      <c r="DO37" s="703"/>
      <c r="DP37" s="703"/>
      <c r="DQ37" s="703"/>
      <c r="DR37" s="703"/>
      <c r="DS37" s="703"/>
      <c r="DT37" s="703"/>
      <c r="DU37" s="703"/>
      <c r="DV37" s="704"/>
      <c r="DW37" s="684">
        <v>9.4</v>
      </c>
      <c r="DX37" s="715"/>
      <c r="DY37" s="715"/>
      <c r="DZ37" s="715"/>
      <c r="EA37" s="715"/>
      <c r="EB37" s="715"/>
      <c r="EC37" s="716"/>
    </row>
    <row r="38" spans="2:133" ht="11.25" customHeight="1" x14ac:dyDescent="0.15">
      <c r="B38" s="724" t="s">
        <v>336</v>
      </c>
      <c r="C38" s="725"/>
      <c r="D38" s="725"/>
      <c r="E38" s="725"/>
      <c r="F38" s="725"/>
      <c r="G38" s="725"/>
      <c r="H38" s="725"/>
      <c r="I38" s="725"/>
      <c r="J38" s="725"/>
      <c r="K38" s="725"/>
      <c r="L38" s="725"/>
      <c r="M38" s="725"/>
      <c r="N38" s="725"/>
      <c r="O38" s="725"/>
      <c r="P38" s="725"/>
      <c r="Q38" s="726"/>
      <c r="R38" s="759">
        <v>7869823</v>
      </c>
      <c r="S38" s="760"/>
      <c r="T38" s="760"/>
      <c r="U38" s="760"/>
      <c r="V38" s="760"/>
      <c r="W38" s="760"/>
      <c r="X38" s="760"/>
      <c r="Y38" s="761"/>
      <c r="Z38" s="762">
        <v>100</v>
      </c>
      <c r="AA38" s="762"/>
      <c r="AB38" s="762"/>
      <c r="AC38" s="762"/>
      <c r="AD38" s="763">
        <v>3818792</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t="s">
        <v>128</v>
      </c>
      <c r="BA38" s="680"/>
      <c r="BB38" s="680"/>
      <c r="BC38" s="680"/>
      <c r="BD38" s="703"/>
      <c r="BE38" s="703"/>
      <c r="BF38" s="738"/>
      <c r="BG38" s="694" t="s">
        <v>338</v>
      </c>
      <c r="BH38" s="695"/>
      <c r="BI38" s="695"/>
      <c r="BJ38" s="695"/>
      <c r="BK38" s="695"/>
      <c r="BL38" s="695"/>
      <c r="BM38" s="695"/>
      <c r="BN38" s="695"/>
      <c r="BO38" s="695"/>
      <c r="BP38" s="695"/>
      <c r="BQ38" s="695"/>
      <c r="BR38" s="695"/>
      <c r="BS38" s="695"/>
      <c r="BT38" s="695"/>
      <c r="BU38" s="696"/>
      <c r="BV38" s="679">
        <v>4277</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673512</v>
      </c>
      <c r="CS38" s="680"/>
      <c r="CT38" s="680"/>
      <c r="CU38" s="680"/>
      <c r="CV38" s="680"/>
      <c r="CW38" s="680"/>
      <c r="CX38" s="680"/>
      <c r="CY38" s="681"/>
      <c r="CZ38" s="684">
        <v>8.9</v>
      </c>
      <c r="DA38" s="715"/>
      <c r="DB38" s="715"/>
      <c r="DC38" s="717"/>
      <c r="DD38" s="688">
        <v>537319</v>
      </c>
      <c r="DE38" s="680"/>
      <c r="DF38" s="680"/>
      <c r="DG38" s="680"/>
      <c r="DH38" s="680"/>
      <c r="DI38" s="680"/>
      <c r="DJ38" s="680"/>
      <c r="DK38" s="681"/>
      <c r="DL38" s="688">
        <v>514616</v>
      </c>
      <c r="DM38" s="680"/>
      <c r="DN38" s="680"/>
      <c r="DO38" s="680"/>
      <c r="DP38" s="680"/>
      <c r="DQ38" s="680"/>
      <c r="DR38" s="680"/>
      <c r="DS38" s="680"/>
      <c r="DT38" s="680"/>
      <c r="DU38" s="680"/>
      <c r="DV38" s="681"/>
      <c r="DW38" s="684">
        <v>12.9</v>
      </c>
      <c r="DX38" s="715"/>
      <c r="DY38" s="715"/>
      <c r="DZ38" s="715"/>
      <c r="EA38" s="715"/>
      <c r="EB38" s="715"/>
      <c r="EC38" s="716"/>
    </row>
    <row r="39" spans="2:133" ht="11.25" customHeight="1" x14ac:dyDescent="0.15">
      <c r="AQ39" s="756" t="s">
        <v>340</v>
      </c>
      <c r="AR39" s="757"/>
      <c r="AS39" s="757"/>
      <c r="AT39" s="757"/>
      <c r="AU39" s="757"/>
      <c r="AV39" s="757"/>
      <c r="AW39" s="757"/>
      <c r="AX39" s="757"/>
      <c r="AY39" s="758"/>
      <c r="AZ39" s="679" t="s">
        <v>136</v>
      </c>
      <c r="BA39" s="680"/>
      <c r="BB39" s="680"/>
      <c r="BC39" s="680"/>
      <c r="BD39" s="703"/>
      <c r="BE39" s="703"/>
      <c r="BF39" s="738"/>
      <c r="BG39" s="770" t="s">
        <v>341</v>
      </c>
      <c r="BH39" s="771"/>
      <c r="BI39" s="771"/>
      <c r="BJ39" s="771"/>
      <c r="BK39" s="771"/>
      <c r="BL39" s="235"/>
      <c r="BM39" s="695" t="s">
        <v>342</v>
      </c>
      <c r="BN39" s="695"/>
      <c r="BO39" s="695"/>
      <c r="BP39" s="695"/>
      <c r="BQ39" s="695"/>
      <c r="BR39" s="695"/>
      <c r="BS39" s="695"/>
      <c r="BT39" s="695"/>
      <c r="BU39" s="696"/>
      <c r="BV39" s="679">
        <v>95</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41112</v>
      </c>
      <c r="CS39" s="703"/>
      <c r="CT39" s="703"/>
      <c r="CU39" s="703"/>
      <c r="CV39" s="703"/>
      <c r="CW39" s="703"/>
      <c r="CX39" s="703"/>
      <c r="CY39" s="704"/>
      <c r="CZ39" s="684">
        <v>0.5</v>
      </c>
      <c r="DA39" s="715"/>
      <c r="DB39" s="715"/>
      <c r="DC39" s="717"/>
      <c r="DD39" s="688" t="s">
        <v>128</v>
      </c>
      <c r="DE39" s="703"/>
      <c r="DF39" s="703"/>
      <c r="DG39" s="703"/>
      <c r="DH39" s="703"/>
      <c r="DI39" s="703"/>
      <c r="DJ39" s="703"/>
      <c r="DK39" s="704"/>
      <c r="DL39" s="688" t="s">
        <v>128</v>
      </c>
      <c r="DM39" s="703"/>
      <c r="DN39" s="703"/>
      <c r="DO39" s="703"/>
      <c r="DP39" s="703"/>
      <c r="DQ39" s="703"/>
      <c r="DR39" s="703"/>
      <c r="DS39" s="703"/>
      <c r="DT39" s="703"/>
      <c r="DU39" s="703"/>
      <c r="DV39" s="704"/>
      <c r="DW39" s="684" t="s">
        <v>128</v>
      </c>
      <c r="DX39" s="715"/>
      <c r="DY39" s="715"/>
      <c r="DZ39" s="715"/>
      <c r="EA39" s="715"/>
      <c r="EB39" s="715"/>
      <c r="EC39" s="716"/>
    </row>
    <row r="40" spans="2:133" ht="11.25" customHeight="1" x14ac:dyDescent="0.15">
      <c r="AQ40" s="756" t="s">
        <v>344</v>
      </c>
      <c r="AR40" s="757"/>
      <c r="AS40" s="757"/>
      <c r="AT40" s="757"/>
      <c r="AU40" s="757"/>
      <c r="AV40" s="757"/>
      <c r="AW40" s="757"/>
      <c r="AX40" s="757"/>
      <c r="AY40" s="758"/>
      <c r="AZ40" s="679">
        <v>202609</v>
      </c>
      <c r="BA40" s="680"/>
      <c r="BB40" s="680"/>
      <c r="BC40" s="680"/>
      <c r="BD40" s="703"/>
      <c r="BE40" s="703"/>
      <c r="BF40" s="738"/>
      <c r="BG40" s="770"/>
      <c r="BH40" s="771"/>
      <c r="BI40" s="771"/>
      <c r="BJ40" s="771"/>
      <c r="BK40" s="771"/>
      <c r="BL40" s="235"/>
      <c r="BM40" s="695" t="s">
        <v>345</v>
      </c>
      <c r="BN40" s="695"/>
      <c r="BO40" s="695"/>
      <c r="BP40" s="695"/>
      <c r="BQ40" s="695"/>
      <c r="BR40" s="695"/>
      <c r="BS40" s="695"/>
      <c r="BT40" s="695"/>
      <c r="BU40" s="696"/>
      <c r="BV40" s="679" t="s">
        <v>128</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23372</v>
      </c>
      <c r="CS40" s="680"/>
      <c r="CT40" s="680"/>
      <c r="CU40" s="680"/>
      <c r="CV40" s="680"/>
      <c r="CW40" s="680"/>
      <c r="CX40" s="680"/>
      <c r="CY40" s="681"/>
      <c r="CZ40" s="684">
        <v>0.3</v>
      </c>
      <c r="DA40" s="715"/>
      <c r="DB40" s="715"/>
      <c r="DC40" s="717"/>
      <c r="DD40" s="688">
        <v>122</v>
      </c>
      <c r="DE40" s="680"/>
      <c r="DF40" s="680"/>
      <c r="DG40" s="680"/>
      <c r="DH40" s="680"/>
      <c r="DI40" s="680"/>
      <c r="DJ40" s="680"/>
      <c r="DK40" s="681"/>
      <c r="DL40" s="688">
        <v>122</v>
      </c>
      <c r="DM40" s="680"/>
      <c r="DN40" s="680"/>
      <c r="DO40" s="680"/>
      <c r="DP40" s="680"/>
      <c r="DQ40" s="680"/>
      <c r="DR40" s="680"/>
      <c r="DS40" s="680"/>
      <c r="DT40" s="680"/>
      <c r="DU40" s="680"/>
      <c r="DV40" s="681"/>
      <c r="DW40" s="684">
        <v>0</v>
      </c>
      <c r="DX40" s="715"/>
      <c r="DY40" s="715"/>
      <c r="DZ40" s="715"/>
      <c r="EA40" s="715"/>
      <c r="EB40" s="715"/>
      <c r="EC40" s="716"/>
    </row>
    <row r="41" spans="2:133" ht="11.25" customHeight="1" x14ac:dyDescent="0.15">
      <c r="AQ41" s="766" t="s">
        <v>347</v>
      </c>
      <c r="AR41" s="767"/>
      <c r="AS41" s="767"/>
      <c r="AT41" s="767"/>
      <c r="AU41" s="767"/>
      <c r="AV41" s="767"/>
      <c r="AW41" s="767"/>
      <c r="AX41" s="767"/>
      <c r="AY41" s="768"/>
      <c r="AZ41" s="759">
        <v>470903</v>
      </c>
      <c r="BA41" s="760"/>
      <c r="BB41" s="760"/>
      <c r="BC41" s="760"/>
      <c r="BD41" s="749"/>
      <c r="BE41" s="749"/>
      <c r="BF41" s="751"/>
      <c r="BG41" s="772"/>
      <c r="BH41" s="773"/>
      <c r="BI41" s="773"/>
      <c r="BJ41" s="773"/>
      <c r="BK41" s="773"/>
      <c r="BL41" s="236"/>
      <c r="BM41" s="706" t="s">
        <v>348</v>
      </c>
      <c r="BN41" s="706"/>
      <c r="BO41" s="706"/>
      <c r="BP41" s="706"/>
      <c r="BQ41" s="706"/>
      <c r="BR41" s="706"/>
      <c r="BS41" s="706"/>
      <c r="BT41" s="706"/>
      <c r="BU41" s="707"/>
      <c r="BV41" s="759">
        <v>258</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128</v>
      </c>
      <c r="CS41" s="703"/>
      <c r="CT41" s="703"/>
      <c r="CU41" s="703"/>
      <c r="CV41" s="703"/>
      <c r="CW41" s="703"/>
      <c r="CX41" s="703"/>
      <c r="CY41" s="704"/>
      <c r="CZ41" s="684" t="s">
        <v>128</v>
      </c>
      <c r="DA41" s="715"/>
      <c r="DB41" s="715"/>
      <c r="DC41" s="717"/>
      <c r="DD41" s="688" t="s">
        <v>128</v>
      </c>
      <c r="DE41" s="703"/>
      <c r="DF41" s="703"/>
      <c r="DG41" s="703"/>
      <c r="DH41" s="703"/>
      <c r="DI41" s="703"/>
      <c r="DJ41" s="703"/>
      <c r="DK41" s="704"/>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2185118</v>
      </c>
      <c r="CS42" s="680"/>
      <c r="CT42" s="680"/>
      <c r="CU42" s="680"/>
      <c r="CV42" s="680"/>
      <c r="CW42" s="680"/>
      <c r="CX42" s="680"/>
      <c r="CY42" s="681"/>
      <c r="CZ42" s="684">
        <v>28.8</v>
      </c>
      <c r="DA42" s="685"/>
      <c r="DB42" s="685"/>
      <c r="DC42" s="780"/>
      <c r="DD42" s="688">
        <v>349815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29624</v>
      </c>
      <c r="CS43" s="703"/>
      <c r="CT43" s="703"/>
      <c r="CU43" s="703"/>
      <c r="CV43" s="703"/>
      <c r="CW43" s="703"/>
      <c r="CX43" s="703"/>
      <c r="CY43" s="704"/>
      <c r="CZ43" s="684">
        <v>0.4</v>
      </c>
      <c r="DA43" s="715"/>
      <c r="DB43" s="715"/>
      <c r="DC43" s="717"/>
      <c r="DD43" s="688">
        <v>29624</v>
      </c>
      <c r="DE43" s="703"/>
      <c r="DF43" s="703"/>
      <c r="DG43" s="703"/>
      <c r="DH43" s="703"/>
      <c r="DI43" s="703"/>
      <c r="DJ43" s="703"/>
      <c r="DK43" s="704"/>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354</v>
      </c>
      <c r="CD44" s="791" t="s">
        <v>306</v>
      </c>
      <c r="CE44" s="792"/>
      <c r="CF44" s="676" t="s">
        <v>355</v>
      </c>
      <c r="CG44" s="677"/>
      <c r="CH44" s="677"/>
      <c r="CI44" s="677"/>
      <c r="CJ44" s="677"/>
      <c r="CK44" s="677"/>
      <c r="CL44" s="677"/>
      <c r="CM44" s="677"/>
      <c r="CN44" s="677"/>
      <c r="CO44" s="677"/>
      <c r="CP44" s="677"/>
      <c r="CQ44" s="678"/>
      <c r="CR44" s="679">
        <v>2185118</v>
      </c>
      <c r="CS44" s="680"/>
      <c r="CT44" s="680"/>
      <c r="CU44" s="680"/>
      <c r="CV44" s="680"/>
      <c r="CW44" s="680"/>
      <c r="CX44" s="680"/>
      <c r="CY44" s="681"/>
      <c r="CZ44" s="684">
        <v>28.8</v>
      </c>
      <c r="DA44" s="685"/>
      <c r="DB44" s="685"/>
      <c r="DC44" s="780"/>
      <c r="DD44" s="688">
        <v>349815</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356</v>
      </c>
      <c r="CG45" s="677"/>
      <c r="CH45" s="677"/>
      <c r="CI45" s="677"/>
      <c r="CJ45" s="677"/>
      <c r="CK45" s="677"/>
      <c r="CL45" s="677"/>
      <c r="CM45" s="677"/>
      <c r="CN45" s="677"/>
      <c r="CO45" s="677"/>
      <c r="CP45" s="677"/>
      <c r="CQ45" s="678"/>
      <c r="CR45" s="679">
        <v>878132</v>
      </c>
      <c r="CS45" s="703"/>
      <c r="CT45" s="703"/>
      <c r="CU45" s="703"/>
      <c r="CV45" s="703"/>
      <c r="CW45" s="703"/>
      <c r="CX45" s="703"/>
      <c r="CY45" s="704"/>
      <c r="CZ45" s="684">
        <v>11.6</v>
      </c>
      <c r="DA45" s="715"/>
      <c r="DB45" s="715"/>
      <c r="DC45" s="717"/>
      <c r="DD45" s="688">
        <v>55933</v>
      </c>
      <c r="DE45" s="703"/>
      <c r="DF45" s="703"/>
      <c r="DG45" s="703"/>
      <c r="DH45" s="703"/>
      <c r="DI45" s="703"/>
      <c r="DJ45" s="703"/>
      <c r="DK45" s="704"/>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357</v>
      </c>
      <c r="CG46" s="677"/>
      <c r="CH46" s="677"/>
      <c r="CI46" s="677"/>
      <c r="CJ46" s="677"/>
      <c r="CK46" s="677"/>
      <c r="CL46" s="677"/>
      <c r="CM46" s="677"/>
      <c r="CN46" s="677"/>
      <c r="CO46" s="677"/>
      <c r="CP46" s="677"/>
      <c r="CQ46" s="678"/>
      <c r="CR46" s="679">
        <v>1276466</v>
      </c>
      <c r="CS46" s="680"/>
      <c r="CT46" s="680"/>
      <c r="CU46" s="680"/>
      <c r="CV46" s="680"/>
      <c r="CW46" s="680"/>
      <c r="CX46" s="680"/>
      <c r="CY46" s="681"/>
      <c r="CZ46" s="684">
        <v>16.8</v>
      </c>
      <c r="DA46" s="685"/>
      <c r="DB46" s="685"/>
      <c r="DC46" s="780"/>
      <c r="DD46" s="688">
        <v>290762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358</v>
      </c>
      <c r="CG47" s="677"/>
      <c r="CH47" s="677"/>
      <c r="CI47" s="677"/>
      <c r="CJ47" s="677"/>
      <c r="CK47" s="677"/>
      <c r="CL47" s="677"/>
      <c r="CM47" s="677"/>
      <c r="CN47" s="677"/>
      <c r="CO47" s="677"/>
      <c r="CP47" s="677"/>
      <c r="CQ47" s="678"/>
      <c r="CR47" s="679" t="s">
        <v>136</v>
      </c>
      <c r="CS47" s="703"/>
      <c r="CT47" s="703"/>
      <c r="CU47" s="703"/>
      <c r="CV47" s="703"/>
      <c r="CW47" s="703"/>
      <c r="CX47" s="703"/>
      <c r="CY47" s="704"/>
      <c r="CZ47" s="684" t="s">
        <v>136</v>
      </c>
      <c r="DA47" s="715"/>
      <c r="DB47" s="715"/>
      <c r="DC47" s="717"/>
      <c r="DD47" s="688" t="s">
        <v>136</v>
      </c>
      <c r="DE47" s="703"/>
      <c r="DF47" s="703"/>
      <c r="DG47" s="703"/>
      <c r="DH47" s="703"/>
      <c r="DI47" s="703"/>
      <c r="DJ47" s="703"/>
      <c r="DK47" s="704"/>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359</v>
      </c>
      <c r="CG48" s="677"/>
      <c r="CH48" s="677"/>
      <c r="CI48" s="677"/>
      <c r="CJ48" s="677"/>
      <c r="CK48" s="677"/>
      <c r="CL48" s="677"/>
      <c r="CM48" s="677"/>
      <c r="CN48" s="677"/>
      <c r="CO48" s="677"/>
      <c r="CP48" s="677"/>
      <c r="CQ48" s="678"/>
      <c r="CR48" s="679" t="s">
        <v>128</v>
      </c>
      <c r="CS48" s="680"/>
      <c r="CT48" s="680"/>
      <c r="CU48" s="680"/>
      <c r="CV48" s="680"/>
      <c r="CW48" s="680"/>
      <c r="CX48" s="680"/>
      <c r="CY48" s="681"/>
      <c r="CZ48" s="684" t="s">
        <v>136</v>
      </c>
      <c r="DA48" s="685"/>
      <c r="DB48" s="685"/>
      <c r="DC48" s="780"/>
      <c r="DD48" s="688" t="s">
        <v>136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360</v>
      </c>
      <c r="CE49" s="725"/>
      <c r="CF49" s="725"/>
      <c r="CG49" s="725"/>
      <c r="CH49" s="725"/>
      <c r="CI49" s="725"/>
      <c r="CJ49" s="725"/>
      <c r="CK49" s="725"/>
      <c r="CL49" s="725"/>
      <c r="CM49" s="725"/>
      <c r="CN49" s="725"/>
      <c r="CO49" s="725"/>
      <c r="CP49" s="725"/>
      <c r="CQ49" s="726"/>
      <c r="CR49" s="759">
        <v>7590538</v>
      </c>
      <c r="CS49" s="749"/>
      <c r="CT49" s="749"/>
      <c r="CU49" s="749"/>
      <c r="CV49" s="749"/>
      <c r="CW49" s="749"/>
      <c r="CX49" s="749"/>
      <c r="CY49" s="781"/>
      <c r="CZ49" s="764">
        <v>100</v>
      </c>
      <c r="DA49" s="782"/>
      <c r="DB49" s="782"/>
      <c r="DC49" s="783"/>
      <c r="DD49" s="784">
        <v>4406696</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HuY8xOQUN65zsHOjgNK5yYNk7E2XNMy1/Tm8Fhe+5BQloiTtDD22KYPliGtknbdpxxt0Z+lv9smV4zbfIjyOkw==" saltValue="BgpS6/xLBGBqqFQLZyHFU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383</v>
      </c>
      <c r="C7" s="812"/>
      <c r="D7" s="812"/>
      <c r="E7" s="812"/>
      <c r="F7" s="812"/>
      <c r="G7" s="812"/>
      <c r="H7" s="812"/>
      <c r="I7" s="812"/>
      <c r="J7" s="812"/>
      <c r="K7" s="812"/>
      <c r="L7" s="812"/>
      <c r="M7" s="812"/>
      <c r="N7" s="812"/>
      <c r="O7" s="812"/>
      <c r="P7" s="813"/>
      <c r="Q7" s="814">
        <v>7814</v>
      </c>
      <c r="R7" s="815"/>
      <c r="S7" s="815"/>
      <c r="T7" s="815"/>
      <c r="U7" s="815"/>
      <c r="V7" s="815">
        <v>7535</v>
      </c>
      <c r="W7" s="815"/>
      <c r="X7" s="815"/>
      <c r="Y7" s="815"/>
      <c r="Z7" s="815"/>
      <c r="AA7" s="815">
        <v>15</v>
      </c>
      <c r="AB7" s="815"/>
      <c r="AC7" s="815"/>
      <c r="AD7" s="815"/>
      <c r="AE7" s="816"/>
      <c r="AF7" s="817">
        <v>264</v>
      </c>
      <c r="AG7" s="818"/>
      <c r="AH7" s="818"/>
      <c r="AI7" s="818"/>
      <c r="AJ7" s="819"/>
      <c r="AK7" s="854">
        <v>326</v>
      </c>
      <c r="AL7" s="855"/>
      <c r="AM7" s="855"/>
      <c r="AN7" s="855"/>
      <c r="AO7" s="855"/>
      <c r="AP7" s="855">
        <v>5843</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585</v>
      </c>
      <c r="BT7" s="859"/>
      <c r="BU7" s="859"/>
      <c r="BV7" s="859"/>
      <c r="BW7" s="859"/>
      <c r="BX7" s="859"/>
      <c r="BY7" s="859"/>
      <c r="BZ7" s="859"/>
      <c r="CA7" s="859"/>
      <c r="CB7" s="859"/>
      <c r="CC7" s="859"/>
      <c r="CD7" s="859"/>
      <c r="CE7" s="859"/>
      <c r="CF7" s="859"/>
      <c r="CG7" s="860"/>
      <c r="CH7" s="851">
        <v>-6</v>
      </c>
      <c r="CI7" s="852"/>
      <c r="CJ7" s="852"/>
      <c r="CK7" s="852"/>
      <c r="CL7" s="853"/>
      <c r="CM7" s="851">
        <v>50</v>
      </c>
      <c r="CN7" s="852"/>
      <c r="CO7" s="852"/>
      <c r="CP7" s="852"/>
      <c r="CQ7" s="853"/>
      <c r="CR7" s="851">
        <v>18</v>
      </c>
      <c r="CS7" s="852"/>
      <c r="CT7" s="852"/>
      <c r="CU7" s="852"/>
      <c r="CV7" s="853"/>
      <c r="CW7" s="851" t="s">
        <v>584</v>
      </c>
      <c r="CX7" s="852"/>
      <c r="CY7" s="852"/>
      <c r="CZ7" s="852"/>
      <c r="DA7" s="853"/>
      <c r="DB7" s="851" t="s">
        <v>584</v>
      </c>
      <c r="DC7" s="852"/>
      <c r="DD7" s="852"/>
      <c r="DE7" s="852"/>
      <c r="DF7" s="853"/>
      <c r="DG7" s="851" t="s">
        <v>584</v>
      </c>
      <c r="DH7" s="852"/>
      <c r="DI7" s="852"/>
      <c r="DJ7" s="852"/>
      <c r="DK7" s="853"/>
      <c r="DL7" s="851" t="s">
        <v>584</v>
      </c>
      <c r="DM7" s="852"/>
      <c r="DN7" s="852"/>
      <c r="DO7" s="852"/>
      <c r="DP7" s="853"/>
      <c r="DQ7" s="851" t="s">
        <v>584</v>
      </c>
      <c r="DR7" s="852"/>
      <c r="DS7" s="852"/>
      <c r="DT7" s="852"/>
      <c r="DU7" s="853"/>
      <c r="DV7" s="832"/>
      <c r="DW7" s="833"/>
      <c r="DX7" s="833"/>
      <c r="DY7" s="833"/>
      <c r="DZ7" s="834"/>
      <c r="EA7" s="254"/>
    </row>
    <row r="8" spans="1:131" s="255" customFormat="1" ht="26.25" customHeight="1" x14ac:dyDescent="0.15">
      <c r="A8" s="261">
        <v>2</v>
      </c>
      <c r="B8" s="835" t="s">
        <v>384</v>
      </c>
      <c r="C8" s="836"/>
      <c r="D8" s="836"/>
      <c r="E8" s="836"/>
      <c r="F8" s="836"/>
      <c r="G8" s="836"/>
      <c r="H8" s="836"/>
      <c r="I8" s="836"/>
      <c r="J8" s="836"/>
      <c r="K8" s="836"/>
      <c r="L8" s="836"/>
      <c r="M8" s="836"/>
      <c r="N8" s="836"/>
      <c r="O8" s="836"/>
      <c r="P8" s="837"/>
      <c r="Q8" s="838">
        <v>55</v>
      </c>
      <c r="R8" s="839"/>
      <c r="S8" s="839"/>
      <c r="T8" s="839"/>
      <c r="U8" s="839"/>
      <c r="V8" s="839">
        <v>55</v>
      </c>
      <c r="W8" s="839"/>
      <c r="X8" s="839"/>
      <c r="Y8" s="839"/>
      <c r="Z8" s="839"/>
      <c r="AA8" s="839" t="s">
        <v>584</v>
      </c>
      <c r="AB8" s="839"/>
      <c r="AC8" s="839"/>
      <c r="AD8" s="839"/>
      <c r="AE8" s="840"/>
      <c r="AF8" s="841" t="s">
        <v>584</v>
      </c>
      <c r="AG8" s="842"/>
      <c r="AH8" s="842"/>
      <c r="AI8" s="842"/>
      <c r="AJ8" s="843"/>
      <c r="AK8" s="844" t="s">
        <v>584</v>
      </c>
      <c r="AL8" s="845"/>
      <c r="AM8" s="845"/>
      <c r="AN8" s="845"/>
      <c r="AO8" s="845"/>
      <c r="AP8" s="845" t="s">
        <v>584</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386</v>
      </c>
      <c r="B23" s="870" t="s">
        <v>387</v>
      </c>
      <c r="C23" s="871"/>
      <c r="D23" s="871"/>
      <c r="E23" s="871"/>
      <c r="F23" s="871"/>
      <c r="G23" s="871"/>
      <c r="H23" s="871"/>
      <c r="I23" s="871"/>
      <c r="J23" s="871"/>
      <c r="K23" s="871"/>
      <c r="L23" s="871"/>
      <c r="M23" s="871"/>
      <c r="N23" s="871"/>
      <c r="O23" s="871"/>
      <c r="P23" s="872"/>
      <c r="Q23" s="873">
        <f>SUM(Q7:U22)</f>
        <v>7869</v>
      </c>
      <c r="R23" s="874"/>
      <c r="S23" s="874"/>
      <c r="T23" s="874"/>
      <c r="U23" s="874"/>
      <c r="V23" s="874">
        <f>SUM(V7:Z22)</f>
        <v>7590</v>
      </c>
      <c r="W23" s="874"/>
      <c r="X23" s="874"/>
      <c r="Y23" s="874"/>
      <c r="Z23" s="874"/>
      <c r="AA23" s="874">
        <f>SUM(AA7:AE22)</f>
        <v>15</v>
      </c>
      <c r="AB23" s="874"/>
      <c r="AC23" s="874"/>
      <c r="AD23" s="874"/>
      <c r="AE23" s="875"/>
      <c r="AF23" s="876">
        <v>264</v>
      </c>
      <c r="AG23" s="874"/>
      <c r="AH23" s="874"/>
      <c r="AI23" s="874"/>
      <c r="AJ23" s="877"/>
      <c r="AK23" s="878"/>
      <c r="AL23" s="879"/>
      <c r="AM23" s="879"/>
      <c r="AN23" s="879"/>
      <c r="AO23" s="879"/>
      <c r="AP23" s="874">
        <f>SUM(AP7:AT22)</f>
        <v>5843</v>
      </c>
      <c r="AQ23" s="874"/>
      <c r="AR23" s="874"/>
      <c r="AS23" s="874"/>
      <c r="AT23" s="874"/>
      <c r="AU23" s="880"/>
      <c r="AV23" s="880"/>
      <c r="AW23" s="880"/>
      <c r="AX23" s="880"/>
      <c r="AY23" s="881"/>
      <c r="AZ23" s="889" t="s">
        <v>128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366</v>
      </c>
      <c r="B26" s="821"/>
      <c r="C26" s="821"/>
      <c r="D26" s="821"/>
      <c r="E26" s="821"/>
      <c r="F26" s="821"/>
      <c r="G26" s="821"/>
      <c r="H26" s="821"/>
      <c r="I26" s="821"/>
      <c r="J26" s="821"/>
      <c r="K26" s="821"/>
      <c r="L26" s="821"/>
      <c r="M26" s="821"/>
      <c r="N26" s="821"/>
      <c r="O26" s="821"/>
      <c r="P26" s="822"/>
      <c r="Q26" s="797" t="s">
        <v>390</v>
      </c>
      <c r="R26" s="798"/>
      <c r="S26" s="798"/>
      <c r="T26" s="798"/>
      <c r="U26" s="799"/>
      <c r="V26" s="797" t="s">
        <v>391</v>
      </c>
      <c r="W26" s="798"/>
      <c r="X26" s="798"/>
      <c r="Y26" s="798"/>
      <c r="Z26" s="799"/>
      <c r="AA26" s="797" t="s">
        <v>392</v>
      </c>
      <c r="AB26" s="798"/>
      <c r="AC26" s="798"/>
      <c r="AD26" s="798"/>
      <c r="AE26" s="798"/>
      <c r="AF26" s="892" t="s">
        <v>393</v>
      </c>
      <c r="AG26" s="893"/>
      <c r="AH26" s="893"/>
      <c r="AI26" s="893"/>
      <c r="AJ26" s="894"/>
      <c r="AK26" s="798" t="s">
        <v>394</v>
      </c>
      <c r="AL26" s="798"/>
      <c r="AM26" s="798"/>
      <c r="AN26" s="798"/>
      <c r="AO26" s="799"/>
      <c r="AP26" s="797" t="s">
        <v>395</v>
      </c>
      <c r="AQ26" s="798"/>
      <c r="AR26" s="798"/>
      <c r="AS26" s="798"/>
      <c r="AT26" s="799"/>
      <c r="AU26" s="797" t="s">
        <v>396</v>
      </c>
      <c r="AV26" s="798"/>
      <c r="AW26" s="798"/>
      <c r="AX26" s="798"/>
      <c r="AY26" s="799"/>
      <c r="AZ26" s="797" t="s">
        <v>397</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398</v>
      </c>
      <c r="C28" s="812"/>
      <c r="D28" s="812"/>
      <c r="E28" s="812"/>
      <c r="F28" s="812"/>
      <c r="G28" s="812"/>
      <c r="H28" s="812"/>
      <c r="I28" s="812"/>
      <c r="J28" s="812"/>
      <c r="K28" s="812"/>
      <c r="L28" s="812"/>
      <c r="M28" s="812"/>
      <c r="N28" s="812"/>
      <c r="O28" s="812"/>
      <c r="P28" s="813"/>
      <c r="Q28" s="902">
        <v>1892</v>
      </c>
      <c r="R28" s="903"/>
      <c r="S28" s="903"/>
      <c r="T28" s="903"/>
      <c r="U28" s="903"/>
      <c r="V28" s="903">
        <v>1698</v>
      </c>
      <c r="W28" s="903"/>
      <c r="X28" s="903"/>
      <c r="Y28" s="903"/>
      <c r="Z28" s="903"/>
      <c r="AA28" s="903">
        <v>194</v>
      </c>
      <c r="AB28" s="903"/>
      <c r="AC28" s="903"/>
      <c r="AD28" s="903"/>
      <c r="AE28" s="904"/>
      <c r="AF28" s="905">
        <v>194</v>
      </c>
      <c r="AG28" s="903"/>
      <c r="AH28" s="903"/>
      <c r="AI28" s="903"/>
      <c r="AJ28" s="906"/>
      <c r="AK28" s="907">
        <v>203</v>
      </c>
      <c r="AL28" s="898"/>
      <c r="AM28" s="898"/>
      <c r="AN28" s="898"/>
      <c r="AO28" s="898"/>
      <c r="AP28" s="898" t="s">
        <v>584</v>
      </c>
      <c r="AQ28" s="898"/>
      <c r="AR28" s="898"/>
      <c r="AS28" s="898"/>
      <c r="AT28" s="898"/>
      <c r="AU28" s="898" t="s">
        <v>584</v>
      </c>
      <c r="AV28" s="898"/>
      <c r="AW28" s="898"/>
      <c r="AX28" s="898"/>
      <c r="AY28" s="898"/>
      <c r="AZ28" s="899" t="s">
        <v>584</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399</v>
      </c>
      <c r="C29" s="836"/>
      <c r="D29" s="836"/>
      <c r="E29" s="836"/>
      <c r="F29" s="836"/>
      <c r="G29" s="836"/>
      <c r="H29" s="836"/>
      <c r="I29" s="836"/>
      <c r="J29" s="836"/>
      <c r="K29" s="836"/>
      <c r="L29" s="836"/>
      <c r="M29" s="836"/>
      <c r="N29" s="836"/>
      <c r="O29" s="836"/>
      <c r="P29" s="837"/>
      <c r="Q29" s="838">
        <v>1788</v>
      </c>
      <c r="R29" s="839"/>
      <c r="S29" s="839"/>
      <c r="T29" s="839"/>
      <c r="U29" s="839"/>
      <c r="V29" s="839">
        <v>1716</v>
      </c>
      <c r="W29" s="839"/>
      <c r="X29" s="839"/>
      <c r="Y29" s="839"/>
      <c r="Z29" s="839"/>
      <c r="AA29" s="839">
        <v>72</v>
      </c>
      <c r="AB29" s="839"/>
      <c r="AC29" s="839"/>
      <c r="AD29" s="839"/>
      <c r="AE29" s="840"/>
      <c r="AF29" s="841">
        <v>72</v>
      </c>
      <c r="AG29" s="842"/>
      <c r="AH29" s="842"/>
      <c r="AI29" s="842"/>
      <c r="AJ29" s="843"/>
      <c r="AK29" s="910">
        <v>255</v>
      </c>
      <c r="AL29" s="911"/>
      <c r="AM29" s="911"/>
      <c r="AN29" s="911"/>
      <c r="AO29" s="911"/>
      <c r="AP29" s="911">
        <v>63</v>
      </c>
      <c r="AQ29" s="911"/>
      <c r="AR29" s="911"/>
      <c r="AS29" s="911"/>
      <c r="AT29" s="911"/>
      <c r="AU29" s="911">
        <v>63</v>
      </c>
      <c r="AV29" s="911"/>
      <c r="AW29" s="911"/>
      <c r="AX29" s="911"/>
      <c r="AY29" s="911"/>
      <c r="AZ29" s="912" t="s">
        <v>584</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400</v>
      </c>
      <c r="C30" s="836"/>
      <c r="D30" s="836"/>
      <c r="E30" s="836"/>
      <c r="F30" s="836"/>
      <c r="G30" s="836"/>
      <c r="H30" s="836"/>
      <c r="I30" s="836"/>
      <c r="J30" s="836"/>
      <c r="K30" s="836"/>
      <c r="L30" s="836"/>
      <c r="M30" s="836"/>
      <c r="N30" s="836"/>
      <c r="O30" s="836"/>
      <c r="P30" s="837"/>
      <c r="Q30" s="838">
        <v>133</v>
      </c>
      <c r="R30" s="839"/>
      <c r="S30" s="839"/>
      <c r="T30" s="839"/>
      <c r="U30" s="839"/>
      <c r="V30" s="839">
        <v>132</v>
      </c>
      <c r="W30" s="839"/>
      <c r="X30" s="839"/>
      <c r="Y30" s="839"/>
      <c r="Z30" s="839"/>
      <c r="AA30" s="839">
        <v>1</v>
      </c>
      <c r="AB30" s="839"/>
      <c r="AC30" s="839"/>
      <c r="AD30" s="839"/>
      <c r="AE30" s="840"/>
      <c r="AF30" s="841">
        <v>1</v>
      </c>
      <c r="AG30" s="842"/>
      <c r="AH30" s="842"/>
      <c r="AI30" s="842"/>
      <c r="AJ30" s="843"/>
      <c r="AK30" s="910">
        <v>61</v>
      </c>
      <c r="AL30" s="911"/>
      <c r="AM30" s="911"/>
      <c r="AN30" s="911"/>
      <c r="AO30" s="911"/>
      <c r="AP30" s="911" t="s">
        <v>584</v>
      </c>
      <c r="AQ30" s="911"/>
      <c r="AR30" s="911"/>
      <c r="AS30" s="911"/>
      <c r="AT30" s="911"/>
      <c r="AU30" s="911" t="s">
        <v>584</v>
      </c>
      <c r="AV30" s="911"/>
      <c r="AW30" s="911"/>
      <c r="AX30" s="911"/>
      <c r="AY30" s="911"/>
      <c r="AZ30" s="912" t="s">
        <v>584</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401</v>
      </c>
      <c r="C31" s="836"/>
      <c r="D31" s="836"/>
      <c r="E31" s="836"/>
      <c r="F31" s="836"/>
      <c r="G31" s="836"/>
      <c r="H31" s="836"/>
      <c r="I31" s="836"/>
      <c r="J31" s="836"/>
      <c r="K31" s="836"/>
      <c r="L31" s="836"/>
      <c r="M31" s="836"/>
      <c r="N31" s="836"/>
      <c r="O31" s="836"/>
      <c r="P31" s="837"/>
      <c r="Q31" s="838">
        <v>283</v>
      </c>
      <c r="R31" s="839"/>
      <c r="S31" s="839"/>
      <c r="T31" s="839"/>
      <c r="U31" s="839"/>
      <c r="V31" s="839">
        <v>253</v>
      </c>
      <c r="W31" s="839"/>
      <c r="X31" s="839"/>
      <c r="Y31" s="839"/>
      <c r="Z31" s="839"/>
      <c r="AA31" s="839">
        <v>30</v>
      </c>
      <c r="AB31" s="839"/>
      <c r="AC31" s="839"/>
      <c r="AD31" s="839"/>
      <c r="AE31" s="840"/>
      <c r="AF31" s="841">
        <v>321</v>
      </c>
      <c r="AG31" s="842"/>
      <c r="AH31" s="842"/>
      <c r="AI31" s="842"/>
      <c r="AJ31" s="843"/>
      <c r="AK31" s="910" t="s">
        <v>584</v>
      </c>
      <c r="AL31" s="911"/>
      <c r="AM31" s="911"/>
      <c r="AN31" s="911"/>
      <c r="AO31" s="911"/>
      <c r="AP31" s="911">
        <v>1385</v>
      </c>
      <c r="AQ31" s="911"/>
      <c r="AR31" s="911"/>
      <c r="AS31" s="911"/>
      <c r="AT31" s="911"/>
      <c r="AU31" s="911" t="s">
        <v>584</v>
      </c>
      <c r="AV31" s="911"/>
      <c r="AW31" s="911"/>
      <c r="AX31" s="911"/>
      <c r="AY31" s="911"/>
      <c r="AZ31" s="912" t="s">
        <v>584</v>
      </c>
      <c r="BA31" s="912"/>
      <c r="BB31" s="912"/>
      <c r="BC31" s="912"/>
      <c r="BD31" s="912"/>
      <c r="BE31" s="908" t="s">
        <v>402</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403</v>
      </c>
      <c r="C32" s="836"/>
      <c r="D32" s="836"/>
      <c r="E32" s="836"/>
      <c r="F32" s="836"/>
      <c r="G32" s="836"/>
      <c r="H32" s="836"/>
      <c r="I32" s="836"/>
      <c r="J32" s="836"/>
      <c r="K32" s="836"/>
      <c r="L32" s="836"/>
      <c r="M32" s="836"/>
      <c r="N32" s="836"/>
      <c r="O32" s="836"/>
      <c r="P32" s="837"/>
      <c r="Q32" s="838">
        <v>704</v>
      </c>
      <c r="R32" s="839"/>
      <c r="S32" s="839"/>
      <c r="T32" s="839"/>
      <c r="U32" s="839"/>
      <c r="V32" s="839">
        <v>586</v>
      </c>
      <c r="W32" s="839"/>
      <c r="X32" s="839"/>
      <c r="Y32" s="839"/>
      <c r="Z32" s="839"/>
      <c r="AA32" s="839">
        <v>118</v>
      </c>
      <c r="AB32" s="839"/>
      <c r="AC32" s="839"/>
      <c r="AD32" s="839"/>
      <c r="AE32" s="840"/>
      <c r="AF32" s="841">
        <v>149</v>
      </c>
      <c r="AG32" s="842"/>
      <c r="AH32" s="842"/>
      <c r="AI32" s="842"/>
      <c r="AJ32" s="843"/>
      <c r="AK32" s="910">
        <v>405</v>
      </c>
      <c r="AL32" s="911"/>
      <c r="AM32" s="911"/>
      <c r="AN32" s="911"/>
      <c r="AO32" s="911"/>
      <c r="AP32" s="911">
        <v>5825</v>
      </c>
      <c r="AQ32" s="911"/>
      <c r="AR32" s="911"/>
      <c r="AS32" s="911"/>
      <c r="AT32" s="911"/>
      <c r="AU32" s="911">
        <v>5044</v>
      </c>
      <c r="AV32" s="911"/>
      <c r="AW32" s="911"/>
      <c r="AX32" s="911"/>
      <c r="AY32" s="911"/>
      <c r="AZ32" s="912" t="s">
        <v>584</v>
      </c>
      <c r="BA32" s="912"/>
      <c r="BB32" s="912"/>
      <c r="BC32" s="912"/>
      <c r="BD32" s="912"/>
      <c r="BE32" s="908" t="s">
        <v>404</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386</v>
      </c>
      <c r="B63" s="870" t="s">
        <v>406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736</v>
      </c>
      <c r="AG63" s="922"/>
      <c r="AH63" s="922"/>
      <c r="AI63" s="922"/>
      <c r="AJ63" s="923"/>
      <c r="AK63" s="924"/>
      <c r="AL63" s="919"/>
      <c r="AM63" s="919"/>
      <c r="AN63" s="919"/>
      <c r="AO63" s="919"/>
      <c r="AP63" s="922">
        <f>SUM(AP28:AT62)</f>
        <v>7273</v>
      </c>
      <c r="AQ63" s="922"/>
      <c r="AR63" s="922"/>
      <c r="AS63" s="922"/>
      <c r="AT63" s="922"/>
      <c r="AU63" s="922">
        <f>SUM(AU28:AY62)</f>
        <v>5107</v>
      </c>
      <c r="AV63" s="922"/>
      <c r="AW63" s="922"/>
      <c r="AX63" s="922"/>
      <c r="AY63" s="922"/>
      <c r="AZ63" s="926"/>
      <c r="BA63" s="926"/>
      <c r="BB63" s="926"/>
      <c r="BC63" s="926"/>
      <c r="BD63" s="926"/>
      <c r="BE63" s="927"/>
      <c r="BF63" s="927"/>
      <c r="BG63" s="927"/>
      <c r="BH63" s="927"/>
      <c r="BI63" s="928"/>
      <c r="BJ63" s="929" t="s">
        <v>128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408</v>
      </c>
      <c r="B66" s="821"/>
      <c r="C66" s="821"/>
      <c r="D66" s="821"/>
      <c r="E66" s="821"/>
      <c r="F66" s="821"/>
      <c r="G66" s="821"/>
      <c r="H66" s="821"/>
      <c r="I66" s="821"/>
      <c r="J66" s="821"/>
      <c r="K66" s="821"/>
      <c r="L66" s="821"/>
      <c r="M66" s="821"/>
      <c r="N66" s="821"/>
      <c r="O66" s="821"/>
      <c r="P66" s="822"/>
      <c r="Q66" s="797" t="s">
        <v>390</v>
      </c>
      <c r="R66" s="798"/>
      <c r="S66" s="798"/>
      <c r="T66" s="798"/>
      <c r="U66" s="799"/>
      <c r="V66" s="797" t="s">
        <v>409</v>
      </c>
      <c r="W66" s="798"/>
      <c r="X66" s="798"/>
      <c r="Y66" s="798"/>
      <c r="Z66" s="799"/>
      <c r="AA66" s="797" t="s">
        <v>410</v>
      </c>
      <c r="AB66" s="798"/>
      <c r="AC66" s="798"/>
      <c r="AD66" s="798"/>
      <c r="AE66" s="799"/>
      <c r="AF66" s="932" t="s">
        <v>411</v>
      </c>
      <c r="AG66" s="893"/>
      <c r="AH66" s="893"/>
      <c r="AI66" s="893"/>
      <c r="AJ66" s="933"/>
      <c r="AK66" s="797" t="s">
        <v>412</v>
      </c>
      <c r="AL66" s="821"/>
      <c r="AM66" s="821"/>
      <c r="AN66" s="821"/>
      <c r="AO66" s="822"/>
      <c r="AP66" s="797" t="s">
        <v>413</v>
      </c>
      <c r="AQ66" s="798"/>
      <c r="AR66" s="798"/>
      <c r="AS66" s="798"/>
      <c r="AT66" s="799"/>
      <c r="AU66" s="797" t="s">
        <v>414</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573</v>
      </c>
      <c r="C68" s="950"/>
      <c r="D68" s="950"/>
      <c r="E68" s="950"/>
      <c r="F68" s="950"/>
      <c r="G68" s="950"/>
      <c r="H68" s="950"/>
      <c r="I68" s="950"/>
      <c r="J68" s="950"/>
      <c r="K68" s="950"/>
      <c r="L68" s="950"/>
      <c r="M68" s="950"/>
      <c r="N68" s="950"/>
      <c r="O68" s="950"/>
      <c r="P68" s="951"/>
      <c r="Q68" s="952">
        <v>887</v>
      </c>
      <c r="R68" s="946"/>
      <c r="S68" s="946"/>
      <c r="T68" s="946"/>
      <c r="U68" s="946"/>
      <c r="V68" s="946">
        <v>870</v>
      </c>
      <c r="W68" s="946"/>
      <c r="X68" s="946"/>
      <c r="Y68" s="946"/>
      <c r="Z68" s="946"/>
      <c r="AA68" s="946">
        <v>17</v>
      </c>
      <c r="AB68" s="946"/>
      <c r="AC68" s="946"/>
      <c r="AD68" s="946"/>
      <c r="AE68" s="946"/>
      <c r="AF68" s="946">
        <v>17</v>
      </c>
      <c r="AG68" s="946"/>
      <c r="AH68" s="946"/>
      <c r="AI68" s="946"/>
      <c r="AJ68" s="946"/>
      <c r="AK68" s="946">
        <v>10</v>
      </c>
      <c r="AL68" s="946"/>
      <c r="AM68" s="946"/>
      <c r="AN68" s="946"/>
      <c r="AO68" s="946"/>
      <c r="AP68" s="946" t="s">
        <v>584</v>
      </c>
      <c r="AQ68" s="946"/>
      <c r="AR68" s="946"/>
      <c r="AS68" s="946"/>
      <c r="AT68" s="946"/>
      <c r="AU68" s="946" t="s">
        <v>584</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574</v>
      </c>
      <c r="C69" s="954"/>
      <c r="D69" s="954"/>
      <c r="E69" s="954"/>
      <c r="F69" s="954"/>
      <c r="G69" s="954"/>
      <c r="H69" s="954"/>
      <c r="I69" s="954"/>
      <c r="J69" s="954"/>
      <c r="K69" s="954"/>
      <c r="L69" s="954"/>
      <c r="M69" s="954"/>
      <c r="N69" s="954"/>
      <c r="O69" s="954"/>
      <c r="P69" s="955"/>
      <c r="Q69" s="956">
        <v>9724</v>
      </c>
      <c r="R69" s="911"/>
      <c r="S69" s="911"/>
      <c r="T69" s="911"/>
      <c r="U69" s="911"/>
      <c r="V69" s="911">
        <v>8703</v>
      </c>
      <c r="W69" s="911"/>
      <c r="X69" s="911"/>
      <c r="Y69" s="911"/>
      <c r="Z69" s="911"/>
      <c r="AA69" s="911">
        <v>1021</v>
      </c>
      <c r="AB69" s="911"/>
      <c r="AC69" s="911"/>
      <c r="AD69" s="911"/>
      <c r="AE69" s="911"/>
      <c r="AF69" s="911">
        <v>1021</v>
      </c>
      <c r="AG69" s="911"/>
      <c r="AH69" s="911"/>
      <c r="AI69" s="911"/>
      <c r="AJ69" s="911"/>
      <c r="AK69" s="911" t="s">
        <v>584</v>
      </c>
      <c r="AL69" s="911"/>
      <c r="AM69" s="911"/>
      <c r="AN69" s="911"/>
      <c r="AO69" s="911"/>
      <c r="AP69" s="911" t="s">
        <v>584</v>
      </c>
      <c r="AQ69" s="911"/>
      <c r="AR69" s="911"/>
      <c r="AS69" s="911"/>
      <c r="AT69" s="911"/>
      <c r="AU69" s="911" t="s">
        <v>584</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575</v>
      </c>
      <c r="C70" s="954"/>
      <c r="D70" s="954"/>
      <c r="E70" s="954"/>
      <c r="F70" s="954"/>
      <c r="G70" s="954"/>
      <c r="H70" s="954"/>
      <c r="I70" s="954"/>
      <c r="J70" s="954"/>
      <c r="K70" s="954"/>
      <c r="L70" s="954"/>
      <c r="M70" s="954"/>
      <c r="N70" s="954"/>
      <c r="O70" s="954"/>
      <c r="P70" s="955"/>
      <c r="Q70" s="956">
        <v>306</v>
      </c>
      <c r="R70" s="911"/>
      <c r="S70" s="911"/>
      <c r="T70" s="911"/>
      <c r="U70" s="911"/>
      <c r="V70" s="911">
        <v>295</v>
      </c>
      <c r="W70" s="911"/>
      <c r="X70" s="911"/>
      <c r="Y70" s="911"/>
      <c r="Z70" s="911"/>
      <c r="AA70" s="911">
        <v>11</v>
      </c>
      <c r="AB70" s="911"/>
      <c r="AC70" s="911"/>
      <c r="AD70" s="911"/>
      <c r="AE70" s="911"/>
      <c r="AF70" s="911">
        <v>11</v>
      </c>
      <c r="AG70" s="911"/>
      <c r="AH70" s="911"/>
      <c r="AI70" s="911"/>
      <c r="AJ70" s="911"/>
      <c r="AK70" s="911">
        <v>29</v>
      </c>
      <c r="AL70" s="911"/>
      <c r="AM70" s="911"/>
      <c r="AN70" s="911"/>
      <c r="AO70" s="911"/>
      <c r="AP70" s="911">
        <v>4</v>
      </c>
      <c r="AQ70" s="911"/>
      <c r="AR70" s="911"/>
      <c r="AS70" s="911"/>
      <c r="AT70" s="911"/>
      <c r="AU70" s="911" t="s">
        <v>584</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576</v>
      </c>
      <c r="C71" s="954"/>
      <c r="D71" s="954"/>
      <c r="E71" s="954"/>
      <c r="F71" s="954"/>
      <c r="G71" s="954"/>
      <c r="H71" s="954"/>
      <c r="I71" s="954"/>
      <c r="J71" s="954"/>
      <c r="K71" s="954"/>
      <c r="L71" s="954"/>
      <c r="M71" s="954"/>
      <c r="N71" s="954"/>
      <c r="O71" s="954"/>
      <c r="P71" s="955"/>
      <c r="Q71" s="956">
        <v>1637</v>
      </c>
      <c r="R71" s="911"/>
      <c r="S71" s="911"/>
      <c r="T71" s="911"/>
      <c r="U71" s="911"/>
      <c r="V71" s="911">
        <v>1623</v>
      </c>
      <c r="W71" s="911"/>
      <c r="X71" s="911"/>
      <c r="Y71" s="911"/>
      <c r="Z71" s="911"/>
      <c r="AA71" s="911">
        <v>14</v>
      </c>
      <c r="AB71" s="911"/>
      <c r="AC71" s="911"/>
      <c r="AD71" s="911"/>
      <c r="AE71" s="911"/>
      <c r="AF71" s="911">
        <v>14</v>
      </c>
      <c r="AG71" s="911"/>
      <c r="AH71" s="911"/>
      <c r="AI71" s="911"/>
      <c r="AJ71" s="911"/>
      <c r="AK71" s="911">
        <v>34</v>
      </c>
      <c r="AL71" s="911"/>
      <c r="AM71" s="911"/>
      <c r="AN71" s="911"/>
      <c r="AO71" s="911"/>
      <c r="AP71" s="911">
        <v>189</v>
      </c>
      <c r="AQ71" s="911"/>
      <c r="AR71" s="911"/>
      <c r="AS71" s="911"/>
      <c r="AT71" s="911"/>
      <c r="AU71" s="911">
        <v>154</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577</v>
      </c>
      <c r="C72" s="954"/>
      <c r="D72" s="954"/>
      <c r="E72" s="954"/>
      <c r="F72" s="954"/>
      <c r="G72" s="954"/>
      <c r="H72" s="954"/>
      <c r="I72" s="954"/>
      <c r="J72" s="954"/>
      <c r="K72" s="954"/>
      <c r="L72" s="954"/>
      <c r="M72" s="954"/>
      <c r="N72" s="954"/>
      <c r="O72" s="954"/>
      <c r="P72" s="955"/>
      <c r="Q72" s="956">
        <v>2369</v>
      </c>
      <c r="R72" s="911"/>
      <c r="S72" s="911"/>
      <c r="T72" s="911"/>
      <c r="U72" s="911"/>
      <c r="V72" s="911">
        <v>2288</v>
      </c>
      <c r="W72" s="911"/>
      <c r="X72" s="911"/>
      <c r="Y72" s="911"/>
      <c r="Z72" s="911"/>
      <c r="AA72" s="911">
        <v>81</v>
      </c>
      <c r="AB72" s="911"/>
      <c r="AC72" s="911"/>
      <c r="AD72" s="911"/>
      <c r="AE72" s="911"/>
      <c r="AF72" s="911">
        <v>39</v>
      </c>
      <c r="AG72" s="911"/>
      <c r="AH72" s="911"/>
      <c r="AI72" s="911"/>
      <c r="AJ72" s="911"/>
      <c r="AK72" s="911" t="s">
        <v>584</v>
      </c>
      <c r="AL72" s="911"/>
      <c r="AM72" s="911"/>
      <c r="AN72" s="911"/>
      <c r="AO72" s="911"/>
      <c r="AP72" s="911">
        <v>56</v>
      </c>
      <c r="AQ72" s="911"/>
      <c r="AR72" s="911"/>
      <c r="AS72" s="911"/>
      <c r="AT72" s="911"/>
      <c r="AU72" s="911">
        <v>54</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578</v>
      </c>
      <c r="C73" s="954"/>
      <c r="D73" s="954"/>
      <c r="E73" s="954"/>
      <c r="F73" s="954"/>
      <c r="G73" s="954"/>
      <c r="H73" s="954"/>
      <c r="I73" s="954"/>
      <c r="J73" s="954"/>
      <c r="K73" s="954"/>
      <c r="L73" s="954"/>
      <c r="M73" s="954"/>
      <c r="N73" s="954"/>
      <c r="O73" s="954"/>
      <c r="P73" s="955"/>
      <c r="Q73" s="956">
        <v>177</v>
      </c>
      <c r="R73" s="911"/>
      <c r="S73" s="911"/>
      <c r="T73" s="911"/>
      <c r="U73" s="911"/>
      <c r="V73" s="911">
        <v>173</v>
      </c>
      <c r="W73" s="911"/>
      <c r="X73" s="911"/>
      <c r="Y73" s="911"/>
      <c r="Z73" s="911"/>
      <c r="AA73" s="911">
        <v>4</v>
      </c>
      <c r="AB73" s="911"/>
      <c r="AC73" s="911"/>
      <c r="AD73" s="911"/>
      <c r="AE73" s="911"/>
      <c r="AF73" s="911">
        <v>4</v>
      </c>
      <c r="AG73" s="911"/>
      <c r="AH73" s="911"/>
      <c r="AI73" s="911"/>
      <c r="AJ73" s="911"/>
      <c r="AK73" s="911">
        <v>24</v>
      </c>
      <c r="AL73" s="911"/>
      <c r="AM73" s="911"/>
      <c r="AN73" s="911"/>
      <c r="AO73" s="911"/>
      <c r="AP73" s="911" t="s">
        <v>584</v>
      </c>
      <c r="AQ73" s="911"/>
      <c r="AR73" s="911"/>
      <c r="AS73" s="911"/>
      <c r="AT73" s="911"/>
      <c r="AU73" s="911" t="s">
        <v>584</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579</v>
      </c>
      <c r="C74" s="954"/>
      <c r="D74" s="954"/>
      <c r="E74" s="954"/>
      <c r="F74" s="954"/>
      <c r="G74" s="954"/>
      <c r="H74" s="954"/>
      <c r="I74" s="954"/>
      <c r="J74" s="954"/>
      <c r="K74" s="954"/>
      <c r="L74" s="954"/>
      <c r="M74" s="954"/>
      <c r="N74" s="954"/>
      <c r="O74" s="954"/>
      <c r="P74" s="955"/>
      <c r="Q74" s="956">
        <v>2351</v>
      </c>
      <c r="R74" s="911"/>
      <c r="S74" s="911"/>
      <c r="T74" s="911"/>
      <c r="U74" s="911"/>
      <c r="V74" s="911">
        <v>1610</v>
      </c>
      <c r="W74" s="911"/>
      <c r="X74" s="911"/>
      <c r="Y74" s="911"/>
      <c r="Z74" s="911"/>
      <c r="AA74" s="911">
        <v>741</v>
      </c>
      <c r="AB74" s="911"/>
      <c r="AC74" s="911"/>
      <c r="AD74" s="911"/>
      <c r="AE74" s="911"/>
      <c r="AF74" s="911">
        <v>3830</v>
      </c>
      <c r="AG74" s="911"/>
      <c r="AH74" s="911"/>
      <c r="AI74" s="911"/>
      <c r="AJ74" s="911"/>
      <c r="AK74" s="911" t="s">
        <v>584</v>
      </c>
      <c r="AL74" s="911"/>
      <c r="AM74" s="911"/>
      <c r="AN74" s="911"/>
      <c r="AO74" s="911"/>
      <c r="AP74" s="911">
        <v>3492</v>
      </c>
      <c r="AQ74" s="911"/>
      <c r="AR74" s="911"/>
      <c r="AS74" s="911"/>
      <c r="AT74" s="911"/>
      <c r="AU74" s="911" t="s">
        <v>584</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580</v>
      </c>
      <c r="C75" s="954"/>
      <c r="D75" s="954"/>
      <c r="E75" s="954"/>
      <c r="F75" s="954"/>
      <c r="G75" s="954"/>
      <c r="H75" s="954"/>
      <c r="I75" s="954"/>
      <c r="J75" s="954"/>
      <c r="K75" s="954"/>
      <c r="L75" s="954"/>
      <c r="M75" s="954"/>
      <c r="N75" s="954"/>
      <c r="O75" s="954"/>
      <c r="P75" s="955"/>
      <c r="Q75" s="959">
        <v>110</v>
      </c>
      <c r="R75" s="960"/>
      <c r="S75" s="960"/>
      <c r="T75" s="960"/>
      <c r="U75" s="910"/>
      <c r="V75" s="961">
        <v>94</v>
      </c>
      <c r="W75" s="960"/>
      <c r="X75" s="960"/>
      <c r="Y75" s="960"/>
      <c r="Z75" s="910"/>
      <c r="AA75" s="961">
        <v>16</v>
      </c>
      <c r="AB75" s="960"/>
      <c r="AC75" s="960"/>
      <c r="AD75" s="960"/>
      <c r="AE75" s="910"/>
      <c r="AF75" s="961">
        <v>16</v>
      </c>
      <c r="AG75" s="960"/>
      <c r="AH75" s="960"/>
      <c r="AI75" s="960"/>
      <c r="AJ75" s="910"/>
      <c r="AK75" s="961">
        <v>11</v>
      </c>
      <c r="AL75" s="960"/>
      <c r="AM75" s="960"/>
      <c r="AN75" s="960"/>
      <c r="AO75" s="910"/>
      <c r="AP75" s="961" t="s">
        <v>584</v>
      </c>
      <c r="AQ75" s="960"/>
      <c r="AR75" s="960"/>
      <c r="AS75" s="960"/>
      <c r="AT75" s="910"/>
      <c r="AU75" s="961" t="s">
        <v>584</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581</v>
      </c>
      <c r="C76" s="954"/>
      <c r="D76" s="954"/>
      <c r="E76" s="954"/>
      <c r="F76" s="954"/>
      <c r="G76" s="954"/>
      <c r="H76" s="954"/>
      <c r="I76" s="954"/>
      <c r="J76" s="954"/>
      <c r="K76" s="954"/>
      <c r="L76" s="954"/>
      <c r="M76" s="954"/>
      <c r="N76" s="954"/>
      <c r="O76" s="954"/>
      <c r="P76" s="955"/>
      <c r="Q76" s="959">
        <v>14105</v>
      </c>
      <c r="R76" s="960"/>
      <c r="S76" s="960"/>
      <c r="T76" s="960"/>
      <c r="U76" s="910"/>
      <c r="V76" s="961">
        <v>14572</v>
      </c>
      <c r="W76" s="960"/>
      <c r="X76" s="960"/>
      <c r="Y76" s="960"/>
      <c r="Z76" s="910"/>
      <c r="AA76" s="961">
        <v>-467</v>
      </c>
      <c r="AB76" s="960"/>
      <c r="AC76" s="960"/>
      <c r="AD76" s="960"/>
      <c r="AE76" s="910"/>
      <c r="AF76" s="961">
        <v>1986</v>
      </c>
      <c r="AG76" s="960"/>
      <c r="AH76" s="960"/>
      <c r="AI76" s="960"/>
      <c r="AJ76" s="910"/>
      <c r="AK76" s="961">
        <v>2045</v>
      </c>
      <c r="AL76" s="960"/>
      <c r="AM76" s="960"/>
      <c r="AN76" s="960"/>
      <c r="AO76" s="910"/>
      <c r="AP76" s="961">
        <v>5104</v>
      </c>
      <c r="AQ76" s="960"/>
      <c r="AR76" s="960"/>
      <c r="AS76" s="960"/>
      <c r="AT76" s="910"/>
      <c r="AU76" s="961">
        <v>293</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582</v>
      </c>
      <c r="C77" s="954"/>
      <c r="D77" s="954"/>
      <c r="E77" s="954"/>
      <c r="F77" s="954"/>
      <c r="G77" s="954"/>
      <c r="H77" s="954"/>
      <c r="I77" s="954"/>
      <c r="J77" s="954"/>
      <c r="K77" s="954"/>
      <c r="L77" s="954"/>
      <c r="M77" s="954"/>
      <c r="N77" s="954"/>
      <c r="O77" s="954"/>
      <c r="P77" s="955"/>
      <c r="Q77" s="959">
        <v>510</v>
      </c>
      <c r="R77" s="960"/>
      <c r="S77" s="960"/>
      <c r="T77" s="960"/>
      <c r="U77" s="910"/>
      <c r="V77" s="961">
        <v>474</v>
      </c>
      <c r="W77" s="960"/>
      <c r="X77" s="960"/>
      <c r="Y77" s="960"/>
      <c r="Z77" s="910"/>
      <c r="AA77" s="961">
        <v>35</v>
      </c>
      <c r="AB77" s="960"/>
      <c r="AC77" s="960"/>
      <c r="AD77" s="960"/>
      <c r="AE77" s="910"/>
      <c r="AF77" s="961">
        <v>35</v>
      </c>
      <c r="AG77" s="960"/>
      <c r="AH77" s="960"/>
      <c r="AI77" s="960"/>
      <c r="AJ77" s="910"/>
      <c r="AK77" s="961">
        <v>24</v>
      </c>
      <c r="AL77" s="960"/>
      <c r="AM77" s="960"/>
      <c r="AN77" s="960"/>
      <c r="AO77" s="910"/>
      <c r="AP77" s="961" t="s">
        <v>584</v>
      </c>
      <c r="AQ77" s="960"/>
      <c r="AR77" s="960"/>
      <c r="AS77" s="960"/>
      <c r="AT77" s="910"/>
      <c r="AU77" s="961" t="s">
        <v>584</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583</v>
      </c>
      <c r="C78" s="954"/>
      <c r="D78" s="954"/>
      <c r="E78" s="954"/>
      <c r="F78" s="954"/>
      <c r="G78" s="954"/>
      <c r="H78" s="954"/>
      <c r="I78" s="954"/>
      <c r="J78" s="954"/>
      <c r="K78" s="954"/>
      <c r="L78" s="954"/>
      <c r="M78" s="954"/>
      <c r="N78" s="954"/>
      <c r="O78" s="954"/>
      <c r="P78" s="955"/>
      <c r="Q78" s="956">
        <v>169461</v>
      </c>
      <c r="R78" s="911"/>
      <c r="S78" s="911"/>
      <c r="T78" s="911"/>
      <c r="U78" s="911"/>
      <c r="V78" s="911">
        <v>164687</v>
      </c>
      <c r="W78" s="911"/>
      <c r="X78" s="911"/>
      <c r="Y78" s="911"/>
      <c r="Z78" s="911"/>
      <c r="AA78" s="911">
        <v>4774</v>
      </c>
      <c r="AB78" s="911"/>
      <c r="AC78" s="911"/>
      <c r="AD78" s="911"/>
      <c r="AE78" s="911"/>
      <c r="AF78" s="911">
        <v>4771</v>
      </c>
      <c r="AG78" s="911"/>
      <c r="AH78" s="911"/>
      <c r="AI78" s="911"/>
      <c r="AJ78" s="911"/>
      <c r="AK78" s="911">
        <v>5487</v>
      </c>
      <c r="AL78" s="911"/>
      <c r="AM78" s="911"/>
      <c r="AN78" s="911"/>
      <c r="AO78" s="911"/>
      <c r="AP78" s="911" t="s">
        <v>584</v>
      </c>
      <c r="AQ78" s="911"/>
      <c r="AR78" s="911"/>
      <c r="AS78" s="911"/>
      <c r="AT78" s="911"/>
      <c r="AU78" s="911" t="s">
        <v>584</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386</v>
      </c>
      <c r="B88" s="870" t="s">
        <v>415</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f>SUM(AF68:AJ87)</f>
        <v>11744</v>
      </c>
      <c r="AG88" s="922"/>
      <c r="AH88" s="922"/>
      <c r="AI88" s="922"/>
      <c r="AJ88" s="922"/>
      <c r="AK88" s="919"/>
      <c r="AL88" s="919"/>
      <c r="AM88" s="919"/>
      <c r="AN88" s="919"/>
      <c r="AO88" s="919"/>
      <c r="AP88" s="922">
        <f>SUM(AP68:AT87)</f>
        <v>8845</v>
      </c>
      <c r="AQ88" s="922"/>
      <c r="AR88" s="922"/>
      <c r="AS88" s="922"/>
      <c r="AT88" s="922"/>
      <c r="AU88" s="922">
        <f>SUM(AU68:AY87)</f>
        <v>501</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416</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f>SUM(CR7:CV88)</f>
        <v>18</v>
      </c>
      <c r="CS102" s="930"/>
      <c r="CT102" s="930"/>
      <c r="CU102" s="930"/>
      <c r="CV102" s="973"/>
      <c r="CW102" s="972" t="s">
        <v>584</v>
      </c>
      <c r="CX102" s="930"/>
      <c r="CY102" s="930"/>
      <c r="CZ102" s="930"/>
      <c r="DA102" s="973"/>
      <c r="DB102" s="972" t="s">
        <v>584</v>
      </c>
      <c r="DC102" s="930"/>
      <c r="DD102" s="930"/>
      <c r="DE102" s="930"/>
      <c r="DF102" s="973"/>
      <c r="DG102" s="972" t="s">
        <v>584</v>
      </c>
      <c r="DH102" s="930"/>
      <c r="DI102" s="930"/>
      <c r="DJ102" s="930"/>
      <c r="DK102" s="973"/>
      <c r="DL102" s="972" t="s">
        <v>584</v>
      </c>
      <c r="DM102" s="930"/>
      <c r="DN102" s="930"/>
      <c r="DO102" s="930"/>
      <c r="DP102" s="973"/>
      <c r="DQ102" s="972" t="s">
        <v>584</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417</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418</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421</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422</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423</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424</v>
      </c>
      <c r="AB109" s="975"/>
      <c r="AC109" s="975"/>
      <c r="AD109" s="975"/>
      <c r="AE109" s="976"/>
      <c r="AF109" s="974" t="s">
        <v>305</v>
      </c>
      <c r="AG109" s="975"/>
      <c r="AH109" s="975"/>
      <c r="AI109" s="975"/>
      <c r="AJ109" s="976"/>
      <c r="AK109" s="974" t="s">
        <v>304</v>
      </c>
      <c r="AL109" s="975"/>
      <c r="AM109" s="975"/>
      <c r="AN109" s="975"/>
      <c r="AO109" s="976"/>
      <c r="AP109" s="974" t="s">
        <v>425</v>
      </c>
      <c r="AQ109" s="975"/>
      <c r="AR109" s="975"/>
      <c r="AS109" s="975"/>
      <c r="AT109" s="977"/>
      <c r="AU109" s="994" t="s">
        <v>423</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424</v>
      </c>
      <c r="BR109" s="975"/>
      <c r="BS109" s="975"/>
      <c r="BT109" s="975"/>
      <c r="BU109" s="976"/>
      <c r="BV109" s="974" t="s">
        <v>305</v>
      </c>
      <c r="BW109" s="975"/>
      <c r="BX109" s="975"/>
      <c r="BY109" s="975"/>
      <c r="BZ109" s="976"/>
      <c r="CA109" s="974" t="s">
        <v>304</v>
      </c>
      <c r="CB109" s="975"/>
      <c r="CC109" s="975"/>
      <c r="CD109" s="975"/>
      <c r="CE109" s="976"/>
      <c r="CF109" s="995" t="s">
        <v>425</v>
      </c>
      <c r="CG109" s="995"/>
      <c r="CH109" s="995"/>
      <c r="CI109" s="995"/>
      <c r="CJ109" s="995"/>
      <c r="CK109" s="974" t="s">
        <v>426</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424</v>
      </c>
      <c r="DH109" s="975"/>
      <c r="DI109" s="975"/>
      <c r="DJ109" s="975"/>
      <c r="DK109" s="976"/>
      <c r="DL109" s="974" t="s">
        <v>305</v>
      </c>
      <c r="DM109" s="975"/>
      <c r="DN109" s="975"/>
      <c r="DO109" s="975"/>
      <c r="DP109" s="976"/>
      <c r="DQ109" s="974" t="s">
        <v>304</v>
      </c>
      <c r="DR109" s="975"/>
      <c r="DS109" s="975"/>
      <c r="DT109" s="975"/>
      <c r="DU109" s="976"/>
      <c r="DV109" s="974" t="s">
        <v>425</v>
      </c>
      <c r="DW109" s="975"/>
      <c r="DX109" s="975"/>
      <c r="DY109" s="975"/>
      <c r="DZ109" s="977"/>
    </row>
    <row r="110" spans="1:131" s="246" customFormat="1" ht="26.25" customHeight="1" x14ac:dyDescent="0.15">
      <c r="A110" s="978" t="s">
        <v>427</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518809</v>
      </c>
      <c r="AB110" s="982"/>
      <c r="AC110" s="982"/>
      <c r="AD110" s="982"/>
      <c r="AE110" s="983"/>
      <c r="AF110" s="984">
        <v>524072</v>
      </c>
      <c r="AG110" s="982"/>
      <c r="AH110" s="982"/>
      <c r="AI110" s="982"/>
      <c r="AJ110" s="983"/>
      <c r="AK110" s="984">
        <v>507990</v>
      </c>
      <c r="AL110" s="982"/>
      <c r="AM110" s="982"/>
      <c r="AN110" s="982"/>
      <c r="AO110" s="983"/>
      <c r="AP110" s="985">
        <v>15</v>
      </c>
      <c r="AQ110" s="986"/>
      <c r="AR110" s="986"/>
      <c r="AS110" s="986"/>
      <c r="AT110" s="987"/>
      <c r="AU110" s="988" t="s">
        <v>72</v>
      </c>
      <c r="AV110" s="989"/>
      <c r="AW110" s="989"/>
      <c r="AX110" s="989"/>
      <c r="AY110" s="989"/>
      <c r="AZ110" s="1030" t="s">
        <v>428</v>
      </c>
      <c r="BA110" s="979"/>
      <c r="BB110" s="979"/>
      <c r="BC110" s="979"/>
      <c r="BD110" s="979"/>
      <c r="BE110" s="979"/>
      <c r="BF110" s="979"/>
      <c r="BG110" s="979"/>
      <c r="BH110" s="979"/>
      <c r="BI110" s="979"/>
      <c r="BJ110" s="979"/>
      <c r="BK110" s="979"/>
      <c r="BL110" s="979"/>
      <c r="BM110" s="979"/>
      <c r="BN110" s="979"/>
      <c r="BO110" s="979"/>
      <c r="BP110" s="980"/>
      <c r="BQ110" s="1016">
        <v>4717358</v>
      </c>
      <c r="BR110" s="1017"/>
      <c r="BS110" s="1017"/>
      <c r="BT110" s="1017"/>
      <c r="BU110" s="1017"/>
      <c r="BV110" s="1017">
        <v>4718541</v>
      </c>
      <c r="BW110" s="1017"/>
      <c r="BX110" s="1017"/>
      <c r="BY110" s="1017"/>
      <c r="BZ110" s="1017"/>
      <c r="CA110" s="1017">
        <v>5842922</v>
      </c>
      <c r="CB110" s="1017"/>
      <c r="CC110" s="1017"/>
      <c r="CD110" s="1017"/>
      <c r="CE110" s="1017"/>
      <c r="CF110" s="1031">
        <v>172.2</v>
      </c>
      <c r="CG110" s="1032"/>
      <c r="CH110" s="1032"/>
      <c r="CI110" s="1032"/>
      <c r="CJ110" s="1032"/>
      <c r="CK110" s="1033" t="s">
        <v>429</v>
      </c>
      <c r="CL110" s="1034"/>
      <c r="CM110" s="1013" t="s">
        <v>430</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431</v>
      </c>
      <c r="DH110" s="1017"/>
      <c r="DI110" s="1017"/>
      <c r="DJ110" s="1017"/>
      <c r="DK110" s="1017"/>
      <c r="DL110" s="1017" t="s">
        <v>432</v>
      </c>
      <c r="DM110" s="1017"/>
      <c r="DN110" s="1017"/>
      <c r="DO110" s="1017"/>
      <c r="DP110" s="1017"/>
      <c r="DQ110" s="1017" t="s">
        <v>432</v>
      </c>
      <c r="DR110" s="1017"/>
      <c r="DS110" s="1017"/>
      <c r="DT110" s="1017"/>
      <c r="DU110" s="1017"/>
      <c r="DV110" s="1018" t="s">
        <v>431</v>
      </c>
      <c r="DW110" s="1018"/>
      <c r="DX110" s="1018"/>
      <c r="DY110" s="1018"/>
      <c r="DZ110" s="1019"/>
    </row>
    <row r="111" spans="1:131" s="246" customFormat="1" ht="26.25" customHeight="1" x14ac:dyDescent="0.15">
      <c r="A111" s="1020" t="s">
        <v>433</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432</v>
      </c>
      <c r="AB111" s="1024"/>
      <c r="AC111" s="1024"/>
      <c r="AD111" s="1024"/>
      <c r="AE111" s="1025"/>
      <c r="AF111" s="1026" t="s">
        <v>432</v>
      </c>
      <c r="AG111" s="1024"/>
      <c r="AH111" s="1024"/>
      <c r="AI111" s="1024"/>
      <c r="AJ111" s="1025"/>
      <c r="AK111" s="1026" t="s">
        <v>432</v>
      </c>
      <c r="AL111" s="1024"/>
      <c r="AM111" s="1024"/>
      <c r="AN111" s="1024"/>
      <c r="AO111" s="1025"/>
      <c r="AP111" s="1027" t="s">
        <v>432</v>
      </c>
      <c r="AQ111" s="1028"/>
      <c r="AR111" s="1028"/>
      <c r="AS111" s="1028"/>
      <c r="AT111" s="1029"/>
      <c r="AU111" s="990"/>
      <c r="AV111" s="991"/>
      <c r="AW111" s="991"/>
      <c r="AX111" s="991"/>
      <c r="AY111" s="991"/>
      <c r="AZ111" s="1039" t="s">
        <v>434</v>
      </c>
      <c r="BA111" s="1040"/>
      <c r="BB111" s="1040"/>
      <c r="BC111" s="1040"/>
      <c r="BD111" s="1040"/>
      <c r="BE111" s="1040"/>
      <c r="BF111" s="1040"/>
      <c r="BG111" s="1040"/>
      <c r="BH111" s="1040"/>
      <c r="BI111" s="1040"/>
      <c r="BJ111" s="1040"/>
      <c r="BK111" s="1040"/>
      <c r="BL111" s="1040"/>
      <c r="BM111" s="1040"/>
      <c r="BN111" s="1040"/>
      <c r="BO111" s="1040"/>
      <c r="BP111" s="1041"/>
      <c r="BQ111" s="1009">
        <v>6485</v>
      </c>
      <c r="BR111" s="1010"/>
      <c r="BS111" s="1010"/>
      <c r="BT111" s="1010"/>
      <c r="BU111" s="1010"/>
      <c r="BV111" s="1010">
        <v>4632</v>
      </c>
      <c r="BW111" s="1010"/>
      <c r="BX111" s="1010"/>
      <c r="BY111" s="1010"/>
      <c r="BZ111" s="1010"/>
      <c r="CA111" s="1010">
        <v>2779</v>
      </c>
      <c r="CB111" s="1010"/>
      <c r="CC111" s="1010"/>
      <c r="CD111" s="1010"/>
      <c r="CE111" s="1010"/>
      <c r="CF111" s="1004">
        <v>0.1</v>
      </c>
      <c r="CG111" s="1005"/>
      <c r="CH111" s="1005"/>
      <c r="CI111" s="1005"/>
      <c r="CJ111" s="1005"/>
      <c r="CK111" s="1035"/>
      <c r="CL111" s="1036"/>
      <c r="CM111" s="1006" t="s">
        <v>435</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432</v>
      </c>
      <c r="DH111" s="1010"/>
      <c r="DI111" s="1010"/>
      <c r="DJ111" s="1010"/>
      <c r="DK111" s="1010"/>
      <c r="DL111" s="1010" t="s">
        <v>432</v>
      </c>
      <c r="DM111" s="1010"/>
      <c r="DN111" s="1010"/>
      <c r="DO111" s="1010"/>
      <c r="DP111" s="1010"/>
      <c r="DQ111" s="1010" t="s">
        <v>432</v>
      </c>
      <c r="DR111" s="1010"/>
      <c r="DS111" s="1010"/>
      <c r="DT111" s="1010"/>
      <c r="DU111" s="1010"/>
      <c r="DV111" s="1011" t="s">
        <v>432</v>
      </c>
      <c r="DW111" s="1011"/>
      <c r="DX111" s="1011"/>
      <c r="DY111" s="1011"/>
      <c r="DZ111" s="1012"/>
    </row>
    <row r="112" spans="1:131" s="246" customFormat="1" ht="26.25" customHeight="1" x14ac:dyDescent="0.15">
      <c r="A112" s="1042" t="s">
        <v>436</v>
      </c>
      <c r="B112" s="1043"/>
      <c r="C112" s="1040" t="s">
        <v>437</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431</v>
      </c>
      <c r="AB112" s="1049"/>
      <c r="AC112" s="1049"/>
      <c r="AD112" s="1049"/>
      <c r="AE112" s="1050"/>
      <c r="AF112" s="1051" t="s">
        <v>128</v>
      </c>
      <c r="AG112" s="1049"/>
      <c r="AH112" s="1049"/>
      <c r="AI112" s="1049"/>
      <c r="AJ112" s="1050"/>
      <c r="AK112" s="1051" t="s">
        <v>128</v>
      </c>
      <c r="AL112" s="1049"/>
      <c r="AM112" s="1049"/>
      <c r="AN112" s="1049"/>
      <c r="AO112" s="1050"/>
      <c r="AP112" s="1052" t="s">
        <v>128</v>
      </c>
      <c r="AQ112" s="1053"/>
      <c r="AR112" s="1053"/>
      <c r="AS112" s="1053"/>
      <c r="AT112" s="1054"/>
      <c r="AU112" s="990"/>
      <c r="AV112" s="991"/>
      <c r="AW112" s="991"/>
      <c r="AX112" s="991"/>
      <c r="AY112" s="991"/>
      <c r="AZ112" s="1039" t="s">
        <v>438</v>
      </c>
      <c r="BA112" s="1040"/>
      <c r="BB112" s="1040"/>
      <c r="BC112" s="1040"/>
      <c r="BD112" s="1040"/>
      <c r="BE112" s="1040"/>
      <c r="BF112" s="1040"/>
      <c r="BG112" s="1040"/>
      <c r="BH112" s="1040"/>
      <c r="BI112" s="1040"/>
      <c r="BJ112" s="1040"/>
      <c r="BK112" s="1040"/>
      <c r="BL112" s="1040"/>
      <c r="BM112" s="1040"/>
      <c r="BN112" s="1040"/>
      <c r="BO112" s="1040"/>
      <c r="BP112" s="1041"/>
      <c r="BQ112" s="1009">
        <v>5684635</v>
      </c>
      <c r="BR112" s="1010"/>
      <c r="BS112" s="1010"/>
      <c r="BT112" s="1010"/>
      <c r="BU112" s="1010"/>
      <c r="BV112" s="1010">
        <v>5502221</v>
      </c>
      <c r="BW112" s="1010"/>
      <c r="BX112" s="1010"/>
      <c r="BY112" s="1010"/>
      <c r="BZ112" s="1010"/>
      <c r="CA112" s="1010">
        <v>5044118</v>
      </c>
      <c r="CB112" s="1010"/>
      <c r="CC112" s="1010"/>
      <c r="CD112" s="1010"/>
      <c r="CE112" s="1010"/>
      <c r="CF112" s="1004">
        <v>148.6</v>
      </c>
      <c r="CG112" s="1005"/>
      <c r="CH112" s="1005"/>
      <c r="CI112" s="1005"/>
      <c r="CJ112" s="1005"/>
      <c r="CK112" s="1035"/>
      <c r="CL112" s="1036"/>
      <c r="CM112" s="1006" t="s">
        <v>439</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v>6485</v>
      </c>
      <c r="DH112" s="1010"/>
      <c r="DI112" s="1010"/>
      <c r="DJ112" s="1010"/>
      <c r="DK112" s="1010"/>
      <c r="DL112" s="1010">
        <v>4632</v>
      </c>
      <c r="DM112" s="1010"/>
      <c r="DN112" s="1010"/>
      <c r="DO112" s="1010"/>
      <c r="DP112" s="1010"/>
      <c r="DQ112" s="1010">
        <v>2779</v>
      </c>
      <c r="DR112" s="1010"/>
      <c r="DS112" s="1010"/>
      <c r="DT112" s="1010"/>
      <c r="DU112" s="1010"/>
      <c r="DV112" s="1011">
        <v>0.1</v>
      </c>
      <c r="DW112" s="1011"/>
      <c r="DX112" s="1011"/>
      <c r="DY112" s="1011"/>
      <c r="DZ112" s="1012"/>
    </row>
    <row r="113" spans="1:130" s="246" customFormat="1" ht="26.25" customHeight="1" x14ac:dyDescent="0.15">
      <c r="A113" s="1044"/>
      <c r="B113" s="1045"/>
      <c r="C113" s="1040" t="s">
        <v>440</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446981</v>
      </c>
      <c r="AB113" s="1024"/>
      <c r="AC113" s="1024"/>
      <c r="AD113" s="1024"/>
      <c r="AE113" s="1025"/>
      <c r="AF113" s="1026">
        <v>434369</v>
      </c>
      <c r="AG113" s="1024"/>
      <c r="AH113" s="1024"/>
      <c r="AI113" s="1024"/>
      <c r="AJ113" s="1025"/>
      <c r="AK113" s="1026">
        <v>410886</v>
      </c>
      <c r="AL113" s="1024"/>
      <c r="AM113" s="1024"/>
      <c r="AN113" s="1024"/>
      <c r="AO113" s="1025"/>
      <c r="AP113" s="1027">
        <v>12.1</v>
      </c>
      <c r="AQ113" s="1028"/>
      <c r="AR113" s="1028"/>
      <c r="AS113" s="1028"/>
      <c r="AT113" s="1029"/>
      <c r="AU113" s="990"/>
      <c r="AV113" s="991"/>
      <c r="AW113" s="991"/>
      <c r="AX113" s="991"/>
      <c r="AY113" s="991"/>
      <c r="AZ113" s="1039" t="s">
        <v>441</v>
      </c>
      <c r="BA113" s="1040"/>
      <c r="BB113" s="1040"/>
      <c r="BC113" s="1040"/>
      <c r="BD113" s="1040"/>
      <c r="BE113" s="1040"/>
      <c r="BF113" s="1040"/>
      <c r="BG113" s="1040"/>
      <c r="BH113" s="1040"/>
      <c r="BI113" s="1040"/>
      <c r="BJ113" s="1040"/>
      <c r="BK113" s="1040"/>
      <c r="BL113" s="1040"/>
      <c r="BM113" s="1040"/>
      <c r="BN113" s="1040"/>
      <c r="BO113" s="1040"/>
      <c r="BP113" s="1041"/>
      <c r="BQ113" s="1009">
        <v>623242</v>
      </c>
      <c r="BR113" s="1010"/>
      <c r="BS113" s="1010"/>
      <c r="BT113" s="1010"/>
      <c r="BU113" s="1010"/>
      <c r="BV113" s="1010">
        <v>557511</v>
      </c>
      <c r="BW113" s="1010"/>
      <c r="BX113" s="1010"/>
      <c r="BY113" s="1010"/>
      <c r="BZ113" s="1010"/>
      <c r="CA113" s="1010">
        <v>505166</v>
      </c>
      <c r="CB113" s="1010"/>
      <c r="CC113" s="1010"/>
      <c r="CD113" s="1010"/>
      <c r="CE113" s="1010"/>
      <c r="CF113" s="1004">
        <v>14.9</v>
      </c>
      <c r="CG113" s="1005"/>
      <c r="CH113" s="1005"/>
      <c r="CI113" s="1005"/>
      <c r="CJ113" s="1005"/>
      <c r="CK113" s="1035"/>
      <c r="CL113" s="1036"/>
      <c r="CM113" s="1006" t="s">
        <v>442</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128</v>
      </c>
      <c r="DH113" s="1049"/>
      <c r="DI113" s="1049"/>
      <c r="DJ113" s="1049"/>
      <c r="DK113" s="1050"/>
      <c r="DL113" s="1051" t="s">
        <v>128</v>
      </c>
      <c r="DM113" s="1049"/>
      <c r="DN113" s="1049"/>
      <c r="DO113" s="1049"/>
      <c r="DP113" s="1050"/>
      <c r="DQ113" s="1051" t="s">
        <v>128</v>
      </c>
      <c r="DR113" s="1049"/>
      <c r="DS113" s="1049"/>
      <c r="DT113" s="1049"/>
      <c r="DU113" s="1050"/>
      <c r="DV113" s="1052" t="s">
        <v>128</v>
      </c>
      <c r="DW113" s="1053"/>
      <c r="DX113" s="1053"/>
      <c r="DY113" s="1053"/>
      <c r="DZ113" s="1054"/>
    </row>
    <row r="114" spans="1:130" s="246" customFormat="1" ht="26.25" customHeight="1" x14ac:dyDescent="0.15">
      <c r="A114" s="1044"/>
      <c r="B114" s="1045"/>
      <c r="C114" s="1040" t="s">
        <v>443</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54933</v>
      </c>
      <c r="AB114" s="1049"/>
      <c r="AC114" s="1049"/>
      <c r="AD114" s="1049"/>
      <c r="AE114" s="1050"/>
      <c r="AF114" s="1051">
        <v>55099</v>
      </c>
      <c r="AG114" s="1049"/>
      <c r="AH114" s="1049"/>
      <c r="AI114" s="1049"/>
      <c r="AJ114" s="1050"/>
      <c r="AK114" s="1051">
        <v>59880</v>
      </c>
      <c r="AL114" s="1049"/>
      <c r="AM114" s="1049"/>
      <c r="AN114" s="1049"/>
      <c r="AO114" s="1050"/>
      <c r="AP114" s="1052">
        <v>1.8</v>
      </c>
      <c r="AQ114" s="1053"/>
      <c r="AR114" s="1053"/>
      <c r="AS114" s="1053"/>
      <c r="AT114" s="1054"/>
      <c r="AU114" s="990"/>
      <c r="AV114" s="991"/>
      <c r="AW114" s="991"/>
      <c r="AX114" s="991"/>
      <c r="AY114" s="991"/>
      <c r="AZ114" s="1039" t="s">
        <v>444</v>
      </c>
      <c r="BA114" s="1040"/>
      <c r="BB114" s="1040"/>
      <c r="BC114" s="1040"/>
      <c r="BD114" s="1040"/>
      <c r="BE114" s="1040"/>
      <c r="BF114" s="1040"/>
      <c r="BG114" s="1040"/>
      <c r="BH114" s="1040"/>
      <c r="BI114" s="1040"/>
      <c r="BJ114" s="1040"/>
      <c r="BK114" s="1040"/>
      <c r="BL114" s="1040"/>
      <c r="BM114" s="1040"/>
      <c r="BN114" s="1040"/>
      <c r="BO114" s="1040"/>
      <c r="BP114" s="1041"/>
      <c r="BQ114" s="1009">
        <v>1005325</v>
      </c>
      <c r="BR114" s="1010"/>
      <c r="BS114" s="1010"/>
      <c r="BT114" s="1010"/>
      <c r="BU114" s="1010"/>
      <c r="BV114" s="1010">
        <v>968799</v>
      </c>
      <c r="BW114" s="1010"/>
      <c r="BX114" s="1010"/>
      <c r="BY114" s="1010"/>
      <c r="BZ114" s="1010"/>
      <c r="CA114" s="1010">
        <v>920413</v>
      </c>
      <c r="CB114" s="1010"/>
      <c r="CC114" s="1010"/>
      <c r="CD114" s="1010"/>
      <c r="CE114" s="1010"/>
      <c r="CF114" s="1004">
        <v>27.1</v>
      </c>
      <c r="CG114" s="1005"/>
      <c r="CH114" s="1005"/>
      <c r="CI114" s="1005"/>
      <c r="CJ114" s="1005"/>
      <c r="CK114" s="1035"/>
      <c r="CL114" s="1036"/>
      <c r="CM114" s="1006" t="s">
        <v>445</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128</v>
      </c>
      <c r="DH114" s="1049"/>
      <c r="DI114" s="1049"/>
      <c r="DJ114" s="1049"/>
      <c r="DK114" s="1050"/>
      <c r="DL114" s="1051" t="s">
        <v>128</v>
      </c>
      <c r="DM114" s="1049"/>
      <c r="DN114" s="1049"/>
      <c r="DO114" s="1049"/>
      <c r="DP114" s="1050"/>
      <c r="DQ114" s="1051" t="s">
        <v>128</v>
      </c>
      <c r="DR114" s="1049"/>
      <c r="DS114" s="1049"/>
      <c r="DT114" s="1049"/>
      <c r="DU114" s="1050"/>
      <c r="DV114" s="1052" t="s">
        <v>128</v>
      </c>
      <c r="DW114" s="1053"/>
      <c r="DX114" s="1053"/>
      <c r="DY114" s="1053"/>
      <c r="DZ114" s="1054"/>
    </row>
    <row r="115" spans="1:130" s="246" customFormat="1" ht="26.25" customHeight="1" x14ac:dyDescent="0.15">
      <c r="A115" s="1044"/>
      <c r="B115" s="1045"/>
      <c r="C115" s="1040" t="s">
        <v>446</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2236</v>
      </c>
      <c r="AB115" s="1024"/>
      <c r="AC115" s="1024"/>
      <c r="AD115" s="1024"/>
      <c r="AE115" s="1025"/>
      <c r="AF115" s="1026">
        <v>1961</v>
      </c>
      <c r="AG115" s="1024"/>
      <c r="AH115" s="1024"/>
      <c r="AI115" s="1024"/>
      <c r="AJ115" s="1025"/>
      <c r="AK115" s="1026">
        <v>1725</v>
      </c>
      <c r="AL115" s="1024"/>
      <c r="AM115" s="1024"/>
      <c r="AN115" s="1024"/>
      <c r="AO115" s="1025"/>
      <c r="AP115" s="1027">
        <v>0.1</v>
      </c>
      <c r="AQ115" s="1028"/>
      <c r="AR115" s="1028"/>
      <c r="AS115" s="1028"/>
      <c r="AT115" s="1029"/>
      <c r="AU115" s="990"/>
      <c r="AV115" s="991"/>
      <c r="AW115" s="991"/>
      <c r="AX115" s="991"/>
      <c r="AY115" s="991"/>
      <c r="AZ115" s="1039" t="s">
        <v>447</v>
      </c>
      <c r="BA115" s="1040"/>
      <c r="BB115" s="1040"/>
      <c r="BC115" s="1040"/>
      <c r="BD115" s="1040"/>
      <c r="BE115" s="1040"/>
      <c r="BF115" s="1040"/>
      <c r="BG115" s="1040"/>
      <c r="BH115" s="1040"/>
      <c r="BI115" s="1040"/>
      <c r="BJ115" s="1040"/>
      <c r="BK115" s="1040"/>
      <c r="BL115" s="1040"/>
      <c r="BM115" s="1040"/>
      <c r="BN115" s="1040"/>
      <c r="BO115" s="1040"/>
      <c r="BP115" s="1041"/>
      <c r="BQ115" s="1009" t="s">
        <v>128</v>
      </c>
      <c r="BR115" s="1010"/>
      <c r="BS115" s="1010"/>
      <c r="BT115" s="1010"/>
      <c r="BU115" s="1010"/>
      <c r="BV115" s="1010" t="s">
        <v>128</v>
      </c>
      <c r="BW115" s="1010"/>
      <c r="BX115" s="1010"/>
      <c r="BY115" s="1010"/>
      <c r="BZ115" s="1010"/>
      <c r="CA115" s="1010" t="s">
        <v>128</v>
      </c>
      <c r="CB115" s="1010"/>
      <c r="CC115" s="1010"/>
      <c r="CD115" s="1010"/>
      <c r="CE115" s="1010"/>
      <c r="CF115" s="1004" t="s">
        <v>128</v>
      </c>
      <c r="CG115" s="1005"/>
      <c r="CH115" s="1005"/>
      <c r="CI115" s="1005"/>
      <c r="CJ115" s="1005"/>
      <c r="CK115" s="1035"/>
      <c r="CL115" s="1036"/>
      <c r="CM115" s="1039" t="s">
        <v>448</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128</v>
      </c>
      <c r="DH115" s="1049"/>
      <c r="DI115" s="1049"/>
      <c r="DJ115" s="1049"/>
      <c r="DK115" s="1050"/>
      <c r="DL115" s="1051" t="s">
        <v>128</v>
      </c>
      <c r="DM115" s="1049"/>
      <c r="DN115" s="1049"/>
      <c r="DO115" s="1049"/>
      <c r="DP115" s="1050"/>
      <c r="DQ115" s="1051" t="s">
        <v>128</v>
      </c>
      <c r="DR115" s="1049"/>
      <c r="DS115" s="1049"/>
      <c r="DT115" s="1049"/>
      <c r="DU115" s="1050"/>
      <c r="DV115" s="1052" t="s">
        <v>128</v>
      </c>
      <c r="DW115" s="1053"/>
      <c r="DX115" s="1053"/>
      <c r="DY115" s="1053"/>
      <c r="DZ115" s="1054"/>
    </row>
    <row r="116" spans="1:130" s="246" customFormat="1" ht="26.25" customHeight="1" x14ac:dyDescent="0.15">
      <c r="A116" s="1046"/>
      <c r="B116" s="1047"/>
      <c r="C116" s="1055" t="s">
        <v>449</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128</v>
      </c>
      <c r="AB116" s="1049"/>
      <c r="AC116" s="1049"/>
      <c r="AD116" s="1049"/>
      <c r="AE116" s="1050"/>
      <c r="AF116" s="1051" t="s">
        <v>128</v>
      </c>
      <c r="AG116" s="1049"/>
      <c r="AH116" s="1049"/>
      <c r="AI116" s="1049"/>
      <c r="AJ116" s="1050"/>
      <c r="AK116" s="1051" t="s">
        <v>128</v>
      </c>
      <c r="AL116" s="1049"/>
      <c r="AM116" s="1049"/>
      <c r="AN116" s="1049"/>
      <c r="AO116" s="1050"/>
      <c r="AP116" s="1052" t="s">
        <v>128</v>
      </c>
      <c r="AQ116" s="1053"/>
      <c r="AR116" s="1053"/>
      <c r="AS116" s="1053"/>
      <c r="AT116" s="1054"/>
      <c r="AU116" s="990"/>
      <c r="AV116" s="991"/>
      <c r="AW116" s="991"/>
      <c r="AX116" s="991"/>
      <c r="AY116" s="991"/>
      <c r="AZ116" s="1057" t="s">
        <v>450</v>
      </c>
      <c r="BA116" s="1058"/>
      <c r="BB116" s="1058"/>
      <c r="BC116" s="1058"/>
      <c r="BD116" s="1058"/>
      <c r="BE116" s="1058"/>
      <c r="BF116" s="1058"/>
      <c r="BG116" s="1058"/>
      <c r="BH116" s="1058"/>
      <c r="BI116" s="1058"/>
      <c r="BJ116" s="1058"/>
      <c r="BK116" s="1058"/>
      <c r="BL116" s="1058"/>
      <c r="BM116" s="1058"/>
      <c r="BN116" s="1058"/>
      <c r="BO116" s="1058"/>
      <c r="BP116" s="1059"/>
      <c r="BQ116" s="1009" t="s">
        <v>128</v>
      </c>
      <c r="BR116" s="1010"/>
      <c r="BS116" s="1010"/>
      <c r="BT116" s="1010"/>
      <c r="BU116" s="1010"/>
      <c r="BV116" s="1010" t="s">
        <v>128</v>
      </c>
      <c r="BW116" s="1010"/>
      <c r="BX116" s="1010"/>
      <c r="BY116" s="1010"/>
      <c r="BZ116" s="1010"/>
      <c r="CA116" s="1010" t="s">
        <v>128</v>
      </c>
      <c r="CB116" s="1010"/>
      <c r="CC116" s="1010"/>
      <c r="CD116" s="1010"/>
      <c r="CE116" s="1010"/>
      <c r="CF116" s="1004" t="s">
        <v>431</v>
      </c>
      <c r="CG116" s="1005"/>
      <c r="CH116" s="1005"/>
      <c r="CI116" s="1005"/>
      <c r="CJ116" s="1005"/>
      <c r="CK116" s="1035"/>
      <c r="CL116" s="1036"/>
      <c r="CM116" s="1006" t="s">
        <v>451</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128</v>
      </c>
      <c r="DH116" s="1049"/>
      <c r="DI116" s="1049"/>
      <c r="DJ116" s="1049"/>
      <c r="DK116" s="1050"/>
      <c r="DL116" s="1051" t="s">
        <v>431</v>
      </c>
      <c r="DM116" s="1049"/>
      <c r="DN116" s="1049"/>
      <c r="DO116" s="1049"/>
      <c r="DP116" s="1050"/>
      <c r="DQ116" s="1051" t="s">
        <v>128</v>
      </c>
      <c r="DR116" s="1049"/>
      <c r="DS116" s="1049"/>
      <c r="DT116" s="1049"/>
      <c r="DU116" s="1050"/>
      <c r="DV116" s="1052" t="s">
        <v>128</v>
      </c>
      <c r="DW116" s="1053"/>
      <c r="DX116" s="1053"/>
      <c r="DY116" s="1053"/>
      <c r="DZ116" s="1054"/>
    </row>
    <row r="117" spans="1:130" s="246" customFormat="1" ht="26.25" customHeight="1" x14ac:dyDescent="0.15">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452</v>
      </c>
      <c r="Z117" s="976"/>
      <c r="AA117" s="1066">
        <v>1022959</v>
      </c>
      <c r="AB117" s="1067"/>
      <c r="AC117" s="1067"/>
      <c r="AD117" s="1067"/>
      <c r="AE117" s="1068"/>
      <c r="AF117" s="1069">
        <v>1015501</v>
      </c>
      <c r="AG117" s="1067"/>
      <c r="AH117" s="1067"/>
      <c r="AI117" s="1067"/>
      <c r="AJ117" s="1068"/>
      <c r="AK117" s="1069">
        <v>980481</v>
      </c>
      <c r="AL117" s="1067"/>
      <c r="AM117" s="1067"/>
      <c r="AN117" s="1067"/>
      <c r="AO117" s="1068"/>
      <c r="AP117" s="1070"/>
      <c r="AQ117" s="1071"/>
      <c r="AR117" s="1071"/>
      <c r="AS117" s="1071"/>
      <c r="AT117" s="1072"/>
      <c r="AU117" s="990"/>
      <c r="AV117" s="991"/>
      <c r="AW117" s="991"/>
      <c r="AX117" s="991"/>
      <c r="AY117" s="991"/>
      <c r="AZ117" s="1057" t="s">
        <v>453</v>
      </c>
      <c r="BA117" s="1058"/>
      <c r="BB117" s="1058"/>
      <c r="BC117" s="1058"/>
      <c r="BD117" s="1058"/>
      <c r="BE117" s="1058"/>
      <c r="BF117" s="1058"/>
      <c r="BG117" s="1058"/>
      <c r="BH117" s="1058"/>
      <c r="BI117" s="1058"/>
      <c r="BJ117" s="1058"/>
      <c r="BK117" s="1058"/>
      <c r="BL117" s="1058"/>
      <c r="BM117" s="1058"/>
      <c r="BN117" s="1058"/>
      <c r="BO117" s="1058"/>
      <c r="BP117" s="1059"/>
      <c r="BQ117" s="1009" t="s">
        <v>431</v>
      </c>
      <c r="BR117" s="1010"/>
      <c r="BS117" s="1010"/>
      <c r="BT117" s="1010"/>
      <c r="BU117" s="1010"/>
      <c r="BV117" s="1010" t="s">
        <v>128</v>
      </c>
      <c r="BW117" s="1010"/>
      <c r="BX117" s="1010"/>
      <c r="BY117" s="1010"/>
      <c r="BZ117" s="1010"/>
      <c r="CA117" s="1010" t="s">
        <v>128</v>
      </c>
      <c r="CB117" s="1010"/>
      <c r="CC117" s="1010"/>
      <c r="CD117" s="1010"/>
      <c r="CE117" s="1010"/>
      <c r="CF117" s="1004" t="s">
        <v>128</v>
      </c>
      <c r="CG117" s="1005"/>
      <c r="CH117" s="1005"/>
      <c r="CI117" s="1005"/>
      <c r="CJ117" s="1005"/>
      <c r="CK117" s="1035"/>
      <c r="CL117" s="1036"/>
      <c r="CM117" s="1006" t="s">
        <v>454</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431</v>
      </c>
      <c r="DH117" s="1049"/>
      <c r="DI117" s="1049"/>
      <c r="DJ117" s="1049"/>
      <c r="DK117" s="1050"/>
      <c r="DL117" s="1051" t="s">
        <v>128</v>
      </c>
      <c r="DM117" s="1049"/>
      <c r="DN117" s="1049"/>
      <c r="DO117" s="1049"/>
      <c r="DP117" s="1050"/>
      <c r="DQ117" s="1051" t="s">
        <v>431</v>
      </c>
      <c r="DR117" s="1049"/>
      <c r="DS117" s="1049"/>
      <c r="DT117" s="1049"/>
      <c r="DU117" s="1050"/>
      <c r="DV117" s="1052" t="s">
        <v>128</v>
      </c>
      <c r="DW117" s="1053"/>
      <c r="DX117" s="1053"/>
      <c r="DY117" s="1053"/>
      <c r="DZ117" s="1054"/>
    </row>
    <row r="118" spans="1:130" s="246" customFormat="1" ht="26.25" customHeight="1" x14ac:dyDescent="0.15">
      <c r="A118" s="994" t="s">
        <v>426</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424</v>
      </c>
      <c r="AB118" s="975"/>
      <c r="AC118" s="975"/>
      <c r="AD118" s="975"/>
      <c r="AE118" s="976"/>
      <c r="AF118" s="974" t="s">
        <v>305</v>
      </c>
      <c r="AG118" s="975"/>
      <c r="AH118" s="975"/>
      <c r="AI118" s="975"/>
      <c r="AJ118" s="976"/>
      <c r="AK118" s="974" t="s">
        <v>304</v>
      </c>
      <c r="AL118" s="975"/>
      <c r="AM118" s="975"/>
      <c r="AN118" s="975"/>
      <c r="AO118" s="976"/>
      <c r="AP118" s="1061" t="s">
        <v>425</v>
      </c>
      <c r="AQ118" s="1062"/>
      <c r="AR118" s="1062"/>
      <c r="AS118" s="1062"/>
      <c r="AT118" s="1063"/>
      <c r="AU118" s="990"/>
      <c r="AV118" s="991"/>
      <c r="AW118" s="991"/>
      <c r="AX118" s="991"/>
      <c r="AY118" s="991"/>
      <c r="AZ118" s="1064" t="s">
        <v>455</v>
      </c>
      <c r="BA118" s="1055"/>
      <c r="BB118" s="1055"/>
      <c r="BC118" s="1055"/>
      <c r="BD118" s="1055"/>
      <c r="BE118" s="1055"/>
      <c r="BF118" s="1055"/>
      <c r="BG118" s="1055"/>
      <c r="BH118" s="1055"/>
      <c r="BI118" s="1055"/>
      <c r="BJ118" s="1055"/>
      <c r="BK118" s="1055"/>
      <c r="BL118" s="1055"/>
      <c r="BM118" s="1055"/>
      <c r="BN118" s="1055"/>
      <c r="BO118" s="1055"/>
      <c r="BP118" s="1056"/>
      <c r="BQ118" s="1087" t="s">
        <v>128</v>
      </c>
      <c r="BR118" s="1088"/>
      <c r="BS118" s="1088"/>
      <c r="BT118" s="1088"/>
      <c r="BU118" s="1088"/>
      <c r="BV118" s="1088" t="s">
        <v>128</v>
      </c>
      <c r="BW118" s="1088"/>
      <c r="BX118" s="1088"/>
      <c r="BY118" s="1088"/>
      <c r="BZ118" s="1088"/>
      <c r="CA118" s="1088" t="s">
        <v>128</v>
      </c>
      <c r="CB118" s="1088"/>
      <c r="CC118" s="1088"/>
      <c r="CD118" s="1088"/>
      <c r="CE118" s="1088"/>
      <c r="CF118" s="1004" t="s">
        <v>431</v>
      </c>
      <c r="CG118" s="1005"/>
      <c r="CH118" s="1005"/>
      <c r="CI118" s="1005"/>
      <c r="CJ118" s="1005"/>
      <c r="CK118" s="1035"/>
      <c r="CL118" s="1036"/>
      <c r="CM118" s="1006" t="s">
        <v>456</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128</v>
      </c>
      <c r="DH118" s="1049"/>
      <c r="DI118" s="1049"/>
      <c r="DJ118" s="1049"/>
      <c r="DK118" s="1050"/>
      <c r="DL118" s="1051" t="s">
        <v>128</v>
      </c>
      <c r="DM118" s="1049"/>
      <c r="DN118" s="1049"/>
      <c r="DO118" s="1049"/>
      <c r="DP118" s="1050"/>
      <c r="DQ118" s="1051" t="s">
        <v>128</v>
      </c>
      <c r="DR118" s="1049"/>
      <c r="DS118" s="1049"/>
      <c r="DT118" s="1049"/>
      <c r="DU118" s="1050"/>
      <c r="DV118" s="1052" t="s">
        <v>431</v>
      </c>
      <c r="DW118" s="1053"/>
      <c r="DX118" s="1053"/>
      <c r="DY118" s="1053"/>
      <c r="DZ118" s="1054"/>
    </row>
    <row r="119" spans="1:130" s="246" customFormat="1" ht="26.25" customHeight="1" x14ac:dyDescent="0.15">
      <c r="A119" s="1148" t="s">
        <v>429</v>
      </c>
      <c r="B119" s="1034"/>
      <c r="C119" s="1013" t="s">
        <v>430</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128</v>
      </c>
      <c r="AB119" s="982"/>
      <c r="AC119" s="982"/>
      <c r="AD119" s="982"/>
      <c r="AE119" s="983"/>
      <c r="AF119" s="984" t="s">
        <v>431</v>
      </c>
      <c r="AG119" s="982"/>
      <c r="AH119" s="982"/>
      <c r="AI119" s="982"/>
      <c r="AJ119" s="983"/>
      <c r="AK119" s="984" t="s">
        <v>128</v>
      </c>
      <c r="AL119" s="982"/>
      <c r="AM119" s="982"/>
      <c r="AN119" s="982"/>
      <c r="AO119" s="983"/>
      <c r="AP119" s="985" t="s">
        <v>128</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457</v>
      </c>
      <c r="BP119" s="1096"/>
      <c r="BQ119" s="1087">
        <v>12037045</v>
      </c>
      <c r="BR119" s="1088"/>
      <c r="BS119" s="1088"/>
      <c r="BT119" s="1088"/>
      <c r="BU119" s="1088"/>
      <c r="BV119" s="1088">
        <v>11751704</v>
      </c>
      <c r="BW119" s="1088"/>
      <c r="BX119" s="1088"/>
      <c r="BY119" s="1088"/>
      <c r="BZ119" s="1088"/>
      <c r="CA119" s="1088">
        <v>12315398</v>
      </c>
      <c r="CB119" s="1088"/>
      <c r="CC119" s="1088"/>
      <c r="CD119" s="1088"/>
      <c r="CE119" s="1088"/>
      <c r="CF119" s="1089"/>
      <c r="CG119" s="1090"/>
      <c r="CH119" s="1090"/>
      <c r="CI119" s="1090"/>
      <c r="CJ119" s="1091"/>
      <c r="CK119" s="1037"/>
      <c r="CL119" s="1038"/>
      <c r="CM119" s="1092" t="s">
        <v>458</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128</v>
      </c>
      <c r="DH119" s="1074"/>
      <c r="DI119" s="1074"/>
      <c r="DJ119" s="1074"/>
      <c r="DK119" s="1075"/>
      <c r="DL119" s="1073" t="s">
        <v>128</v>
      </c>
      <c r="DM119" s="1074"/>
      <c r="DN119" s="1074"/>
      <c r="DO119" s="1074"/>
      <c r="DP119" s="1075"/>
      <c r="DQ119" s="1073" t="s">
        <v>128</v>
      </c>
      <c r="DR119" s="1074"/>
      <c r="DS119" s="1074"/>
      <c r="DT119" s="1074"/>
      <c r="DU119" s="1075"/>
      <c r="DV119" s="1076" t="s">
        <v>128</v>
      </c>
      <c r="DW119" s="1077"/>
      <c r="DX119" s="1077"/>
      <c r="DY119" s="1077"/>
      <c r="DZ119" s="1078"/>
    </row>
    <row r="120" spans="1:130" s="246" customFormat="1" ht="26.25" customHeight="1" x14ac:dyDescent="0.15">
      <c r="A120" s="1149"/>
      <c r="B120" s="1036"/>
      <c r="C120" s="1006" t="s">
        <v>435</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431</v>
      </c>
      <c r="AB120" s="1049"/>
      <c r="AC120" s="1049"/>
      <c r="AD120" s="1049"/>
      <c r="AE120" s="1050"/>
      <c r="AF120" s="1051" t="s">
        <v>128</v>
      </c>
      <c r="AG120" s="1049"/>
      <c r="AH120" s="1049"/>
      <c r="AI120" s="1049"/>
      <c r="AJ120" s="1050"/>
      <c r="AK120" s="1051" t="s">
        <v>128</v>
      </c>
      <c r="AL120" s="1049"/>
      <c r="AM120" s="1049"/>
      <c r="AN120" s="1049"/>
      <c r="AO120" s="1050"/>
      <c r="AP120" s="1052" t="s">
        <v>128</v>
      </c>
      <c r="AQ120" s="1053"/>
      <c r="AR120" s="1053"/>
      <c r="AS120" s="1053"/>
      <c r="AT120" s="1054"/>
      <c r="AU120" s="1079" t="s">
        <v>459</v>
      </c>
      <c r="AV120" s="1080"/>
      <c r="AW120" s="1080"/>
      <c r="AX120" s="1080"/>
      <c r="AY120" s="1081"/>
      <c r="AZ120" s="1030" t="s">
        <v>460</v>
      </c>
      <c r="BA120" s="979"/>
      <c r="BB120" s="979"/>
      <c r="BC120" s="979"/>
      <c r="BD120" s="979"/>
      <c r="BE120" s="979"/>
      <c r="BF120" s="979"/>
      <c r="BG120" s="979"/>
      <c r="BH120" s="979"/>
      <c r="BI120" s="979"/>
      <c r="BJ120" s="979"/>
      <c r="BK120" s="979"/>
      <c r="BL120" s="979"/>
      <c r="BM120" s="979"/>
      <c r="BN120" s="979"/>
      <c r="BO120" s="979"/>
      <c r="BP120" s="980"/>
      <c r="BQ120" s="1016">
        <v>1152009</v>
      </c>
      <c r="BR120" s="1017"/>
      <c r="BS120" s="1017"/>
      <c r="BT120" s="1017"/>
      <c r="BU120" s="1017"/>
      <c r="BV120" s="1017">
        <v>1235121</v>
      </c>
      <c r="BW120" s="1017"/>
      <c r="BX120" s="1017"/>
      <c r="BY120" s="1017"/>
      <c r="BZ120" s="1017"/>
      <c r="CA120" s="1017">
        <v>1131075</v>
      </c>
      <c r="CB120" s="1017"/>
      <c r="CC120" s="1017"/>
      <c r="CD120" s="1017"/>
      <c r="CE120" s="1017"/>
      <c r="CF120" s="1031">
        <v>33.299999999999997</v>
      </c>
      <c r="CG120" s="1032"/>
      <c r="CH120" s="1032"/>
      <c r="CI120" s="1032"/>
      <c r="CJ120" s="1032"/>
      <c r="CK120" s="1097" t="s">
        <v>461</v>
      </c>
      <c r="CL120" s="1098"/>
      <c r="CM120" s="1098"/>
      <c r="CN120" s="1098"/>
      <c r="CO120" s="1099"/>
      <c r="CP120" s="1105" t="s">
        <v>462</v>
      </c>
      <c r="CQ120" s="1106"/>
      <c r="CR120" s="1106"/>
      <c r="CS120" s="1106"/>
      <c r="CT120" s="1106"/>
      <c r="CU120" s="1106"/>
      <c r="CV120" s="1106"/>
      <c r="CW120" s="1106"/>
      <c r="CX120" s="1106"/>
      <c r="CY120" s="1106"/>
      <c r="CZ120" s="1106"/>
      <c r="DA120" s="1106"/>
      <c r="DB120" s="1106"/>
      <c r="DC120" s="1106"/>
      <c r="DD120" s="1106"/>
      <c r="DE120" s="1106"/>
      <c r="DF120" s="1107"/>
      <c r="DG120" s="1016">
        <v>5595832</v>
      </c>
      <c r="DH120" s="1017"/>
      <c r="DI120" s="1017"/>
      <c r="DJ120" s="1017"/>
      <c r="DK120" s="1017"/>
      <c r="DL120" s="1017">
        <v>5426464</v>
      </c>
      <c r="DM120" s="1017"/>
      <c r="DN120" s="1017"/>
      <c r="DO120" s="1017"/>
      <c r="DP120" s="1017"/>
      <c r="DQ120" s="1017">
        <v>5044118</v>
      </c>
      <c r="DR120" s="1017"/>
      <c r="DS120" s="1017"/>
      <c r="DT120" s="1017"/>
      <c r="DU120" s="1017"/>
      <c r="DV120" s="1018">
        <v>148.6</v>
      </c>
      <c r="DW120" s="1018"/>
      <c r="DX120" s="1018"/>
      <c r="DY120" s="1018"/>
      <c r="DZ120" s="1019"/>
    </row>
    <row r="121" spans="1:130" s="246" customFormat="1" ht="26.25" customHeight="1" x14ac:dyDescent="0.15">
      <c r="A121" s="1149"/>
      <c r="B121" s="1036"/>
      <c r="C121" s="1057" t="s">
        <v>463</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v>2165</v>
      </c>
      <c r="AB121" s="1049"/>
      <c r="AC121" s="1049"/>
      <c r="AD121" s="1049"/>
      <c r="AE121" s="1050"/>
      <c r="AF121" s="1051">
        <v>1853</v>
      </c>
      <c r="AG121" s="1049"/>
      <c r="AH121" s="1049"/>
      <c r="AI121" s="1049"/>
      <c r="AJ121" s="1050"/>
      <c r="AK121" s="1051">
        <v>1725</v>
      </c>
      <c r="AL121" s="1049"/>
      <c r="AM121" s="1049"/>
      <c r="AN121" s="1049"/>
      <c r="AO121" s="1050"/>
      <c r="AP121" s="1052">
        <v>0.1</v>
      </c>
      <c r="AQ121" s="1053"/>
      <c r="AR121" s="1053"/>
      <c r="AS121" s="1053"/>
      <c r="AT121" s="1054"/>
      <c r="AU121" s="1082"/>
      <c r="AV121" s="1083"/>
      <c r="AW121" s="1083"/>
      <c r="AX121" s="1083"/>
      <c r="AY121" s="1084"/>
      <c r="AZ121" s="1039" t="s">
        <v>464</v>
      </c>
      <c r="BA121" s="1040"/>
      <c r="BB121" s="1040"/>
      <c r="BC121" s="1040"/>
      <c r="BD121" s="1040"/>
      <c r="BE121" s="1040"/>
      <c r="BF121" s="1040"/>
      <c r="BG121" s="1040"/>
      <c r="BH121" s="1040"/>
      <c r="BI121" s="1040"/>
      <c r="BJ121" s="1040"/>
      <c r="BK121" s="1040"/>
      <c r="BL121" s="1040"/>
      <c r="BM121" s="1040"/>
      <c r="BN121" s="1040"/>
      <c r="BO121" s="1040"/>
      <c r="BP121" s="1041"/>
      <c r="BQ121" s="1009" t="s">
        <v>128</v>
      </c>
      <c r="BR121" s="1010"/>
      <c r="BS121" s="1010"/>
      <c r="BT121" s="1010"/>
      <c r="BU121" s="1010"/>
      <c r="BV121" s="1010" t="s">
        <v>128</v>
      </c>
      <c r="BW121" s="1010"/>
      <c r="BX121" s="1010"/>
      <c r="BY121" s="1010"/>
      <c r="BZ121" s="1010"/>
      <c r="CA121" s="1010" t="s">
        <v>128</v>
      </c>
      <c r="CB121" s="1010"/>
      <c r="CC121" s="1010"/>
      <c r="CD121" s="1010"/>
      <c r="CE121" s="1010"/>
      <c r="CF121" s="1004" t="s">
        <v>128</v>
      </c>
      <c r="CG121" s="1005"/>
      <c r="CH121" s="1005"/>
      <c r="CI121" s="1005"/>
      <c r="CJ121" s="1005"/>
      <c r="CK121" s="1100"/>
      <c r="CL121" s="1101"/>
      <c r="CM121" s="1101"/>
      <c r="CN121" s="1101"/>
      <c r="CO121" s="1102"/>
      <c r="CP121" s="1110" t="s">
        <v>465</v>
      </c>
      <c r="CQ121" s="1111"/>
      <c r="CR121" s="1111"/>
      <c r="CS121" s="1111"/>
      <c r="CT121" s="1111"/>
      <c r="CU121" s="1111"/>
      <c r="CV121" s="1111"/>
      <c r="CW121" s="1111"/>
      <c r="CX121" s="1111"/>
      <c r="CY121" s="1111"/>
      <c r="CZ121" s="1111"/>
      <c r="DA121" s="1111"/>
      <c r="DB121" s="1111"/>
      <c r="DC121" s="1111"/>
      <c r="DD121" s="1111"/>
      <c r="DE121" s="1111"/>
      <c r="DF121" s="1112"/>
      <c r="DG121" s="1009">
        <v>88803</v>
      </c>
      <c r="DH121" s="1010"/>
      <c r="DI121" s="1010"/>
      <c r="DJ121" s="1010"/>
      <c r="DK121" s="1010"/>
      <c r="DL121" s="1010">
        <v>75757</v>
      </c>
      <c r="DM121" s="1010"/>
      <c r="DN121" s="1010"/>
      <c r="DO121" s="1010"/>
      <c r="DP121" s="1010"/>
      <c r="DQ121" s="1010" t="s">
        <v>431</v>
      </c>
      <c r="DR121" s="1010"/>
      <c r="DS121" s="1010"/>
      <c r="DT121" s="1010"/>
      <c r="DU121" s="1010"/>
      <c r="DV121" s="1011" t="s">
        <v>128</v>
      </c>
      <c r="DW121" s="1011"/>
      <c r="DX121" s="1011"/>
      <c r="DY121" s="1011"/>
      <c r="DZ121" s="1012"/>
    </row>
    <row r="122" spans="1:130" s="246" customFormat="1" ht="26.25" customHeight="1" x14ac:dyDescent="0.15">
      <c r="A122" s="1149"/>
      <c r="B122" s="1036"/>
      <c r="C122" s="1006" t="s">
        <v>445</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128</v>
      </c>
      <c r="AB122" s="1049"/>
      <c r="AC122" s="1049"/>
      <c r="AD122" s="1049"/>
      <c r="AE122" s="1050"/>
      <c r="AF122" s="1051" t="s">
        <v>431</v>
      </c>
      <c r="AG122" s="1049"/>
      <c r="AH122" s="1049"/>
      <c r="AI122" s="1049"/>
      <c r="AJ122" s="1050"/>
      <c r="AK122" s="1051" t="s">
        <v>431</v>
      </c>
      <c r="AL122" s="1049"/>
      <c r="AM122" s="1049"/>
      <c r="AN122" s="1049"/>
      <c r="AO122" s="1050"/>
      <c r="AP122" s="1052" t="s">
        <v>128</v>
      </c>
      <c r="AQ122" s="1053"/>
      <c r="AR122" s="1053"/>
      <c r="AS122" s="1053"/>
      <c r="AT122" s="1054"/>
      <c r="AU122" s="1082"/>
      <c r="AV122" s="1083"/>
      <c r="AW122" s="1083"/>
      <c r="AX122" s="1083"/>
      <c r="AY122" s="1084"/>
      <c r="AZ122" s="1064" t="s">
        <v>466</v>
      </c>
      <c r="BA122" s="1055"/>
      <c r="BB122" s="1055"/>
      <c r="BC122" s="1055"/>
      <c r="BD122" s="1055"/>
      <c r="BE122" s="1055"/>
      <c r="BF122" s="1055"/>
      <c r="BG122" s="1055"/>
      <c r="BH122" s="1055"/>
      <c r="BI122" s="1055"/>
      <c r="BJ122" s="1055"/>
      <c r="BK122" s="1055"/>
      <c r="BL122" s="1055"/>
      <c r="BM122" s="1055"/>
      <c r="BN122" s="1055"/>
      <c r="BO122" s="1055"/>
      <c r="BP122" s="1056"/>
      <c r="BQ122" s="1087">
        <v>6564148</v>
      </c>
      <c r="BR122" s="1088"/>
      <c r="BS122" s="1088"/>
      <c r="BT122" s="1088"/>
      <c r="BU122" s="1088"/>
      <c r="BV122" s="1088">
        <v>6546175</v>
      </c>
      <c r="BW122" s="1088"/>
      <c r="BX122" s="1088"/>
      <c r="BY122" s="1088"/>
      <c r="BZ122" s="1088"/>
      <c r="CA122" s="1088">
        <v>6699861</v>
      </c>
      <c r="CB122" s="1088"/>
      <c r="CC122" s="1088"/>
      <c r="CD122" s="1088"/>
      <c r="CE122" s="1088"/>
      <c r="CF122" s="1108">
        <v>197.4</v>
      </c>
      <c r="CG122" s="1109"/>
      <c r="CH122" s="1109"/>
      <c r="CI122" s="1109"/>
      <c r="CJ122" s="1109"/>
      <c r="CK122" s="1100"/>
      <c r="CL122" s="1101"/>
      <c r="CM122" s="1101"/>
      <c r="CN122" s="1101"/>
      <c r="CO122" s="1102"/>
      <c r="CP122" s="1110" t="s">
        <v>467</v>
      </c>
      <c r="CQ122" s="1111"/>
      <c r="CR122" s="1111"/>
      <c r="CS122" s="1111"/>
      <c r="CT122" s="1111"/>
      <c r="CU122" s="1111"/>
      <c r="CV122" s="1111"/>
      <c r="CW122" s="1111"/>
      <c r="CX122" s="1111"/>
      <c r="CY122" s="1111"/>
      <c r="CZ122" s="1111"/>
      <c r="DA122" s="1111"/>
      <c r="DB122" s="1111"/>
      <c r="DC122" s="1111"/>
      <c r="DD122" s="1111"/>
      <c r="DE122" s="1111"/>
      <c r="DF122" s="1112"/>
      <c r="DG122" s="1009" t="s">
        <v>128</v>
      </c>
      <c r="DH122" s="1010"/>
      <c r="DI122" s="1010"/>
      <c r="DJ122" s="1010"/>
      <c r="DK122" s="1010"/>
      <c r="DL122" s="1010" t="s">
        <v>128</v>
      </c>
      <c r="DM122" s="1010"/>
      <c r="DN122" s="1010"/>
      <c r="DO122" s="1010"/>
      <c r="DP122" s="1010"/>
      <c r="DQ122" s="1010" t="s">
        <v>128</v>
      </c>
      <c r="DR122" s="1010"/>
      <c r="DS122" s="1010"/>
      <c r="DT122" s="1010"/>
      <c r="DU122" s="1010"/>
      <c r="DV122" s="1011" t="s">
        <v>128</v>
      </c>
      <c r="DW122" s="1011"/>
      <c r="DX122" s="1011"/>
      <c r="DY122" s="1011"/>
      <c r="DZ122" s="1012"/>
    </row>
    <row r="123" spans="1:130" s="246" customFormat="1" ht="26.25" customHeight="1" x14ac:dyDescent="0.15">
      <c r="A123" s="1149"/>
      <c r="B123" s="1036"/>
      <c r="C123" s="1006" t="s">
        <v>451</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128</v>
      </c>
      <c r="AB123" s="1049"/>
      <c r="AC123" s="1049"/>
      <c r="AD123" s="1049"/>
      <c r="AE123" s="1050"/>
      <c r="AF123" s="1051" t="s">
        <v>128</v>
      </c>
      <c r="AG123" s="1049"/>
      <c r="AH123" s="1049"/>
      <c r="AI123" s="1049"/>
      <c r="AJ123" s="1050"/>
      <c r="AK123" s="1051" t="s">
        <v>128</v>
      </c>
      <c r="AL123" s="1049"/>
      <c r="AM123" s="1049"/>
      <c r="AN123" s="1049"/>
      <c r="AO123" s="1050"/>
      <c r="AP123" s="1052" t="s">
        <v>128</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468</v>
      </c>
      <c r="BP123" s="1096"/>
      <c r="BQ123" s="1155">
        <v>7716157</v>
      </c>
      <c r="BR123" s="1156"/>
      <c r="BS123" s="1156"/>
      <c r="BT123" s="1156"/>
      <c r="BU123" s="1156"/>
      <c r="BV123" s="1156">
        <v>7781296</v>
      </c>
      <c r="BW123" s="1156"/>
      <c r="BX123" s="1156"/>
      <c r="BY123" s="1156"/>
      <c r="BZ123" s="1156"/>
      <c r="CA123" s="1156">
        <v>7830936</v>
      </c>
      <c r="CB123" s="1156"/>
      <c r="CC123" s="1156"/>
      <c r="CD123" s="1156"/>
      <c r="CE123" s="1156"/>
      <c r="CF123" s="1089"/>
      <c r="CG123" s="1090"/>
      <c r="CH123" s="1090"/>
      <c r="CI123" s="1090"/>
      <c r="CJ123" s="1091"/>
      <c r="CK123" s="1100"/>
      <c r="CL123" s="1101"/>
      <c r="CM123" s="1101"/>
      <c r="CN123" s="1101"/>
      <c r="CO123" s="1102"/>
      <c r="CP123" s="1110" t="s">
        <v>469</v>
      </c>
      <c r="CQ123" s="1111"/>
      <c r="CR123" s="1111"/>
      <c r="CS123" s="1111"/>
      <c r="CT123" s="1111"/>
      <c r="CU123" s="1111"/>
      <c r="CV123" s="1111"/>
      <c r="CW123" s="1111"/>
      <c r="CX123" s="1111"/>
      <c r="CY123" s="1111"/>
      <c r="CZ123" s="1111"/>
      <c r="DA123" s="1111"/>
      <c r="DB123" s="1111"/>
      <c r="DC123" s="1111"/>
      <c r="DD123" s="1111"/>
      <c r="DE123" s="1111"/>
      <c r="DF123" s="1112"/>
      <c r="DG123" s="1048" t="s">
        <v>128</v>
      </c>
      <c r="DH123" s="1049"/>
      <c r="DI123" s="1049"/>
      <c r="DJ123" s="1049"/>
      <c r="DK123" s="1050"/>
      <c r="DL123" s="1051" t="s">
        <v>431</v>
      </c>
      <c r="DM123" s="1049"/>
      <c r="DN123" s="1049"/>
      <c r="DO123" s="1049"/>
      <c r="DP123" s="1050"/>
      <c r="DQ123" s="1051" t="s">
        <v>128</v>
      </c>
      <c r="DR123" s="1049"/>
      <c r="DS123" s="1049"/>
      <c r="DT123" s="1049"/>
      <c r="DU123" s="1050"/>
      <c r="DV123" s="1052" t="s">
        <v>128</v>
      </c>
      <c r="DW123" s="1053"/>
      <c r="DX123" s="1053"/>
      <c r="DY123" s="1053"/>
      <c r="DZ123" s="1054"/>
    </row>
    <row r="124" spans="1:130" s="246" customFormat="1" ht="26.25" customHeight="1" thickBot="1" x14ac:dyDescent="0.2">
      <c r="A124" s="1149"/>
      <c r="B124" s="1036"/>
      <c r="C124" s="1006" t="s">
        <v>454</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128</v>
      </c>
      <c r="AB124" s="1049"/>
      <c r="AC124" s="1049"/>
      <c r="AD124" s="1049"/>
      <c r="AE124" s="1050"/>
      <c r="AF124" s="1051" t="s">
        <v>128</v>
      </c>
      <c r="AG124" s="1049"/>
      <c r="AH124" s="1049"/>
      <c r="AI124" s="1049"/>
      <c r="AJ124" s="1050"/>
      <c r="AK124" s="1051" t="s">
        <v>128</v>
      </c>
      <c r="AL124" s="1049"/>
      <c r="AM124" s="1049"/>
      <c r="AN124" s="1049"/>
      <c r="AO124" s="1050"/>
      <c r="AP124" s="1052" t="s">
        <v>431</v>
      </c>
      <c r="AQ124" s="1053"/>
      <c r="AR124" s="1053"/>
      <c r="AS124" s="1053"/>
      <c r="AT124" s="1054"/>
      <c r="AU124" s="1151" t="s">
        <v>470</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127.7</v>
      </c>
      <c r="BR124" s="1118"/>
      <c r="BS124" s="1118"/>
      <c r="BT124" s="1118"/>
      <c r="BU124" s="1118"/>
      <c r="BV124" s="1118">
        <v>117.9</v>
      </c>
      <c r="BW124" s="1118"/>
      <c r="BX124" s="1118"/>
      <c r="BY124" s="1118"/>
      <c r="BZ124" s="1118"/>
      <c r="CA124" s="1118">
        <v>132.1</v>
      </c>
      <c r="CB124" s="1118"/>
      <c r="CC124" s="1118"/>
      <c r="CD124" s="1118"/>
      <c r="CE124" s="1118"/>
      <c r="CF124" s="1119"/>
      <c r="CG124" s="1120"/>
      <c r="CH124" s="1120"/>
      <c r="CI124" s="1120"/>
      <c r="CJ124" s="1121"/>
      <c r="CK124" s="1103"/>
      <c r="CL124" s="1103"/>
      <c r="CM124" s="1103"/>
      <c r="CN124" s="1103"/>
      <c r="CO124" s="1104"/>
      <c r="CP124" s="1110" t="s">
        <v>471</v>
      </c>
      <c r="CQ124" s="1111"/>
      <c r="CR124" s="1111"/>
      <c r="CS124" s="1111"/>
      <c r="CT124" s="1111"/>
      <c r="CU124" s="1111"/>
      <c r="CV124" s="1111"/>
      <c r="CW124" s="1111"/>
      <c r="CX124" s="1111"/>
      <c r="CY124" s="1111"/>
      <c r="CZ124" s="1111"/>
      <c r="DA124" s="1111"/>
      <c r="DB124" s="1111"/>
      <c r="DC124" s="1111"/>
      <c r="DD124" s="1111"/>
      <c r="DE124" s="1111"/>
      <c r="DF124" s="1112"/>
      <c r="DG124" s="1095" t="s">
        <v>128</v>
      </c>
      <c r="DH124" s="1074"/>
      <c r="DI124" s="1074"/>
      <c r="DJ124" s="1074"/>
      <c r="DK124" s="1075"/>
      <c r="DL124" s="1073" t="s">
        <v>128</v>
      </c>
      <c r="DM124" s="1074"/>
      <c r="DN124" s="1074"/>
      <c r="DO124" s="1074"/>
      <c r="DP124" s="1075"/>
      <c r="DQ124" s="1073" t="s">
        <v>128</v>
      </c>
      <c r="DR124" s="1074"/>
      <c r="DS124" s="1074"/>
      <c r="DT124" s="1074"/>
      <c r="DU124" s="1075"/>
      <c r="DV124" s="1076" t="s">
        <v>128</v>
      </c>
      <c r="DW124" s="1077"/>
      <c r="DX124" s="1077"/>
      <c r="DY124" s="1077"/>
      <c r="DZ124" s="1078"/>
    </row>
    <row r="125" spans="1:130" s="246" customFormat="1" ht="26.25" customHeight="1" x14ac:dyDescent="0.15">
      <c r="A125" s="1149"/>
      <c r="B125" s="1036"/>
      <c r="C125" s="1006" t="s">
        <v>456</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431</v>
      </c>
      <c r="AB125" s="1049"/>
      <c r="AC125" s="1049"/>
      <c r="AD125" s="1049"/>
      <c r="AE125" s="1050"/>
      <c r="AF125" s="1051" t="s">
        <v>128</v>
      </c>
      <c r="AG125" s="1049"/>
      <c r="AH125" s="1049"/>
      <c r="AI125" s="1049"/>
      <c r="AJ125" s="1050"/>
      <c r="AK125" s="1051" t="s">
        <v>128</v>
      </c>
      <c r="AL125" s="1049"/>
      <c r="AM125" s="1049"/>
      <c r="AN125" s="1049"/>
      <c r="AO125" s="1050"/>
      <c r="AP125" s="1052" t="s">
        <v>128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472</v>
      </c>
      <c r="CL125" s="1098"/>
      <c r="CM125" s="1098"/>
      <c r="CN125" s="1098"/>
      <c r="CO125" s="1099"/>
      <c r="CP125" s="1030" t="s">
        <v>473</v>
      </c>
      <c r="CQ125" s="979"/>
      <c r="CR125" s="979"/>
      <c r="CS125" s="979"/>
      <c r="CT125" s="979"/>
      <c r="CU125" s="979"/>
      <c r="CV125" s="979"/>
      <c r="CW125" s="979"/>
      <c r="CX125" s="979"/>
      <c r="CY125" s="979"/>
      <c r="CZ125" s="979"/>
      <c r="DA125" s="979"/>
      <c r="DB125" s="979"/>
      <c r="DC125" s="979"/>
      <c r="DD125" s="979"/>
      <c r="DE125" s="979"/>
      <c r="DF125" s="980"/>
      <c r="DG125" s="1016" t="s">
        <v>128</v>
      </c>
      <c r="DH125" s="1017"/>
      <c r="DI125" s="1017"/>
      <c r="DJ125" s="1017"/>
      <c r="DK125" s="1017"/>
      <c r="DL125" s="1017" t="s">
        <v>128</v>
      </c>
      <c r="DM125" s="1017"/>
      <c r="DN125" s="1017"/>
      <c r="DO125" s="1017"/>
      <c r="DP125" s="1017"/>
      <c r="DQ125" s="1017" t="s">
        <v>431</v>
      </c>
      <c r="DR125" s="1017"/>
      <c r="DS125" s="1017"/>
      <c r="DT125" s="1017"/>
      <c r="DU125" s="1017"/>
      <c r="DV125" s="1018" t="s">
        <v>128</v>
      </c>
      <c r="DW125" s="1018"/>
      <c r="DX125" s="1018"/>
      <c r="DY125" s="1018"/>
      <c r="DZ125" s="1019"/>
    </row>
    <row r="126" spans="1:130" s="246" customFormat="1" ht="26.25" customHeight="1" thickBot="1" x14ac:dyDescent="0.2">
      <c r="A126" s="1149"/>
      <c r="B126" s="1036"/>
      <c r="C126" s="1006" t="s">
        <v>458</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128</v>
      </c>
      <c r="AB126" s="1049"/>
      <c r="AC126" s="1049"/>
      <c r="AD126" s="1049"/>
      <c r="AE126" s="1050"/>
      <c r="AF126" s="1051" t="s">
        <v>128</v>
      </c>
      <c r="AG126" s="1049"/>
      <c r="AH126" s="1049"/>
      <c r="AI126" s="1049"/>
      <c r="AJ126" s="1050"/>
      <c r="AK126" s="1051" t="s">
        <v>128</v>
      </c>
      <c r="AL126" s="1049"/>
      <c r="AM126" s="1049"/>
      <c r="AN126" s="1049"/>
      <c r="AO126" s="1050"/>
      <c r="AP126" s="1052" t="s">
        <v>128</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474</v>
      </c>
      <c r="CQ126" s="1040"/>
      <c r="CR126" s="1040"/>
      <c r="CS126" s="1040"/>
      <c r="CT126" s="1040"/>
      <c r="CU126" s="1040"/>
      <c r="CV126" s="1040"/>
      <c r="CW126" s="1040"/>
      <c r="CX126" s="1040"/>
      <c r="CY126" s="1040"/>
      <c r="CZ126" s="1040"/>
      <c r="DA126" s="1040"/>
      <c r="DB126" s="1040"/>
      <c r="DC126" s="1040"/>
      <c r="DD126" s="1040"/>
      <c r="DE126" s="1040"/>
      <c r="DF126" s="1041"/>
      <c r="DG126" s="1009" t="s">
        <v>128</v>
      </c>
      <c r="DH126" s="1010"/>
      <c r="DI126" s="1010"/>
      <c r="DJ126" s="1010"/>
      <c r="DK126" s="1010"/>
      <c r="DL126" s="1010" t="s">
        <v>128</v>
      </c>
      <c r="DM126" s="1010"/>
      <c r="DN126" s="1010"/>
      <c r="DO126" s="1010"/>
      <c r="DP126" s="1010"/>
      <c r="DQ126" s="1010" t="s">
        <v>128</v>
      </c>
      <c r="DR126" s="1010"/>
      <c r="DS126" s="1010"/>
      <c r="DT126" s="1010"/>
      <c r="DU126" s="1010"/>
      <c r="DV126" s="1011" t="s">
        <v>128</v>
      </c>
      <c r="DW126" s="1011"/>
      <c r="DX126" s="1011"/>
      <c r="DY126" s="1011"/>
      <c r="DZ126" s="1012"/>
    </row>
    <row r="127" spans="1:130" s="246" customFormat="1" ht="26.25" customHeight="1" x14ac:dyDescent="0.15">
      <c r="A127" s="1150"/>
      <c r="B127" s="1038"/>
      <c r="C127" s="1092" t="s">
        <v>475</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71</v>
      </c>
      <c r="AB127" s="1049"/>
      <c r="AC127" s="1049"/>
      <c r="AD127" s="1049"/>
      <c r="AE127" s="1050"/>
      <c r="AF127" s="1051">
        <v>108</v>
      </c>
      <c r="AG127" s="1049"/>
      <c r="AH127" s="1049"/>
      <c r="AI127" s="1049"/>
      <c r="AJ127" s="1050"/>
      <c r="AK127" s="1051" t="s">
        <v>128</v>
      </c>
      <c r="AL127" s="1049"/>
      <c r="AM127" s="1049"/>
      <c r="AN127" s="1049"/>
      <c r="AO127" s="1050"/>
      <c r="AP127" s="1052" t="s">
        <v>128</v>
      </c>
      <c r="AQ127" s="1053"/>
      <c r="AR127" s="1053"/>
      <c r="AS127" s="1053"/>
      <c r="AT127" s="1054"/>
      <c r="AU127" s="282"/>
      <c r="AV127" s="282"/>
      <c r="AW127" s="282"/>
      <c r="AX127" s="1122" t="s">
        <v>476</v>
      </c>
      <c r="AY127" s="1123"/>
      <c r="AZ127" s="1123"/>
      <c r="BA127" s="1123"/>
      <c r="BB127" s="1123"/>
      <c r="BC127" s="1123"/>
      <c r="BD127" s="1123"/>
      <c r="BE127" s="1124"/>
      <c r="BF127" s="1125" t="s">
        <v>477</v>
      </c>
      <c r="BG127" s="1123"/>
      <c r="BH127" s="1123"/>
      <c r="BI127" s="1123"/>
      <c r="BJ127" s="1123"/>
      <c r="BK127" s="1123"/>
      <c r="BL127" s="1124"/>
      <c r="BM127" s="1125" t="s">
        <v>478</v>
      </c>
      <c r="BN127" s="1123"/>
      <c r="BO127" s="1123"/>
      <c r="BP127" s="1123"/>
      <c r="BQ127" s="1123"/>
      <c r="BR127" s="1123"/>
      <c r="BS127" s="1124"/>
      <c r="BT127" s="1125" t="s">
        <v>479</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480</v>
      </c>
      <c r="CQ127" s="1040"/>
      <c r="CR127" s="1040"/>
      <c r="CS127" s="1040"/>
      <c r="CT127" s="1040"/>
      <c r="CU127" s="1040"/>
      <c r="CV127" s="1040"/>
      <c r="CW127" s="1040"/>
      <c r="CX127" s="1040"/>
      <c r="CY127" s="1040"/>
      <c r="CZ127" s="1040"/>
      <c r="DA127" s="1040"/>
      <c r="DB127" s="1040"/>
      <c r="DC127" s="1040"/>
      <c r="DD127" s="1040"/>
      <c r="DE127" s="1040"/>
      <c r="DF127" s="1041"/>
      <c r="DG127" s="1009" t="s">
        <v>431</v>
      </c>
      <c r="DH127" s="1010"/>
      <c r="DI127" s="1010"/>
      <c r="DJ127" s="1010"/>
      <c r="DK127" s="1010"/>
      <c r="DL127" s="1010" t="s">
        <v>128</v>
      </c>
      <c r="DM127" s="1010"/>
      <c r="DN127" s="1010"/>
      <c r="DO127" s="1010"/>
      <c r="DP127" s="1010"/>
      <c r="DQ127" s="1010" t="s">
        <v>128</v>
      </c>
      <c r="DR127" s="1010"/>
      <c r="DS127" s="1010"/>
      <c r="DT127" s="1010"/>
      <c r="DU127" s="1010"/>
      <c r="DV127" s="1011" t="s">
        <v>128</v>
      </c>
      <c r="DW127" s="1011"/>
      <c r="DX127" s="1011"/>
      <c r="DY127" s="1011"/>
      <c r="DZ127" s="1012"/>
    </row>
    <row r="128" spans="1:130" s="246" customFormat="1" ht="26.25" customHeight="1" thickBot="1" x14ac:dyDescent="0.2">
      <c r="A128" s="1133" t="s">
        <v>481</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482</v>
      </c>
      <c r="X128" s="1135"/>
      <c r="Y128" s="1135"/>
      <c r="Z128" s="1136"/>
      <c r="AA128" s="1137" t="s">
        <v>431</v>
      </c>
      <c r="AB128" s="1138"/>
      <c r="AC128" s="1138"/>
      <c r="AD128" s="1138"/>
      <c r="AE128" s="1139"/>
      <c r="AF128" s="1140" t="s">
        <v>128</v>
      </c>
      <c r="AG128" s="1138"/>
      <c r="AH128" s="1138"/>
      <c r="AI128" s="1138"/>
      <c r="AJ128" s="1139"/>
      <c r="AK128" s="1140" t="s">
        <v>128</v>
      </c>
      <c r="AL128" s="1138"/>
      <c r="AM128" s="1138"/>
      <c r="AN128" s="1138"/>
      <c r="AO128" s="1139"/>
      <c r="AP128" s="1141"/>
      <c r="AQ128" s="1142"/>
      <c r="AR128" s="1142"/>
      <c r="AS128" s="1142"/>
      <c r="AT128" s="1143"/>
      <c r="AU128" s="282"/>
      <c r="AV128" s="282"/>
      <c r="AW128" s="282"/>
      <c r="AX128" s="978" t="s">
        <v>483</v>
      </c>
      <c r="AY128" s="979"/>
      <c r="AZ128" s="979"/>
      <c r="BA128" s="979"/>
      <c r="BB128" s="979"/>
      <c r="BC128" s="979"/>
      <c r="BD128" s="979"/>
      <c r="BE128" s="980"/>
      <c r="BF128" s="1144" t="s">
        <v>431</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484</v>
      </c>
      <c r="CQ128" s="1127"/>
      <c r="CR128" s="1127"/>
      <c r="CS128" s="1127"/>
      <c r="CT128" s="1127"/>
      <c r="CU128" s="1127"/>
      <c r="CV128" s="1127"/>
      <c r="CW128" s="1127"/>
      <c r="CX128" s="1127"/>
      <c r="CY128" s="1127"/>
      <c r="CZ128" s="1127"/>
      <c r="DA128" s="1127"/>
      <c r="DB128" s="1127"/>
      <c r="DC128" s="1127"/>
      <c r="DD128" s="1127"/>
      <c r="DE128" s="1127"/>
      <c r="DF128" s="1128"/>
      <c r="DG128" s="1129" t="s">
        <v>128</v>
      </c>
      <c r="DH128" s="1130"/>
      <c r="DI128" s="1130"/>
      <c r="DJ128" s="1130"/>
      <c r="DK128" s="1130"/>
      <c r="DL128" s="1130" t="s">
        <v>128</v>
      </c>
      <c r="DM128" s="1130"/>
      <c r="DN128" s="1130"/>
      <c r="DO128" s="1130"/>
      <c r="DP128" s="1130"/>
      <c r="DQ128" s="1130" t="s">
        <v>128</v>
      </c>
      <c r="DR128" s="1130"/>
      <c r="DS128" s="1130"/>
      <c r="DT128" s="1130"/>
      <c r="DU128" s="1130"/>
      <c r="DV128" s="1131" t="s">
        <v>128</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485</v>
      </c>
      <c r="X129" s="1164"/>
      <c r="Y129" s="1164"/>
      <c r="Z129" s="1165"/>
      <c r="AA129" s="1048">
        <v>3968038</v>
      </c>
      <c r="AB129" s="1049"/>
      <c r="AC129" s="1049"/>
      <c r="AD129" s="1049"/>
      <c r="AE129" s="1050"/>
      <c r="AF129" s="1051">
        <v>3948718</v>
      </c>
      <c r="AG129" s="1049"/>
      <c r="AH129" s="1049"/>
      <c r="AI129" s="1049"/>
      <c r="AJ129" s="1050"/>
      <c r="AK129" s="1051">
        <v>3968059</v>
      </c>
      <c r="AL129" s="1049"/>
      <c r="AM129" s="1049"/>
      <c r="AN129" s="1049"/>
      <c r="AO129" s="1050"/>
      <c r="AP129" s="1166"/>
      <c r="AQ129" s="1167"/>
      <c r="AR129" s="1167"/>
      <c r="AS129" s="1167"/>
      <c r="AT129" s="1168"/>
      <c r="AU129" s="284"/>
      <c r="AV129" s="284"/>
      <c r="AW129" s="284"/>
      <c r="AX129" s="1157" t="s">
        <v>486</v>
      </c>
      <c r="AY129" s="1040"/>
      <c r="AZ129" s="1040"/>
      <c r="BA129" s="1040"/>
      <c r="BB129" s="1040"/>
      <c r="BC129" s="1040"/>
      <c r="BD129" s="1040"/>
      <c r="BE129" s="1041"/>
      <c r="BF129" s="1158" t="s">
        <v>431</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487</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488</v>
      </c>
      <c r="X130" s="1164"/>
      <c r="Y130" s="1164"/>
      <c r="Z130" s="1165"/>
      <c r="AA130" s="1048">
        <v>586156</v>
      </c>
      <c r="AB130" s="1049"/>
      <c r="AC130" s="1049"/>
      <c r="AD130" s="1049"/>
      <c r="AE130" s="1050"/>
      <c r="AF130" s="1051">
        <v>582670</v>
      </c>
      <c r="AG130" s="1049"/>
      <c r="AH130" s="1049"/>
      <c r="AI130" s="1049"/>
      <c r="AJ130" s="1050"/>
      <c r="AK130" s="1051">
        <v>574389</v>
      </c>
      <c r="AL130" s="1049"/>
      <c r="AM130" s="1049"/>
      <c r="AN130" s="1049"/>
      <c r="AO130" s="1050"/>
      <c r="AP130" s="1166"/>
      <c r="AQ130" s="1167"/>
      <c r="AR130" s="1167"/>
      <c r="AS130" s="1167"/>
      <c r="AT130" s="1168"/>
      <c r="AU130" s="284"/>
      <c r="AV130" s="284"/>
      <c r="AW130" s="284"/>
      <c r="AX130" s="1157" t="s">
        <v>489</v>
      </c>
      <c r="AY130" s="1040"/>
      <c r="AZ130" s="1040"/>
      <c r="BA130" s="1040"/>
      <c r="BB130" s="1040"/>
      <c r="BC130" s="1040"/>
      <c r="BD130" s="1040"/>
      <c r="BE130" s="1041"/>
      <c r="BF130" s="1194">
        <v>12.5</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490</v>
      </c>
      <c r="X131" s="1202"/>
      <c r="Y131" s="1202"/>
      <c r="Z131" s="1203"/>
      <c r="AA131" s="1095">
        <v>3381882</v>
      </c>
      <c r="AB131" s="1074"/>
      <c r="AC131" s="1074"/>
      <c r="AD131" s="1074"/>
      <c r="AE131" s="1075"/>
      <c r="AF131" s="1073">
        <v>3366048</v>
      </c>
      <c r="AG131" s="1074"/>
      <c r="AH131" s="1074"/>
      <c r="AI131" s="1074"/>
      <c r="AJ131" s="1075"/>
      <c r="AK131" s="1073">
        <v>3393670</v>
      </c>
      <c r="AL131" s="1074"/>
      <c r="AM131" s="1074"/>
      <c r="AN131" s="1074"/>
      <c r="AO131" s="1075"/>
      <c r="AP131" s="1204"/>
      <c r="AQ131" s="1205"/>
      <c r="AR131" s="1205"/>
      <c r="AS131" s="1205"/>
      <c r="AT131" s="1206"/>
      <c r="AU131" s="284"/>
      <c r="AV131" s="284"/>
      <c r="AW131" s="284"/>
      <c r="AX131" s="1176" t="s">
        <v>491</v>
      </c>
      <c r="AY131" s="1127"/>
      <c r="AZ131" s="1127"/>
      <c r="BA131" s="1127"/>
      <c r="BB131" s="1127"/>
      <c r="BC131" s="1127"/>
      <c r="BD131" s="1127"/>
      <c r="BE131" s="1128"/>
      <c r="BF131" s="1177">
        <v>132.1</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492</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493</v>
      </c>
      <c r="W132" s="1187"/>
      <c r="X132" s="1187"/>
      <c r="Y132" s="1187"/>
      <c r="Z132" s="1188"/>
      <c r="AA132" s="1189">
        <v>12.915974009999999</v>
      </c>
      <c r="AB132" s="1190"/>
      <c r="AC132" s="1190"/>
      <c r="AD132" s="1190"/>
      <c r="AE132" s="1191"/>
      <c r="AF132" s="1192">
        <v>12.858729289999999</v>
      </c>
      <c r="AG132" s="1190"/>
      <c r="AH132" s="1190"/>
      <c r="AI132" s="1190"/>
      <c r="AJ132" s="1191"/>
      <c r="AK132" s="1192">
        <v>11.96616053</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494</v>
      </c>
      <c r="W133" s="1170"/>
      <c r="X133" s="1170"/>
      <c r="Y133" s="1170"/>
      <c r="Z133" s="1171"/>
      <c r="AA133" s="1172">
        <v>13</v>
      </c>
      <c r="AB133" s="1173"/>
      <c r="AC133" s="1173"/>
      <c r="AD133" s="1173"/>
      <c r="AE133" s="1174"/>
      <c r="AF133" s="1172">
        <v>13</v>
      </c>
      <c r="AG133" s="1173"/>
      <c r="AH133" s="1173"/>
      <c r="AI133" s="1173"/>
      <c r="AJ133" s="1174"/>
      <c r="AK133" s="1172">
        <v>12.5</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sjIsDFB++Whdpo6t9brpU6OLWUQR7swWx9wtbZdivRNOQkXoa64Df+QegfRq3Yytm6SJVm4kxXUF88I9/kqv0g==" saltValue="cxVc/C+QAlQcPep5/VLr+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LPxq2XR1dHhuUG96OkfRt+Jfhjo4QcMrXSYL4tSutxRHTkV/Th+T5KPevbHBFdKGRW9PbWAC7OSz5I6+t1T8g==" saltValue="8LZfHXjbHTBszaMq4ZTF8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1q525ztR7qnljkOPJH3Y/+4eMcHpdHzkNkxk5U7HIHK8OijxSBaMUXSAg8QitNZ0vmQie6R7FxV1UEeHkz2Pg==" saltValue="jNIXxFo1rKrxpMKU3GdFx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498</v>
      </c>
      <c r="AP7" s="303"/>
      <c r="AQ7" s="304" t="s">
        <v>499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500</v>
      </c>
      <c r="AQ8" s="310" t="s">
        <v>501</v>
      </c>
      <c r="AR8" s="311" t="s">
        <v>502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503</v>
      </c>
      <c r="AL9" s="1213"/>
      <c r="AM9" s="1213"/>
      <c r="AN9" s="1214"/>
      <c r="AO9" s="312">
        <v>819772</v>
      </c>
      <c r="AP9" s="312">
        <v>63137</v>
      </c>
      <c r="AQ9" s="313">
        <v>95202</v>
      </c>
      <c r="AR9" s="314">
        <v>-33.700000000000003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504</v>
      </c>
      <c r="AL10" s="1213"/>
      <c r="AM10" s="1213"/>
      <c r="AN10" s="1214"/>
      <c r="AO10" s="315">
        <v>69356</v>
      </c>
      <c r="AP10" s="315">
        <v>5342</v>
      </c>
      <c r="AQ10" s="316">
        <v>11297</v>
      </c>
      <c r="AR10" s="317">
        <v>-52.7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505</v>
      </c>
      <c r="AL11" s="1213"/>
      <c r="AM11" s="1213"/>
      <c r="AN11" s="1214"/>
      <c r="AO11" s="315">
        <v>318979</v>
      </c>
      <c r="AP11" s="315">
        <v>24567</v>
      </c>
      <c r="AQ11" s="316">
        <v>19595</v>
      </c>
      <c r="AR11" s="317">
        <v>25.4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506</v>
      </c>
      <c r="AL12" s="1213"/>
      <c r="AM12" s="1213"/>
      <c r="AN12" s="1214"/>
      <c r="AO12" s="315">
        <v>9042</v>
      </c>
      <c r="AP12" s="315">
        <v>696</v>
      </c>
      <c r="AQ12" s="316">
        <v>2177</v>
      </c>
      <c r="AR12" s="317">
        <v>-68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507</v>
      </c>
      <c r="AL13" s="1213"/>
      <c r="AM13" s="1213"/>
      <c r="AN13" s="1214"/>
      <c r="AO13" s="315" t="s">
        <v>508</v>
      </c>
      <c r="AP13" s="315" t="s">
        <v>508</v>
      </c>
      <c r="AQ13" s="316" t="s">
        <v>508</v>
      </c>
      <c r="AR13" s="317" t="s">
        <v>508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509</v>
      </c>
      <c r="AL14" s="1213"/>
      <c r="AM14" s="1213"/>
      <c r="AN14" s="1214"/>
      <c r="AO14" s="315">
        <v>79107</v>
      </c>
      <c r="AP14" s="315">
        <v>6093</v>
      </c>
      <c r="AQ14" s="316">
        <v>4873</v>
      </c>
      <c r="AR14" s="317">
        <v>25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510</v>
      </c>
      <c r="AL15" s="1213"/>
      <c r="AM15" s="1213"/>
      <c r="AN15" s="1214"/>
      <c r="AO15" s="315">
        <v>29624</v>
      </c>
      <c r="AP15" s="315">
        <v>2282</v>
      </c>
      <c r="AQ15" s="316">
        <v>2420</v>
      </c>
      <c r="AR15" s="317">
        <v>-5.7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511</v>
      </c>
      <c r="AL16" s="1216"/>
      <c r="AM16" s="1216"/>
      <c r="AN16" s="1217"/>
      <c r="AO16" s="315">
        <v>-98740</v>
      </c>
      <c r="AP16" s="315">
        <v>-7605</v>
      </c>
      <c r="AQ16" s="316">
        <v>-9543</v>
      </c>
      <c r="AR16" s="317">
        <v>-20.3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1227140</v>
      </c>
      <c r="AP17" s="315">
        <v>94512</v>
      </c>
      <c r="AQ17" s="316">
        <v>126021</v>
      </c>
      <c r="AR17" s="317">
        <v>-25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516</v>
      </c>
      <c r="AL21" s="1208"/>
      <c r="AM21" s="1208"/>
      <c r="AN21" s="1209"/>
      <c r="AO21" s="327">
        <v>7.39</v>
      </c>
      <c r="AP21" s="328">
        <v>11.29</v>
      </c>
      <c r="AQ21" s="329">
        <v>-3.9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517</v>
      </c>
      <c r="AL22" s="1208"/>
      <c r="AM22" s="1208"/>
      <c r="AN22" s="1209"/>
      <c r="AO22" s="332">
        <v>96.1</v>
      </c>
      <c r="AP22" s="333">
        <v>95.5</v>
      </c>
      <c r="AQ22" s="334">
        <v>0.6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498</v>
      </c>
      <c r="AP30" s="303"/>
      <c r="AQ30" s="304" t="s">
        <v>499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500</v>
      </c>
      <c r="AQ31" s="310" t="s">
        <v>501</v>
      </c>
      <c r="AR31" s="311" t="s">
        <v>502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521</v>
      </c>
      <c r="AL32" s="1224"/>
      <c r="AM32" s="1224"/>
      <c r="AN32" s="1225"/>
      <c r="AO32" s="342">
        <v>507990</v>
      </c>
      <c r="AP32" s="342">
        <v>39124</v>
      </c>
      <c r="AQ32" s="343">
        <v>80565</v>
      </c>
      <c r="AR32" s="344">
        <v>-51.4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522</v>
      </c>
      <c r="AL33" s="1224"/>
      <c r="AM33" s="1224"/>
      <c r="AN33" s="1225"/>
      <c r="AO33" s="342" t="s">
        <v>508</v>
      </c>
      <c r="AP33" s="342" t="s">
        <v>508</v>
      </c>
      <c r="AQ33" s="343" t="s">
        <v>508</v>
      </c>
      <c r="AR33" s="344" t="s">
        <v>508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523</v>
      </c>
      <c r="AL34" s="1224"/>
      <c r="AM34" s="1224"/>
      <c r="AN34" s="1225"/>
      <c r="AO34" s="342" t="s">
        <v>508</v>
      </c>
      <c r="AP34" s="342" t="s">
        <v>508</v>
      </c>
      <c r="AQ34" s="343" t="s">
        <v>508</v>
      </c>
      <c r="AR34" s="344" t="s">
        <v>508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524</v>
      </c>
      <c r="AL35" s="1224"/>
      <c r="AM35" s="1224"/>
      <c r="AN35" s="1225"/>
      <c r="AO35" s="342">
        <v>410886</v>
      </c>
      <c r="AP35" s="342">
        <v>31646</v>
      </c>
      <c r="AQ35" s="343">
        <v>27422</v>
      </c>
      <c r="AR35" s="344">
        <v>15.4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525</v>
      </c>
      <c r="AL36" s="1224"/>
      <c r="AM36" s="1224"/>
      <c r="AN36" s="1225"/>
      <c r="AO36" s="342">
        <v>59880</v>
      </c>
      <c r="AP36" s="342">
        <v>4612</v>
      </c>
      <c r="AQ36" s="343">
        <v>3182</v>
      </c>
      <c r="AR36" s="344">
        <v>44.9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526</v>
      </c>
      <c r="AL37" s="1224"/>
      <c r="AM37" s="1224"/>
      <c r="AN37" s="1225"/>
      <c r="AO37" s="342">
        <v>1725</v>
      </c>
      <c r="AP37" s="342">
        <v>133</v>
      </c>
      <c r="AQ37" s="343">
        <v>1220</v>
      </c>
      <c r="AR37" s="344">
        <v>-89.1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527</v>
      </c>
      <c r="AL38" s="1227"/>
      <c r="AM38" s="1227"/>
      <c r="AN38" s="1228"/>
      <c r="AO38" s="345" t="s">
        <v>508</v>
      </c>
      <c r="AP38" s="345" t="s">
        <v>508</v>
      </c>
      <c r="AQ38" s="346">
        <v>15</v>
      </c>
      <c r="AR38" s="334" t="s">
        <v>508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528</v>
      </c>
      <c r="AL39" s="1227"/>
      <c r="AM39" s="1227"/>
      <c r="AN39" s="1228"/>
      <c r="AO39" s="342" t="s">
        <v>508</v>
      </c>
      <c r="AP39" s="342" t="s">
        <v>508</v>
      </c>
      <c r="AQ39" s="343">
        <v>-3624</v>
      </c>
      <c r="AR39" s="344" t="s">
        <v>508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529</v>
      </c>
      <c r="AL40" s="1224"/>
      <c r="AM40" s="1224"/>
      <c r="AN40" s="1225"/>
      <c r="AO40" s="342">
        <v>-574389</v>
      </c>
      <c r="AP40" s="342">
        <v>-44238</v>
      </c>
      <c r="AQ40" s="343">
        <v>-76316</v>
      </c>
      <c r="AR40" s="344">
        <v>-42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299</v>
      </c>
      <c r="AL41" s="1230"/>
      <c r="AM41" s="1230"/>
      <c r="AN41" s="1231"/>
      <c r="AO41" s="342">
        <v>406092</v>
      </c>
      <c r="AP41" s="342">
        <v>31276</v>
      </c>
      <c r="AQ41" s="343">
        <v>32463</v>
      </c>
      <c r="AR41" s="344">
        <v>-3.7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498</v>
      </c>
      <c r="AN49" s="1220" t="s">
        <v>533</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534</v>
      </c>
      <c r="AO50" s="359" t="s">
        <v>535</v>
      </c>
      <c r="AP50" s="360" t="s">
        <v>536</v>
      </c>
      <c r="AQ50" s="361" t="s">
        <v>537</v>
      </c>
      <c r="AR50" s="362" t="s">
        <v>538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819227</v>
      </c>
      <c r="AN51" s="364">
        <v>59270</v>
      </c>
      <c r="AO51" s="365">
        <v>177.2</v>
      </c>
      <c r="AP51" s="366">
        <v>132212</v>
      </c>
      <c r="AQ51" s="367">
        <v>-3.2</v>
      </c>
      <c r="AR51" s="368">
        <v>180.4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634439</v>
      </c>
      <c r="AN52" s="372">
        <v>45901</v>
      </c>
      <c r="AO52" s="373">
        <v>178.2</v>
      </c>
      <c r="AP52" s="374">
        <v>67114</v>
      </c>
      <c r="AQ52" s="375">
        <v>12.5</v>
      </c>
      <c r="AR52" s="376">
        <v>165.7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274817</v>
      </c>
      <c r="AN53" s="364">
        <v>20170</v>
      </c>
      <c r="AO53" s="365">
        <v>-66</v>
      </c>
      <c r="AP53" s="366">
        <v>93741</v>
      </c>
      <c r="AQ53" s="367">
        <v>-29.1</v>
      </c>
      <c r="AR53" s="368">
        <v>-36.9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131609</v>
      </c>
      <c r="AN54" s="372">
        <v>9659</v>
      </c>
      <c r="AO54" s="373">
        <v>-79</v>
      </c>
      <c r="AP54" s="374">
        <v>46285</v>
      </c>
      <c r="AQ54" s="375">
        <v>-31</v>
      </c>
      <c r="AR54" s="376">
        <v>-48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216543</v>
      </c>
      <c r="AN55" s="364">
        <v>16126</v>
      </c>
      <c r="AO55" s="365">
        <v>-20</v>
      </c>
      <c r="AP55" s="366">
        <v>107537</v>
      </c>
      <c r="AQ55" s="367">
        <v>14.7</v>
      </c>
      <c r="AR55" s="368">
        <v>-34.700000000000003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183661</v>
      </c>
      <c r="AN56" s="372">
        <v>13677</v>
      </c>
      <c r="AO56" s="373">
        <v>41.6</v>
      </c>
      <c r="AP56" s="374">
        <v>57923</v>
      </c>
      <c r="AQ56" s="375">
        <v>25.1</v>
      </c>
      <c r="AR56" s="376">
        <v>16.5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618210</v>
      </c>
      <c r="AN57" s="364">
        <v>46735</v>
      </c>
      <c r="AO57" s="365">
        <v>189.8</v>
      </c>
      <c r="AP57" s="366">
        <v>113913</v>
      </c>
      <c r="AQ57" s="367">
        <v>5.9</v>
      </c>
      <c r="AR57" s="368">
        <v>183.9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189156</v>
      </c>
      <c r="AN58" s="372">
        <v>14300</v>
      </c>
      <c r="AO58" s="373">
        <v>4.5999999999999996</v>
      </c>
      <c r="AP58" s="374">
        <v>53160</v>
      </c>
      <c r="AQ58" s="375">
        <v>-8.1999999999999993</v>
      </c>
      <c r="AR58" s="376">
        <v>12.8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2185118</v>
      </c>
      <c r="AN59" s="364">
        <v>168293</v>
      </c>
      <c r="AO59" s="365">
        <v>260.10000000000002</v>
      </c>
      <c r="AP59" s="366">
        <v>115050</v>
      </c>
      <c r="AQ59" s="367">
        <v>1</v>
      </c>
      <c r="AR59" s="368">
        <v>259.10000000000002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1276466</v>
      </c>
      <c r="AN60" s="372">
        <v>98311</v>
      </c>
      <c r="AO60" s="373">
        <v>587.5</v>
      </c>
      <c r="AP60" s="374">
        <v>53792</v>
      </c>
      <c r="AQ60" s="375">
        <v>1.2</v>
      </c>
      <c r="AR60" s="376">
        <v>586.29999999999995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822783</v>
      </c>
      <c r="AN61" s="379">
        <v>62119</v>
      </c>
      <c r="AO61" s="380">
        <v>108.2</v>
      </c>
      <c r="AP61" s="381">
        <v>112491</v>
      </c>
      <c r="AQ61" s="382">
        <v>-2.1</v>
      </c>
      <c r="AR61" s="368">
        <v>110.3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483066</v>
      </c>
      <c r="AN62" s="372">
        <v>36370</v>
      </c>
      <c r="AO62" s="373">
        <v>146.6</v>
      </c>
      <c r="AP62" s="374">
        <v>55655</v>
      </c>
      <c r="AQ62" s="375">
        <v>-0.1</v>
      </c>
      <c r="AR62" s="376">
        <v>146.69999999999999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HnTuhfKRaQT/6PkKbQhNQysD/hiaSa8ny5qc2kUhsR9WKtAIRXSwumAJm8GB9QwyroXfvj/CPPpCcJVVFERB9Q==" saltValue="JjIFkinEo6oks4o9iyomO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B2cfWv5vZisRGcT0Hpji3yaL9bqR5oVG5fN5TxnFA3Laz05Gej0bIkPhR8D5yt+7HimsZ05a/l6wp/26XMv7Q==" saltValue="Q4GDVmzus2R0mJam9oMWD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1j0DTbNFyhqkHoAB6Tldtr8WiI0HJowdO13Vkszg4I6KKZELFkTeLkbkU0/NedDDeCiMabMR0GygyHXtRgrUg==" saltValue="clTBNIPsbusqluTKr2a7h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9"/>
  <sheetViews>
    <sheetView showGridLines="0" topLeftCell="A36"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2" t="s">
        <v>3</v>
      </c>
      <c r="D47" s="1232"/>
      <c r="E47" s="1233"/>
      <c r="F47" s="11">
        <v>7.61</v>
      </c>
      <c r="G47" s="12">
        <v>12.42</v>
      </c>
      <c r="H47" s="12">
        <v>17.09</v>
      </c>
      <c r="I47" s="12">
        <v>16.66</v>
      </c>
      <c r="J47" s="13">
        <v>13.45</v>
      </c>
    </row>
    <row r="48" spans="2:10" ht="57.75" customHeight="1" x14ac:dyDescent="0.15">
      <c r="B48" s="14"/>
      <c r="C48" s="1234" t="s">
        <v>4</v>
      </c>
      <c r="D48" s="1234"/>
      <c r="E48" s="1235"/>
      <c r="F48" s="15">
        <v>5.97</v>
      </c>
      <c r="G48" s="16">
        <v>7.07</v>
      </c>
      <c r="H48" s="16">
        <v>4.74</v>
      </c>
      <c r="I48" s="16">
        <v>4.91</v>
      </c>
      <c r="J48" s="17">
        <v>6.66</v>
      </c>
    </row>
    <row r="49" spans="2:10" ht="57.75" customHeight="1" thickBot="1" x14ac:dyDescent="0.2">
      <c r="B49" s="18"/>
      <c r="C49" s="1236" t="s">
        <v>5</v>
      </c>
      <c r="D49" s="1236"/>
      <c r="E49" s="1237"/>
      <c r="F49" s="19" t="s">
        <v>554</v>
      </c>
      <c r="G49" s="20">
        <v>1.23</v>
      </c>
      <c r="H49" s="20" t="s">
        <v>555</v>
      </c>
      <c r="I49" s="20" t="s">
        <v>556</v>
      </c>
      <c r="J49" s="21" t="s">
        <v>557</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sheetData>
  <sheetProtection algorithmName="SHA-512" hashValue="VfF66rEhhvT5obRvkcN3Z9e6qaXkoil6S72/Hl/3mg+iBsfhq/avE1BJ8IvZ7mqWfG535OOhFqB/RtrM/AnfDg==" saltValue="EQvpl+rpivT6/E4p6Og85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2020-08-31T23:30:58Z</cp:lastPrinted>
  <dcterms:created xsi:type="dcterms:W3CDTF">2020-02-10T02:16:30Z</dcterms:created>
  <dcterms:modified xsi:type="dcterms:W3CDTF">2020-09-17T05:17:08Z</dcterms:modified>
  <cp:category/>
</cp:coreProperties>
</file>