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201user\Downloads\"/>
    </mc:Choice>
  </mc:AlternateContent>
  <bookViews>
    <workbookView xWindow="240" yWindow="705" windowWidth="14940" windowHeight="7830" tabRatio="72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workbook>
</file>

<file path=xl/calcChain.xml><?xml version="1.0" encoding="utf-8"?>
<calcChain xmlns="http://schemas.openxmlformats.org/spreadsheetml/2006/main">
  <c r="BG35" i="9" l="1"/>
  <c r="BG34"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C38" i="9"/>
  <c r="CO37" i="9"/>
  <c r="BE37" i="9"/>
  <c r="AM37" i="9"/>
  <c r="C37" i="9"/>
  <c r="CO36" i="9"/>
  <c r="BE36" i="9"/>
  <c r="AM36" i="9"/>
  <c r="C36" i="9"/>
  <c r="CO35" i="9"/>
  <c r="AM35" i="9"/>
  <c r="C35" i="9"/>
  <c r="CO34" i="9"/>
  <c r="U34" i="9"/>
  <c r="U35" i="9" s="1"/>
  <c r="U36" i="9" s="1"/>
  <c r="U37" i="9" s="1"/>
  <c r="U38" i="9" s="1"/>
  <c r="C34" i="9"/>
  <c r="AM34" i="9" l="1"/>
  <c r="BE34" i="9" s="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BW40" i="9" s="1"/>
  <c r="BW41" i="9" s="1"/>
  <c r="BW42" i="9" s="1"/>
  <c r="BW43" i="9" s="1"/>
</calcChain>
</file>

<file path=xl/sharedStrings.xml><?xml version="1.0" encoding="utf-8"?>
<sst xmlns="http://schemas.openxmlformats.org/spreadsheetml/2006/main" count="1051" uniqueCount="568">
  <si>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</si>
  <si>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</si>
  <si>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</si>
  <si>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</si>
  <si>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</si>
  <si>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</si>
  <si>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</si>
  <si>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</si>
  <si>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</si>
  <si>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</si>
  <si>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</si>
  <si>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</si>
  <si>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</si>
  <si>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</si>
  <si>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</si>
  <si>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</si>
  <si>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</si>
  <si>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</si>
  <si>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</si>
  <si>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</si>
  <si>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</si>
  <si>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</si>
  <si>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</si>
  <si>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</si>
  <si>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</si>
  <si>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</si>
  <si>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</si>
  <si>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</si>
  <si>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</si>
  <si>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</si>
  <si>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</si>
  <si>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</si>
  <si>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</si>
  <si>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</si>
  <si>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</si>
  <si>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</si>
  <si>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</si>
  <si>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</si>
  <si>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</si>
  <si>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</si>
  <si>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</si>
  <si>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</si>
  <si>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</si>
  <si>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</si>
  <si>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</si>
  <si>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</si>
  <si>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</si>
  <si>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</si>
  <si>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</si>
  <si>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</si>
  <si>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</si>
  <si>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</si>
  <si>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</si>
  <si>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</si>
  <si>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</si>
  <si>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</si>
  <si>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</si>
  <si>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</si>
  <si>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</si>
  <si>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</si>
  <si>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</si>
  <si>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</si>
  <si>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</si>
  <si>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</si>
  <si>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</si>
  <si>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</si>
  <si>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</si>
  <si>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</si>
  <si>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</si>
  <si>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Ⅲ－０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</si>
  <si>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</si>
  <si>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</si>
  <si>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</si>
  <si>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</si>
  <si>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</si>
  <si>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</si>
  <si>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</si>
  <si>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</si>
  <si>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</si>
  <si>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</si>
  <si>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</si>
  <si>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</si>
  <si>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中泊町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</si>
  <si>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</si>
  <si>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</si>
  <si>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</si>
  <si>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</si>
  <si>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</si>
  <si>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</si>
  <si>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</si>
  <si>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</si>
  <si>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</si>
  <si>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</si>
  <si>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</si>
  <si>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</si>
  <si>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</si>
  <si>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</si>
  <si>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</si>
  <si>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</si>
  <si>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</si>
  <si>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</si>
  <si>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</si>
  <si>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</si>
  <si>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</si>
  <si>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</si>
  <si>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</si>
  <si>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</si>
  <si>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</si>
  <si>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</si>
  <si>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-12.2</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</si>
  <si>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</si>
  <si>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</si>
  <si>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</si>
  <si>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</si>
  <si>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</si>
  <si>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</si>
  <si>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</si>
  <si>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</si>
  <si>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</si>
  <si>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</si>
  <si>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</si>
  <si>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</si>
  <si>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</si>
  <si>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</si>
  <si>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</si>
  <si>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</si>
  <si>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</si>
  <si>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</si>
  <si>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</si>
  <si>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</si>
  <si>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</si>
  <si>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</si>
  <si>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</si>
  <si>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</si>
  <si>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</si>
  <si>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</si>
  <si>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</si>
  <si>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18"/>
  </si>
  <si>
    <t>うち日本人(％)</t>
    <phoneticPr fontId="5"/>
  </si>
  <si>
    <t>-2.2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</si>
  <si>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</si>
  <si>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</si>
  <si>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</si>
  <si>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</si>
  <si>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</si>
  <si>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</si>
  <si>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</si>
  <si>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</si>
  <si>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</si>
  <si>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</si>
  <si>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</si>
  <si>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</si>
  <si>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</si>
  <si>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</si>
  <si>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</si>
  <si>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</si>
  <si>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</si>
  <si>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</si>
  <si>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</si>
  <si>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</si>
  <si>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</si>
  <si>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</si>
  <si>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</si>
  <si>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</si>
  <si>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</si>
  <si>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</si>
  <si>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</si>
  <si>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</si>
  <si>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</si>
  <si>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</si>
  <si>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</si>
  <si>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</si>
  <si>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</si>
  <si>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</si>
  <si>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</si>
  <si>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</si>
  <si>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</si>
  <si>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</si>
  <si>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</si>
  <si>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</si>
  <si>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</si>
  <si>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</si>
  <si>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</si>
  <si>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</si>
  <si>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</si>
  <si>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</si>
  <si>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</si>
  <si>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</si>
  <si>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</si>
  <si>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</si>
  <si>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</si>
  <si>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</si>
  <si>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</si>
  <si>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</si>
  <si>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</si>
  <si>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</si>
  <si>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</si>
  <si>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</si>
  <si>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青森県中泊町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</si>
  <si>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</si>
  <si>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</si>
  <si>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</si>
  <si>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</si>
  <si>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</si>
  <si>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</si>
  <si>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</si>
  <si>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</si>
  <si>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</si>
  <si>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</si>
  <si>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</si>
  <si>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</si>
  <si>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</si>
  <si>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</si>
  <si>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</si>
  <si>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</si>
  <si>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</si>
  <si>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</si>
  <si>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</si>
  <si>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</si>
  <si>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</si>
  <si>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</si>
  <si>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</si>
  <si>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</si>
  <si>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</si>
  <si>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</si>
  <si>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</si>
  <si>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</si>
  <si>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</si>
  <si>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</si>
  <si>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</si>
  <si>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</si>
  <si>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</si>
  <si>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</si>
  <si>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</si>
  <si>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</si>
  <si>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</si>
  <si>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</si>
  <si>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</si>
  <si>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</si>
  <si>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</si>
  <si>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</si>
  <si>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</si>
  <si>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</si>
  <si>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</si>
  <si>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</si>
  <si>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</si>
  <si>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</si>
  <si>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</si>
  <si>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</si>
  <si>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</si>
  <si>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</si>
  <si>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</si>
  <si>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</si>
  <si>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</si>
  <si>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</si>
  <si>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</si>
  <si>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</si>
  <si>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</si>
  <si>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</si>
  <si>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</si>
  <si>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</si>
  <si>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</si>
  <si>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</si>
  <si>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</si>
  <si>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</si>
  <si>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</si>
  <si>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</si>
  <si>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</si>
  <si>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</si>
  <si>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</si>
  <si>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</si>
  <si>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</si>
  <si>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</si>
  <si>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</si>
  <si>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</si>
  <si>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</si>
  <si>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</si>
  <si>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</si>
  <si>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</si>
  <si>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</si>
  <si>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</si>
  <si>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</si>
  <si>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</si>
  <si>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</si>
  <si>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</si>
  <si>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</si>
  <si>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</si>
  <si>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</si>
  <si>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</si>
  <si>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</si>
  <si>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</si>
  <si>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</si>
  <si>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</si>
  <si>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</si>
  <si>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</si>
  <si>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</si>
  <si>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</si>
  <si>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</si>
  <si>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</si>
  <si>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</si>
  <si>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</si>
  <si>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</si>
  <si>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</si>
  <si>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</si>
  <si>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</si>
  <si>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</si>
  <si>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</si>
  <si>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</si>
  <si>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</si>
  <si>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</si>
  <si>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</si>
  <si>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</si>
  <si>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</si>
  <si>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</si>
  <si>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</si>
  <si>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</si>
  <si>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</si>
  <si>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</si>
  <si>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</si>
  <si>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</si>
  <si>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</si>
  <si>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</si>
  <si>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</si>
  <si>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</si>
  <si>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</si>
  <si>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</si>
  <si>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</si>
  <si>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</si>
  <si>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</si>
  <si>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</si>
  <si>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</si>
  <si>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</si>
  <si>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</si>
  <si>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</si>
  <si>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</si>
  <si>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</si>
  <si>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</si>
  <si>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</si>
  <si>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</si>
  <si>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</si>
  <si>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</si>
  <si>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</si>
  <si>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</si>
  <si>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</si>
  <si>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</si>
  <si>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</si>
  <si>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</si>
  <si>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</si>
  <si>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青森県中泊町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</si>
  <si>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</si>
  <si>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</si>
  <si>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</si>
  <si>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</si>
  <si>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</si>
  <si>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</si>
  <si>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</si>
  <si>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</si>
  <si>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</si>
  <si>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</si>
  <si>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</si>
  <si>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</si>
  <si>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</si>
  <si>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</si>
  <si>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</si>
  <si>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</si>
  <si>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</si>
  <si>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</si>
  <si>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</si>
  <si>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</si>
  <si>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</si>
  <si>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</si>
  <si>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</si>
  <si>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</si>
  <si>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</si>
  <si>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</si>
  <si>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</si>
  <si>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</si>
  <si>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</si>
  <si>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</si>
  <si>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</si>
  <si>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</si>
  <si>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</si>
  <si>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中泊町国民健康保険特別会計(事業勘定)</t>
    <phoneticPr fontId="5"/>
  </si>
  <si>
    <t>中泊町国民健康保険特別会計(診療施設勘定)</t>
    <phoneticPr fontId="5"/>
  </si>
  <si>
    <t>中泊町介護保険事業特別会計</t>
    <phoneticPr fontId="5"/>
  </si>
  <si>
    <t>中泊町特別養護老人ホーム静和園事業特別会計</t>
    <phoneticPr fontId="5"/>
  </si>
  <si>
    <t>中泊町後期高齢医療特別会計</t>
    <phoneticPr fontId="5"/>
  </si>
  <si>
    <t>中泊町水道事業特別会計</t>
    <phoneticPr fontId="5"/>
  </si>
  <si>
    <t>法適用企業</t>
    <phoneticPr fontId="5"/>
  </si>
  <si>
    <t>中泊町農業集落排水事業特別会計</t>
    <phoneticPr fontId="5"/>
  </si>
  <si>
    <t>法非適用企業</t>
    <phoneticPr fontId="5"/>
  </si>
  <si>
    <t>中泊町漁業集落排水事業特別会計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</si>
  <si>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</si>
  <si>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</si>
  <si>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</si>
  <si>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</si>
  <si>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</si>
  <si>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</si>
  <si>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</si>
  <si>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</si>
  <si>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</si>
  <si>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</si>
  <si>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</si>
  <si>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</si>
  <si>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</si>
  <si>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</si>
  <si>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</si>
  <si>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</si>
  <si>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</si>
  <si>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</si>
  <si>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</si>
  <si>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</si>
  <si>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</si>
  <si>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</si>
  <si>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</si>
  <si>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</si>
  <si>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</si>
  <si>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</si>
  <si>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</si>
  <si>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</si>
  <si>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</si>
  <si>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</si>
  <si>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</si>
  <si>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</si>
  <si>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</si>
  <si>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</si>
  <si>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</si>
  <si>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</si>
  <si>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</si>
  <si>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</si>
  <si>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</si>
  <si>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</si>
  <si>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</si>
  <si>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</si>
  <si>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</si>
  <si>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</si>
  <si>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</si>
  <si>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</si>
  <si>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</si>
  <si>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</si>
  <si>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</si>
  <si>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</si>
  <si>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</si>
  <si>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</si>
  <si>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</si>
  <si>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</si>
  <si>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</si>
  <si>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</si>
  <si>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</si>
  <si>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</si>
  <si>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</si>
  <si>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</si>
  <si>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</si>
  <si>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</si>
  <si>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</si>
  <si>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</si>
  <si>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</si>
  <si>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</si>
  <si>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</si>
  <si>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</si>
  <si>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</si>
  <si>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</si>
  <si>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</si>
  <si>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</si>
  <si>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</si>
  <si>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</si>
  <si>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</si>
  <si>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</si>
  <si>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</si>
  <si>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</si>
  <si>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</si>
  <si>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</si>
  <si>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</si>
  <si>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</si>
  <si>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</si>
  <si>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</si>
  <si>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</si>
  <si>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</si>
  <si>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</si>
  <si>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</si>
  <si>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</si>
  <si>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</si>
  <si>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</si>
  <si>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</si>
  <si>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</si>
  <si>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</si>
  <si>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</si>
  <si>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</si>
  <si>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</si>
  <si>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</si>
  <si>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</si>
  <si>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</si>
  <si>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</si>
  <si>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</si>
  <si>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</si>
  <si>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</si>
  <si>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</si>
  <si>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</si>
  <si>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</si>
  <si>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</si>
  <si>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</si>
  <si>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</si>
  <si>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</si>
  <si>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</si>
  <si>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</si>
  <si>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</si>
  <si>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</si>
  <si>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</si>
  <si>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</si>
  <si>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</si>
  <si>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</si>
  <si>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</si>
  <si>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</si>
  <si>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</si>
  <si>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</si>
  <si>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</si>
  <si>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</si>
  <si>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</si>
  <si>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</si>
  <si>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</si>
  <si>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</si>
  <si>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</si>
  <si>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</si>
  <si>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</si>
  <si>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</si>
  <si>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</si>
  <si>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</si>
  <si>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1.44</t>
  </si>
  <si>
    <t>中泊町水道事業特別会計</t>
  </si>
  <si>
    <t>一般会計</t>
  </si>
  <si>
    <t>中泊町国民健康保険特別会計(事業勘定)</t>
  </si>
  <si>
    <t>▲ 2.35</t>
  </si>
  <si>
    <t>中泊町介護保険事業特別会計</t>
  </si>
  <si>
    <t>中泊町特別養護老人ホーム静和園事業特別会計</t>
  </si>
  <si>
    <t>中泊町後期高齢医療特別会計</t>
  </si>
  <si>
    <t>中泊町農業集落排水事業特別会計</t>
  </si>
  <si>
    <t>中泊町漁業集落排水事業特別会計</t>
  </si>
  <si>
    <t>その他会計（赤字）</t>
  </si>
  <si>
    <t>▲ 4.17</t>
  </si>
  <si>
    <t>▲ 1.94</t>
  </si>
  <si>
    <t>その他会計（黒字）</t>
  </si>
  <si>
    <t>-</t>
    <phoneticPr fontId="2"/>
  </si>
  <si>
    <t>青森県市町村職員退職手当組合</t>
    <phoneticPr fontId="5"/>
  </si>
  <si>
    <t>青森県交通災害共済組合</t>
    <phoneticPr fontId="5"/>
  </si>
  <si>
    <t>青森県後期高齢者医療広域連合(一般会計)</t>
    <rPh sb="15" eb="17">
      <t>イッパン</t>
    </rPh>
    <rPh sb="17" eb="19">
      <t>カイケイ</t>
    </rPh>
    <phoneticPr fontId="5"/>
  </si>
  <si>
    <t>青森県後期高齢者医療広域連合(特別会計)</t>
    <rPh sb="15" eb="17">
      <t>トクベツ</t>
    </rPh>
    <rPh sb="17" eb="19">
      <t>カイケイ</t>
    </rPh>
    <phoneticPr fontId="5"/>
  </si>
  <si>
    <t>青森県市町村総合事務組合</t>
    <phoneticPr fontId="5"/>
  </si>
  <si>
    <t>五所川原地区消防事務組合</t>
    <phoneticPr fontId="5"/>
  </si>
  <si>
    <t>つがる西北五広域連合(病院事業会計)</t>
    <phoneticPr fontId="5"/>
  </si>
  <si>
    <t>つがる西北五広域連合(一般会計)</t>
    <rPh sb="11" eb="13">
      <t>イッパン</t>
    </rPh>
    <rPh sb="13" eb="15">
      <t>カイケイ</t>
    </rPh>
    <phoneticPr fontId="5"/>
  </si>
  <si>
    <t>西北五広域福祉事務組合</t>
    <phoneticPr fontId="5"/>
  </si>
  <si>
    <t>西北五環境整備事務組合</t>
    <phoneticPr fontId="5"/>
  </si>
  <si>
    <t>-</t>
    <phoneticPr fontId="2"/>
  </si>
  <si>
    <t>-</t>
    <phoneticPr fontId="2"/>
  </si>
  <si>
    <t>-</t>
    <phoneticPr fontId="2"/>
  </si>
  <si>
    <t>法適用企業</t>
    <rPh sb="0" eb="1">
      <t>ホウ</t>
    </rPh>
    <rPh sb="1" eb="3">
      <t>テキヨウ</t>
    </rPh>
    <rPh sb="3" eb="5">
      <t>キギョウ</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</si>
  <si>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</si>
  <si>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</si>
  <si>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</si>
  <si>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</si>
  <si>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</si>
  <si>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</si>
  <si>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</si>
  <si>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</si>
  <si>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</si>
  <si>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</si>
  <si>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</si>
  <si>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xml:space="preserve">  過去の投資事業に伴う元利償還金が平成20年度ピークを迎え、以降年々減少傾向が続き、充当可能財源についても増加傾向にあるものの、今後は近年の継続的な新公営住宅建設事業や、
平成28年度の新庁舎建設事業に伴う地方債発行に伴う元金償還が始まるため、微増傾向で推移していく見込みで両比率ともに上昇することが懸念される。
　類似団体との過去5年間平均を比較すると、実質公債費比率はほぼ同程度となるものの、将来負担比率では46.43ポイント上回っている。
　今後も、自主財源に乏しく、起債に依存せざるおえない状況から抜け出すのは困難と見込まれ、引き続き事務事業の見直しや定員の適正化、厳密な公共施設等管理計画、基金の取崩し等で
適正な財政運営を図って行く。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</si>
</sst>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6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114097</c:v>
                </c:pt>
                <c:pt idx="1">
                  <c:v>136577</c:v>
                </c:pt>
                <c:pt idx="2">
                  <c:v>132212</c:v>
                </c:pt>
                <c:pt idx="3">
                  <c:v>93741</c:v>
                </c:pt>
                <c:pt idx="4">
                  <c:v>107537</c:v>
                </c:pt>
              </c:numCache>
            </c:numRef>
          </c:val>
          <c:smooth val="0"/>
          <c:extLst>
            <c:ext xmlns:c16="http://schemas.microsoft.com/office/drawing/2014/chart" uri="{C3380CC4-5D6E-409C-BE32-E72D297353CC}">
              <c16:uniqueId val="{00000000-66D6-4D6A-8298-CD2185FD8EF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146136</c:v>
                </c:pt>
                <c:pt idx="1">
                  <c:v>57607</c:v>
                </c:pt>
                <c:pt idx="2">
                  <c:v>70774</c:v>
                </c:pt>
                <c:pt idx="3">
                  <c:v>85228</c:v>
                </c:pt>
                <c:pt idx="4">
                  <c:v>213698</c:v>
                </c:pt>
              </c:numCache>
            </c:numRef>
          </c:val>
          <c:smooth val="0"/>
          <c:extLst>
            <c:ext xmlns:c16="http://schemas.microsoft.com/office/drawing/2014/chart" uri="{C3380CC4-5D6E-409C-BE32-E72D297353CC}">
              <c16:uniqueId val="{00000001-66D6-4D6A-8298-CD2185FD8EF5}"/>
            </c:ext>
          </c:extLst>
        </c:ser>
        <c:dLbls>
          <c:showLegendKey val="0"/>
          <c:showVal val="0"/>
          <c:showCatName val="0"/>
          <c:showSerName val="0"/>
          <c:showPercent val="0"/>
          <c:showBubbleSize val="0"/>
        </c:dLbls>
        <c:marker val="1"/>
        <c:smooth val="0"/>
        <c:axId val="107826560"/>
        <c:axId val="107857408"/>
      </c:lineChart>
      <c:catAx>
        <c:axId val="1078265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857408"/>
        <c:crosses val="autoZero"/>
        <c:auto val="1"/>
        <c:lblAlgn val="ctr"/>
        <c:lblOffset val="100"/>
        <c:tickLblSkip val="1"/>
        <c:tickMarkSkip val="1"/>
        <c:noMultiLvlLbl val="0"/>
      </c:catAx>
      <c:valAx>
        <c:axId val="107857408"/>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8265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3.32</c:v>
                </c:pt>
                <c:pt idx="1">
                  <c:v>2</c:v>
                </c:pt>
                <c:pt idx="2">
                  <c:v>2.8</c:v>
                </c:pt>
                <c:pt idx="3">
                  <c:v>3.36</c:v>
                </c:pt>
                <c:pt idx="4">
                  <c:v>3.28</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14.1</c:v>
                </c:pt>
                <c:pt idx="1">
                  <c:v>16.05</c:v>
                </c:pt>
                <c:pt idx="2">
                  <c:v>18.18</c:v>
                </c:pt>
                <c:pt idx="3">
                  <c:v>23.78</c:v>
                </c:pt>
                <c:pt idx="4">
                  <c:v>30.9</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08904832"/>
        <c:axId val="1089067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-1.44</c:v>
                </c:pt>
                <c:pt idx="1">
                  <c:v>4.79</c:v>
                </c:pt>
                <c:pt idx="2">
                  <c:v>3</c:v>
                </c:pt>
                <c:pt idx="3">
                  <c:v>6.59</c:v>
                </c:pt>
                <c:pt idx="4">
                  <c:v>5.49</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08904832"/>
        <c:axId val="108906752"/>
      </c:lineChart>
      <c:catAx>
        <c:axId val="108904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8906752"/>
        <c:crosses val="autoZero"/>
        <c:auto val="1"/>
        <c:lblAlgn val="ctr"/>
        <c:lblOffset val="100"/>
        <c:tickLblSkip val="1"/>
        <c:tickMarkSkip val="1"/>
        <c:noMultiLvlLbl val="0"/>
      </c:catAx>
      <c:valAx>
        <c:axId val="1089067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904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4.17</c:v>
                </c:pt>
                <c:pt idx="1">
                  <c:v>#N/A</c:v>
                </c:pt>
                <c:pt idx="2">
                  <c:v>1.94</c:v>
                </c:pt>
                <c:pt idx="3">
                  <c:v>#N/A</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中泊町漁業集落排水事業特別会計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中泊町農業集落排水事業特別会計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中泊町後期高齢医療特別会計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c:v>
                </c:pt>
                <c:pt idx="8">
                  <c:v>#N/A</c:v>
                </c:pt>
                <c:pt idx="9">
                  <c:v>0.01</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中泊町特別養護老人ホーム静和園事業特別会計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c:v>
                </c:pt>
                <c:pt idx="2">
                  <c:v>#N/A</c:v>
                </c:pt>
                <c:pt idx="3">
                  <c:v>0.09</c:v>
                </c:pt>
                <c:pt idx="4">
                  <c:v>#N/A</c:v>
                </c:pt>
                <c:pt idx="5">
                  <c:v>0.09</c:v>
                </c:pt>
                <c:pt idx="6">
                  <c:v>#N/A</c:v>
                </c:pt>
                <c:pt idx="7">
                  <c:v>0.12</c:v>
                </c:pt>
                <c:pt idx="8">
                  <c:v>#N/A</c:v>
                </c:pt>
                <c:pt idx="9">
                  <c:v>7.0000000000000007E-2</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中泊町介護保険事業特別会計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c:v>
                </c:pt>
                <c:pt idx="2">
                  <c:v>#N/A</c:v>
                </c:pt>
                <c:pt idx="3">
                  <c:v>0.18</c:v>
                </c:pt>
                <c:pt idx="4">
                  <c:v>#N/A</c:v>
                </c:pt>
                <c:pt idx="5">
                  <c:v>0.28000000000000003</c:v>
                </c:pt>
                <c:pt idx="6">
                  <c:v>#N/A</c:v>
                </c:pt>
                <c:pt idx="7">
                  <c:v>0.41</c:v>
                </c:pt>
                <c:pt idx="8">
                  <c:v>#N/A</c:v>
                </c:pt>
                <c:pt idx="9">
                  <c:v>0.35</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中泊町国民健康保険特別会計(事業勘定)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0.2</c:v>
                </c:pt>
                <c:pt idx="2">
                  <c:v>#N/A</c:v>
                </c:pt>
                <c:pt idx="3">
                  <c:v>0.4</c:v>
                </c:pt>
                <c:pt idx="4">
                  <c:v>#N/A</c:v>
                </c:pt>
                <c:pt idx="5">
                  <c:v>0.86</c:v>
                </c:pt>
                <c:pt idx="6">
                  <c:v>2.35</c:v>
                </c:pt>
                <c:pt idx="7">
                  <c:v>#N/A</c:v>
                </c:pt>
                <c:pt idx="8">
                  <c:v>#N/A</c:v>
                </c:pt>
                <c:pt idx="9">
                  <c:v>1.92</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3.32</c:v>
                </c:pt>
                <c:pt idx="2">
                  <c:v>#N/A</c:v>
                </c:pt>
                <c:pt idx="3">
                  <c:v>1.99</c:v>
                </c:pt>
                <c:pt idx="4">
                  <c:v>#N/A</c:v>
                </c:pt>
                <c:pt idx="5">
                  <c:v>2.8</c:v>
                </c:pt>
                <c:pt idx="6">
                  <c:v>#N/A</c:v>
                </c:pt>
                <c:pt idx="7">
                  <c:v>3.35</c:v>
                </c:pt>
                <c:pt idx="8">
                  <c:v>#N/A</c:v>
                </c:pt>
                <c:pt idx="9">
                  <c:v>3.28</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中泊町水道事業特別会計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4.75</c:v>
                </c:pt>
                <c:pt idx="2">
                  <c:v>#N/A</c:v>
                </c:pt>
                <c:pt idx="3">
                  <c:v>4.09</c:v>
                </c:pt>
                <c:pt idx="4">
                  <c:v>#N/A</c:v>
                </c:pt>
                <c:pt idx="5">
                  <c:v>3.33</c:v>
                </c:pt>
                <c:pt idx="6">
                  <c:v>#N/A</c:v>
                </c:pt>
                <c:pt idx="7">
                  <c:v>4.29</c:v>
                </c:pt>
                <c:pt idx="8">
                  <c:v>#N/A</c:v>
                </c:pt>
                <c:pt idx="9">
                  <c:v>5.0999999999999996</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09021440"/>
        <c:axId val="109031424"/>
      </c:barChart>
      <c:catAx>
        <c:axId val="109021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031424"/>
        <c:crosses val="autoZero"/>
        <c:auto val="1"/>
        <c:lblAlgn val="ctr"/>
        <c:lblOffset val="100"/>
        <c:tickLblSkip val="1"/>
        <c:tickMarkSkip val="1"/>
        <c:noMultiLvlLbl val="0"/>
      </c:catAx>
      <c:valAx>
        <c:axId val="109031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0214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792</c:v>
                </c:pt>
                <c:pt idx="5">
                  <c:v>770</c:v>
                </c:pt>
                <c:pt idx="8">
                  <c:v>813</c:v>
                </c:pt>
                <c:pt idx="11">
                  <c:v>819</c:v>
                </c:pt>
                <c:pt idx="14">
                  <c:v>819</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c:v>
                </c:pt>
                <c:pt idx="3">
                  <c:v>3</c:v>
                </c:pt>
                <c:pt idx="6">
                  <c:v>3</c:v>
                </c:pt>
                <c:pt idx="9">
                  <c:v>3</c:v>
                </c:pt>
                <c:pt idx="12">
                  <c:v>2</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45</c:v>
                </c:pt>
                <c:pt idx="3">
                  <c:v>37</c:v>
                </c:pt>
                <c:pt idx="6">
                  <c:v>7</c:v>
                </c:pt>
                <c:pt idx="9">
                  <c:v>15</c:v>
                </c:pt>
                <c:pt idx="12">
                  <c:v>20</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57</c:v>
                </c:pt>
                <c:pt idx="3">
                  <c:v>67</c:v>
                </c:pt>
                <c:pt idx="6">
                  <c:v>69</c:v>
                </c:pt>
                <c:pt idx="9">
                  <c:v>63</c:v>
                </c:pt>
                <c:pt idx="12">
                  <c:v>63</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1304</c:v>
                </c:pt>
                <c:pt idx="3">
                  <c:v>1194</c:v>
                </c:pt>
                <c:pt idx="6">
                  <c:v>1127</c:v>
                </c:pt>
                <c:pt idx="9">
                  <c:v>1129</c:v>
                </c:pt>
                <c:pt idx="12">
                  <c:v>1066</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94071808"/>
        <c:axId val="940862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618</c:v>
                </c:pt>
                <c:pt idx="2">
                  <c:v>#N/A</c:v>
                </c:pt>
                <c:pt idx="3">
                  <c:v>#N/A</c:v>
                </c:pt>
                <c:pt idx="4">
                  <c:v>532</c:v>
                </c:pt>
                <c:pt idx="5">
                  <c:v>#N/A</c:v>
                </c:pt>
                <c:pt idx="6">
                  <c:v>#N/A</c:v>
                </c:pt>
                <c:pt idx="7">
                  <c:v>394</c:v>
                </c:pt>
                <c:pt idx="8">
                  <c:v>#N/A</c:v>
                </c:pt>
                <c:pt idx="9">
                  <c:v>#N/A</c:v>
                </c:pt>
                <c:pt idx="10">
                  <c:v>392</c:v>
                </c:pt>
                <c:pt idx="11">
                  <c:v>#N/A</c:v>
                </c:pt>
                <c:pt idx="12">
                  <c:v>#N/A</c:v>
                </c:pt>
                <c:pt idx="13">
                  <c:v>333</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94071808"/>
        <c:axId val="94086272"/>
      </c:lineChart>
      <c:catAx>
        <c:axId val="94071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4086272"/>
        <c:crosses val="autoZero"/>
        <c:auto val="1"/>
        <c:lblAlgn val="ctr"/>
        <c:lblOffset val="100"/>
        <c:tickLblSkip val="1"/>
        <c:tickMarkSkip val="1"/>
        <c:noMultiLvlLbl val="0"/>
      </c:catAx>
      <c:valAx>
        <c:axId val="94086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071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7751</c:v>
                </c:pt>
                <c:pt idx="5">
                  <c:v>8184</c:v>
                </c:pt>
                <c:pt idx="8">
                  <c:v>8175</c:v>
                </c:pt>
                <c:pt idx="11">
                  <c:v>8035</c:v>
                </c:pt>
                <c:pt idx="14">
                  <c:v>8829</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557</c:v>
                </c:pt>
                <c:pt idx="5">
                  <c:v>511</c:v>
                </c:pt>
                <c:pt idx="8">
                  <c:v>532</c:v>
                </c:pt>
                <c:pt idx="11">
                  <c:v>509</c:v>
                </c:pt>
                <c:pt idx="14">
                  <c:v>566</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735</c:v>
                </c:pt>
                <c:pt idx="5">
                  <c:v>837</c:v>
                </c:pt>
                <c:pt idx="8">
                  <c:v>942</c:v>
                </c:pt>
                <c:pt idx="11">
                  <c:v>1236</c:v>
                </c:pt>
                <c:pt idx="14">
                  <c:v>1505</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1831</c:v>
                </c:pt>
                <c:pt idx="3">
                  <c:v>1742</c:v>
                </c:pt>
                <c:pt idx="6">
                  <c:v>1524</c:v>
                </c:pt>
                <c:pt idx="9">
                  <c:v>1370</c:v>
                </c:pt>
                <c:pt idx="12">
                  <c:v>1363</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77</c:v>
                </c:pt>
                <c:pt idx="3">
                  <c:v>109</c:v>
                </c:pt>
                <c:pt idx="6">
                  <c:v>122</c:v>
                </c:pt>
                <c:pt idx="9">
                  <c:v>119</c:v>
                </c:pt>
                <c:pt idx="12">
                  <c:v>110</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739</c:v>
                </c:pt>
                <c:pt idx="3">
                  <c:v>681</c:v>
                </c:pt>
                <c:pt idx="6">
                  <c:v>695</c:v>
                </c:pt>
                <c:pt idx="9">
                  <c:v>700</c:v>
                </c:pt>
                <c:pt idx="12">
                  <c:v>634</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12</c:v>
                </c:pt>
                <c:pt idx="3">
                  <c:v>10</c:v>
                </c:pt>
                <c:pt idx="6">
                  <c:v>7</c:v>
                </c:pt>
                <c:pt idx="9">
                  <c:v>5</c:v>
                </c:pt>
                <c:pt idx="12">
                  <c:v>2</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11637</c:v>
                </c:pt>
                <c:pt idx="3">
                  <c:v>11350</c:v>
                </c:pt>
                <c:pt idx="6">
                  <c:v>11233</c:v>
                </c:pt>
                <c:pt idx="9">
                  <c:v>11268</c:v>
                </c:pt>
                <c:pt idx="12">
                  <c:v>12778</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08951808"/>
        <c:axId val="1089539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5253</c:v>
                </c:pt>
                <c:pt idx="2">
                  <c:v>#N/A</c:v>
                </c:pt>
                <c:pt idx="3">
                  <c:v>#N/A</c:v>
                </c:pt>
                <c:pt idx="4">
                  <c:v>4360</c:v>
                </c:pt>
                <c:pt idx="5">
                  <c:v>#N/A</c:v>
                </c:pt>
                <c:pt idx="6">
                  <c:v>#N/A</c:v>
                </c:pt>
                <c:pt idx="7">
                  <c:v>3934</c:v>
                </c:pt>
                <c:pt idx="8">
                  <c:v>#N/A</c:v>
                </c:pt>
                <c:pt idx="9">
                  <c:v>#N/A</c:v>
                </c:pt>
                <c:pt idx="10">
                  <c:v>3682</c:v>
                </c:pt>
                <c:pt idx="11">
                  <c:v>#N/A</c:v>
                </c:pt>
                <c:pt idx="12">
                  <c:v>#N/A</c:v>
                </c:pt>
                <c:pt idx="13">
                  <c:v>3986</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08951808"/>
        <c:axId val="108953984"/>
      </c:lineChart>
      <c:catAx>
        <c:axId val="108951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8953984"/>
        <c:crosses val="autoZero"/>
        <c:auto val="1"/>
        <c:lblAlgn val="ctr"/>
        <c:lblOffset val="100"/>
        <c:tickLblSkip val="1"/>
        <c:tickMarkSkip val="1"/>
        <c:noMultiLvlLbl val="0"/>
      </c:catAx>
      <c:valAx>
        <c:axId val="108953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951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{5284A7FF-610E-4997-B7F1-868F21CEC81D}</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{CBC78220-47E2-4F7A-B21D-C0A64A82ED62}</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{5410122A-05AD-44C4-A603-EFACA9A5A15F}</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{CBDB8408-88E8-467E-98F0-B391B022A5EC}</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{3BC10E7D-848F-48A4-9511-2E6A1E2AD315}</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{699D783C-1E4F-46A7-B1E5-04B6B1800C8A}</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{ACC8664E-EC64-4AA3-A7EF-528D195D6A8C}</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{657129C8-A284-448E-A4FE-A7708B6989D0}</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{94757FBA-DD8D-42B9-BEC4-BC018CFFAB13}</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{92D6166B-A648-4280-A59C-93144520B6A7}</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04831232"/>
        <c:axId val="104849792"/>
      </c:scatterChart>
      <c:valAx>
        <c:axId val="10483123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4849792"/>
        <c:crosses val="autoZero"/>
        <c:crossBetween val="midCat"/>
      </c:valAx>
      <c:valAx>
        <c:axId val="10484979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48312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{40340488-C0AC-44FE-8E3B-FA70FCD8FF41}</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{20A52F58-F56A-4398-8ED8-FCD46D48AAE4}</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{608128F3-9F21-48ED-8557-28CFAD307AE7}</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{8D2C24D4-4D96-4D78-A4A4-3734EFC2C095}</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{0EBF17D4-3971-4C38-B400-8056F9D85ED2}</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14.3</c:v>
                </c:pt>
                <c:pt idx="1">
                  <c:v>13.8</c:v>
                </c:pt>
                <c:pt idx="2">
                  <c:v>12.6</c:v>
                </c:pt>
                <c:pt idx="3">
                  <c:v>10.6</c:v>
                </c:pt>
                <c:pt idx="4">
                  <c:v>9.1999999999999993</c:v>
                </c:pt>
              </c:numCache>
            </c:numRef>
          </c:xVal>
          <c:yVal>
            <c:numRef>
              <c:f>公会計指標分析・財政指標組合せ分析表!$K$73:$O$73</c:f>
              <c:numCache>
                <c:formatCode>#,##0.0;"▲ "#,##0.0</c:formatCode>
                <c:ptCount val="5"/>
                <c:pt idx="0">
                  <c:v>130.80000000000001</c:v>
                </c:pt>
                <c:pt idx="1">
                  <c:v>106.7</c:v>
                </c:pt>
                <c:pt idx="2">
                  <c:v>96.8</c:v>
                </c:pt>
                <c:pt idx="3">
                  <c:v>88.5</c:v>
                </c:pt>
                <c:pt idx="4">
                  <c:v>102.2</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{4CD7F53C-7A3A-4015-83A9-EDB399564B8F}</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{E9FC18F9-719E-4EEA-894A-EB0EC4734CA0}</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{B5ADBFF0-E4B4-4165-904A-2E22429FCC6A}</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{2BC8E258-F2D2-4A61-A8C8-39F612557493}</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{95022436-600B-48ED-A451-6B2CA298E58C}</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13.3</c:v>
                </c:pt>
                <c:pt idx="1">
                  <c:v>12.5</c:v>
                </c:pt>
                <c:pt idx="2">
                  <c:v>11.5</c:v>
                </c:pt>
                <c:pt idx="3">
                  <c:v>10.8</c:v>
                </c:pt>
                <c:pt idx="4">
                  <c:v>10.199999999999999</c:v>
                </c:pt>
              </c:numCache>
            </c:numRef>
          </c:xVal>
          <c:yVal>
            <c:numRef>
              <c:f>公会計指標分析・財政指標組合せ分析表!$K$77:$O$77</c:f>
              <c:numCache>
                <c:formatCode>#,##0.0;"▲ "#,##0.0</c:formatCode>
                <c:ptCount val="5"/>
                <c:pt idx="0">
                  <c:v>64.7</c:v>
                </c:pt>
                <c:pt idx="1">
                  <c:v>55.2</c:v>
                </c:pt>
                <c:pt idx="2">
                  <c:v>54</c:v>
                </c:pt>
                <c:pt idx="3">
                  <c:v>58.9</c:v>
                </c:pt>
                <c:pt idx="4">
                  <c:v>51.4</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02979840"/>
        <c:axId val="102990208"/>
      </c:scatterChart>
      <c:valAx>
        <c:axId val="102979840"/>
        <c:scaling>
          <c:orientation val="minMax"/>
          <c:max val="14.799999999999999"/>
          <c:min val="8.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2990208"/>
        <c:crosses val="autoZero"/>
        <c:crossBetween val="midCat"/>
      </c:valAx>
      <c:valAx>
        <c:axId val="102990208"/>
        <c:scaling>
          <c:orientation val="minMax"/>
          <c:max val="145"/>
          <c:min val="4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297984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青森県中泊町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過去の投資事業に伴う地方債の元利償還金は、平成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年度にピークを迎えたが、以降減少傾向に転じ、平成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年度決算では、平成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年度比</a:t>
          </a:r>
          <a:r>
            <a:rPr kumimoji="1" lang="en-US" altLang="ja-JP" sz="1400">
              <a:latin typeface="ＭＳ ゴシック" pitchFamily="49" charset="-128"/>
              <a:ea typeface="ＭＳ ゴシック" pitchFamily="49" charset="-128"/>
            </a:rPr>
            <a:t>238</a:t>
          </a:r>
          <a:r>
            <a:rPr kumimoji="1" lang="ja-JP" altLang="en-US" sz="1400">
              <a:latin typeface="ＭＳ ゴシック" pitchFamily="49" charset="-128"/>
              <a:ea typeface="ＭＳ ゴシック" pitchFamily="49" charset="-128"/>
            </a:rPr>
            <a:t>百万円減の</a:t>
          </a:r>
          <a:r>
            <a:rPr kumimoji="1" lang="en-US" altLang="ja-JP" sz="1400">
              <a:latin typeface="ＭＳ ゴシック" pitchFamily="49" charset="-128"/>
              <a:ea typeface="ＭＳ ゴシック" pitchFamily="49" charset="-128"/>
            </a:rPr>
            <a:t>1,066</a:t>
          </a:r>
          <a:r>
            <a:rPr kumimoji="1" lang="ja-JP" altLang="en-US" sz="1400">
              <a:latin typeface="ＭＳ ゴシック" pitchFamily="49" charset="-128"/>
              <a:ea typeface="ＭＳ ゴシック" pitchFamily="49" charset="-128"/>
            </a:rPr>
            <a:t>百万円となっている。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起債区分別に見ると、地域総合整備事業債の減少額が大きく、平成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131</a:t>
          </a:r>
          <a:r>
            <a:rPr kumimoji="1" lang="ja-JP" altLang="en-US" sz="1400">
              <a:latin typeface="ＭＳ ゴシック" pitchFamily="49" charset="-128"/>
              <a:ea typeface="ＭＳ ゴシック" pitchFamily="49" charset="-128"/>
            </a:rPr>
            <a:t>百万円に対し、平成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100</a:t>
          </a:r>
          <a:r>
            <a:rPr kumimoji="1" lang="ja-JP" altLang="en-US" sz="1400">
              <a:latin typeface="ＭＳ ゴシック" pitchFamily="49" charset="-128"/>
              <a:ea typeface="ＭＳ ゴシック" pitchFamily="49" charset="-128"/>
            </a:rPr>
            <a:t>百万円減の</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百万円となっている。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公債費は今後大規模事業の実施に伴い発行した地方債の償還増に伴い増加傾向の見込みである。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起債残高は交付税算入されるものが約８割となっているが、今後は基金の取崩し等で公債費の抑制を図り適正化に努める。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青森県中泊町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年度以降減少傾向にあったが、平成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年度は、新庁舎整備事業に伴う合併特例債</a:t>
          </a:r>
          <a:r>
            <a:rPr kumimoji="1" lang="en-US" altLang="ja-JP" sz="1400">
              <a:latin typeface="ＭＳ ゴシック" pitchFamily="49" charset="-128"/>
              <a:ea typeface="ＭＳ ゴシック" pitchFamily="49" charset="-128"/>
            </a:rPr>
            <a:t>(1,590</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の発行が大きく影響し、地方債現在高が</a:t>
          </a:r>
          <a:r>
            <a:rPr kumimoji="1" lang="en-US" altLang="ja-JP" sz="1400">
              <a:latin typeface="ＭＳ ゴシック" pitchFamily="49" charset="-128"/>
              <a:ea typeface="ＭＳ ゴシック" pitchFamily="49" charset="-128"/>
            </a:rPr>
            <a:t>1,510</a:t>
          </a:r>
          <a:r>
            <a:rPr kumimoji="1" lang="ja-JP" altLang="en-US" sz="1400">
              <a:latin typeface="ＭＳ ゴシック" pitchFamily="49" charset="-128"/>
              <a:ea typeface="ＭＳ ゴシック" pitchFamily="49" charset="-128"/>
            </a:rPr>
            <a:t>百万円増加した。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その他の項目では、軒並み対前年度比で減となっており、また充当可能財源については、基金の増及び合併特例債等による基準財政需要額算入見込額が増え、増となっている。</a:t>
          </a:r>
        </a:p>
        <a:p>
          <a:r>
            <a:rPr kumimoji="1" lang="ja-JP" altLang="en-US" sz="1400">
              <a:latin typeface="ＭＳ ゴシック" pitchFamily="49" charset="-128"/>
              <a:ea typeface="ＭＳ ゴシック" pitchFamily="49" charset="-128"/>
            </a:rPr>
            <a:t>　今後、継続的な新公営住宅建設事業や県営十三湖地区経営体育成事業等の事業実施による地方債発行により、将来負担比率の増加が懸念されるところである。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起債残高は交付税算入されるものが約８割となっているが、今後は基金の取崩し等で公債費の抑制を図り適正化に努める。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青森県中泊町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11,665
11,622
216.34
9,661,437
9,508,484
152,952
4,659,802
12,777,526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102.2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青森県中泊町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11,665
11,622
216.34
9,661,437
9,508,484
152,952
4,659,802
12,777,526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102.2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青森県中泊町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11,665
11,622
216.34
9,661,437
9,508,484
152,952
4,659,802
12,777,526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102.2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青森県中泊町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11,665
11,622
216.34
9,661,437
9,508,484
152,952
4,659,802
12,777,526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102.2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本町の財政力指数は、</a:t>
          </a:r>
          <a:r>
            <a:rPr kumimoji="1" lang="en-US" altLang="ja-JP" sz="1300">
              <a:latin typeface="ＭＳ Ｐゴシック"/>
            </a:rPr>
            <a:t>0.20</a:t>
          </a:r>
          <a:r>
            <a:rPr kumimoji="1" lang="ja-JP" altLang="en-US" sz="1300">
              <a:latin typeface="ＭＳ Ｐゴシック"/>
            </a:rPr>
            <a:t>と類似団体平均を</a:t>
          </a:r>
          <a:r>
            <a:rPr kumimoji="1" lang="en-US" altLang="ja-JP" sz="1300">
              <a:latin typeface="ＭＳ Ｐゴシック"/>
            </a:rPr>
            <a:t>0.08</a:t>
          </a:r>
          <a:r>
            <a:rPr kumimoji="1" lang="ja-JP" altLang="en-US" sz="1300">
              <a:latin typeface="ＭＳ Ｐゴシック"/>
            </a:rPr>
            <a:t>ポイント下回っている。就業人口が減となっている一方で高齢化率は増加傾向にあり、加えて町の基幹産業である第一次産業の低迷等から、平成</a:t>
          </a:r>
          <a:r>
            <a:rPr kumimoji="1" lang="en-US" altLang="ja-JP" sz="1300">
              <a:latin typeface="ＭＳ Ｐゴシック"/>
            </a:rPr>
            <a:t>28</a:t>
          </a:r>
          <a:r>
            <a:rPr kumimoji="1" lang="ja-JP" altLang="en-US" sz="1300">
              <a:latin typeface="ＭＳ Ｐゴシック"/>
            </a:rPr>
            <a:t>年度の基準財政収入額に占める町税の割合は、</a:t>
          </a:r>
          <a:r>
            <a:rPr kumimoji="1" lang="en-US" altLang="ja-JP" sz="1300">
              <a:latin typeface="ＭＳ Ｐゴシック"/>
            </a:rPr>
            <a:t>7.1</a:t>
          </a:r>
          <a:r>
            <a:rPr kumimoji="1" lang="ja-JP" altLang="en-US" sz="1300">
              <a:latin typeface="ＭＳ Ｐゴシック"/>
            </a:rPr>
            <a:t>％と非常に低い水準にある。</a:t>
          </a:r>
        </a:p>
        <a:p>
          <a:r>
            <a:rPr kumimoji="1" lang="ja-JP" altLang="en-US" sz="1300">
              <a:latin typeface="ＭＳ Ｐゴシック"/>
            </a:rPr>
            <a:t>　退職者不補充等による職員数の削減による人件費の削減など歳出の見直しに取り組むとともに、町税の徴収対策の強化など歳入の確保を図るなど財政基盤の強化に取り組む。</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123372</xdr:rowOff>
    </xdr:from>
    <xdr:to>
      <xdr:col>7</xdr:col>
      <xdr:colOff>152400</xdr:colOff>
      <xdr:row>44</xdr:row>
      <xdr:rowOff>61685</xdr:rowOff>
    </xdr:to>
    <xdr:cxnSp macro="">
      <xdr:nvCxnSpPr>
        <xdr:cNvPr id="65" name="直線コネクタ 64"/>
        <xdr:cNvCxnSpPr/>
      </xdr:nvCxnSpPr>
      <xdr:spPr>
        <a:xfrm flipV="1">
          <a:off x="4953000" y="6295572"/>
          <a:ext cx="0" cy="1309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33762</xdr:rowOff>
    </xdr:from>
    <xdr:ext cx="762000" cy="259045"/>
    <xdr:sp macro="" textlink="">
      <xdr:nvSpPr>
        <xdr:cNvPr id="66"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61685</xdr:rowOff>
    </xdr:from>
    <xdr:to>
      <xdr:col>7</xdr:col>
      <xdr:colOff>241300</xdr:colOff>
      <xdr:row>44</xdr:row>
      <xdr:rowOff>61685</xdr:rowOff>
    </xdr:to>
    <xdr:cxnSp macro="">
      <xdr:nvCxnSpPr>
        <xdr:cNvPr id="67" name="直線コネクタ 66"/>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38299</xdr:rowOff>
    </xdr:from>
    <xdr:ext cx="762000" cy="259045"/>
    <xdr:sp macro="" textlink="">
      <xdr:nvSpPr>
        <xdr:cNvPr id="68" name="財政力最大値テキスト"/>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0.55</a:t>
          </a:r>
          <a:endParaRPr kumimoji="1" lang="ja-JP" altLang="en-US" sz="1000" b="1">
            <a:latin typeface="ＭＳ Ｐゴシック"/>
          </a:endParaRPr>
        </a:p>
      </xdr:txBody>
    </xdr:sp>
    <xdr:clientData/>
  </xdr:oneCellAnchor>
  <xdr:twoCellAnchor>
    <xdr:from>
      <xdr:col>7</xdr:col>
      <xdr:colOff>63500</xdr:colOff>
      <xdr:row>36</xdr:row>
      <xdr:rowOff>123372</xdr:rowOff>
    </xdr:from>
    <xdr:to>
      <xdr:col>7</xdr:col>
      <xdr:colOff>241300</xdr:colOff>
      <xdr:row>36</xdr:row>
      <xdr:rowOff>123372</xdr:rowOff>
    </xdr:to>
    <xdr:cxnSp macro="">
      <xdr:nvCxnSpPr>
        <xdr:cNvPr id="69" name="直線コネクタ 68"/>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129722</xdr:rowOff>
    </xdr:from>
    <xdr:to>
      <xdr:col>7</xdr:col>
      <xdr:colOff>152400</xdr:colOff>
      <xdr:row>43</xdr:row>
      <xdr:rowOff>164193</xdr:rowOff>
    </xdr:to>
    <xdr:cxnSp macro="">
      <xdr:nvCxnSpPr>
        <xdr:cNvPr id="70" name="直線コネクタ 69"/>
        <xdr:cNvCxnSpPr/>
      </xdr:nvCxnSpPr>
      <xdr:spPr>
        <a:xfrm flipV="1">
          <a:off x="4114800" y="7502072"/>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162577</xdr:rowOff>
    </xdr:from>
    <xdr:ext cx="762000" cy="259045"/>
    <xdr:sp macro="" textlink="">
      <xdr:nvSpPr>
        <xdr:cNvPr id="71" name="財政力平均値テキスト"/>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72" name="フローチャート : 判断 71"/>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164193</xdr:rowOff>
    </xdr:from>
    <xdr:to>
      <xdr:col>6</xdr:col>
      <xdr:colOff>0</xdr:colOff>
      <xdr:row>43</xdr:row>
      <xdr:rowOff>164193</xdr:rowOff>
    </xdr:to>
    <xdr:cxnSp macro="">
      <xdr:nvCxnSpPr>
        <xdr:cNvPr id="73" name="直線コネクタ 72"/>
        <xdr:cNvCxnSpPr/>
      </xdr:nvCxnSpPr>
      <xdr:spPr>
        <a:xfrm>
          <a:off x="3225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146050</xdr:rowOff>
    </xdr:from>
    <xdr:to>
      <xdr:col>6</xdr:col>
      <xdr:colOff>50800</xdr:colOff>
      <xdr:row>42</xdr:row>
      <xdr:rowOff>76200</xdr:rowOff>
    </xdr:to>
    <xdr:sp macro="" textlink="">
      <xdr:nvSpPr>
        <xdr:cNvPr id="74" name="フローチャート : 判断 73"/>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86377</xdr:rowOff>
    </xdr:from>
    <xdr:ext cx="736600" cy="259045"/>
    <xdr:sp macro="" textlink="">
      <xdr:nvSpPr>
        <xdr:cNvPr id="75" name="テキスト ボックス 74"/>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164193</xdr:rowOff>
    </xdr:from>
    <xdr:to>
      <xdr:col>4</xdr:col>
      <xdr:colOff>482600</xdr:colOff>
      <xdr:row>43</xdr:row>
      <xdr:rowOff>164193</xdr:rowOff>
    </xdr:to>
    <xdr:cxnSp macro="">
      <xdr:nvCxnSpPr>
        <xdr:cNvPr id="76" name="直線コネクタ 75"/>
        <xdr:cNvCxnSpPr/>
      </xdr:nvCxnSpPr>
      <xdr:spPr>
        <a:xfrm>
          <a:off x="2336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7" name="フローチャート : 判断 76"/>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155320</xdr:rowOff>
    </xdr:from>
    <xdr:ext cx="762000" cy="259045"/>
    <xdr:sp macro="" textlink="">
      <xdr:nvSpPr>
        <xdr:cNvPr id="78" name="テキスト ボックス 77"/>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164193</xdr:rowOff>
    </xdr:from>
    <xdr:to>
      <xdr:col>3</xdr:col>
      <xdr:colOff>279400</xdr:colOff>
      <xdr:row>43</xdr:row>
      <xdr:rowOff>164193</xdr:rowOff>
    </xdr:to>
    <xdr:cxnSp macro="">
      <xdr:nvCxnSpPr>
        <xdr:cNvPr id="79" name="直線コネクタ 78"/>
        <xdr:cNvCxnSpPr/>
      </xdr:nvCxnSpPr>
      <xdr:spPr>
        <a:xfrm>
          <a:off x="1447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43543</xdr:rowOff>
    </xdr:from>
    <xdr:to>
      <xdr:col>3</xdr:col>
      <xdr:colOff>330200</xdr:colOff>
      <xdr:row>42</xdr:row>
      <xdr:rowOff>145143</xdr:rowOff>
    </xdr:to>
    <xdr:sp macro="" textlink="">
      <xdr:nvSpPr>
        <xdr:cNvPr id="80" name="フローチャート : 判断 79"/>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155320</xdr:rowOff>
    </xdr:from>
    <xdr:ext cx="762000" cy="259045"/>
    <xdr:sp macro="" textlink="">
      <xdr:nvSpPr>
        <xdr:cNvPr id="81" name="テキスト ボックス 80"/>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43543</xdr:rowOff>
    </xdr:from>
    <xdr:to>
      <xdr:col>2</xdr:col>
      <xdr:colOff>127000</xdr:colOff>
      <xdr:row>42</xdr:row>
      <xdr:rowOff>145143</xdr:rowOff>
    </xdr:to>
    <xdr:sp macro="" textlink="">
      <xdr:nvSpPr>
        <xdr:cNvPr id="82" name="フローチャート :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155320</xdr:rowOff>
    </xdr:from>
    <xdr:ext cx="762000" cy="259045"/>
    <xdr:sp macro="" textlink="">
      <xdr:nvSpPr>
        <xdr:cNvPr id="83" name="テキスト ボックス 82"/>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78922</xdr:rowOff>
    </xdr:from>
    <xdr:to>
      <xdr:col>7</xdr:col>
      <xdr:colOff>203200</xdr:colOff>
      <xdr:row>44</xdr:row>
      <xdr:rowOff>9072</xdr:rowOff>
    </xdr:to>
    <xdr:sp macro="" textlink="">
      <xdr:nvSpPr>
        <xdr:cNvPr id="89" name="円/楕円 88"/>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146249</xdr:rowOff>
    </xdr:from>
    <xdr:ext cx="762000" cy="259045"/>
    <xdr:sp macro="" textlink="">
      <xdr:nvSpPr>
        <xdr:cNvPr id="90" name="財政力該当値テキスト"/>
        <xdr:cNvSpPr txBox="1"/>
      </xdr:nvSpPr>
      <xdr:spPr>
        <a:xfrm>
          <a:off x="5041900" y="734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113393</xdr:rowOff>
    </xdr:from>
    <xdr:to>
      <xdr:col>6</xdr:col>
      <xdr:colOff>50800</xdr:colOff>
      <xdr:row>44</xdr:row>
      <xdr:rowOff>43543</xdr:rowOff>
    </xdr:to>
    <xdr:sp macro="" textlink="">
      <xdr:nvSpPr>
        <xdr:cNvPr id="91" name="円/楕円 90"/>
        <xdr:cNvSpPr/>
      </xdr:nvSpPr>
      <xdr:spPr>
        <a:xfrm>
          <a:off x="4064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28320</xdr:rowOff>
    </xdr:from>
    <xdr:ext cx="736600" cy="259045"/>
    <xdr:sp macro="" textlink="">
      <xdr:nvSpPr>
        <xdr:cNvPr id="92" name="テキスト ボックス 91"/>
        <xdr:cNvSpPr txBox="1"/>
      </xdr:nvSpPr>
      <xdr:spPr>
        <a:xfrm>
          <a:off x="3733800" y="757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113393</xdr:rowOff>
    </xdr:from>
    <xdr:to>
      <xdr:col>4</xdr:col>
      <xdr:colOff>533400</xdr:colOff>
      <xdr:row>44</xdr:row>
      <xdr:rowOff>43543</xdr:rowOff>
    </xdr:to>
    <xdr:sp macro="" textlink="">
      <xdr:nvSpPr>
        <xdr:cNvPr id="93" name="円/楕円 92"/>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28320</xdr:rowOff>
    </xdr:from>
    <xdr:ext cx="762000" cy="259045"/>
    <xdr:sp macro="" textlink="">
      <xdr:nvSpPr>
        <xdr:cNvPr id="94" name="テキスト ボックス 93"/>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113393</xdr:rowOff>
    </xdr:from>
    <xdr:to>
      <xdr:col>3</xdr:col>
      <xdr:colOff>330200</xdr:colOff>
      <xdr:row>44</xdr:row>
      <xdr:rowOff>43543</xdr:rowOff>
    </xdr:to>
    <xdr:sp macro="" textlink="">
      <xdr:nvSpPr>
        <xdr:cNvPr id="95" name="円/楕円 94"/>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28320</xdr:rowOff>
    </xdr:from>
    <xdr:ext cx="762000" cy="259045"/>
    <xdr:sp macro="" textlink="">
      <xdr:nvSpPr>
        <xdr:cNvPr id="96" name="テキスト ボックス 95"/>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113393</xdr:rowOff>
    </xdr:from>
    <xdr:to>
      <xdr:col>2</xdr:col>
      <xdr:colOff>127000</xdr:colOff>
      <xdr:row>44</xdr:row>
      <xdr:rowOff>43543</xdr:rowOff>
    </xdr:to>
    <xdr:sp macro="" textlink="">
      <xdr:nvSpPr>
        <xdr:cNvPr id="97" name="円/楕円 96"/>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28320</xdr:rowOff>
    </xdr:from>
    <xdr:ext cx="762000" cy="259045"/>
    <xdr:sp macro="" textlink="">
      <xdr:nvSpPr>
        <xdr:cNvPr id="98" name="テキスト ボックス 97"/>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本町の経常収支比率は、</a:t>
          </a:r>
          <a:r>
            <a:rPr kumimoji="1" lang="en-US" altLang="ja-JP" sz="1200">
              <a:latin typeface="ＭＳ Ｐゴシック"/>
            </a:rPr>
            <a:t>91.2%</a:t>
          </a:r>
          <a:r>
            <a:rPr kumimoji="1" lang="ja-JP" altLang="en-US" sz="1200">
              <a:latin typeface="ＭＳ Ｐゴシック"/>
            </a:rPr>
            <a:t>と類似団体平均を</a:t>
          </a:r>
          <a:r>
            <a:rPr kumimoji="1" lang="en-US" altLang="ja-JP" sz="1200">
              <a:latin typeface="ＭＳ Ｐゴシック"/>
            </a:rPr>
            <a:t>2.9</a:t>
          </a:r>
          <a:r>
            <a:rPr kumimoji="1" lang="ja-JP" altLang="en-US" sz="1200">
              <a:latin typeface="ＭＳ Ｐゴシック"/>
            </a:rPr>
            <a:t>ポイント上回っている。</a:t>
          </a:r>
        </a:p>
        <a:p>
          <a:r>
            <a:rPr kumimoji="1" lang="ja-JP" altLang="en-US" sz="1200">
              <a:latin typeface="ＭＳ Ｐゴシック"/>
            </a:rPr>
            <a:t>　平成</a:t>
          </a:r>
          <a:r>
            <a:rPr kumimoji="1" lang="en-US" altLang="ja-JP" sz="1200">
              <a:latin typeface="ＭＳ Ｐゴシック"/>
            </a:rPr>
            <a:t>27</a:t>
          </a:r>
          <a:r>
            <a:rPr kumimoji="1" lang="ja-JP" altLang="en-US" sz="1200">
              <a:latin typeface="ＭＳ Ｐゴシック"/>
            </a:rPr>
            <a:t>年度決算と比較すると</a:t>
          </a:r>
          <a:r>
            <a:rPr kumimoji="1" lang="en-US" altLang="ja-JP" sz="1200">
              <a:latin typeface="ＭＳ Ｐゴシック"/>
            </a:rPr>
            <a:t>1.9</a:t>
          </a:r>
          <a:r>
            <a:rPr kumimoji="1" lang="ja-JP" altLang="en-US" sz="1200">
              <a:latin typeface="ＭＳ Ｐゴシック"/>
            </a:rPr>
            <a:t>ポイント増となった。これは、経常的支出に係る一般財源が</a:t>
          </a:r>
          <a:r>
            <a:rPr kumimoji="1" lang="en-US" altLang="ja-JP" sz="1200">
              <a:latin typeface="ＭＳ Ｐゴシック"/>
            </a:rPr>
            <a:t>134</a:t>
          </a:r>
          <a:r>
            <a:rPr kumimoji="1" lang="ja-JP" altLang="en-US" sz="1200">
              <a:latin typeface="ＭＳ Ｐゴシック"/>
            </a:rPr>
            <a:t>百万円減となったものの、普通交付税の減を主な要因として、経常的一般財源が</a:t>
          </a:r>
          <a:r>
            <a:rPr kumimoji="1" lang="en-US" altLang="ja-JP" sz="1200">
              <a:latin typeface="ＭＳ Ｐゴシック"/>
            </a:rPr>
            <a:t>248</a:t>
          </a:r>
          <a:r>
            <a:rPr kumimoji="1" lang="ja-JP" altLang="en-US" sz="1200">
              <a:latin typeface="ＭＳ Ｐゴシック"/>
            </a:rPr>
            <a:t>百万円減となったためである。</a:t>
          </a:r>
          <a:endParaRPr kumimoji="1" lang="en-US" altLang="ja-JP" sz="1200">
            <a:latin typeface="ＭＳ Ｐゴシック"/>
          </a:endParaRPr>
        </a:p>
        <a:p>
          <a:r>
            <a:rPr kumimoji="1" lang="ja-JP" altLang="en-US" sz="1200">
              <a:latin typeface="ＭＳ Ｐゴシック"/>
            </a:rPr>
            <a:t>　経常収支比率の主な項目をみると、最も大きな割合を占める人件費は、経常一般財源ベースで前年度比</a:t>
          </a:r>
          <a:r>
            <a:rPr kumimoji="1" lang="en-US" altLang="ja-JP" sz="1200">
              <a:latin typeface="ＭＳ Ｐゴシック"/>
            </a:rPr>
            <a:t>30</a:t>
          </a:r>
          <a:r>
            <a:rPr kumimoji="1" lang="ja-JP" altLang="en-US" sz="1200">
              <a:latin typeface="ＭＳ Ｐゴシック"/>
            </a:rPr>
            <a:t>百万円減、補助費等</a:t>
          </a:r>
          <a:r>
            <a:rPr kumimoji="1" lang="en-US" altLang="ja-JP" sz="1200">
              <a:latin typeface="ＭＳ Ｐゴシック"/>
            </a:rPr>
            <a:t>10</a:t>
          </a:r>
          <a:r>
            <a:rPr kumimoji="1" lang="ja-JP" altLang="en-US" sz="1200">
              <a:latin typeface="ＭＳ Ｐゴシック"/>
            </a:rPr>
            <a:t>百万円減、公債費が</a:t>
          </a:r>
          <a:r>
            <a:rPr kumimoji="1" lang="en-US" altLang="ja-JP" sz="1200">
              <a:latin typeface="ＭＳ Ｐゴシック"/>
            </a:rPr>
            <a:t>70</a:t>
          </a:r>
          <a:r>
            <a:rPr kumimoji="1" lang="ja-JP" altLang="en-US" sz="1200">
              <a:latin typeface="ＭＳ Ｐゴシック"/>
            </a:rPr>
            <a:t>百万円の減となった。今後は経常的経費の抑制に努め、財政の弾力化に努めていく。</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67</xdr:row>
      <xdr:rowOff>144356</xdr:rowOff>
    </xdr:to>
    <xdr:cxnSp macro="">
      <xdr:nvCxnSpPr>
        <xdr:cNvPr id="128" name="直線コネクタ 127"/>
        <xdr:cNvCxnSpPr/>
      </xdr:nvCxnSpPr>
      <xdr:spPr>
        <a:xfrm flipV="1">
          <a:off x="4953000" y="10046970"/>
          <a:ext cx="0" cy="15845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116433</xdr:rowOff>
    </xdr:from>
    <xdr:ext cx="762000" cy="259045"/>
    <xdr:sp macro="" textlink="">
      <xdr:nvSpPr>
        <xdr:cNvPr id="129" name="財政構造の弾力性最小値テキスト"/>
        <xdr:cNvSpPr txBox="1"/>
      </xdr:nvSpPr>
      <xdr:spPr>
        <a:xfrm>
          <a:off x="5041900" y="1160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7</xdr:col>
      <xdr:colOff>63500</xdr:colOff>
      <xdr:row>67</xdr:row>
      <xdr:rowOff>144356</xdr:rowOff>
    </xdr:from>
    <xdr:to>
      <xdr:col>7</xdr:col>
      <xdr:colOff>241300</xdr:colOff>
      <xdr:row>67</xdr:row>
      <xdr:rowOff>144356</xdr:rowOff>
    </xdr:to>
    <xdr:cxnSp macro="">
      <xdr:nvCxnSpPr>
        <xdr:cNvPr id="130" name="直線コネクタ 129"/>
        <xdr:cNvCxnSpPr/>
      </xdr:nvCxnSpPr>
      <xdr:spPr>
        <a:xfrm>
          <a:off x="4864100" y="1163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31"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2" name="直線コネクタ 131"/>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168063</xdr:rowOff>
    </xdr:from>
    <xdr:to>
      <xdr:col>7</xdr:col>
      <xdr:colOff>152400</xdr:colOff>
      <xdr:row>65</xdr:row>
      <xdr:rowOff>149437</xdr:rowOff>
    </xdr:to>
    <xdr:cxnSp macro="">
      <xdr:nvCxnSpPr>
        <xdr:cNvPr id="133" name="直線コネクタ 132"/>
        <xdr:cNvCxnSpPr/>
      </xdr:nvCxnSpPr>
      <xdr:spPr>
        <a:xfrm>
          <a:off x="4114800" y="11140863"/>
          <a:ext cx="8382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53357</xdr:rowOff>
    </xdr:from>
    <xdr:ext cx="762000" cy="259045"/>
    <xdr:sp macro="" textlink="">
      <xdr:nvSpPr>
        <xdr:cNvPr id="134" name="財政構造の弾力性平均値テキスト"/>
        <xdr:cNvSpPr txBox="1"/>
      </xdr:nvSpPr>
      <xdr:spPr>
        <a:xfrm>
          <a:off x="5041900" y="10854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36830</xdr:rowOff>
    </xdr:from>
    <xdr:to>
      <xdr:col>7</xdr:col>
      <xdr:colOff>203200</xdr:colOff>
      <xdr:row>64</xdr:row>
      <xdr:rowOff>138430</xdr:rowOff>
    </xdr:to>
    <xdr:sp macro="" textlink="">
      <xdr:nvSpPr>
        <xdr:cNvPr id="135" name="フローチャート : 判断 134"/>
        <xdr:cNvSpPr/>
      </xdr:nvSpPr>
      <xdr:spPr>
        <a:xfrm>
          <a:off x="49022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168063</xdr:rowOff>
    </xdr:from>
    <xdr:to>
      <xdr:col>6</xdr:col>
      <xdr:colOff>0</xdr:colOff>
      <xdr:row>65</xdr:row>
      <xdr:rowOff>4656</xdr:rowOff>
    </xdr:to>
    <xdr:cxnSp macro="">
      <xdr:nvCxnSpPr>
        <xdr:cNvPr id="136" name="直線コネクタ 135"/>
        <xdr:cNvCxnSpPr/>
      </xdr:nvCxnSpPr>
      <xdr:spPr>
        <a:xfrm flipV="1">
          <a:off x="3225800" y="1114086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31327</xdr:rowOff>
    </xdr:from>
    <xdr:to>
      <xdr:col>6</xdr:col>
      <xdr:colOff>50800</xdr:colOff>
      <xdr:row>63</xdr:row>
      <xdr:rowOff>132927</xdr:rowOff>
    </xdr:to>
    <xdr:sp macro="" textlink="">
      <xdr:nvSpPr>
        <xdr:cNvPr id="137" name="フローチャート : 判断 136"/>
        <xdr:cNvSpPr/>
      </xdr:nvSpPr>
      <xdr:spPr>
        <a:xfrm>
          <a:off x="40640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143104</xdr:rowOff>
    </xdr:from>
    <xdr:ext cx="736600" cy="259045"/>
    <xdr:sp macro="" textlink="">
      <xdr:nvSpPr>
        <xdr:cNvPr id="138" name="テキスト ボックス 137"/>
        <xdr:cNvSpPr txBox="1"/>
      </xdr:nvSpPr>
      <xdr:spPr>
        <a:xfrm>
          <a:off x="3733800" y="1060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4656</xdr:rowOff>
    </xdr:from>
    <xdr:to>
      <xdr:col>4</xdr:col>
      <xdr:colOff>482600</xdr:colOff>
      <xdr:row>65</xdr:row>
      <xdr:rowOff>20744</xdr:rowOff>
    </xdr:to>
    <xdr:cxnSp macro="">
      <xdr:nvCxnSpPr>
        <xdr:cNvPr id="139" name="直線コネクタ 138"/>
        <xdr:cNvCxnSpPr/>
      </xdr:nvCxnSpPr>
      <xdr:spPr>
        <a:xfrm flipV="1">
          <a:off x="2336800" y="1114890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63500</xdr:rowOff>
    </xdr:from>
    <xdr:to>
      <xdr:col>4</xdr:col>
      <xdr:colOff>533400</xdr:colOff>
      <xdr:row>63</xdr:row>
      <xdr:rowOff>165100</xdr:rowOff>
    </xdr:to>
    <xdr:sp macro="" textlink="">
      <xdr:nvSpPr>
        <xdr:cNvPr id="140" name="フローチャート : 判断 139"/>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3827</xdr:rowOff>
    </xdr:from>
    <xdr:ext cx="762000" cy="259045"/>
    <xdr:sp macro="" textlink="">
      <xdr:nvSpPr>
        <xdr:cNvPr id="141" name="テキスト ボックス 140"/>
        <xdr:cNvSpPr txBox="1"/>
      </xdr:nvSpPr>
      <xdr:spPr>
        <a:xfrm>
          <a:off x="2844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20744</xdr:rowOff>
    </xdr:from>
    <xdr:to>
      <xdr:col>3</xdr:col>
      <xdr:colOff>279400</xdr:colOff>
      <xdr:row>65</xdr:row>
      <xdr:rowOff>117263</xdr:rowOff>
    </xdr:to>
    <xdr:cxnSp macro="">
      <xdr:nvCxnSpPr>
        <xdr:cNvPr id="142" name="直線コネクタ 141"/>
        <xdr:cNvCxnSpPr/>
      </xdr:nvCxnSpPr>
      <xdr:spPr>
        <a:xfrm flipV="1">
          <a:off x="1447800" y="11164994"/>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82127</xdr:rowOff>
    </xdr:from>
    <xdr:to>
      <xdr:col>3</xdr:col>
      <xdr:colOff>330200</xdr:colOff>
      <xdr:row>63</xdr:row>
      <xdr:rowOff>12277</xdr:rowOff>
    </xdr:to>
    <xdr:sp macro="" textlink="">
      <xdr:nvSpPr>
        <xdr:cNvPr id="143" name="フローチャート : 判断 142"/>
        <xdr:cNvSpPr/>
      </xdr:nvSpPr>
      <xdr:spPr>
        <a:xfrm>
          <a:off x="2286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22454</xdr:rowOff>
    </xdr:from>
    <xdr:ext cx="762000" cy="259045"/>
    <xdr:sp macro="" textlink="">
      <xdr:nvSpPr>
        <xdr:cNvPr id="144" name="テキスト ボックス 143"/>
        <xdr:cNvSpPr txBox="1"/>
      </xdr:nvSpPr>
      <xdr:spPr>
        <a:xfrm>
          <a:off x="1955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106256</xdr:rowOff>
    </xdr:from>
    <xdr:to>
      <xdr:col>2</xdr:col>
      <xdr:colOff>127000</xdr:colOff>
      <xdr:row>63</xdr:row>
      <xdr:rowOff>36406</xdr:rowOff>
    </xdr:to>
    <xdr:sp macro="" textlink="">
      <xdr:nvSpPr>
        <xdr:cNvPr id="145" name="フローチャート : 判断 144"/>
        <xdr:cNvSpPr/>
      </xdr:nvSpPr>
      <xdr:spPr>
        <a:xfrm>
          <a:off x="1397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46583</xdr:rowOff>
    </xdr:from>
    <xdr:ext cx="762000" cy="259045"/>
    <xdr:sp macro="" textlink="">
      <xdr:nvSpPr>
        <xdr:cNvPr id="146" name="テキスト ボックス 145"/>
        <xdr:cNvSpPr txBox="1"/>
      </xdr:nvSpPr>
      <xdr:spPr>
        <a:xfrm>
          <a:off x="1066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98637</xdr:rowOff>
    </xdr:from>
    <xdr:to>
      <xdr:col>7</xdr:col>
      <xdr:colOff>203200</xdr:colOff>
      <xdr:row>66</xdr:row>
      <xdr:rowOff>28787</xdr:rowOff>
    </xdr:to>
    <xdr:sp macro="" textlink="">
      <xdr:nvSpPr>
        <xdr:cNvPr id="152" name="円/楕円 151"/>
        <xdr:cNvSpPr/>
      </xdr:nvSpPr>
      <xdr:spPr>
        <a:xfrm>
          <a:off x="4902200" y="1124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70714</xdr:rowOff>
    </xdr:from>
    <xdr:ext cx="762000" cy="259045"/>
    <xdr:sp macro="" textlink="">
      <xdr:nvSpPr>
        <xdr:cNvPr id="153" name="財政構造の弾力性該当値テキスト"/>
        <xdr:cNvSpPr txBox="1"/>
      </xdr:nvSpPr>
      <xdr:spPr>
        <a:xfrm>
          <a:off x="5041900" y="11214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117263</xdr:rowOff>
    </xdr:from>
    <xdr:to>
      <xdr:col>6</xdr:col>
      <xdr:colOff>50800</xdr:colOff>
      <xdr:row>65</xdr:row>
      <xdr:rowOff>47413</xdr:rowOff>
    </xdr:to>
    <xdr:sp macro="" textlink="">
      <xdr:nvSpPr>
        <xdr:cNvPr id="154" name="円/楕円 153"/>
        <xdr:cNvSpPr/>
      </xdr:nvSpPr>
      <xdr:spPr>
        <a:xfrm>
          <a:off x="4064000" y="1109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32190</xdr:rowOff>
    </xdr:from>
    <xdr:ext cx="736600" cy="259045"/>
    <xdr:sp macro="" textlink="">
      <xdr:nvSpPr>
        <xdr:cNvPr id="155" name="テキスト ボックス 154"/>
        <xdr:cNvSpPr txBox="1"/>
      </xdr:nvSpPr>
      <xdr:spPr>
        <a:xfrm>
          <a:off x="3733800" y="11176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125306</xdr:rowOff>
    </xdr:from>
    <xdr:to>
      <xdr:col>4</xdr:col>
      <xdr:colOff>533400</xdr:colOff>
      <xdr:row>65</xdr:row>
      <xdr:rowOff>55456</xdr:rowOff>
    </xdr:to>
    <xdr:sp macro="" textlink="">
      <xdr:nvSpPr>
        <xdr:cNvPr id="156" name="円/楕円 155"/>
        <xdr:cNvSpPr/>
      </xdr:nvSpPr>
      <xdr:spPr>
        <a:xfrm>
          <a:off x="31750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40233</xdr:rowOff>
    </xdr:from>
    <xdr:ext cx="762000" cy="259045"/>
    <xdr:sp macro="" textlink="">
      <xdr:nvSpPr>
        <xdr:cNvPr id="157" name="テキスト ボックス 156"/>
        <xdr:cNvSpPr txBox="1"/>
      </xdr:nvSpPr>
      <xdr:spPr>
        <a:xfrm>
          <a:off x="2844800" y="1118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141394</xdr:rowOff>
    </xdr:from>
    <xdr:to>
      <xdr:col>3</xdr:col>
      <xdr:colOff>330200</xdr:colOff>
      <xdr:row>65</xdr:row>
      <xdr:rowOff>71544</xdr:rowOff>
    </xdr:to>
    <xdr:sp macro="" textlink="">
      <xdr:nvSpPr>
        <xdr:cNvPr id="158" name="円/楕円 157"/>
        <xdr:cNvSpPr/>
      </xdr:nvSpPr>
      <xdr:spPr>
        <a:xfrm>
          <a:off x="2286000" y="111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56321</xdr:rowOff>
    </xdr:from>
    <xdr:ext cx="762000" cy="259045"/>
    <xdr:sp macro="" textlink="">
      <xdr:nvSpPr>
        <xdr:cNvPr id="159" name="テキスト ボックス 158"/>
        <xdr:cNvSpPr txBox="1"/>
      </xdr:nvSpPr>
      <xdr:spPr>
        <a:xfrm>
          <a:off x="1955800" y="1120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66463</xdr:rowOff>
    </xdr:from>
    <xdr:to>
      <xdr:col>2</xdr:col>
      <xdr:colOff>127000</xdr:colOff>
      <xdr:row>65</xdr:row>
      <xdr:rowOff>168063</xdr:rowOff>
    </xdr:to>
    <xdr:sp macro="" textlink="">
      <xdr:nvSpPr>
        <xdr:cNvPr id="160" name="円/楕円 159"/>
        <xdr:cNvSpPr/>
      </xdr:nvSpPr>
      <xdr:spPr>
        <a:xfrm>
          <a:off x="1397000" y="112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152840</xdr:rowOff>
    </xdr:from>
    <xdr:ext cx="762000" cy="259045"/>
    <xdr:sp macro="" textlink="">
      <xdr:nvSpPr>
        <xdr:cNvPr id="161" name="テキスト ボックス 160"/>
        <xdr:cNvSpPr txBox="1"/>
      </xdr:nvSpPr>
      <xdr:spPr>
        <a:xfrm>
          <a:off x="1066800" y="1129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[205,847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123,912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人件費・物件費等の人口</a:t>
          </a:r>
          <a:r>
            <a:rPr kumimoji="1" lang="en-US" altLang="ja-JP" sz="1300">
              <a:latin typeface="ＭＳ Ｐゴシック"/>
            </a:rPr>
            <a:t>1</a:t>
          </a:r>
          <a:r>
            <a:rPr kumimoji="1" lang="ja-JP" altLang="en-US" sz="1300">
              <a:latin typeface="ＭＳ Ｐゴシック"/>
            </a:rPr>
            <a:t>人当決算額は</a:t>
          </a:r>
          <a:r>
            <a:rPr kumimoji="1" lang="en-US" altLang="ja-JP" sz="1300">
              <a:latin typeface="ＭＳ Ｐゴシック"/>
            </a:rPr>
            <a:t>205,847</a:t>
          </a:r>
          <a:r>
            <a:rPr kumimoji="1" lang="ja-JP" altLang="en-US" sz="1300">
              <a:latin typeface="ＭＳ Ｐゴシック"/>
            </a:rPr>
            <a:t>と類似団体平均を</a:t>
          </a:r>
          <a:r>
            <a:rPr kumimoji="1" lang="en-US" altLang="ja-JP" sz="1300">
              <a:latin typeface="ＭＳ Ｐゴシック"/>
            </a:rPr>
            <a:t>6,988</a:t>
          </a:r>
          <a:r>
            <a:rPr kumimoji="1" lang="ja-JP" altLang="en-US" sz="1300">
              <a:latin typeface="ＭＳ Ｐゴシック"/>
            </a:rPr>
            <a:t>円上回り、昨年度比で</a:t>
          </a:r>
          <a:r>
            <a:rPr kumimoji="1" lang="en-US" altLang="ja-JP" sz="1300">
              <a:latin typeface="ＭＳ Ｐゴシック"/>
            </a:rPr>
            <a:t>1,637</a:t>
          </a:r>
          <a:r>
            <a:rPr kumimoji="1" lang="ja-JP" altLang="en-US" sz="1300">
              <a:latin typeface="ＭＳ Ｐゴシック"/>
            </a:rPr>
            <a:t>円増となった。これは新庁舎建設に伴う移転費用</a:t>
          </a:r>
          <a:r>
            <a:rPr kumimoji="1" lang="en-US" altLang="ja-JP" sz="1300">
              <a:latin typeface="ＭＳ Ｐゴシック"/>
            </a:rPr>
            <a:t>(77</a:t>
          </a:r>
          <a:r>
            <a:rPr kumimoji="1" lang="ja-JP" altLang="en-US" sz="1300">
              <a:latin typeface="ＭＳ Ｐゴシック"/>
            </a:rPr>
            <a:t>百万円</a:t>
          </a:r>
          <a:r>
            <a:rPr kumimoji="1" lang="en-US" altLang="ja-JP" sz="1300">
              <a:latin typeface="ＭＳ Ｐゴシック"/>
            </a:rPr>
            <a:t>)</a:t>
          </a:r>
          <a:r>
            <a:rPr kumimoji="1" lang="ja-JP" altLang="en-US" sz="1300">
              <a:latin typeface="ＭＳ Ｐゴシック"/>
            </a:rPr>
            <a:t>の増などにより、物件費の決算額が前年度比で</a:t>
          </a:r>
          <a:r>
            <a:rPr kumimoji="1" lang="en-US" altLang="ja-JP" sz="1300">
              <a:latin typeface="ＭＳ Ｐゴシック"/>
            </a:rPr>
            <a:t>64</a:t>
          </a:r>
          <a:r>
            <a:rPr kumimoji="1" lang="ja-JP" altLang="en-US" sz="1300">
              <a:latin typeface="ＭＳ Ｐゴシック"/>
            </a:rPr>
            <a:t>百万円増となったためである。</a:t>
          </a:r>
        </a:p>
        <a:p>
          <a:r>
            <a:rPr kumimoji="1" lang="ja-JP" altLang="en-US" sz="1300">
              <a:latin typeface="ＭＳ Ｐゴシック"/>
            </a:rPr>
            <a:t>　平成</a:t>
          </a:r>
          <a:r>
            <a:rPr kumimoji="1" lang="en-US" altLang="ja-JP" sz="1300">
              <a:latin typeface="ＭＳ Ｐゴシック"/>
            </a:rPr>
            <a:t>17</a:t>
          </a:r>
          <a:r>
            <a:rPr kumimoji="1" lang="ja-JP" altLang="en-US" sz="1300">
              <a:latin typeface="ＭＳ Ｐゴシック"/>
            </a:rPr>
            <a:t>年度以降、退職者不補充や指定管理者制度導入を拡大して、職員数の削減とと人件費の抑制に取り組むとともに、経常的物件費の削減等を図ってきたところであり、今後も抑制に努めていく。</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54082</xdr:rowOff>
    </xdr:from>
    <xdr:to>
      <xdr:col>7</xdr:col>
      <xdr:colOff>152400</xdr:colOff>
      <xdr:row>88</xdr:row>
      <xdr:rowOff>163157</xdr:rowOff>
    </xdr:to>
    <xdr:cxnSp macro="">
      <xdr:nvCxnSpPr>
        <xdr:cNvPr id="193" name="直線コネクタ 192"/>
        <xdr:cNvCxnSpPr/>
      </xdr:nvCxnSpPr>
      <xdr:spPr>
        <a:xfrm flipV="1">
          <a:off x="4953000" y="13770082"/>
          <a:ext cx="0" cy="14806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135234</xdr:rowOff>
    </xdr:from>
    <xdr:ext cx="762000" cy="259045"/>
    <xdr:sp macro="" textlink="">
      <xdr:nvSpPr>
        <xdr:cNvPr id="194" name="人件費・物件費等の状況最小値テキスト"/>
        <xdr:cNvSpPr txBox="1"/>
      </xdr:nvSpPr>
      <xdr:spPr>
        <a:xfrm>
          <a:off x="5041900" y="1522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537,331</a:t>
          </a:r>
          <a:endParaRPr kumimoji="1" lang="ja-JP" altLang="en-US" sz="1000" b="1">
            <a:latin typeface="ＭＳ Ｐゴシック"/>
          </a:endParaRPr>
        </a:p>
      </xdr:txBody>
    </xdr:sp>
    <xdr:clientData/>
  </xdr:oneCellAnchor>
  <xdr:twoCellAnchor>
    <xdr:from>
      <xdr:col>7</xdr:col>
      <xdr:colOff>63500</xdr:colOff>
      <xdr:row>88</xdr:row>
      <xdr:rowOff>163157</xdr:rowOff>
    </xdr:from>
    <xdr:to>
      <xdr:col>7</xdr:col>
      <xdr:colOff>241300</xdr:colOff>
      <xdr:row>88</xdr:row>
      <xdr:rowOff>163157</xdr:rowOff>
    </xdr:to>
    <xdr:cxnSp macro="">
      <xdr:nvCxnSpPr>
        <xdr:cNvPr id="195" name="直線コネクタ 194"/>
        <xdr:cNvCxnSpPr/>
      </xdr:nvCxnSpPr>
      <xdr:spPr>
        <a:xfrm>
          <a:off x="4864100" y="1525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140459</xdr:rowOff>
    </xdr:from>
    <xdr:ext cx="762000" cy="259045"/>
    <xdr:sp macro="" textlink="">
      <xdr:nvSpPr>
        <xdr:cNvPr id="196" name="人件費・物件費等の状況最大値テキスト"/>
        <xdr:cNvSpPr txBox="1"/>
      </xdr:nvSpPr>
      <xdr:spPr>
        <a:xfrm>
          <a:off x="5041900" y="1351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107,794</a:t>
          </a:r>
          <a:endParaRPr kumimoji="1" lang="ja-JP" altLang="en-US" sz="1000" b="1">
            <a:latin typeface="ＭＳ Ｐゴシック"/>
          </a:endParaRPr>
        </a:p>
      </xdr:txBody>
    </xdr:sp>
    <xdr:clientData/>
  </xdr:oneCellAnchor>
  <xdr:twoCellAnchor>
    <xdr:from>
      <xdr:col>7</xdr:col>
      <xdr:colOff>63500</xdr:colOff>
      <xdr:row>80</xdr:row>
      <xdr:rowOff>54082</xdr:rowOff>
    </xdr:from>
    <xdr:to>
      <xdr:col>7</xdr:col>
      <xdr:colOff>241300</xdr:colOff>
      <xdr:row>80</xdr:row>
      <xdr:rowOff>54082</xdr:rowOff>
    </xdr:to>
    <xdr:cxnSp macro="">
      <xdr:nvCxnSpPr>
        <xdr:cNvPr id="197" name="直線コネクタ 196"/>
        <xdr:cNvCxnSpPr/>
      </xdr:nvCxnSpPr>
      <xdr:spPr>
        <a:xfrm>
          <a:off x="4864100" y="13770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43542</xdr:rowOff>
    </xdr:from>
    <xdr:to>
      <xdr:col>7</xdr:col>
      <xdr:colOff>152400</xdr:colOff>
      <xdr:row>82</xdr:row>
      <xdr:rowOff>49185</xdr:rowOff>
    </xdr:to>
    <xdr:cxnSp macro="">
      <xdr:nvCxnSpPr>
        <xdr:cNvPr id="198" name="直線コネクタ 197"/>
        <xdr:cNvCxnSpPr/>
      </xdr:nvCxnSpPr>
      <xdr:spPr>
        <a:xfrm>
          <a:off x="4114800" y="14102442"/>
          <a:ext cx="838200" cy="5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162273</xdr:rowOff>
    </xdr:from>
    <xdr:ext cx="762000" cy="259045"/>
    <xdr:sp macro="" textlink="">
      <xdr:nvSpPr>
        <xdr:cNvPr id="199" name="人件費・物件費等の状況平均値テキスト"/>
        <xdr:cNvSpPr txBox="1"/>
      </xdr:nvSpPr>
      <xdr:spPr>
        <a:xfrm>
          <a:off x="5041900" y="13878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198,859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145746</xdr:rowOff>
    </xdr:from>
    <xdr:to>
      <xdr:col>7</xdr:col>
      <xdr:colOff>203200</xdr:colOff>
      <xdr:row>82</xdr:row>
      <xdr:rowOff>75896</xdr:rowOff>
    </xdr:to>
    <xdr:sp macro="" textlink="">
      <xdr:nvSpPr>
        <xdr:cNvPr id="200" name="フローチャート : 判断 199"/>
        <xdr:cNvSpPr/>
      </xdr:nvSpPr>
      <xdr:spPr>
        <a:xfrm>
          <a:off x="4902200" y="1403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145676</xdr:rowOff>
    </xdr:from>
    <xdr:to>
      <xdr:col>6</xdr:col>
      <xdr:colOff>0</xdr:colOff>
      <xdr:row>82</xdr:row>
      <xdr:rowOff>43542</xdr:rowOff>
    </xdr:to>
    <xdr:cxnSp macro="">
      <xdr:nvCxnSpPr>
        <xdr:cNvPr id="201" name="直線コネクタ 200"/>
        <xdr:cNvCxnSpPr/>
      </xdr:nvCxnSpPr>
      <xdr:spPr>
        <a:xfrm>
          <a:off x="3225800" y="14033126"/>
          <a:ext cx="889000" cy="69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93680</xdr:rowOff>
    </xdr:from>
    <xdr:to>
      <xdr:col>6</xdr:col>
      <xdr:colOff>50800</xdr:colOff>
      <xdr:row>82</xdr:row>
      <xdr:rowOff>23830</xdr:rowOff>
    </xdr:to>
    <xdr:sp macro="" textlink="">
      <xdr:nvSpPr>
        <xdr:cNvPr id="202" name="フローチャート : 判断 201"/>
        <xdr:cNvSpPr/>
      </xdr:nvSpPr>
      <xdr:spPr>
        <a:xfrm>
          <a:off x="4064000" y="1398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34007</xdr:rowOff>
    </xdr:from>
    <xdr:ext cx="736600" cy="259045"/>
    <xdr:sp macro="" textlink="">
      <xdr:nvSpPr>
        <xdr:cNvPr id="203" name="テキスト ボックス 202"/>
        <xdr:cNvSpPr txBox="1"/>
      </xdr:nvSpPr>
      <xdr:spPr>
        <a:xfrm>
          <a:off x="3733800" y="13750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183,755</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101422</xdr:rowOff>
    </xdr:from>
    <xdr:to>
      <xdr:col>4</xdr:col>
      <xdr:colOff>482600</xdr:colOff>
      <xdr:row>81</xdr:row>
      <xdr:rowOff>145676</xdr:rowOff>
    </xdr:to>
    <xdr:cxnSp macro="">
      <xdr:nvCxnSpPr>
        <xdr:cNvPr id="204" name="直線コネクタ 203"/>
        <xdr:cNvCxnSpPr/>
      </xdr:nvCxnSpPr>
      <xdr:spPr>
        <a:xfrm>
          <a:off x="2336800" y="13988872"/>
          <a:ext cx="889000" cy="4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127062</xdr:rowOff>
    </xdr:from>
    <xdr:to>
      <xdr:col>4</xdr:col>
      <xdr:colOff>533400</xdr:colOff>
      <xdr:row>82</xdr:row>
      <xdr:rowOff>57212</xdr:rowOff>
    </xdr:to>
    <xdr:sp macro="" textlink="">
      <xdr:nvSpPr>
        <xdr:cNvPr id="205" name="フローチャート : 判断 204"/>
        <xdr:cNvSpPr/>
      </xdr:nvSpPr>
      <xdr:spPr>
        <a:xfrm>
          <a:off x="3175000" y="1401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41989</xdr:rowOff>
    </xdr:from>
    <xdr:ext cx="762000" cy="259045"/>
    <xdr:sp macro="" textlink="">
      <xdr:nvSpPr>
        <xdr:cNvPr id="206" name="テキスト ボックス 205"/>
        <xdr:cNvSpPr txBox="1"/>
      </xdr:nvSpPr>
      <xdr:spPr>
        <a:xfrm>
          <a:off x="2844800" y="1410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193,439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96354</xdr:rowOff>
    </xdr:from>
    <xdr:to>
      <xdr:col>3</xdr:col>
      <xdr:colOff>279400</xdr:colOff>
      <xdr:row>81</xdr:row>
      <xdr:rowOff>101422</xdr:rowOff>
    </xdr:to>
    <xdr:cxnSp macro="">
      <xdr:nvCxnSpPr>
        <xdr:cNvPr id="207" name="直線コネクタ 206"/>
        <xdr:cNvCxnSpPr/>
      </xdr:nvCxnSpPr>
      <xdr:spPr>
        <a:xfrm>
          <a:off x="1447800" y="13983804"/>
          <a:ext cx="889000" cy="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100726</xdr:rowOff>
    </xdr:from>
    <xdr:to>
      <xdr:col>3</xdr:col>
      <xdr:colOff>330200</xdr:colOff>
      <xdr:row>82</xdr:row>
      <xdr:rowOff>30876</xdr:rowOff>
    </xdr:to>
    <xdr:sp macro="" textlink="">
      <xdr:nvSpPr>
        <xdr:cNvPr id="208" name="フローチャート : 判断 207"/>
        <xdr:cNvSpPr/>
      </xdr:nvSpPr>
      <xdr:spPr>
        <a:xfrm>
          <a:off x="2286000" y="13988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15653</xdr:rowOff>
    </xdr:from>
    <xdr:ext cx="762000" cy="259045"/>
    <xdr:sp macro="" textlink="">
      <xdr:nvSpPr>
        <xdr:cNvPr id="209" name="テキスト ボックス 208"/>
        <xdr:cNvSpPr txBox="1"/>
      </xdr:nvSpPr>
      <xdr:spPr>
        <a:xfrm>
          <a:off x="1955800" y="14074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185,799</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91929</xdr:rowOff>
    </xdr:from>
    <xdr:to>
      <xdr:col>2</xdr:col>
      <xdr:colOff>127000</xdr:colOff>
      <xdr:row>82</xdr:row>
      <xdr:rowOff>22079</xdr:rowOff>
    </xdr:to>
    <xdr:sp macro="" textlink="">
      <xdr:nvSpPr>
        <xdr:cNvPr id="210" name="フローチャート : 判断 209"/>
        <xdr:cNvSpPr/>
      </xdr:nvSpPr>
      <xdr:spPr>
        <a:xfrm>
          <a:off x="1397000" y="13979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6856</xdr:rowOff>
    </xdr:from>
    <xdr:ext cx="762000" cy="259045"/>
    <xdr:sp macro="" textlink="">
      <xdr:nvSpPr>
        <xdr:cNvPr id="211" name="テキスト ボックス 210"/>
        <xdr:cNvSpPr txBox="1"/>
      </xdr:nvSpPr>
      <xdr:spPr>
        <a:xfrm>
          <a:off x="1066800" y="1406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183,247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169835</xdr:rowOff>
    </xdr:from>
    <xdr:to>
      <xdr:col>7</xdr:col>
      <xdr:colOff>203200</xdr:colOff>
      <xdr:row>82</xdr:row>
      <xdr:rowOff>99985</xdr:rowOff>
    </xdr:to>
    <xdr:sp macro="" textlink="">
      <xdr:nvSpPr>
        <xdr:cNvPr id="217" name="円/楕円 216"/>
        <xdr:cNvSpPr/>
      </xdr:nvSpPr>
      <xdr:spPr>
        <a:xfrm>
          <a:off x="4902200" y="1405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141912</xdr:rowOff>
    </xdr:from>
    <xdr:ext cx="762000" cy="259045"/>
    <xdr:sp macro="" textlink="">
      <xdr:nvSpPr>
        <xdr:cNvPr id="218" name="人件費・物件費等の状況該当値テキスト"/>
        <xdr:cNvSpPr txBox="1"/>
      </xdr:nvSpPr>
      <xdr:spPr>
        <a:xfrm>
          <a:off x="5041900" y="1402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205,847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164192</xdr:rowOff>
    </xdr:from>
    <xdr:to>
      <xdr:col>6</xdr:col>
      <xdr:colOff>50800</xdr:colOff>
      <xdr:row>82</xdr:row>
      <xdr:rowOff>94342</xdr:rowOff>
    </xdr:to>
    <xdr:sp macro="" textlink="">
      <xdr:nvSpPr>
        <xdr:cNvPr id="219" name="円/楕円 218"/>
        <xdr:cNvSpPr/>
      </xdr:nvSpPr>
      <xdr:spPr>
        <a:xfrm>
          <a:off x="4064000" y="1405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79119</xdr:rowOff>
    </xdr:from>
    <xdr:ext cx="736600" cy="259045"/>
    <xdr:sp macro="" textlink="">
      <xdr:nvSpPr>
        <xdr:cNvPr id="220" name="テキスト ボックス 219"/>
        <xdr:cNvSpPr txBox="1"/>
      </xdr:nvSpPr>
      <xdr:spPr>
        <a:xfrm>
          <a:off x="3733800" y="14138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204,210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94876</xdr:rowOff>
    </xdr:from>
    <xdr:to>
      <xdr:col>4</xdr:col>
      <xdr:colOff>533400</xdr:colOff>
      <xdr:row>82</xdr:row>
      <xdr:rowOff>25026</xdr:rowOff>
    </xdr:to>
    <xdr:sp macro="" textlink="">
      <xdr:nvSpPr>
        <xdr:cNvPr id="221" name="円/楕円 220"/>
        <xdr:cNvSpPr/>
      </xdr:nvSpPr>
      <xdr:spPr>
        <a:xfrm>
          <a:off x="3175000" y="1398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35203</xdr:rowOff>
    </xdr:from>
    <xdr:ext cx="762000" cy="259045"/>
    <xdr:sp macro="" textlink="">
      <xdr:nvSpPr>
        <xdr:cNvPr id="222" name="テキスト ボックス 221"/>
        <xdr:cNvSpPr txBox="1"/>
      </xdr:nvSpPr>
      <xdr:spPr>
        <a:xfrm>
          <a:off x="2844800" y="13751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184,102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50622</xdr:rowOff>
    </xdr:from>
    <xdr:to>
      <xdr:col>3</xdr:col>
      <xdr:colOff>330200</xdr:colOff>
      <xdr:row>81</xdr:row>
      <xdr:rowOff>152222</xdr:rowOff>
    </xdr:to>
    <xdr:sp macro="" textlink="">
      <xdr:nvSpPr>
        <xdr:cNvPr id="223" name="円/楕円 222"/>
        <xdr:cNvSpPr/>
      </xdr:nvSpPr>
      <xdr:spPr>
        <a:xfrm>
          <a:off x="2286000" y="1393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162399</xdr:rowOff>
    </xdr:from>
    <xdr:ext cx="762000" cy="259045"/>
    <xdr:sp macro="" textlink="">
      <xdr:nvSpPr>
        <xdr:cNvPr id="224" name="テキスト ボックス 223"/>
        <xdr:cNvSpPr txBox="1"/>
      </xdr:nvSpPr>
      <xdr:spPr>
        <a:xfrm>
          <a:off x="1955800" y="1370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171,264</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45554</xdr:rowOff>
    </xdr:from>
    <xdr:to>
      <xdr:col>2</xdr:col>
      <xdr:colOff>127000</xdr:colOff>
      <xdr:row>81</xdr:row>
      <xdr:rowOff>147154</xdr:rowOff>
    </xdr:to>
    <xdr:sp macro="" textlink="">
      <xdr:nvSpPr>
        <xdr:cNvPr id="225" name="円/楕円 224"/>
        <xdr:cNvSpPr/>
      </xdr:nvSpPr>
      <xdr:spPr>
        <a:xfrm>
          <a:off x="1397000" y="1393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157331</xdr:rowOff>
    </xdr:from>
    <xdr:ext cx="762000" cy="259045"/>
    <xdr:sp macro="" textlink="">
      <xdr:nvSpPr>
        <xdr:cNvPr id="226" name="テキスト ボックス 225"/>
        <xdr:cNvSpPr txBox="1"/>
      </xdr:nvSpPr>
      <xdr:spPr>
        <a:xfrm>
          <a:off x="1066800" y="13701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169,794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本町のラスパイレス指数は、</a:t>
          </a:r>
          <a:r>
            <a:rPr kumimoji="1" lang="en-US" altLang="ja-JP" sz="1300">
              <a:latin typeface="ＭＳ Ｐゴシック"/>
            </a:rPr>
            <a:t>94.1</a:t>
          </a:r>
          <a:r>
            <a:rPr kumimoji="1" lang="ja-JP" altLang="en-US" sz="1300">
              <a:latin typeface="ＭＳ Ｐゴシック"/>
            </a:rPr>
            <a:t>と対前年度比で</a:t>
          </a:r>
          <a:r>
            <a:rPr kumimoji="1" lang="en-US" altLang="ja-JP" sz="1300">
              <a:latin typeface="ＭＳ Ｐゴシック"/>
            </a:rPr>
            <a:t>0.3</a:t>
          </a:r>
          <a:r>
            <a:rPr kumimoji="1" lang="ja-JP" altLang="en-US" sz="1300">
              <a:latin typeface="ＭＳ Ｐゴシック"/>
            </a:rPr>
            <a:t>ポイント増となったものの、類似団体平均では</a:t>
          </a:r>
          <a:r>
            <a:rPr kumimoji="1" lang="en-US" altLang="ja-JP" sz="1300">
              <a:latin typeface="ＭＳ Ｐゴシック"/>
            </a:rPr>
            <a:t>1.7</a:t>
          </a:r>
          <a:r>
            <a:rPr kumimoji="1" lang="ja-JP" altLang="en-US" sz="1300">
              <a:latin typeface="ＭＳ Ｐゴシック"/>
            </a:rPr>
            <a:t>ポイント下回っている。</a:t>
          </a:r>
        </a:p>
        <a:p>
          <a:r>
            <a:rPr kumimoji="1" lang="ja-JP" altLang="en-US" sz="1300">
              <a:latin typeface="ＭＳ Ｐゴシック"/>
            </a:rPr>
            <a:t>　</a:t>
          </a:r>
          <a:r>
            <a:rPr kumimoji="1" lang="en-US" altLang="ja-JP" sz="1300">
              <a:latin typeface="ＭＳ Ｐゴシック"/>
            </a:rPr>
            <a:t>H24</a:t>
          </a:r>
          <a:r>
            <a:rPr kumimoji="1" lang="ja-JP" altLang="en-US" sz="1300">
              <a:latin typeface="ＭＳ Ｐゴシック"/>
            </a:rPr>
            <a:t>から大幅に減となっているが、これは国の給与削減が影響しているためである。階層変動などによる増減は見込まれるものの、今後は人事評価制度の導入等によって、更に適正な給与制度の運営に努めていくことから、類似団体を上回ることなく同水準で推移していくものと思われ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2" name="直線コネクタ 241"/>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3" name="テキスト ボックス 242"/>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4" name="直線コネクタ 243"/>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5" name="テキスト ボックス 244"/>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6" name="直線コネクタ 245"/>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7" name="テキスト ボックス 246"/>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8" name="直線コネクタ 247"/>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9" name="テキスト ボックス 248"/>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36407</xdr:rowOff>
    </xdr:from>
    <xdr:to>
      <xdr:col>24</xdr:col>
      <xdr:colOff>558800</xdr:colOff>
      <xdr:row>88</xdr:row>
      <xdr:rowOff>64346</xdr:rowOff>
    </xdr:to>
    <xdr:cxnSp macro="">
      <xdr:nvCxnSpPr>
        <xdr:cNvPr id="253" name="直線コネクタ 252"/>
        <xdr:cNvCxnSpPr/>
      </xdr:nvCxnSpPr>
      <xdr:spPr>
        <a:xfrm flipV="1">
          <a:off x="17018000" y="13752407"/>
          <a:ext cx="0" cy="1399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36423</xdr:rowOff>
    </xdr:from>
    <xdr:ext cx="762000" cy="259045"/>
    <xdr:sp macro="" textlink="">
      <xdr:nvSpPr>
        <xdr:cNvPr id="254" name="給与水準   （国との比較）最小値テキスト"/>
        <xdr:cNvSpPr txBox="1"/>
      </xdr:nvSpPr>
      <xdr:spPr>
        <a:xfrm>
          <a:off x="17106900" y="1512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88</xdr:row>
      <xdr:rowOff>64346</xdr:rowOff>
    </xdr:from>
    <xdr:to>
      <xdr:col>24</xdr:col>
      <xdr:colOff>647700</xdr:colOff>
      <xdr:row>88</xdr:row>
      <xdr:rowOff>64346</xdr:rowOff>
    </xdr:to>
    <xdr:cxnSp macro="">
      <xdr:nvCxnSpPr>
        <xdr:cNvPr id="255" name="直線コネクタ 254"/>
        <xdr:cNvCxnSpPr/>
      </xdr:nvCxnSpPr>
      <xdr:spPr>
        <a:xfrm>
          <a:off x="16929100" y="1515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122784</xdr:rowOff>
    </xdr:from>
    <xdr:ext cx="762000" cy="259045"/>
    <xdr:sp macro="" textlink="">
      <xdr:nvSpPr>
        <xdr:cNvPr id="256" name="給与水準   （国との比較）最大値テキスト"/>
        <xdr:cNvSpPr txBox="1"/>
      </xdr:nvSpPr>
      <xdr:spPr>
        <a:xfrm>
          <a:off x="17106900" y="1349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24</xdr:col>
      <xdr:colOff>469900</xdr:colOff>
      <xdr:row>80</xdr:row>
      <xdr:rowOff>36407</xdr:rowOff>
    </xdr:from>
    <xdr:to>
      <xdr:col>24</xdr:col>
      <xdr:colOff>647700</xdr:colOff>
      <xdr:row>80</xdr:row>
      <xdr:rowOff>36407</xdr:rowOff>
    </xdr:to>
    <xdr:cxnSp macro="">
      <xdr:nvCxnSpPr>
        <xdr:cNvPr id="257" name="直線コネクタ 256"/>
        <xdr:cNvCxnSpPr/>
      </xdr:nvCxnSpPr>
      <xdr:spPr>
        <a:xfrm>
          <a:off x="16929100" y="13752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122343</xdr:rowOff>
    </xdr:from>
    <xdr:to>
      <xdr:col>24</xdr:col>
      <xdr:colOff>558800</xdr:colOff>
      <xdr:row>81</xdr:row>
      <xdr:rowOff>170604</xdr:rowOff>
    </xdr:to>
    <xdr:cxnSp macro="">
      <xdr:nvCxnSpPr>
        <xdr:cNvPr id="258" name="直線コネクタ 257"/>
        <xdr:cNvCxnSpPr/>
      </xdr:nvCxnSpPr>
      <xdr:spPr>
        <a:xfrm>
          <a:off x="16179800" y="14009793"/>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22454</xdr:rowOff>
    </xdr:from>
    <xdr:ext cx="762000" cy="259045"/>
    <xdr:sp macro="" textlink="">
      <xdr:nvSpPr>
        <xdr:cNvPr id="259" name="給与水準   （国との比較）平均値テキスト"/>
        <xdr:cNvSpPr txBox="1"/>
      </xdr:nvSpPr>
      <xdr:spPr>
        <a:xfrm>
          <a:off x="17106900" y="14252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50377</xdr:rowOff>
    </xdr:from>
    <xdr:to>
      <xdr:col>24</xdr:col>
      <xdr:colOff>609600</xdr:colOff>
      <xdr:row>83</xdr:row>
      <xdr:rowOff>151977</xdr:rowOff>
    </xdr:to>
    <xdr:sp macro="" textlink="">
      <xdr:nvSpPr>
        <xdr:cNvPr id="260" name="フローチャート : 判断 259"/>
        <xdr:cNvSpPr/>
      </xdr:nvSpPr>
      <xdr:spPr>
        <a:xfrm>
          <a:off x="16967200" y="1428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25823</xdr:rowOff>
    </xdr:from>
    <xdr:to>
      <xdr:col>23</xdr:col>
      <xdr:colOff>406400</xdr:colOff>
      <xdr:row>81</xdr:row>
      <xdr:rowOff>122343</xdr:rowOff>
    </xdr:to>
    <xdr:cxnSp macro="">
      <xdr:nvCxnSpPr>
        <xdr:cNvPr id="261" name="直線コネクタ 260"/>
        <xdr:cNvCxnSpPr/>
      </xdr:nvCxnSpPr>
      <xdr:spPr>
        <a:xfrm>
          <a:off x="15290800" y="13913273"/>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18204</xdr:rowOff>
    </xdr:from>
    <xdr:to>
      <xdr:col>23</xdr:col>
      <xdr:colOff>457200</xdr:colOff>
      <xdr:row>83</xdr:row>
      <xdr:rowOff>119804</xdr:rowOff>
    </xdr:to>
    <xdr:sp macro="" textlink="">
      <xdr:nvSpPr>
        <xdr:cNvPr id="262" name="フローチャート : 判断 261"/>
        <xdr:cNvSpPr/>
      </xdr:nvSpPr>
      <xdr:spPr>
        <a:xfrm>
          <a:off x="16129000" y="142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104581</xdr:rowOff>
    </xdr:from>
    <xdr:ext cx="736600" cy="259045"/>
    <xdr:sp macro="" textlink="">
      <xdr:nvSpPr>
        <xdr:cNvPr id="263" name="テキスト ボックス 262"/>
        <xdr:cNvSpPr txBox="1"/>
      </xdr:nvSpPr>
      <xdr:spPr>
        <a:xfrm>
          <a:off x="15798800" y="14334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95.6</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25823</xdr:rowOff>
    </xdr:from>
    <xdr:to>
      <xdr:col>22</xdr:col>
      <xdr:colOff>203200</xdr:colOff>
      <xdr:row>81</xdr:row>
      <xdr:rowOff>57996</xdr:rowOff>
    </xdr:to>
    <xdr:cxnSp macro="">
      <xdr:nvCxnSpPr>
        <xdr:cNvPr id="264" name="直線コネクタ 263"/>
        <xdr:cNvCxnSpPr/>
      </xdr:nvCxnSpPr>
      <xdr:spPr>
        <a:xfrm flipV="1">
          <a:off x="14401800" y="1391327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77046</xdr:rowOff>
    </xdr:from>
    <xdr:to>
      <xdr:col>22</xdr:col>
      <xdr:colOff>254000</xdr:colOff>
      <xdr:row>83</xdr:row>
      <xdr:rowOff>7196</xdr:rowOff>
    </xdr:to>
    <xdr:sp macro="" textlink="">
      <xdr:nvSpPr>
        <xdr:cNvPr id="265" name="フローチャート : 判断 264"/>
        <xdr:cNvSpPr/>
      </xdr:nvSpPr>
      <xdr:spPr>
        <a:xfrm>
          <a:off x="15240000" y="1413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163423</xdr:rowOff>
    </xdr:from>
    <xdr:ext cx="762000" cy="259045"/>
    <xdr:sp macro="" textlink="">
      <xdr:nvSpPr>
        <xdr:cNvPr id="266" name="テキスト ボックス 265"/>
        <xdr:cNvSpPr txBox="1"/>
      </xdr:nvSpPr>
      <xdr:spPr>
        <a:xfrm>
          <a:off x="14909800" y="1422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57996</xdr:rowOff>
    </xdr:from>
    <xdr:to>
      <xdr:col>21</xdr:col>
      <xdr:colOff>0</xdr:colOff>
      <xdr:row>89</xdr:row>
      <xdr:rowOff>85937</xdr:rowOff>
    </xdr:to>
    <xdr:cxnSp macro="">
      <xdr:nvCxnSpPr>
        <xdr:cNvPr id="267" name="直線コネクタ 266"/>
        <xdr:cNvCxnSpPr/>
      </xdr:nvCxnSpPr>
      <xdr:spPr>
        <a:xfrm flipV="1">
          <a:off x="13512800" y="13945446"/>
          <a:ext cx="889000" cy="139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60961</xdr:rowOff>
    </xdr:from>
    <xdr:to>
      <xdr:col>21</xdr:col>
      <xdr:colOff>50800</xdr:colOff>
      <xdr:row>82</xdr:row>
      <xdr:rowOff>162561</xdr:rowOff>
    </xdr:to>
    <xdr:sp macro="" textlink="">
      <xdr:nvSpPr>
        <xdr:cNvPr id="268" name="フローチャート : 判断 267"/>
        <xdr:cNvSpPr/>
      </xdr:nvSpPr>
      <xdr:spPr>
        <a:xfrm>
          <a:off x="14351000" y="1411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147338</xdr:rowOff>
    </xdr:from>
    <xdr:ext cx="762000" cy="259045"/>
    <xdr:sp macro="" textlink="">
      <xdr:nvSpPr>
        <xdr:cNvPr id="269" name="テキスト ボックス 268"/>
        <xdr:cNvSpPr txBox="1"/>
      </xdr:nvSpPr>
      <xdr:spPr>
        <a:xfrm>
          <a:off x="14020800" y="14206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67311</xdr:rowOff>
    </xdr:from>
    <xdr:to>
      <xdr:col>19</xdr:col>
      <xdr:colOff>533400</xdr:colOff>
      <xdr:row>89</xdr:row>
      <xdr:rowOff>168911</xdr:rowOff>
    </xdr:to>
    <xdr:sp macro="" textlink="">
      <xdr:nvSpPr>
        <xdr:cNvPr id="270" name="フローチャート : 判断 269"/>
        <xdr:cNvSpPr/>
      </xdr:nvSpPr>
      <xdr:spPr>
        <a:xfrm>
          <a:off x="13462000" y="1532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153688</xdr:rowOff>
    </xdr:from>
    <xdr:ext cx="762000" cy="259045"/>
    <xdr:sp macro="" textlink="">
      <xdr:nvSpPr>
        <xdr:cNvPr id="271" name="テキスト ボックス 270"/>
        <xdr:cNvSpPr txBox="1"/>
      </xdr:nvSpPr>
      <xdr:spPr>
        <a:xfrm>
          <a:off x="13131800" y="1541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81</xdr:row>
      <xdr:rowOff>119804</xdr:rowOff>
    </xdr:from>
    <xdr:to>
      <xdr:col>24</xdr:col>
      <xdr:colOff>609600</xdr:colOff>
      <xdr:row>82</xdr:row>
      <xdr:rowOff>49954</xdr:rowOff>
    </xdr:to>
    <xdr:sp macro="" textlink="">
      <xdr:nvSpPr>
        <xdr:cNvPr id="277" name="円/楕円 276"/>
        <xdr:cNvSpPr/>
      </xdr:nvSpPr>
      <xdr:spPr>
        <a:xfrm>
          <a:off x="16967200" y="1400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136331</xdr:rowOff>
    </xdr:from>
    <xdr:ext cx="762000" cy="259045"/>
    <xdr:sp macro="" textlink="">
      <xdr:nvSpPr>
        <xdr:cNvPr id="278" name="給与水準   （国との比較）該当値テキスト"/>
        <xdr:cNvSpPr txBox="1"/>
      </xdr:nvSpPr>
      <xdr:spPr>
        <a:xfrm>
          <a:off x="17106900" y="1385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71543</xdr:rowOff>
    </xdr:from>
    <xdr:to>
      <xdr:col>23</xdr:col>
      <xdr:colOff>457200</xdr:colOff>
      <xdr:row>82</xdr:row>
      <xdr:rowOff>1693</xdr:rowOff>
    </xdr:to>
    <xdr:sp macro="" textlink="">
      <xdr:nvSpPr>
        <xdr:cNvPr id="279" name="円/楕円 278"/>
        <xdr:cNvSpPr/>
      </xdr:nvSpPr>
      <xdr:spPr>
        <a:xfrm>
          <a:off x="16129000" y="1395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11870</xdr:rowOff>
    </xdr:from>
    <xdr:ext cx="736600" cy="259045"/>
    <xdr:sp macro="" textlink="">
      <xdr:nvSpPr>
        <xdr:cNvPr id="280" name="テキスト ボックス 279"/>
        <xdr:cNvSpPr txBox="1"/>
      </xdr:nvSpPr>
      <xdr:spPr>
        <a:xfrm>
          <a:off x="15798800" y="13727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22</xdr:col>
      <xdr:colOff>152400</xdr:colOff>
      <xdr:row>80</xdr:row>
      <xdr:rowOff>146473</xdr:rowOff>
    </xdr:from>
    <xdr:to>
      <xdr:col>22</xdr:col>
      <xdr:colOff>254000</xdr:colOff>
      <xdr:row>81</xdr:row>
      <xdr:rowOff>76623</xdr:rowOff>
    </xdr:to>
    <xdr:sp macro="" textlink="">
      <xdr:nvSpPr>
        <xdr:cNvPr id="281" name="円/楕円 280"/>
        <xdr:cNvSpPr/>
      </xdr:nvSpPr>
      <xdr:spPr>
        <a:xfrm>
          <a:off x="15240000" y="1386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86800</xdr:rowOff>
    </xdr:from>
    <xdr:ext cx="762000" cy="259045"/>
    <xdr:sp macro="" textlink="">
      <xdr:nvSpPr>
        <xdr:cNvPr id="282" name="テキスト ボックス 281"/>
        <xdr:cNvSpPr txBox="1"/>
      </xdr:nvSpPr>
      <xdr:spPr>
        <a:xfrm>
          <a:off x="14909800" y="13631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7196</xdr:rowOff>
    </xdr:from>
    <xdr:to>
      <xdr:col>21</xdr:col>
      <xdr:colOff>50800</xdr:colOff>
      <xdr:row>81</xdr:row>
      <xdr:rowOff>108796</xdr:rowOff>
    </xdr:to>
    <xdr:sp macro="" textlink="">
      <xdr:nvSpPr>
        <xdr:cNvPr id="283" name="円/楕円 282"/>
        <xdr:cNvSpPr/>
      </xdr:nvSpPr>
      <xdr:spPr>
        <a:xfrm>
          <a:off x="14351000" y="1389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79</xdr:row>
      <xdr:rowOff>118973</xdr:rowOff>
    </xdr:from>
    <xdr:ext cx="762000" cy="259045"/>
    <xdr:sp macro="" textlink="">
      <xdr:nvSpPr>
        <xdr:cNvPr id="284" name="テキスト ボックス 283"/>
        <xdr:cNvSpPr txBox="1"/>
      </xdr:nvSpPr>
      <xdr:spPr>
        <a:xfrm>
          <a:off x="14020800" y="1366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35137</xdr:rowOff>
    </xdr:from>
    <xdr:to>
      <xdr:col>19</xdr:col>
      <xdr:colOff>533400</xdr:colOff>
      <xdr:row>89</xdr:row>
      <xdr:rowOff>136737</xdr:rowOff>
    </xdr:to>
    <xdr:sp macro="" textlink="">
      <xdr:nvSpPr>
        <xdr:cNvPr id="285" name="円/楕円 284"/>
        <xdr:cNvSpPr/>
      </xdr:nvSpPr>
      <xdr:spPr>
        <a:xfrm>
          <a:off x="13462000" y="1529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146914</xdr:rowOff>
    </xdr:from>
    <xdr:ext cx="762000" cy="259045"/>
    <xdr:sp macro="" textlink="">
      <xdr:nvSpPr>
        <xdr:cNvPr id="286" name="テキスト ボックス 285"/>
        <xdr:cNvSpPr txBox="1"/>
      </xdr:nvSpPr>
      <xdr:spPr>
        <a:xfrm>
          <a:off x="13131800" y="1506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16</a:t>
          </a:r>
          <a:r>
            <a:rPr kumimoji="1" lang="ja-JP" altLang="en-US" sz="1300">
              <a:latin typeface="ＭＳ Ｐゴシック"/>
            </a:rPr>
            <a:t>年度の町村合併以降、平成</a:t>
          </a:r>
          <a:r>
            <a:rPr kumimoji="1" lang="en-US" altLang="ja-JP" sz="1300">
              <a:latin typeface="ＭＳ Ｐゴシック"/>
            </a:rPr>
            <a:t>20</a:t>
          </a:r>
          <a:r>
            <a:rPr kumimoji="1" lang="ja-JP" altLang="en-US" sz="1300">
              <a:latin typeface="ＭＳ Ｐゴシック"/>
            </a:rPr>
            <a:t>年度までの退職者不補充、以降は新規採用抑制など職員数の適正化を図っており、人口千当たりの職員数は</a:t>
          </a:r>
          <a:r>
            <a:rPr kumimoji="1" lang="en-US" altLang="ja-JP" sz="1300">
              <a:latin typeface="ＭＳ Ｐゴシック"/>
            </a:rPr>
            <a:t>10.12</a:t>
          </a:r>
          <a:r>
            <a:rPr kumimoji="1" lang="ja-JP" altLang="en-US" sz="1300">
              <a:latin typeface="ＭＳ Ｐゴシック"/>
            </a:rPr>
            <a:t>人と対前年度比で</a:t>
          </a:r>
          <a:r>
            <a:rPr kumimoji="1" lang="en-US" altLang="ja-JP" sz="1300">
              <a:latin typeface="ＭＳ Ｐゴシック"/>
            </a:rPr>
            <a:t>0.37</a:t>
          </a:r>
          <a:r>
            <a:rPr kumimoji="1" lang="ja-JP" altLang="en-US" sz="1300">
              <a:latin typeface="ＭＳ Ｐゴシック"/>
            </a:rPr>
            <a:t>ポイント減となり、類似団体平均を</a:t>
          </a:r>
          <a:r>
            <a:rPr kumimoji="1" lang="en-US" altLang="ja-JP" sz="1300">
              <a:latin typeface="ＭＳ Ｐゴシック"/>
            </a:rPr>
            <a:t>0.8</a:t>
          </a:r>
          <a:r>
            <a:rPr kumimoji="1" lang="ja-JP" altLang="en-US" sz="1300">
              <a:latin typeface="ＭＳ Ｐゴシック"/>
            </a:rPr>
            <a:t>人下回っている。</a:t>
          </a:r>
        </a:p>
        <a:p>
          <a:r>
            <a:rPr kumimoji="1" lang="ja-JP" altLang="en-US" sz="1300">
              <a:latin typeface="ＭＳ Ｐゴシック"/>
            </a:rPr>
            <a:t>　今後も、行政機構改革による人員配置の適正化と事務事業の見直しや指定管理者制度の導入拡大で効率化を図り、職員層の均衡に考慮しつつ退職職員の欠員補充の抑制にも努めていく。</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303" name="直線コネクタ 302"/>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304" name="テキスト ボックス 303"/>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5" name="直線コネクタ 304"/>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6" name="テキスト ボックス 305"/>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7" name="直線コネクタ 306"/>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8" name="テキスト ボックス 307"/>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11" name="直線コネクタ 310"/>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12" name="テキスト ボックス 311"/>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13" name="直線コネクタ 312"/>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14" name="テキスト ボックス 313"/>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5" name="直線コネクタ 314"/>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6" name="テキスト ボックス 315"/>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8" name="テキスト ボックス 31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86281</xdr:rowOff>
    </xdr:from>
    <xdr:to>
      <xdr:col>24</xdr:col>
      <xdr:colOff>558800</xdr:colOff>
      <xdr:row>67</xdr:row>
      <xdr:rowOff>13653</xdr:rowOff>
    </xdr:to>
    <xdr:cxnSp macro="">
      <xdr:nvCxnSpPr>
        <xdr:cNvPr id="320" name="直線コネクタ 319"/>
        <xdr:cNvCxnSpPr/>
      </xdr:nvCxnSpPr>
      <xdr:spPr>
        <a:xfrm flipV="1">
          <a:off x="17018000" y="10030381"/>
          <a:ext cx="0" cy="1470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157180</xdr:rowOff>
    </xdr:from>
    <xdr:ext cx="762000" cy="259045"/>
    <xdr:sp macro="" textlink="">
      <xdr:nvSpPr>
        <xdr:cNvPr id="321" name="定員管理の状況最小値テキスト"/>
        <xdr:cNvSpPr txBox="1"/>
      </xdr:nvSpPr>
      <xdr:spPr>
        <a:xfrm>
          <a:off x="17106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16.68</a:t>
          </a:r>
          <a:endParaRPr kumimoji="1" lang="ja-JP" altLang="en-US" sz="1000" b="1">
            <a:latin typeface="ＭＳ Ｐゴシック"/>
          </a:endParaRPr>
        </a:p>
      </xdr:txBody>
    </xdr:sp>
    <xdr:clientData/>
  </xdr:oneCellAnchor>
  <xdr:twoCellAnchor>
    <xdr:from>
      <xdr:col>24</xdr:col>
      <xdr:colOff>469900</xdr:colOff>
      <xdr:row>67</xdr:row>
      <xdr:rowOff>13653</xdr:rowOff>
    </xdr:from>
    <xdr:to>
      <xdr:col>24</xdr:col>
      <xdr:colOff>647700</xdr:colOff>
      <xdr:row>67</xdr:row>
      <xdr:rowOff>13653</xdr:rowOff>
    </xdr:to>
    <xdr:cxnSp macro="">
      <xdr:nvCxnSpPr>
        <xdr:cNvPr id="322" name="直線コネクタ 321"/>
        <xdr:cNvCxnSpPr/>
      </xdr:nvCxnSpPr>
      <xdr:spPr>
        <a:xfrm>
          <a:off x="16929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1208</xdr:rowOff>
    </xdr:from>
    <xdr:ext cx="762000" cy="259045"/>
    <xdr:sp macro="" textlink="">
      <xdr:nvSpPr>
        <xdr:cNvPr id="323" name="定員管理の状況最大値テキスト"/>
        <xdr:cNvSpPr txBox="1"/>
      </xdr:nvSpPr>
      <xdr:spPr>
        <a:xfrm>
          <a:off x="17106900" y="9773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6.93</a:t>
          </a:r>
          <a:endParaRPr kumimoji="1" lang="ja-JP" altLang="en-US" sz="1000" b="1">
            <a:latin typeface="ＭＳ Ｐゴシック"/>
          </a:endParaRPr>
        </a:p>
      </xdr:txBody>
    </xdr:sp>
    <xdr:clientData/>
  </xdr:oneCellAnchor>
  <xdr:twoCellAnchor>
    <xdr:from>
      <xdr:col>24</xdr:col>
      <xdr:colOff>469900</xdr:colOff>
      <xdr:row>58</xdr:row>
      <xdr:rowOff>86281</xdr:rowOff>
    </xdr:from>
    <xdr:to>
      <xdr:col>24</xdr:col>
      <xdr:colOff>647700</xdr:colOff>
      <xdr:row>58</xdr:row>
      <xdr:rowOff>86281</xdr:rowOff>
    </xdr:to>
    <xdr:cxnSp macro="">
      <xdr:nvCxnSpPr>
        <xdr:cNvPr id="324" name="直線コネクタ 323"/>
        <xdr:cNvCxnSpPr/>
      </xdr:nvCxnSpPr>
      <xdr:spPr>
        <a:xfrm>
          <a:off x="16929100" y="10030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53022</xdr:rowOff>
    </xdr:from>
    <xdr:to>
      <xdr:col>24</xdr:col>
      <xdr:colOff>558800</xdr:colOff>
      <xdr:row>61</xdr:row>
      <xdr:rowOff>108823</xdr:rowOff>
    </xdr:to>
    <xdr:cxnSp macro="">
      <xdr:nvCxnSpPr>
        <xdr:cNvPr id="325" name="直線コネクタ 324"/>
        <xdr:cNvCxnSpPr/>
      </xdr:nvCxnSpPr>
      <xdr:spPr>
        <a:xfrm flipV="1">
          <a:off x="16179800" y="10511472"/>
          <a:ext cx="838200" cy="55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94949</xdr:rowOff>
    </xdr:from>
    <xdr:ext cx="762000" cy="259045"/>
    <xdr:sp macro="" textlink="">
      <xdr:nvSpPr>
        <xdr:cNvPr id="326" name="定員管理の状況平均値テキスト"/>
        <xdr:cNvSpPr txBox="1"/>
      </xdr:nvSpPr>
      <xdr:spPr>
        <a:xfrm>
          <a:off x="17106900" y="10553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122872</xdr:rowOff>
    </xdr:from>
    <xdr:to>
      <xdr:col>24</xdr:col>
      <xdr:colOff>609600</xdr:colOff>
      <xdr:row>62</xdr:row>
      <xdr:rowOff>53022</xdr:rowOff>
    </xdr:to>
    <xdr:sp macro="" textlink="">
      <xdr:nvSpPr>
        <xdr:cNvPr id="327" name="フローチャート : 判断 326"/>
        <xdr:cNvSpPr/>
      </xdr:nvSpPr>
      <xdr:spPr>
        <a:xfrm>
          <a:off x="169672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10795</xdr:rowOff>
    </xdr:from>
    <xdr:to>
      <xdr:col>23</xdr:col>
      <xdr:colOff>406400</xdr:colOff>
      <xdr:row>61</xdr:row>
      <xdr:rowOff>108823</xdr:rowOff>
    </xdr:to>
    <xdr:cxnSp macro="">
      <xdr:nvCxnSpPr>
        <xdr:cNvPr id="328" name="直線コネクタ 327"/>
        <xdr:cNvCxnSpPr/>
      </xdr:nvCxnSpPr>
      <xdr:spPr>
        <a:xfrm>
          <a:off x="15290800" y="10469245"/>
          <a:ext cx="889000" cy="98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83662</xdr:rowOff>
    </xdr:from>
    <xdr:to>
      <xdr:col>23</xdr:col>
      <xdr:colOff>457200</xdr:colOff>
      <xdr:row>62</xdr:row>
      <xdr:rowOff>13812</xdr:rowOff>
    </xdr:to>
    <xdr:sp macro="" textlink="">
      <xdr:nvSpPr>
        <xdr:cNvPr id="329" name="フローチャート : 判断 328"/>
        <xdr:cNvSpPr/>
      </xdr:nvSpPr>
      <xdr:spPr>
        <a:xfrm>
          <a:off x="16129000" y="1054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170039</xdr:rowOff>
    </xdr:from>
    <xdr:ext cx="736600" cy="259045"/>
    <xdr:sp macro="" textlink="">
      <xdr:nvSpPr>
        <xdr:cNvPr id="330" name="テキスト ボックス 329"/>
        <xdr:cNvSpPr txBox="1"/>
      </xdr:nvSpPr>
      <xdr:spPr>
        <a:xfrm>
          <a:off x="15798800" y="1062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10.66</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10795</xdr:rowOff>
    </xdr:from>
    <xdr:to>
      <xdr:col>22</xdr:col>
      <xdr:colOff>203200</xdr:colOff>
      <xdr:row>61</xdr:row>
      <xdr:rowOff>120888</xdr:rowOff>
    </xdr:to>
    <xdr:cxnSp macro="">
      <xdr:nvCxnSpPr>
        <xdr:cNvPr id="331" name="直線コネクタ 330"/>
        <xdr:cNvCxnSpPr/>
      </xdr:nvCxnSpPr>
      <xdr:spPr>
        <a:xfrm flipV="1">
          <a:off x="14401800" y="10469245"/>
          <a:ext cx="889000" cy="110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10240</xdr:rowOff>
    </xdr:from>
    <xdr:to>
      <xdr:col>22</xdr:col>
      <xdr:colOff>254000</xdr:colOff>
      <xdr:row>62</xdr:row>
      <xdr:rowOff>111840</xdr:rowOff>
    </xdr:to>
    <xdr:sp macro="" textlink="">
      <xdr:nvSpPr>
        <xdr:cNvPr id="332" name="フローチャート : 判断 331"/>
        <xdr:cNvSpPr/>
      </xdr:nvSpPr>
      <xdr:spPr>
        <a:xfrm>
          <a:off x="15240000" y="1064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96617</xdr:rowOff>
    </xdr:from>
    <xdr:ext cx="762000" cy="259045"/>
    <xdr:sp macro="" textlink="">
      <xdr:nvSpPr>
        <xdr:cNvPr id="333" name="テキスト ボックス 332"/>
        <xdr:cNvSpPr txBox="1"/>
      </xdr:nvSpPr>
      <xdr:spPr>
        <a:xfrm>
          <a:off x="14909800" y="10726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11.31</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95250</xdr:rowOff>
    </xdr:from>
    <xdr:to>
      <xdr:col>21</xdr:col>
      <xdr:colOff>0</xdr:colOff>
      <xdr:row>61</xdr:row>
      <xdr:rowOff>120888</xdr:rowOff>
    </xdr:to>
    <xdr:cxnSp macro="">
      <xdr:nvCxnSpPr>
        <xdr:cNvPr id="334" name="直線コネクタ 333"/>
        <xdr:cNvCxnSpPr/>
      </xdr:nvCxnSpPr>
      <xdr:spPr>
        <a:xfrm>
          <a:off x="13512800" y="10553700"/>
          <a:ext cx="889000" cy="2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4207</xdr:rowOff>
    </xdr:from>
    <xdr:to>
      <xdr:col>21</xdr:col>
      <xdr:colOff>50800</xdr:colOff>
      <xdr:row>62</xdr:row>
      <xdr:rowOff>105807</xdr:rowOff>
    </xdr:to>
    <xdr:sp macro="" textlink="">
      <xdr:nvSpPr>
        <xdr:cNvPr id="335" name="フローチャート : 判断 334"/>
        <xdr:cNvSpPr/>
      </xdr:nvSpPr>
      <xdr:spPr>
        <a:xfrm>
          <a:off x="14351000" y="1063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90584</xdr:rowOff>
    </xdr:from>
    <xdr:ext cx="762000" cy="259045"/>
    <xdr:sp macro="" textlink="">
      <xdr:nvSpPr>
        <xdr:cNvPr id="336" name="テキスト ボックス 335"/>
        <xdr:cNvSpPr txBox="1"/>
      </xdr:nvSpPr>
      <xdr:spPr>
        <a:xfrm>
          <a:off x="14020800" y="10720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165100</xdr:rowOff>
    </xdr:from>
    <xdr:to>
      <xdr:col>19</xdr:col>
      <xdr:colOff>533400</xdr:colOff>
      <xdr:row>62</xdr:row>
      <xdr:rowOff>95250</xdr:rowOff>
    </xdr:to>
    <xdr:sp macro="" textlink="">
      <xdr:nvSpPr>
        <xdr:cNvPr id="337" name="フローチャート : 判断 336"/>
        <xdr:cNvSpPr/>
      </xdr:nvSpPr>
      <xdr:spPr>
        <a:xfrm>
          <a:off x="13462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80027</xdr:rowOff>
    </xdr:from>
    <xdr:ext cx="762000" cy="259045"/>
    <xdr:sp macro="" textlink="">
      <xdr:nvSpPr>
        <xdr:cNvPr id="338" name="テキスト ボックス 337"/>
        <xdr:cNvSpPr txBox="1"/>
      </xdr:nvSpPr>
      <xdr:spPr>
        <a:xfrm>
          <a:off x="13131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9" name="テキスト ボックス 33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0" name="テキスト ボックス 33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1" name="テキスト ボックス 34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2" name="テキスト ボックス 34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3" name="テキスト ボックス 34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2222</xdr:rowOff>
    </xdr:from>
    <xdr:to>
      <xdr:col>24</xdr:col>
      <xdr:colOff>609600</xdr:colOff>
      <xdr:row>61</xdr:row>
      <xdr:rowOff>103822</xdr:rowOff>
    </xdr:to>
    <xdr:sp macro="" textlink="">
      <xdr:nvSpPr>
        <xdr:cNvPr id="344" name="円/楕円 343"/>
        <xdr:cNvSpPr/>
      </xdr:nvSpPr>
      <xdr:spPr>
        <a:xfrm>
          <a:off x="16967200" y="10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18749</xdr:rowOff>
    </xdr:from>
    <xdr:ext cx="762000" cy="259045"/>
    <xdr:sp macro="" textlink="">
      <xdr:nvSpPr>
        <xdr:cNvPr id="345" name="定員管理の状況該当値テキスト"/>
        <xdr:cNvSpPr txBox="1"/>
      </xdr:nvSpPr>
      <xdr:spPr>
        <a:xfrm>
          <a:off x="17106900" y="1030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58023</xdr:rowOff>
    </xdr:from>
    <xdr:to>
      <xdr:col>23</xdr:col>
      <xdr:colOff>457200</xdr:colOff>
      <xdr:row>61</xdr:row>
      <xdr:rowOff>159623</xdr:rowOff>
    </xdr:to>
    <xdr:sp macro="" textlink="">
      <xdr:nvSpPr>
        <xdr:cNvPr id="346" name="円/楕円 345"/>
        <xdr:cNvSpPr/>
      </xdr:nvSpPr>
      <xdr:spPr>
        <a:xfrm>
          <a:off x="16129000" y="1051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169800</xdr:rowOff>
    </xdr:from>
    <xdr:ext cx="736600" cy="259045"/>
    <xdr:sp macro="" textlink="">
      <xdr:nvSpPr>
        <xdr:cNvPr id="347" name="テキスト ボックス 346"/>
        <xdr:cNvSpPr txBox="1"/>
      </xdr:nvSpPr>
      <xdr:spPr>
        <a:xfrm>
          <a:off x="15798800" y="10285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131445</xdr:rowOff>
    </xdr:from>
    <xdr:to>
      <xdr:col>22</xdr:col>
      <xdr:colOff>254000</xdr:colOff>
      <xdr:row>61</xdr:row>
      <xdr:rowOff>61595</xdr:rowOff>
    </xdr:to>
    <xdr:sp macro="" textlink="">
      <xdr:nvSpPr>
        <xdr:cNvPr id="348" name="円/楕円 347"/>
        <xdr:cNvSpPr/>
      </xdr:nvSpPr>
      <xdr:spPr>
        <a:xfrm>
          <a:off x="152400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71772</xdr:rowOff>
    </xdr:from>
    <xdr:ext cx="762000" cy="259045"/>
    <xdr:sp macro="" textlink="">
      <xdr:nvSpPr>
        <xdr:cNvPr id="349" name="テキスト ボックス 348"/>
        <xdr:cNvSpPr txBox="1"/>
      </xdr:nvSpPr>
      <xdr:spPr>
        <a:xfrm>
          <a:off x="14909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70088</xdr:rowOff>
    </xdr:from>
    <xdr:to>
      <xdr:col>21</xdr:col>
      <xdr:colOff>50800</xdr:colOff>
      <xdr:row>62</xdr:row>
      <xdr:rowOff>238</xdr:rowOff>
    </xdr:to>
    <xdr:sp macro="" textlink="">
      <xdr:nvSpPr>
        <xdr:cNvPr id="350" name="円/楕円 349"/>
        <xdr:cNvSpPr/>
      </xdr:nvSpPr>
      <xdr:spPr>
        <a:xfrm>
          <a:off x="14351000" y="1052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10415</xdr:rowOff>
    </xdr:from>
    <xdr:ext cx="762000" cy="259045"/>
    <xdr:sp macro="" textlink="">
      <xdr:nvSpPr>
        <xdr:cNvPr id="351" name="テキスト ボックス 350"/>
        <xdr:cNvSpPr txBox="1"/>
      </xdr:nvSpPr>
      <xdr:spPr>
        <a:xfrm>
          <a:off x="14020800" y="1029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44450</xdr:rowOff>
    </xdr:from>
    <xdr:to>
      <xdr:col>19</xdr:col>
      <xdr:colOff>533400</xdr:colOff>
      <xdr:row>61</xdr:row>
      <xdr:rowOff>146050</xdr:rowOff>
    </xdr:to>
    <xdr:sp macro="" textlink="">
      <xdr:nvSpPr>
        <xdr:cNvPr id="352" name="円/楕円 351"/>
        <xdr:cNvSpPr/>
      </xdr:nvSpPr>
      <xdr:spPr>
        <a:xfrm>
          <a:off x="13462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156227</xdr:rowOff>
    </xdr:from>
    <xdr:ext cx="762000" cy="259045"/>
    <xdr:sp macro="" textlink="">
      <xdr:nvSpPr>
        <xdr:cNvPr id="353" name="テキスト ボックス 352"/>
        <xdr:cNvSpPr txBox="1"/>
      </xdr:nvSpPr>
      <xdr:spPr>
        <a:xfrm>
          <a:off x="13131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5" name="テキスト ボックス 35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6" name="テキスト ボックス 35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本町の実質公債費比率は平成</a:t>
          </a:r>
          <a:r>
            <a:rPr kumimoji="1" lang="en-US" altLang="ja-JP" sz="1300">
              <a:latin typeface="ＭＳ Ｐゴシック"/>
            </a:rPr>
            <a:t>20</a:t>
          </a:r>
          <a:r>
            <a:rPr kumimoji="1" lang="ja-JP" altLang="en-US" sz="1300">
              <a:latin typeface="ＭＳ Ｐゴシック"/>
            </a:rPr>
            <a:t>年度をピークに年々減少しており、平成</a:t>
          </a:r>
          <a:r>
            <a:rPr kumimoji="1" lang="en-US" altLang="ja-JP" sz="1300">
              <a:latin typeface="ＭＳ Ｐゴシック"/>
            </a:rPr>
            <a:t>28</a:t>
          </a:r>
          <a:r>
            <a:rPr kumimoji="1" lang="ja-JP" altLang="en-US" sz="1300">
              <a:latin typeface="ＭＳ Ｐゴシック"/>
            </a:rPr>
            <a:t>年度決算では昨年度比△</a:t>
          </a:r>
          <a:r>
            <a:rPr kumimoji="1" lang="en-US" altLang="ja-JP" sz="1300">
              <a:latin typeface="ＭＳ Ｐゴシック"/>
            </a:rPr>
            <a:t>1.4</a:t>
          </a:r>
          <a:r>
            <a:rPr kumimoji="1" lang="ja-JP" altLang="en-US" sz="1300">
              <a:latin typeface="ＭＳ Ｐゴシック"/>
            </a:rPr>
            <a:t>ポイントの</a:t>
          </a:r>
          <a:r>
            <a:rPr kumimoji="1" lang="en-US" altLang="ja-JP" sz="1300">
              <a:latin typeface="ＭＳ Ｐゴシック"/>
            </a:rPr>
            <a:t>9.2%</a:t>
          </a:r>
          <a:r>
            <a:rPr kumimoji="1" lang="ja-JP" altLang="en-US" sz="1300">
              <a:latin typeface="ＭＳ Ｐゴシック"/>
            </a:rPr>
            <a:t>となり、類似団体平均を</a:t>
          </a:r>
          <a:r>
            <a:rPr kumimoji="1" lang="en-US" altLang="ja-JP" sz="1300">
              <a:latin typeface="ＭＳ Ｐゴシック"/>
            </a:rPr>
            <a:t>1.0</a:t>
          </a:r>
          <a:r>
            <a:rPr kumimoji="1" lang="ja-JP" altLang="en-US" sz="1300">
              <a:latin typeface="ＭＳ Ｐゴシック"/>
            </a:rPr>
            <a:t>ポイント下回った。</a:t>
          </a:r>
        </a:p>
        <a:p>
          <a:r>
            <a:rPr kumimoji="1" lang="ja-JP" altLang="en-US" sz="1300">
              <a:latin typeface="ＭＳ Ｐゴシック"/>
            </a:rPr>
            <a:t>　比率減少の要因としては、過去の投資事業に伴う元利償還金が平成</a:t>
          </a:r>
          <a:r>
            <a:rPr kumimoji="1" lang="en-US" altLang="ja-JP" sz="1300">
              <a:latin typeface="ＭＳ Ｐゴシック"/>
            </a:rPr>
            <a:t>20</a:t>
          </a:r>
          <a:r>
            <a:rPr kumimoji="1" lang="ja-JP" altLang="en-US" sz="1300">
              <a:latin typeface="ＭＳ Ｐゴシック"/>
            </a:rPr>
            <a:t>年度以降年々減少傾向にあるためである。</a:t>
          </a:r>
          <a:r>
            <a:rPr kumimoji="1" lang="en-US" altLang="ja-JP" sz="1300">
              <a:latin typeface="ＭＳ Ｐゴシック"/>
            </a:rPr>
            <a:t>(H25</a:t>
          </a:r>
          <a:r>
            <a:rPr kumimoji="1" lang="ja-JP" altLang="en-US" sz="1300">
              <a:latin typeface="ＭＳ Ｐゴシック"/>
            </a:rPr>
            <a:t>：</a:t>
          </a:r>
          <a:r>
            <a:rPr kumimoji="1" lang="en-US" altLang="ja-JP" sz="1300">
              <a:latin typeface="ＭＳ Ｐゴシック"/>
            </a:rPr>
            <a:t>1,194</a:t>
          </a:r>
          <a:r>
            <a:rPr kumimoji="1" lang="ja-JP" altLang="en-US" sz="1300">
              <a:latin typeface="ＭＳ Ｐゴシック"/>
            </a:rPr>
            <a:t>百万円、</a:t>
          </a:r>
          <a:r>
            <a:rPr kumimoji="1" lang="en-US" altLang="ja-JP" sz="1300">
              <a:latin typeface="ＭＳ Ｐゴシック"/>
            </a:rPr>
            <a:t>H28</a:t>
          </a:r>
          <a:r>
            <a:rPr kumimoji="1" lang="ja-JP" altLang="en-US" sz="1300">
              <a:latin typeface="ＭＳ Ｐゴシック"/>
            </a:rPr>
            <a:t>：</a:t>
          </a:r>
          <a:r>
            <a:rPr kumimoji="1" lang="en-US" altLang="ja-JP" sz="1300">
              <a:latin typeface="ＭＳ Ｐゴシック"/>
            </a:rPr>
            <a:t>1,128</a:t>
          </a:r>
          <a:r>
            <a:rPr kumimoji="1" lang="ja-JP" altLang="en-US" sz="1300">
              <a:latin typeface="ＭＳ Ｐゴシック"/>
            </a:rPr>
            <a:t>百万円</a:t>
          </a:r>
          <a:r>
            <a:rPr kumimoji="1" lang="en-US" altLang="ja-JP" sz="1300">
              <a:latin typeface="ＭＳ Ｐゴシック"/>
            </a:rPr>
            <a:t>)</a:t>
          </a:r>
        </a:p>
        <a:p>
          <a:r>
            <a:rPr kumimoji="1" lang="ja-JP" altLang="en-US" sz="1300">
              <a:latin typeface="ＭＳ Ｐゴシック"/>
            </a:rPr>
            <a:t>　今後は、近年の大型投資事業実施に伴う元金償還が始まるため、微増傾向で推移していく見込みである。</a:t>
          </a:r>
        </a:p>
      </xdr:txBody>
    </xdr:sp>
    <xdr:clientData/>
  </xdr:twoCellAnchor>
  <xdr:oneCellAnchor>
    <xdr:from>
      <xdr:col>18</xdr:col>
      <xdr:colOff>444500</xdr:colOff>
      <xdr:row>32</xdr:row>
      <xdr:rowOff>101600</xdr:rowOff>
    </xdr:from>
    <xdr:ext cx="298543" cy="225703"/>
    <xdr:sp macro="" textlink="">
      <xdr:nvSpPr>
        <xdr:cNvPr id="367" name="テキスト ボックス 36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8" name="直線コネクタ 36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9" name="テキスト ボックス 36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70" name="直線コネクタ 36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71" name="テキスト ボックス 37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2" name="直線コネクタ 37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3" name="テキスト ボックス 37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4" name="直線コネクタ 37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5" name="テキスト ボックス 37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6" name="直線コネクタ 37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7" name="テキスト ボックス 37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8" name="直線コネクタ 37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9" name="テキスト ボックス 37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81" name="テキスト ボックス 380"/>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155928</xdr:rowOff>
    </xdr:from>
    <xdr:to>
      <xdr:col>24</xdr:col>
      <xdr:colOff>558800</xdr:colOff>
      <xdr:row>45</xdr:row>
      <xdr:rowOff>154517</xdr:rowOff>
    </xdr:to>
    <xdr:cxnSp macro="">
      <xdr:nvCxnSpPr>
        <xdr:cNvPr id="383" name="直線コネクタ 382"/>
        <xdr:cNvCxnSpPr/>
      </xdr:nvCxnSpPr>
      <xdr:spPr>
        <a:xfrm flipV="1">
          <a:off x="17018000" y="6328128"/>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126594</xdr:rowOff>
    </xdr:from>
    <xdr:ext cx="762000" cy="259045"/>
    <xdr:sp macro="" textlink="">
      <xdr:nvSpPr>
        <xdr:cNvPr id="384" name="公債費負担の状況最小値テキスト"/>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24</xdr:col>
      <xdr:colOff>469900</xdr:colOff>
      <xdr:row>45</xdr:row>
      <xdr:rowOff>154517</xdr:rowOff>
    </xdr:from>
    <xdr:to>
      <xdr:col>24</xdr:col>
      <xdr:colOff>647700</xdr:colOff>
      <xdr:row>45</xdr:row>
      <xdr:rowOff>154517</xdr:rowOff>
    </xdr:to>
    <xdr:cxnSp macro="">
      <xdr:nvCxnSpPr>
        <xdr:cNvPr id="385" name="直線コネクタ 384"/>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70855</xdr:rowOff>
    </xdr:from>
    <xdr:ext cx="762000" cy="259045"/>
    <xdr:sp macro="" textlink="">
      <xdr:nvSpPr>
        <xdr:cNvPr id="386" name="公債費負担の状況最大値テキスト"/>
        <xdr:cNvSpPr txBox="1"/>
      </xdr:nvSpPr>
      <xdr:spPr>
        <a:xfrm>
          <a:off x="17106900" y="607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24</xdr:col>
      <xdr:colOff>469900</xdr:colOff>
      <xdr:row>36</xdr:row>
      <xdr:rowOff>155928</xdr:rowOff>
    </xdr:from>
    <xdr:to>
      <xdr:col>24</xdr:col>
      <xdr:colOff>647700</xdr:colOff>
      <xdr:row>36</xdr:row>
      <xdr:rowOff>155928</xdr:rowOff>
    </xdr:to>
    <xdr:cxnSp macro="">
      <xdr:nvCxnSpPr>
        <xdr:cNvPr id="387" name="直線コネクタ 386"/>
        <xdr:cNvCxnSpPr/>
      </xdr:nvCxnSpPr>
      <xdr:spPr>
        <a:xfrm>
          <a:off x="16929100" y="632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153811</xdr:rowOff>
    </xdr:from>
    <xdr:to>
      <xdr:col>24</xdr:col>
      <xdr:colOff>558800</xdr:colOff>
      <xdr:row>41</xdr:row>
      <xdr:rowOff>170039</xdr:rowOff>
    </xdr:to>
    <xdr:cxnSp macro="">
      <xdr:nvCxnSpPr>
        <xdr:cNvPr id="388" name="直線コネクタ 387"/>
        <xdr:cNvCxnSpPr/>
      </xdr:nvCxnSpPr>
      <xdr:spPr>
        <a:xfrm flipV="1">
          <a:off x="16179800" y="7011811"/>
          <a:ext cx="838200" cy="1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37694</xdr:rowOff>
    </xdr:from>
    <xdr:ext cx="762000" cy="259045"/>
    <xdr:sp macro="" textlink="">
      <xdr:nvSpPr>
        <xdr:cNvPr id="389" name="公債費負担の状況平均値テキスト"/>
        <xdr:cNvSpPr txBox="1"/>
      </xdr:nvSpPr>
      <xdr:spPr>
        <a:xfrm>
          <a:off x="17106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65617</xdr:rowOff>
    </xdr:from>
    <xdr:to>
      <xdr:col>24</xdr:col>
      <xdr:colOff>609600</xdr:colOff>
      <xdr:row>41</xdr:row>
      <xdr:rowOff>167217</xdr:rowOff>
    </xdr:to>
    <xdr:sp macro="" textlink="">
      <xdr:nvSpPr>
        <xdr:cNvPr id="390" name="フローチャート : 判断 389"/>
        <xdr:cNvSpPr/>
      </xdr:nvSpPr>
      <xdr:spPr>
        <a:xfrm>
          <a:off x="16967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170039</xdr:rowOff>
    </xdr:from>
    <xdr:to>
      <xdr:col>23</xdr:col>
      <xdr:colOff>406400</xdr:colOff>
      <xdr:row>43</xdr:row>
      <xdr:rowOff>95250</xdr:rowOff>
    </xdr:to>
    <xdr:cxnSp macro="">
      <xdr:nvCxnSpPr>
        <xdr:cNvPr id="391" name="直線コネクタ 390"/>
        <xdr:cNvCxnSpPr/>
      </xdr:nvCxnSpPr>
      <xdr:spPr>
        <a:xfrm flipV="1">
          <a:off x="15290800" y="7199489"/>
          <a:ext cx="889000" cy="26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146050</xdr:rowOff>
    </xdr:from>
    <xdr:to>
      <xdr:col>23</xdr:col>
      <xdr:colOff>457200</xdr:colOff>
      <xdr:row>42</xdr:row>
      <xdr:rowOff>76200</xdr:rowOff>
    </xdr:to>
    <xdr:sp macro="" textlink="">
      <xdr:nvSpPr>
        <xdr:cNvPr id="392" name="フローチャート : 判断 391"/>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60977</xdr:rowOff>
    </xdr:from>
    <xdr:ext cx="736600" cy="259045"/>
    <xdr:sp macro="" textlink="">
      <xdr:nvSpPr>
        <xdr:cNvPr id="393" name="テキスト ボックス 392"/>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95250</xdr:rowOff>
    </xdr:from>
    <xdr:to>
      <xdr:col>22</xdr:col>
      <xdr:colOff>203200</xdr:colOff>
      <xdr:row>44</xdr:row>
      <xdr:rowOff>84667</xdr:rowOff>
    </xdr:to>
    <xdr:cxnSp macro="">
      <xdr:nvCxnSpPr>
        <xdr:cNvPr id="394" name="直線コネクタ 393"/>
        <xdr:cNvCxnSpPr/>
      </xdr:nvCxnSpPr>
      <xdr:spPr>
        <a:xfrm flipV="1">
          <a:off x="14401800" y="7467600"/>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68439</xdr:rowOff>
    </xdr:from>
    <xdr:to>
      <xdr:col>22</xdr:col>
      <xdr:colOff>254000</xdr:colOff>
      <xdr:row>42</xdr:row>
      <xdr:rowOff>170039</xdr:rowOff>
    </xdr:to>
    <xdr:sp macro="" textlink="">
      <xdr:nvSpPr>
        <xdr:cNvPr id="395" name="フローチャート : 判断 394"/>
        <xdr:cNvSpPr/>
      </xdr:nvSpPr>
      <xdr:spPr>
        <a:xfrm>
          <a:off x="15240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8766</xdr:rowOff>
    </xdr:from>
    <xdr:ext cx="762000" cy="259045"/>
    <xdr:sp macro="" textlink="">
      <xdr:nvSpPr>
        <xdr:cNvPr id="396" name="テキスト ボックス 395"/>
        <xdr:cNvSpPr txBox="1"/>
      </xdr:nvSpPr>
      <xdr:spPr>
        <a:xfrm>
          <a:off x="14909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84667</xdr:rowOff>
    </xdr:from>
    <xdr:to>
      <xdr:col>21</xdr:col>
      <xdr:colOff>0</xdr:colOff>
      <xdr:row>44</xdr:row>
      <xdr:rowOff>151695</xdr:rowOff>
    </xdr:to>
    <xdr:cxnSp macro="">
      <xdr:nvCxnSpPr>
        <xdr:cNvPr id="397" name="直線コネクタ 396"/>
        <xdr:cNvCxnSpPr/>
      </xdr:nvCxnSpPr>
      <xdr:spPr>
        <a:xfrm flipV="1">
          <a:off x="13512800" y="7628467"/>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31045</xdr:rowOff>
    </xdr:from>
    <xdr:to>
      <xdr:col>21</xdr:col>
      <xdr:colOff>50800</xdr:colOff>
      <xdr:row>43</xdr:row>
      <xdr:rowOff>132645</xdr:rowOff>
    </xdr:to>
    <xdr:sp macro="" textlink="">
      <xdr:nvSpPr>
        <xdr:cNvPr id="398" name="フローチャート : 判断 397"/>
        <xdr:cNvSpPr/>
      </xdr:nvSpPr>
      <xdr:spPr>
        <a:xfrm>
          <a:off x="14351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142822</xdr:rowOff>
    </xdr:from>
    <xdr:ext cx="762000" cy="259045"/>
    <xdr:sp macro="" textlink="">
      <xdr:nvSpPr>
        <xdr:cNvPr id="399" name="テキスト ボックス 398"/>
        <xdr:cNvSpPr txBox="1"/>
      </xdr:nvSpPr>
      <xdr:spPr>
        <a:xfrm>
          <a:off x="14020800" y="717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138289</xdr:rowOff>
    </xdr:from>
    <xdr:to>
      <xdr:col>19</xdr:col>
      <xdr:colOff>533400</xdr:colOff>
      <xdr:row>44</xdr:row>
      <xdr:rowOff>68439</xdr:rowOff>
    </xdr:to>
    <xdr:sp macro="" textlink="">
      <xdr:nvSpPr>
        <xdr:cNvPr id="400" name="フローチャート : 判断 399"/>
        <xdr:cNvSpPr/>
      </xdr:nvSpPr>
      <xdr:spPr>
        <a:xfrm>
          <a:off x="13462000" y="751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78616</xdr:rowOff>
    </xdr:from>
    <xdr:ext cx="762000" cy="259045"/>
    <xdr:sp macro="" textlink="">
      <xdr:nvSpPr>
        <xdr:cNvPr id="401" name="テキスト ボックス 400"/>
        <xdr:cNvSpPr txBox="1"/>
      </xdr:nvSpPr>
      <xdr:spPr>
        <a:xfrm>
          <a:off x="13131800" y="7279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103011</xdr:rowOff>
    </xdr:from>
    <xdr:to>
      <xdr:col>24</xdr:col>
      <xdr:colOff>609600</xdr:colOff>
      <xdr:row>41</xdr:row>
      <xdr:rowOff>33161</xdr:rowOff>
    </xdr:to>
    <xdr:sp macro="" textlink="">
      <xdr:nvSpPr>
        <xdr:cNvPr id="407" name="円/楕円 406"/>
        <xdr:cNvSpPr/>
      </xdr:nvSpPr>
      <xdr:spPr>
        <a:xfrm>
          <a:off x="169672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119538</xdr:rowOff>
    </xdr:from>
    <xdr:ext cx="762000" cy="259045"/>
    <xdr:sp macro="" textlink="">
      <xdr:nvSpPr>
        <xdr:cNvPr id="408" name="公債費負担の状況該当値テキスト"/>
        <xdr:cNvSpPr txBox="1"/>
      </xdr:nvSpPr>
      <xdr:spPr>
        <a:xfrm>
          <a:off x="17106900" y="680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119239</xdr:rowOff>
    </xdr:from>
    <xdr:to>
      <xdr:col>23</xdr:col>
      <xdr:colOff>457200</xdr:colOff>
      <xdr:row>42</xdr:row>
      <xdr:rowOff>49389</xdr:rowOff>
    </xdr:to>
    <xdr:sp macro="" textlink="">
      <xdr:nvSpPr>
        <xdr:cNvPr id="409" name="円/楕円 408"/>
        <xdr:cNvSpPr/>
      </xdr:nvSpPr>
      <xdr:spPr>
        <a:xfrm>
          <a:off x="16129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59566</xdr:rowOff>
    </xdr:from>
    <xdr:ext cx="736600" cy="259045"/>
    <xdr:sp macro="" textlink="">
      <xdr:nvSpPr>
        <xdr:cNvPr id="410" name="テキスト ボックス 409"/>
        <xdr:cNvSpPr txBox="1"/>
      </xdr:nvSpPr>
      <xdr:spPr>
        <a:xfrm>
          <a:off x="15798800" y="69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44450</xdr:rowOff>
    </xdr:from>
    <xdr:to>
      <xdr:col>22</xdr:col>
      <xdr:colOff>254000</xdr:colOff>
      <xdr:row>43</xdr:row>
      <xdr:rowOff>146050</xdr:rowOff>
    </xdr:to>
    <xdr:sp macro="" textlink="">
      <xdr:nvSpPr>
        <xdr:cNvPr id="411" name="円/楕円 410"/>
        <xdr:cNvSpPr/>
      </xdr:nvSpPr>
      <xdr:spPr>
        <a:xfrm>
          <a:off x="15240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130827</xdr:rowOff>
    </xdr:from>
    <xdr:ext cx="762000" cy="259045"/>
    <xdr:sp macro="" textlink="">
      <xdr:nvSpPr>
        <xdr:cNvPr id="412" name="テキスト ボックス 411"/>
        <xdr:cNvSpPr txBox="1"/>
      </xdr:nvSpPr>
      <xdr:spPr>
        <a:xfrm>
          <a:off x="14909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33867</xdr:rowOff>
    </xdr:from>
    <xdr:to>
      <xdr:col>21</xdr:col>
      <xdr:colOff>50800</xdr:colOff>
      <xdr:row>44</xdr:row>
      <xdr:rowOff>135467</xdr:rowOff>
    </xdr:to>
    <xdr:sp macro="" textlink="">
      <xdr:nvSpPr>
        <xdr:cNvPr id="413" name="円/楕円 412"/>
        <xdr:cNvSpPr/>
      </xdr:nvSpPr>
      <xdr:spPr>
        <a:xfrm>
          <a:off x="14351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120244</xdr:rowOff>
    </xdr:from>
    <xdr:ext cx="762000" cy="259045"/>
    <xdr:sp macro="" textlink="">
      <xdr:nvSpPr>
        <xdr:cNvPr id="414" name="テキスト ボックス 413"/>
        <xdr:cNvSpPr txBox="1"/>
      </xdr:nvSpPr>
      <xdr:spPr>
        <a:xfrm>
          <a:off x="14020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100895</xdr:rowOff>
    </xdr:from>
    <xdr:to>
      <xdr:col>19</xdr:col>
      <xdr:colOff>533400</xdr:colOff>
      <xdr:row>45</xdr:row>
      <xdr:rowOff>31045</xdr:rowOff>
    </xdr:to>
    <xdr:sp macro="" textlink="">
      <xdr:nvSpPr>
        <xdr:cNvPr id="415" name="円/楕円 414"/>
        <xdr:cNvSpPr/>
      </xdr:nvSpPr>
      <xdr:spPr>
        <a:xfrm>
          <a:off x="13462000" y="764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15822</xdr:rowOff>
    </xdr:from>
    <xdr:ext cx="762000" cy="259045"/>
    <xdr:sp macro="" textlink="">
      <xdr:nvSpPr>
        <xdr:cNvPr id="416" name="テキスト ボックス 415"/>
        <xdr:cNvSpPr txBox="1"/>
      </xdr:nvSpPr>
      <xdr:spPr>
        <a:xfrm>
          <a:off x="13131800" y="7731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8" name="テキスト ボックス 41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9" name="テキスト ボックス 41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将来負担比率は、類似団体平均を</a:t>
          </a:r>
          <a:r>
            <a:rPr kumimoji="1" lang="en-US" altLang="ja-JP" sz="1300">
              <a:latin typeface="ＭＳ Ｐゴシック"/>
            </a:rPr>
            <a:t>50.8</a:t>
          </a:r>
          <a:r>
            <a:rPr kumimoji="1" lang="ja-JP" altLang="en-US" sz="1300">
              <a:latin typeface="ＭＳ Ｐゴシック"/>
            </a:rPr>
            <a:t>ポイント上回っている。</a:t>
          </a:r>
        </a:p>
        <a:p>
          <a:r>
            <a:rPr kumimoji="1" lang="ja-JP" altLang="en-US" sz="1300">
              <a:latin typeface="+mj-ea"/>
              <a:ea typeface="+mj-ea"/>
            </a:rPr>
            <a:t>　平成</a:t>
          </a:r>
          <a:r>
            <a:rPr kumimoji="1" lang="en-US" altLang="ja-JP" sz="1300">
              <a:latin typeface="+mj-ea"/>
              <a:ea typeface="+mj-ea"/>
            </a:rPr>
            <a:t>28</a:t>
          </a:r>
          <a:r>
            <a:rPr kumimoji="1" lang="ja-JP" altLang="en-US" sz="1300">
              <a:latin typeface="+mj-ea"/>
              <a:ea typeface="+mj-ea"/>
            </a:rPr>
            <a:t>年度決算では、地方債現在高を除く</a:t>
          </a:r>
          <a:r>
            <a:rPr kumimoji="1" lang="ja-JP" altLang="ja-JP" sz="1300">
              <a:solidFill>
                <a:schemeClr val="dk1"/>
              </a:solidFill>
              <a:effectLst/>
              <a:latin typeface="+mj-ea"/>
              <a:ea typeface="+mj-ea"/>
              <a:cs typeface="+mn-cs"/>
            </a:rPr>
            <a:t>項目で</a:t>
          </a:r>
          <a:r>
            <a:rPr kumimoji="1" lang="en-US" altLang="ja-JP" sz="1300">
              <a:solidFill>
                <a:schemeClr val="dk1"/>
              </a:solidFill>
              <a:effectLst/>
              <a:latin typeface="+mj-ea"/>
              <a:ea typeface="+mj-ea"/>
              <a:cs typeface="+mn-cs"/>
            </a:rPr>
            <a:t>85</a:t>
          </a:r>
          <a:r>
            <a:rPr kumimoji="1" lang="ja-JP" altLang="ja-JP" sz="1300">
              <a:solidFill>
                <a:schemeClr val="dk1"/>
              </a:solidFill>
              <a:effectLst/>
              <a:latin typeface="+mj-ea"/>
              <a:ea typeface="+mj-ea"/>
              <a:cs typeface="+mn-cs"/>
            </a:rPr>
            <a:t>百万円の減、また、充当可能財源等が</a:t>
          </a:r>
          <a:r>
            <a:rPr kumimoji="1" lang="en-US" altLang="ja-JP" sz="1300">
              <a:solidFill>
                <a:schemeClr val="dk1"/>
              </a:solidFill>
              <a:effectLst/>
              <a:latin typeface="+mj-ea"/>
              <a:ea typeface="+mj-ea"/>
              <a:cs typeface="+mn-cs"/>
            </a:rPr>
            <a:t>1,120</a:t>
          </a:r>
          <a:r>
            <a:rPr kumimoji="1" lang="ja-JP" altLang="ja-JP" sz="1300">
              <a:solidFill>
                <a:schemeClr val="dk1"/>
              </a:solidFill>
              <a:effectLst/>
              <a:latin typeface="+mj-ea"/>
              <a:ea typeface="+mj-ea"/>
              <a:cs typeface="+mn-cs"/>
            </a:rPr>
            <a:t>百万円増となった</a:t>
          </a:r>
          <a:r>
            <a:rPr kumimoji="1" lang="ja-JP" altLang="en-US" sz="1300">
              <a:solidFill>
                <a:schemeClr val="dk1"/>
              </a:solidFill>
              <a:effectLst/>
              <a:latin typeface="+mj-ea"/>
              <a:ea typeface="+mj-ea"/>
              <a:cs typeface="+mn-cs"/>
            </a:rPr>
            <a:t>が、</a:t>
          </a:r>
          <a:r>
            <a:rPr kumimoji="1" lang="ja-JP" altLang="en-US" sz="1300">
              <a:latin typeface="+mj-ea"/>
              <a:ea typeface="+mj-ea"/>
            </a:rPr>
            <a:t>新庁舎建設事業の財源として発行した合併特例債</a:t>
          </a:r>
          <a:r>
            <a:rPr kumimoji="1" lang="en-US" altLang="ja-JP" sz="1300">
              <a:latin typeface="+mj-ea"/>
              <a:ea typeface="+mj-ea"/>
            </a:rPr>
            <a:t>1,590</a:t>
          </a:r>
          <a:r>
            <a:rPr kumimoji="1" lang="ja-JP" altLang="en-US" sz="1300">
              <a:latin typeface="+mj-ea"/>
              <a:ea typeface="+mj-ea"/>
            </a:rPr>
            <a:t>百万円により地方債現在高が大幅に増え、対前年度比で</a:t>
          </a:r>
          <a:r>
            <a:rPr kumimoji="1" lang="en-US" altLang="ja-JP" sz="1300">
              <a:latin typeface="+mj-ea"/>
              <a:ea typeface="+mj-ea"/>
            </a:rPr>
            <a:t>1,509</a:t>
          </a:r>
          <a:r>
            <a:rPr kumimoji="1" lang="ja-JP" altLang="en-US" sz="1300">
              <a:latin typeface="+mj-ea"/>
              <a:ea typeface="+mj-ea"/>
            </a:rPr>
            <a:t>百万円増となった。将来負担比率は昨年度比で</a:t>
          </a:r>
          <a:r>
            <a:rPr kumimoji="1" lang="en-US" altLang="ja-JP" sz="1300">
              <a:latin typeface="+mj-ea"/>
              <a:ea typeface="+mj-ea"/>
            </a:rPr>
            <a:t>13.7</a:t>
          </a:r>
          <a:r>
            <a:rPr kumimoji="1" lang="ja-JP" altLang="en-US" sz="1300">
              <a:latin typeface="+mj-ea"/>
              <a:ea typeface="+mj-ea"/>
            </a:rPr>
            <a:t>ポイントの増となった。</a:t>
          </a:r>
        </a:p>
        <a:p>
          <a:r>
            <a:rPr kumimoji="1" lang="ja-JP" altLang="en-US" sz="1300">
              <a:latin typeface="+mj-ea"/>
              <a:ea typeface="+mj-ea"/>
            </a:rPr>
            <a:t>　今後さらに、平成</a:t>
          </a:r>
          <a:r>
            <a:rPr kumimoji="1" lang="en-US" altLang="ja-JP" sz="1300">
              <a:latin typeface="+mj-ea"/>
              <a:ea typeface="+mj-ea"/>
            </a:rPr>
            <a:t>29</a:t>
          </a:r>
          <a:r>
            <a:rPr kumimoji="1" lang="ja-JP" altLang="en-US" sz="1300">
              <a:latin typeface="+mj-ea"/>
              <a:ea typeface="+mj-ea"/>
            </a:rPr>
            <a:t>年度以降の大型事業</a:t>
          </a:r>
          <a:r>
            <a:rPr kumimoji="1" lang="en-US" altLang="ja-JP" sz="1300">
              <a:latin typeface="+mj-ea"/>
              <a:ea typeface="+mj-ea"/>
            </a:rPr>
            <a:t>(</a:t>
          </a:r>
          <a:r>
            <a:rPr kumimoji="1" lang="ja-JP" altLang="en-US" sz="1300">
              <a:latin typeface="+mj-ea"/>
              <a:ea typeface="+mj-ea"/>
            </a:rPr>
            <a:t>公営住宅建設事業</a:t>
          </a:r>
          <a:r>
            <a:rPr kumimoji="1" lang="en-US" altLang="ja-JP" sz="1300">
              <a:latin typeface="+mj-ea"/>
              <a:ea typeface="+mj-ea"/>
            </a:rPr>
            <a:t>)</a:t>
          </a:r>
          <a:r>
            <a:rPr kumimoji="1" lang="ja-JP" altLang="en-US" sz="1300">
              <a:latin typeface="+mj-ea"/>
              <a:ea typeface="+mj-ea"/>
            </a:rPr>
            <a:t>に伴う地方債発行により今後の比率上昇が懸念される。</a:t>
          </a:r>
        </a:p>
      </xdr:txBody>
    </xdr:sp>
    <xdr:clientData/>
  </xdr:twoCellAnchor>
  <xdr:oneCellAnchor>
    <xdr:from>
      <xdr:col>18</xdr:col>
      <xdr:colOff>444500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33" name="直線コネクタ 432"/>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34" name="テキスト ボックス 433"/>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37" name="直線コネクタ 436"/>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8" name="テキスト ボックス 437"/>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39529</xdr:rowOff>
    </xdr:to>
    <xdr:cxnSp macro="">
      <xdr:nvCxnSpPr>
        <xdr:cNvPr id="441" name="直線コネクタ 440"/>
        <xdr:cNvCxnSpPr/>
      </xdr:nvCxnSpPr>
      <xdr:spPr>
        <a:xfrm flipV="1">
          <a:off x="17018000" y="2571750"/>
          <a:ext cx="0" cy="1239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11606</xdr:rowOff>
    </xdr:from>
    <xdr:ext cx="762000" cy="259045"/>
    <xdr:sp macro="" textlink="">
      <xdr:nvSpPr>
        <xdr:cNvPr id="442" name="将来負担の状況最小値テキスト"/>
        <xdr:cNvSpPr txBox="1"/>
      </xdr:nvSpPr>
      <xdr:spPr>
        <a:xfrm>
          <a:off x="17106900" y="378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205.5</a:t>
          </a:r>
          <a:endParaRPr kumimoji="1" lang="ja-JP" altLang="en-US" sz="1000" b="1">
            <a:latin typeface="ＭＳ Ｐゴシック"/>
          </a:endParaRPr>
        </a:p>
      </xdr:txBody>
    </xdr:sp>
    <xdr:clientData/>
  </xdr:oneCellAnchor>
  <xdr:twoCellAnchor>
    <xdr:from>
      <xdr:col>24</xdr:col>
      <xdr:colOff>469900</xdr:colOff>
      <xdr:row>22</xdr:row>
      <xdr:rowOff>39529</xdr:rowOff>
    </xdr:from>
    <xdr:to>
      <xdr:col>24</xdr:col>
      <xdr:colOff>647700</xdr:colOff>
      <xdr:row>22</xdr:row>
      <xdr:rowOff>39529</xdr:rowOff>
    </xdr:to>
    <xdr:cxnSp macro="">
      <xdr:nvCxnSpPr>
        <xdr:cNvPr id="443" name="直線コネクタ 442"/>
        <xdr:cNvCxnSpPr/>
      </xdr:nvCxnSpPr>
      <xdr:spPr>
        <a:xfrm>
          <a:off x="16929100" y="3811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44"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45" name="直線コネクタ 444"/>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19526</xdr:rowOff>
    </xdr:from>
    <xdr:to>
      <xdr:col>24</xdr:col>
      <xdr:colOff>558800</xdr:colOff>
      <xdr:row>18</xdr:row>
      <xdr:rowOff>102171</xdr:rowOff>
    </xdr:to>
    <xdr:cxnSp macro="">
      <xdr:nvCxnSpPr>
        <xdr:cNvPr id="446" name="直線コネクタ 445"/>
        <xdr:cNvCxnSpPr/>
      </xdr:nvCxnSpPr>
      <xdr:spPr>
        <a:xfrm>
          <a:off x="16179800" y="3105626"/>
          <a:ext cx="838200" cy="8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104347</xdr:rowOff>
    </xdr:from>
    <xdr:ext cx="762000" cy="259045"/>
    <xdr:sp macro="" textlink="">
      <xdr:nvSpPr>
        <xdr:cNvPr id="447" name="将来負担の状況平均値テキスト"/>
        <xdr:cNvSpPr txBox="1"/>
      </xdr:nvSpPr>
      <xdr:spPr>
        <a:xfrm>
          <a:off x="17106900" y="2676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87820</xdr:rowOff>
    </xdr:from>
    <xdr:to>
      <xdr:col>24</xdr:col>
      <xdr:colOff>609600</xdr:colOff>
      <xdr:row>17</xdr:row>
      <xdr:rowOff>17970</xdr:rowOff>
    </xdr:to>
    <xdr:sp macro="" textlink="">
      <xdr:nvSpPr>
        <xdr:cNvPr id="448" name="フローチャート : 判断 447"/>
        <xdr:cNvSpPr/>
      </xdr:nvSpPr>
      <xdr:spPr>
        <a:xfrm>
          <a:off x="16967200" y="283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19526</xdr:rowOff>
    </xdr:from>
    <xdr:to>
      <xdr:col>23</xdr:col>
      <xdr:colOff>406400</xdr:colOff>
      <xdr:row>18</xdr:row>
      <xdr:rowOff>69596</xdr:rowOff>
    </xdr:to>
    <xdr:cxnSp macro="">
      <xdr:nvCxnSpPr>
        <xdr:cNvPr id="449" name="直線コネクタ 448"/>
        <xdr:cNvCxnSpPr/>
      </xdr:nvCxnSpPr>
      <xdr:spPr>
        <a:xfrm flipV="1">
          <a:off x="15290800" y="3105626"/>
          <a:ext cx="889000" cy="5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133064</xdr:rowOff>
    </xdr:from>
    <xdr:to>
      <xdr:col>23</xdr:col>
      <xdr:colOff>457200</xdr:colOff>
      <xdr:row>17</xdr:row>
      <xdr:rowOff>63214</xdr:rowOff>
    </xdr:to>
    <xdr:sp macro="" textlink="">
      <xdr:nvSpPr>
        <xdr:cNvPr id="450" name="フローチャート : 判断 449"/>
        <xdr:cNvSpPr/>
      </xdr:nvSpPr>
      <xdr:spPr>
        <a:xfrm>
          <a:off x="16129000" y="287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73391</xdr:rowOff>
    </xdr:from>
    <xdr:ext cx="736600" cy="259045"/>
    <xdr:sp macro="" textlink="">
      <xdr:nvSpPr>
        <xdr:cNvPr id="451" name="テキスト ボックス 450"/>
        <xdr:cNvSpPr txBox="1"/>
      </xdr:nvSpPr>
      <xdr:spPr>
        <a:xfrm>
          <a:off x="15798800" y="2645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69596</xdr:rowOff>
    </xdr:from>
    <xdr:to>
      <xdr:col>22</xdr:col>
      <xdr:colOff>203200</xdr:colOff>
      <xdr:row>18</xdr:row>
      <xdr:rowOff>129318</xdr:rowOff>
    </xdr:to>
    <xdr:cxnSp macro="">
      <xdr:nvCxnSpPr>
        <xdr:cNvPr id="452" name="直線コネクタ 451"/>
        <xdr:cNvCxnSpPr/>
      </xdr:nvCxnSpPr>
      <xdr:spPr>
        <a:xfrm flipV="1">
          <a:off x="14401800" y="3155696"/>
          <a:ext cx="889000" cy="59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103505</xdr:rowOff>
    </xdr:from>
    <xdr:to>
      <xdr:col>22</xdr:col>
      <xdr:colOff>254000</xdr:colOff>
      <xdr:row>17</xdr:row>
      <xdr:rowOff>33655</xdr:rowOff>
    </xdr:to>
    <xdr:sp macro="" textlink="">
      <xdr:nvSpPr>
        <xdr:cNvPr id="453" name="フローチャート : 判断 452"/>
        <xdr:cNvSpPr/>
      </xdr:nvSpPr>
      <xdr:spPr>
        <a:xfrm>
          <a:off x="15240000" y="284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43832</xdr:rowOff>
    </xdr:from>
    <xdr:ext cx="762000" cy="259045"/>
    <xdr:sp macro="" textlink="">
      <xdr:nvSpPr>
        <xdr:cNvPr id="454" name="テキスト ボックス 453"/>
        <xdr:cNvSpPr txBox="1"/>
      </xdr:nvSpPr>
      <xdr:spPr>
        <a:xfrm>
          <a:off x="14909800" y="261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129318</xdr:rowOff>
    </xdr:from>
    <xdr:to>
      <xdr:col>21</xdr:col>
      <xdr:colOff>0</xdr:colOff>
      <xdr:row>19</xdr:row>
      <xdr:rowOff>103251</xdr:rowOff>
    </xdr:to>
    <xdr:cxnSp macro="">
      <xdr:nvCxnSpPr>
        <xdr:cNvPr id="455" name="直線コネクタ 454"/>
        <xdr:cNvCxnSpPr/>
      </xdr:nvCxnSpPr>
      <xdr:spPr>
        <a:xfrm flipV="1">
          <a:off x="13512800" y="3215418"/>
          <a:ext cx="889000" cy="145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110744</xdr:rowOff>
    </xdr:from>
    <xdr:to>
      <xdr:col>21</xdr:col>
      <xdr:colOff>50800</xdr:colOff>
      <xdr:row>17</xdr:row>
      <xdr:rowOff>40894</xdr:rowOff>
    </xdr:to>
    <xdr:sp macro="" textlink="">
      <xdr:nvSpPr>
        <xdr:cNvPr id="456" name="フローチャート : 判断 455"/>
        <xdr:cNvSpPr/>
      </xdr:nvSpPr>
      <xdr:spPr>
        <a:xfrm>
          <a:off x="14351000" y="285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51071</xdr:rowOff>
    </xdr:from>
    <xdr:ext cx="762000" cy="259045"/>
    <xdr:sp macro="" textlink="">
      <xdr:nvSpPr>
        <xdr:cNvPr id="457" name="テキスト ボックス 456"/>
        <xdr:cNvSpPr txBox="1"/>
      </xdr:nvSpPr>
      <xdr:spPr>
        <a:xfrm>
          <a:off x="14020800" y="262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168053</xdr:rowOff>
    </xdr:from>
    <xdr:to>
      <xdr:col>19</xdr:col>
      <xdr:colOff>533400</xdr:colOff>
      <xdr:row>17</xdr:row>
      <xdr:rowOff>98203</xdr:rowOff>
    </xdr:to>
    <xdr:sp macro="" textlink="">
      <xdr:nvSpPr>
        <xdr:cNvPr id="458" name="フローチャート : 判断 457"/>
        <xdr:cNvSpPr/>
      </xdr:nvSpPr>
      <xdr:spPr>
        <a:xfrm>
          <a:off x="13462000" y="291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108380</xdr:rowOff>
    </xdr:from>
    <xdr:ext cx="762000" cy="259045"/>
    <xdr:sp macro="" textlink="">
      <xdr:nvSpPr>
        <xdr:cNvPr id="459" name="テキスト ボックス 458"/>
        <xdr:cNvSpPr txBox="1"/>
      </xdr:nvSpPr>
      <xdr:spPr>
        <a:xfrm>
          <a:off x="13131800" y="2680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18</xdr:row>
      <xdr:rowOff>51371</xdr:rowOff>
    </xdr:from>
    <xdr:to>
      <xdr:col>24</xdr:col>
      <xdr:colOff>609600</xdr:colOff>
      <xdr:row>18</xdr:row>
      <xdr:rowOff>152971</xdr:rowOff>
    </xdr:to>
    <xdr:sp macro="" textlink="">
      <xdr:nvSpPr>
        <xdr:cNvPr id="465" name="円/楕円 464"/>
        <xdr:cNvSpPr/>
      </xdr:nvSpPr>
      <xdr:spPr>
        <a:xfrm>
          <a:off x="16967200" y="313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23448</xdr:rowOff>
    </xdr:from>
    <xdr:ext cx="762000" cy="259045"/>
    <xdr:sp macro="" textlink="">
      <xdr:nvSpPr>
        <xdr:cNvPr id="466" name="将来負担の状況該当値テキスト"/>
        <xdr:cNvSpPr txBox="1"/>
      </xdr:nvSpPr>
      <xdr:spPr>
        <a:xfrm>
          <a:off x="17106900" y="310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140176</xdr:rowOff>
    </xdr:from>
    <xdr:to>
      <xdr:col>23</xdr:col>
      <xdr:colOff>457200</xdr:colOff>
      <xdr:row>18</xdr:row>
      <xdr:rowOff>70326</xdr:rowOff>
    </xdr:to>
    <xdr:sp macro="" textlink="">
      <xdr:nvSpPr>
        <xdr:cNvPr id="467" name="円/楕円 466"/>
        <xdr:cNvSpPr/>
      </xdr:nvSpPr>
      <xdr:spPr>
        <a:xfrm>
          <a:off x="16129000" y="305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55103</xdr:rowOff>
    </xdr:from>
    <xdr:ext cx="736600" cy="259045"/>
    <xdr:sp macro="" textlink="">
      <xdr:nvSpPr>
        <xdr:cNvPr id="468" name="テキスト ボックス 467"/>
        <xdr:cNvSpPr txBox="1"/>
      </xdr:nvSpPr>
      <xdr:spPr>
        <a:xfrm>
          <a:off x="15798800" y="3141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18796</xdr:rowOff>
    </xdr:from>
    <xdr:to>
      <xdr:col>22</xdr:col>
      <xdr:colOff>254000</xdr:colOff>
      <xdr:row>18</xdr:row>
      <xdr:rowOff>120396</xdr:rowOff>
    </xdr:to>
    <xdr:sp macro="" textlink="">
      <xdr:nvSpPr>
        <xdr:cNvPr id="469" name="円/楕円 468"/>
        <xdr:cNvSpPr/>
      </xdr:nvSpPr>
      <xdr:spPr>
        <a:xfrm>
          <a:off x="15240000" y="310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105173</xdr:rowOff>
    </xdr:from>
    <xdr:ext cx="762000" cy="259045"/>
    <xdr:sp macro="" textlink="">
      <xdr:nvSpPr>
        <xdr:cNvPr id="470" name="テキスト ボックス 469"/>
        <xdr:cNvSpPr txBox="1"/>
      </xdr:nvSpPr>
      <xdr:spPr>
        <a:xfrm>
          <a:off x="14909800" y="319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78518</xdr:rowOff>
    </xdr:from>
    <xdr:to>
      <xdr:col>21</xdr:col>
      <xdr:colOff>50800</xdr:colOff>
      <xdr:row>19</xdr:row>
      <xdr:rowOff>8668</xdr:rowOff>
    </xdr:to>
    <xdr:sp macro="" textlink="">
      <xdr:nvSpPr>
        <xdr:cNvPr id="471" name="円/楕円 470"/>
        <xdr:cNvSpPr/>
      </xdr:nvSpPr>
      <xdr:spPr>
        <a:xfrm>
          <a:off x="14351000" y="316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164895</xdr:rowOff>
    </xdr:from>
    <xdr:ext cx="762000" cy="259045"/>
    <xdr:sp macro="" textlink="">
      <xdr:nvSpPr>
        <xdr:cNvPr id="472" name="テキスト ボックス 471"/>
        <xdr:cNvSpPr txBox="1"/>
      </xdr:nvSpPr>
      <xdr:spPr>
        <a:xfrm>
          <a:off x="14020800" y="3250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106.7</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52451</xdr:rowOff>
    </xdr:from>
    <xdr:to>
      <xdr:col>19</xdr:col>
      <xdr:colOff>533400</xdr:colOff>
      <xdr:row>19</xdr:row>
      <xdr:rowOff>154051</xdr:rowOff>
    </xdr:to>
    <xdr:sp macro="" textlink="">
      <xdr:nvSpPr>
        <xdr:cNvPr id="473" name="円/楕円 472"/>
        <xdr:cNvSpPr/>
      </xdr:nvSpPr>
      <xdr:spPr>
        <a:xfrm>
          <a:off x="13462000" y="331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138828</xdr:rowOff>
    </xdr:from>
    <xdr:ext cx="762000" cy="259045"/>
    <xdr:sp macro="" textlink="">
      <xdr:nvSpPr>
        <xdr:cNvPr id="474" name="テキスト ボックス 473"/>
        <xdr:cNvSpPr txBox="1"/>
      </xdr:nvSpPr>
      <xdr:spPr>
        <a:xfrm>
          <a:off x="13131800" y="3396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青森県中泊町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11,665
11,622
216.34
9,661,437
9,508,484
152,952
4,659,802
12,777,526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102.2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人件費に係る経常収支比率は</a:t>
          </a:r>
          <a:r>
            <a:rPr kumimoji="1" lang="en-US" altLang="ja-JP" sz="1200">
              <a:latin typeface="ＭＳ Ｐゴシック"/>
            </a:rPr>
            <a:t>22.7</a:t>
          </a:r>
          <a:r>
            <a:rPr kumimoji="1" lang="ja-JP" altLang="en-US" sz="1200">
              <a:latin typeface="ＭＳ Ｐゴシック"/>
            </a:rPr>
            <a:t>と昨年度比で</a:t>
          </a:r>
          <a:r>
            <a:rPr kumimoji="1" lang="en-US" altLang="ja-JP" sz="1200">
              <a:latin typeface="ＭＳ Ｐゴシック"/>
            </a:rPr>
            <a:t>0.5</a:t>
          </a:r>
          <a:r>
            <a:rPr kumimoji="1" lang="ja-JP" altLang="en-US" sz="1200">
              <a:latin typeface="ＭＳ Ｐゴシック"/>
            </a:rPr>
            <a:t>ポイント増となり、類似団体平均を</a:t>
          </a:r>
          <a:r>
            <a:rPr kumimoji="1" lang="en-US" altLang="ja-JP" sz="1200">
              <a:latin typeface="ＭＳ Ｐゴシック"/>
            </a:rPr>
            <a:t>2.2</a:t>
          </a:r>
          <a:r>
            <a:rPr kumimoji="1" lang="ja-JP" altLang="en-US" sz="1200">
              <a:latin typeface="ＭＳ Ｐゴシック"/>
            </a:rPr>
            <a:t>ポイント上回る結果となった。</a:t>
          </a:r>
        </a:p>
        <a:p>
          <a:r>
            <a:rPr kumimoji="1" lang="ja-JP" altLang="en-US" sz="1200">
              <a:latin typeface="ＭＳ Ｐゴシック"/>
            </a:rPr>
            <a:t>　これは退職手当組合への特別負担金が一番大きな要因であり、人口</a:t>
          </a:r>
          <a:r>
            <a:rPr kumimoji="1" lang="en-US" altLang="ja-JP" sz="1200">
              <a:latin typeface="ＭＳ Ｐゴシック"/>
            </a:rPr>
            <a:t>1</a:t>
          </a:r>
          <a:r>
            <a:rPr kumimoji="1" lang="ja-JP" altLang="en-US" sz="1200">
              <a:latin typeface="ＭＳ Ｐゴシック"/>
            </a:rPr>
            <a:t>人当たりの決算額で類似団体平均を</a:t>
          </a:r>
          <a:r>
            <a:rPr kumimoji="1" lang="en-US" altLang="ja-JP" sz="1200">
              <a:latin typeface="ＭＳ Ｐゴシック"/>
            </a:rPr>
            <a:t>3,721</a:t>
          </a:r>
          <a:r>
            <a:rPr kumimoji="1" lang="ja-JP" altLang="en-US" sz="1200">
              <a:latin typeface="ＭＳ Ｐゴシック"/>
            </a:rPr>
            <a:t>円上回っている。</a:t>
          </a:r>
        </a:p>
        <a:p>
          <a:r>
            <a:rPr kumimoji="1" lang="ja-JP" altLang="en-US" sz="1200">
              <a:latin typeface="ＭＳ Ｐゴシック"/>
            </a:rPr>
            <a:t>　近年、退職等により職員数は減少してきており、住民千人当たり職員数は類似団体と比較して</a:t>
          </a:r>
          <a:r>
            <a:rPr kumimoji="1" lang="en-US" altLang="ja-JP" sz="1200">
              <a:latin typeface="ＭＳ Ｐゴシック"/>
            </a:rPr>
            <a:t>0.8</a:t>
          </a:r>
          <a:r>
            <a:rPr kumimoji="1" lang="ja-JP" altLang="en-US" sz="1200">
              <a:latin typeface="ＭＳ Ｐゴシック"/>
            </a:rPr>
            <a:t>人下回っている。</a:t>
          </a:r>
        </a:p>
        <a:p>
          <a:r>
            <a:rPr kumimoji="1" lang="ja-JP" altLang="en-US" sz="1200">
              <a:latin typeface="ＭＳ Ｐゴシック"/>
            </a:rPr>
            <a:t>　これまで退職者不補充による職員数の減、指定管理者制度の導入など人件費抑制を図ってきたところであり、今後も改善に取組んでいく。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69850</xdr:rowOff>
    </xdr:from>
    <xdr:to>
      <xdr:col>7</xdr:col>
      <xdr:colOff>15875</xdr:colOff>
      <xdr:row>42</xdr:row>
      <xdr:rowOff>83457</xdr:rowOff>
    </xdr:to>
    <xdr:cxnSp macro="">
      <xdr:nvCxnSpPr>
        <xdr:cNvPr id="63" name="直線コネクタ 62"/>
        <xdr:cNvCxnSpPr/>
      </xdr:nvCxnSpPr>
      <xdr:spPr>
        <a:xfrm flipV="1">
          <a:off x="4826000" y="5727700"/>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55534</xdr:rowOff>
    </xdr:from>
    <xdr:ext cx="762000" cy="259045"/>
    <xdr:sp macro="" textlink="">
      <xdr:nvSpPr>
        <xdr:cNvPr id="64" name="人件費最小値テキスト"/>
        <xdr:cNvSpPr txBox="1"/>
      </xdr:nvSpPr>
      <xdr:spPr>
        <a:xfrm>
          <a:off x="4914900" y="725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42</xdr:row>
      <xdr:rowOff>83457</xdr:rowOff>
    </xdr:from>
    <xdr:to>
      <xdr:col>7</xdr:col>
      <xdr:colOff>104775</xdr:colOff>
      <xdr:row>42</xdr:row>
      <xdr:rowOff>83457</xdr:rowOff>
    </xdr:to>
    <xdr:cxnSp macro="">
      <xdr:nvCxnSpPr>
        <xdr:cNvPr id="65" name="直線コネクタ 64"/>
        <xdr:cNvCxnSpPr/>
      </xdr:nvCxnSpPr>
      <xdr:spPr>
        <a:xfrm>
          <a:off x="4737100" y="728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156227</xdr:rowOff>
    </xdr:from>
    <xdr:ext cx="762000" cy="259045"/>
    <xdr:sp macro="" textlink="">
      <xdr:nvSpPr>
        <xdr:cNvPr id="66"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33</xdr:row>
      <xdr:rowOff>69850</xdr:rowOff>
    </xdr:from>
    <xdr:to>
      <xdr:col>7</xdr:col>
      <xdr:colOff>104775</xdr:colOff>
      <xdr:row>33</xdr:row>
      <xdr:rowOff>69850</xdr:rowOff>
    </xdr:to>
    <xdr:cxnSp macro="">
      <xdr:nvCxnSpPr>
        <xdr:cNvPr id="67" name="直線コネクタ 66"/>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20865</xdr:rowOff>
    </xdr:from>
    <xdr:to>
      <xdr:col>7</xdr:col>
      <xdr:colOff>15875</xdr:colOff>
      <xdr:row>39</xdr:row>
      <xdr:rowOff>75293</xdr:rowOff>
    </xdr:to>
    <xdr:cxnSp macro="">
      <xdr:nvCxnSpPr>
        <xdr:cNvPr id="68" name="直線コネクタ 67"/>
        <xdr:cNvCxnSpPr/>
      </xdr:nvCxnSpPr>
      <xdr:spPr>
        <a:xfrm>
          <a:off x="3987800" y="6707415"/>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144434</xdr:rowOff>
    </xdr:from>
    <xdr:ext cx="762000" cy="259045"/>
    <xdr:sp macro="" textlink="">
      <xdr:nvSpPr>
        <xdr:cNvPr id="69" name="人件費平均値テキスト"/>
        <xdr:cNvSpPr txBox="1"/>
      </xdr:nvSpPr>
      <xdr:spPr>
        <a:xfrm>
          <a:off x="4914900" y="6316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127907</xdr:rowOff>
    </xdr:from>
    <xdr:to>
      <xdr:col>7</xdr:col>
      <xdr:colOff>66675</xdr:colOff>
      <xdr:row>38</xdr:row>
      <xdr:rowOff>58057</xdr:rowOff>
    </xdr:to>
    <xdr:sp macro="" textlink="">
      <xdr:nvSpPr>
        <xdr:cNvPr id="70" name="フローチャート : 判断 69"/>
        <xdr:cNvSpPr/>
      </xdr:nvSpPr>
      <xdr:spPr>
        <a:xfrm>
          <a:off x="47752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20865</xdr:rowOff>
    </xdr:from>
    <xdr:to>
      <xdr:col>5</xdr:col>
      <xdr:colOff>549275</xdr:colOff>
      <xdr:row>40</xdr:row>
      <xdr:rowOff>56243</xdr:rowOff>
    </xdr:to>
    <xdr:cxnSp macro="">
      <xdr:nvCxnSpPr>
        <xdr:cNvPr id="71" name="直線コネクタ 70"/>
        <xdr:cNvCxnSpPr/>
      </xdr:nvCxnSpPr>
      <xdr:spPr>
        <a:xfrm flipV="1">
          <a:off x="3098800" y="6707415"/>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117022</xdr:rowOff>
    </xdr:from>
    <xdr:to>
      <xdr:col>5</xdr:col>
      <xdr:colOff>600075</xdr:colOff>
      <xdr:row>38</xdr:row>
      <xdr:rowOff>47172</xdr:rowOff>
    </xdr:to>
    <xdr:sp macro="" textlink="">
      <xdr:nvSpPr>
        <xdr:cNvPr id="72" name="フローチャート : 判断 71"/>
        <xdr:cNvSpPr/>
      </xdr:nvSpPr>
      <xdr:spPr>
        <a:xfrm>
          <a:off x="3937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57349</xdr:rowOff>
    </xdr:from>
    <xdr:ext cx="736600" cy="259045"/>
    <xdr:sp macro="" textlink="">
      <xdr:nvSpPr>
        <xdr:cNvPr id="73" name="テキスト ボックス 72"/>
        <xdr:cNvSpPr txBox="1"/>
      </xdr:nvSpPr>
      <xdr:spPr>
        <a:xfrm>
          <a:off x="3606800" y="6229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56243</xdr:rowOff>
    </xdr:from>
    <xdr:to>
      <xdr:col>4</xdr:col>
      <xdr:colOff>346075</xdr:colOff>
      <xdr:row>40</xdr:row>
      <xdr:rowOff>121557</xdr:rowOff>
    </xdr:to>
    <xdr:cxnSp macro="">
      <xdr:nvCxnSpPr>
        <xdr:cNvPr id="74" name="直線コネクタ 73"/>
        <xdr:cNvCxnSpPr/>
      </xdr:nvCxnSpPr>
      <xdr:spPr>
        <a:xfrm flipV="1">
          <a:off x="2209800" y="69142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21772</xdr:rowOff>
    </xdr:from>
    <xdr:to>
      <xdr:col>4</xdr:col>
      <xdr:colOff>396875</xdr:colOff>
      <xdr:row>38</xdr:row>
      <xdr:rowOff>123372</xdr:rowOff>
    </xdr:to>
    <xdr:sp macro="" textlink="">
      <xdr:nvSpPr>
        <xdr:cNvPr id="75" name="フローチャート : 判断 74"/>
        <xdr:cNvSpPr/>
      </xdr:nvSpPr>
      <xdr:spPr>
        <a:xfrm>
          <a:off x="3048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133549</xdr:rowOff>
    </xdr:from>
    <xdr:ext cx="762000" cy="259045"/>
    <xdr:sp macro="" textlink="">
      <xdr:nvSpPr>
        <xdr:cNvPr id="76" name="テキスト ボックス 75"/>
        <xdr:cNvSpPr txBox="1"/>
      </xdr:nvSpPr>
      <xdr:spPr>
        <a:xfrm>
          <a:off x="2717800" y="630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121557</xdr:rowOff>
    </xdr:from>
    <xdr:to>
      <xdr:col>3</xdr:col>
      <xdr:colOff>142875</xdr:colOff>
      <xdr:row>41</xdr:row>
      <xdr:rowOff>58965</xdr:rowOff>
    </xdr:to>
    <xdr:cxnSp macro="">
      <xdr:nvCxnSpPr>
        <xdr:cNvPr id="77" name="直線コネクタ 76"/>
        <xdr:cNvCxnSpPr/>
      </xdr:nvCxnSpPr>
      <xdr:spPr>
        <a:xfrm flipV="1">
          <a:off x="1320800" y="6979557"/>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138793</xdr:rowOff>
    </xdr:from>
    <xdr:to>
      <xdr:col>3</xdr:col>
      <xdr:colOff>193675</xdr:colOff>
      <xdr:row>38</xdr:row>
      <xdr:rowOff>68943</xdr:rowOff>
    </xdr:to>
    <xdr:sp macro="" textlink="">
      <xdr:nvSpPr>
        <xdr:cNvPr id="78" name="フローチャート : 判断 77"/>
        <xdr:cNvSpPr/>
      </xdr:nvSpPr>
      <xdr:spPr>
        <a:xfrm>
          <a:off x="2159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79120</xdr:rowOff>
    </xdr:from>
    <xdr:ext cx="762000" cy="259045"/>
    <xdr:sp macro="" textlink="">
      <xdr:nvSpPr>
        <xdr:cNvPr id="79" name="テキスト ボックス 78"/>
        <xdr:cNvSpPr txBox="1"/>
      </xdr:nvSpPr>
      <xdr:spPr>
        <a:xfrm>
          <a:off x="1828800" y="62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32657</xdr:rowOff>
    </xdr:from>
    <xdr:to>
      <xdr:col>1</xdr:col>
      <xdr:colOff>676275</xdr:colOff>
      <xdr:row>38</xdr:row>
      <xdr:rowOff>134257</xdr:rowOff>
    </xdr:to>
    <xdr:sp macro="" textlink="">
      <xdr:nvSpPr>
        <xdr:cNvPr id="80" name="フローチャート : 判断 79"/>
        <xdr:cNvSpPr/>
      </xdr:nvSpPr>
      <xdr:spPr>
        <a:xfrm>
          <a:off x="1270000" y="654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144434</xdr:rowOff>
    </xdr:from>
    <xdr:ext cx="762000" cy="259045"/>
    <xdr:sp macro="" textlink="">
      <xdr:nvSpPr>
        <xdr:cNvPr id="81" name="テキスト ボックス 80"/>
        <xdr:cNvSpPr txBox="1"/>
      </xdr:nvSpPr>
      <xdr:spPr>
        <a:xfrm>
          <a:off x="939800" y="631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39</xdr:row>
      <xdr:rowOff>24493</xdr:rowOff>
    </xdr:from>
    <xdr:to>
      <xdr:col>7</xdr:col>
      <xdr:colOff>66675</xdr:colOff>
      <xdr:row>39</xdr:row>
      <xdr:rowOff>126093</xdr:rowOff>
    </xdr:to>
    <xdr:sp macro="" textlink="">
      <xdr:nvSpPr>
        <xdr:cNvPr id="87" name="円/楕円 86"/>
        <xdr:cNvSpPr/>
      </xdr:nvSpPr>
      <xdr:spPr>
        <a:xfrm>
          <a:off x="4775200" y="671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168020</xdr:rowOff>
    </xdr:from>
    <xdr:ext cx="762000" cy="259045"/>
    <xdr:sp macro="" textlink="">
      <xdr:nvSpPr>
        <xdr:cNvPr id="88" name="人件費該当値テキスト"/>
        <xdr:cNvSpPr txBox="1"/>
      </xdr:nvSpPr>
      <xdr:spPr>
        <a:xfrm>
          <a:off x="4914900" y="668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141515</xdr:rowOff>
    </xdr:from>
    <xdr:to>
      <xdr:col>5</xdr:col>
      <xdr:colOff>600075</xdr:colOff>
      <xdr:row>39</xdr:row>
      <xdr:rowOff>71665</xdr:rowOff>
    </xdr:to>
    <xdr:sp macro="" textlink="">
      <xdr:nvSpPr>
        <xdr:cNvPr id="89" name="円/楕円 88"/>
        <xdr:cNvSpPr/>
      </xdr:nvSpPr>
      <xdr:spPr>
        <a:xfrm>
          <a:off x="3937000" y="665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56442</xdr:rowOff>
    </xdr:from>
    <xdr:ext cx="736600" cy="259045"/>
    <xdr:sp macro="" textlink="">
      <xdr:nvSpPr>
        <xdr:cNvPr id="90" name="テキスト ボックス 89"/>
        <xdr:cNvSpPr txBox="1"/>
      </xdr:nvSpPr>
      <xdr:spPr>
        <a:xfrm>
          <a:off x="3606800" y="674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5443</xdr:rowOff>
    </xdr:from>
    <xdr:to>
      <xdr:col>4</xdr:col>
      <xdr:colOff>396875</xdr:colOff>
      <xdr:row>40</xdr:row>
      <xdr:rowOff>107043</xdr:rowOff>
    </xdr:to>
    <xdr:sp macro="" textlink="">
      <xdr:nvSpPr>
        <xdr:cNvPr id="91" name="円/楕円 90"/>
        <xdr:cNvSpPr/>
      </xdr:nvSpPr>
      <xdr:spPr>
        <a:xfrm>
          <a:off x="3048000" y="686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91820</xdr:rowOff>
    </xdr:from>
    <xdr:ext cx="762000" cy="259045"/>
    <xdr:sp macro="" textlink="">
      <xdr:nvSpPr>
        <xdr:cNvPr id="92" name="テキスト ボックス 91"/>
        <xdr:cNvSpPr txBox="1"/>
      </xdr:nvSpPr>
      <xdr:spPr>
        <a:xfrm>
          <a:off x="2717800" y="694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70757</xdr:rowOff>
    </xdr:from>
    <xdr:to>
      <xdr:col>3</xdr:col>
      <xdr:colOff>193675</xdr:colOff>
      <xdr:row>41</xdr:row>
      <xdr:rowOff>907</xdr:rowOff>
    </xdr:to>
    <xdr:sp macro="" textlink="">
      <xdr:nvSpPr>
        <xdr:cNvPr id="93" name="円/楕円 92"/>
        <xdr:cNvSpPr/>
      </xdr:nvSpPr>
      <xdr:spPr>
        <a:xfrm>
          <a:off x="2159000" y="692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157134</xdr:rowOff>
    </xdr:from>
    <xdr:ext cx="762000" cy="259045"/>
    <xdr:sp macro="" textlink="">
      <xdr:nvSpPr>
        <xdr:cNvPr id="94" name="テキスト ボックス 93"/>
        <xdr:cNvSpPr txBox="1"/>
      </xdr:nvSpPr>
      <xdr:spPr>
        <a:xfrm>
          <a:off x="18288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8165</xdr:rowOff>
    </xdr:from>
    <xdr:to>
      <xdr:col>1</xdr:col>
      <xdr:colOff>676275</xdr:colOff>
      <xdr:row>41</xdr:row>
      <xdr:rowOff>109765</xdr:rowOff>
    </xdr:to>
    <xdr:sp macro="" textlink="">
      <xdr:nvSpPr>
        <xdr:cNvPr id="95" name="円/楕円 94"/>
        <xdr:cNvSpPr/>
      </xdr:nvSpPr>
      <xdr:spPr>
        <a:xfrm>
          <a:off x="1270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94542</xdr:rowOff>
    </xdr:from>
    <xdr:ext cx="762000" cy="259045"/>
    <xdr:sp macro="" textlink="">
      <xdr:nvSpPr>
        <xdr:cNvPr id="96" name="テキスト ボックス 95"/>
        <xdr:cNvSpPr txBox="1"/>
      </xdr:nvSpPr>
      <xdr:spPr>
        <a:xfrm>
          <a:off x="939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a:t>
          </a:r>
          <a:r>
            <a:rPr kumimoji="1" lang="en-US" altLang="ja-JP" sz="1300">
              <a:latin typeface="ＭＳ Ｐゴシック"/>
            </a:rPr>
            <a:t>10.9</a:t>
          </a:r>
          <a:r>
            <a:rPr kumimoji="1" lang="ja-JP" altLang="en-US" sz="1300">
              <a:latin typeface="ＭＳ Ｐゴシック"/>
            </a:rPr>
            <a:t>ポイントと対前年度比で</a:t>
          </a:r>
          <a:r>
            <a:rPr kumimoji="1" lang="en-US" altLang="ja-JP" sz="1300">
              <a:latin typeface="ＭＳ Ｐゴシック"/>
            </a:rPr>
            <a:t>0.7</a:t>
          </a:r>
          <a:r>
            <a:rPr kumimoji="1" lang="ja-JP" altLang="en-US" sz="1300">
              <a:latin typeface="ＭＳ Ｐゴシック"/>
            </a:rPr>
            <a:t>ポイント増となったものの類似団体平均を</a:t>
          </a:r>
          <a:r>
            <a:rPr kumimoji="1" lang="en-US" altLang="ja-JP" sz="1300">
              <a:latin typeface="ＭＳ Ｐゴシック"/>
            </a:rPr>
            <a:t>2.1</a:t>
          </a:r>
          <a:r>
            <a:rPr kumimoji="1" lang="ja-JP" altLang="en-US" sz="1300">
              <a:latin typeface="ＭＳ Ｐゴシック"/>
            </a:rPr>
            <a:t>ポイント下回っている。これまでに経常的物件費の抑制を取り組んできたところであり、今後も抑制方針を継続していく。</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26307</xdr:rowOff>
    </xdr:from>
    <xdr:to>
      <xdr:col>24</xdr:col>
      <xdr:colOff>31750</xdr:colOff>
      <xdr:row>21</xdr:row>
      <xdr:rowOff>37193</xdr:rowOff>
    </xdr:to>
    <xdr:cxnSp macro="">
      <xdr:nvCxnSpPr>
        <xdr:cNvPr id="126" name="直線コネクタ 125"/>
        <xdr:cNvCxnSpPr/>
      </xdr:nvCxnSpPr>
      <xdr:spPr>
        <a:xfrm flipV="1">
          <a:off x="16510000" y="2255157"/>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9270</xdr:rowOff>
    </xdr:from>
    <xdr:ext cx="762000" cy="259045"/>
    <xdr:sp macro="" textlink="">
      <xdr:nvSpPr>
        <xdr:cNvPr id="127" name="物件費最小値テキスト"/>
        <xdr:cNvSpPr txBox="1"/>
      </xdr:nvSpPr>
      <xdr:spPr>
        <a:xfrm>
          <a:off x="16598900" y="360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23</xdr:col>
      <xdr:colOff>628650</xdr:colOff>
      <xdr:row>21</xdr:row>
      <xdr:rowOff>37193</xdr:rowOff>
    </xdr:from>
    <xdr:to>
      <xdr:col>24</xdr:col>
      <xdr:colOff>120650</xdr:colOff>
      <xdr:row>21</xdr:row>
      <xdr:rowOff>37193</xdr:rowOff>
    </xdr:to>
    <xdr:cxnSp macro="">
      <xdr:nvCxnSpPr>
        <xdr:cNvPr id="128" name="直線コネクタ 127"/>
        <xdr:cNvCxnSpPr/>
      </xdr:nvCxnSpPr>
      <xdr:spPr>
        <a:xfrm>
          <a:off x="16421100" y="3637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112684</xdr:rowOff>
    </xdr:from>
    <xdr:ext cx="762000" cy="259045"/>
    <xdr:sp macro="" textlink="">
      <xdr:nvSpPr>
        <xdr:cNvPr id="129" name="物件費最大値テキスト"/>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13</xdr:row>
      <xdr:rowOff>26307</xdr:rowOff>
    </xdr:from>
    <xdr:to>
      <xdr:col>24</xdr:col>
      <xdr:colOff>120650</xdr:colOff>
      <xdr:row>13</xdr:row>
      <xdr:rowOff>26307</xdr:rowOff>
    </xdr:to>
    <xdr:cxnSp macro="">
      <xdr:nvCxnSpPr>
        <xdr:cNvPr id="130" name="直線コネクタ 129"/>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53521</xdr:rowOff>
    </xdr:from>
    <xdr:to>
      <xdr:col>24</xdr:col>
      <xdr:colOff>31750</xdr:colOff>
      <xdr:row>15</xdr:row>
      <xdr:rowOff>129721</xdr:rowOff>
    </xdr:to>
    <xdr:cxnSp macro="">
      <xdr:nvCxnSpPr>
        <xdr:cNvPr id="131" name="直線コネクタ 130"/>
        <xdr:cNvCxnSpPr/>
      </xdr:nvCxnSpPr>
      <xdr:spPr>
        <a:xfrm>
          <a:off x="15671800" y="2625271"/>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108148</xdr:rowOff>
    </xdr:from>
    <xdr:ext cx="762000" cy="259045"/>
    <xdr:sp macro="" textlink="">
      <xdr:nvSpPr>
        <xdr:cNvPr id="132" name="物件費平均値テキスト"/>
        <xdr:cNvSpPr txBox="1"/>
      </xdr:nvSpPr>
      <xdr:spPr>
        <a:xfrm>
          <a:off x="16598900" y="2851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3" name="フローチャート : 判断 132"/>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53521</xdr:rowOff>
    </xdr:from>
    <xdr:to>
      <xdr:col>22</xdr:col>
      <xdr:colOff>565150</xdr:colOff>
      <xdr:row>15</xdr:row>
      <xdr:rowOff>75293</xdr:rowOff>
    </xdr:to>
    <xdr:cxnSp macro="">
      <xdr:nvCxnSpPr>
        <xdr:cNvPr id="134" name="直線コネクタ 133"/>
        <xdr:cNvCxnSpPr/>
      </xdr:nvCxnSpPr>
      <xdr:spPr>
        <a:xfrm flipV="1">
          <a:off x="14782800" y="26252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81643</xdr:rowOff>
    </xdr:from>
    <xdr:to>
      <xdr:col>22</xdr:col>
      <xdr:colOff>615950</xdr:colOff>
      <xdr:row>17</xdr:row>
      <xdr:rowOff>11793</xdr:rowOff>
    </xdr:to>
    <xdr:sp macro="" textlink="">
      <xdr:nvSpPr>
        <xdr:cNvPr id="135" name="フローチャート : 判断 134"/>
        <xdr:cNvSpPr/>
      </xdr:nvSpPr>
      <xdr:spPr>
        <a:xfrm>
          <a:off x="15621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168020</xdr:rowOff>
    </xdr:from>
    <xdr:ext cx="736600" cy="259045"/>
    <xdr:sp macro="" textlink="">
      <xdr:nvSpPr>
        <xdr:cNvPr id="136" name="テキスト ボックス 135"/>
        <xdr:cNvSpPr txBox="1"/>
      </xdr:nvSpPr>
      <xdr:spPr>
        <a:xfrm>
          <a:off x="15290800" y="2911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42636</xdr:rowOff>
    </xdr:from>
    <xdr:to>
      <xdr:col>21</xdr:col>
      <xdr:colOff>361950</xdr:colOff>
      <xdr:row>15</xdr:row>
      <xdr:rowOff>75293</xdr:rowOff>
    </xdr:to>
    <xdr:cxnSp macro="">
      <xdr:nvCxnSpPr>
        <xdr:cNvPr id="137" name="直線コネクタ 136"/>
        <xdr:cNvCxnSpPr/>
      </xdr:nvCxnSpPr>
      <xdr:spPr>
        <a:xfrm>
          <a:off x="13893800" y="26143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92529</xdr:rowOff>
    </xdr:from>
    <xdr:to>
      <xdr:col>21</xdr:col>
      <xdr:colOff>412750</xdr:colOff>
      <xdr:row>17</xdr:row>
      <xdr:rowOff>22679</xdr:rowOff>
    </xdr:to>
    <xdr:sp macro="" textlink="">
      <xdr:nvSpPr>
        <xdr:cNvPr id="138" name="フローチャート : 判断 137"/>
        <xdr:cNvSpPr/>
      </xdr:nvSpPr>
      <xdr:spPr>
        <a:xfrm>
          <a:off x="14732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7456</xdr:rowOff>
    </xdr:from>
    <xdr:ext cx="762000" cy="259045"/>
    <xdr:sp macro="" textlink="">
      <xdr:nvSpPr>
        <xdr:cNvPr id="139" name="テキスト ボックス 138"/>
        <xdr:cNvSpPr txBox="1"/>
      </xdr:nvSpPr>
      <xdr:spPr>
        <a:xfrm>
          <a:off x="14401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50800</xdr:rowOff>
    </xdr:from>
    <xdr:to>
      <xdr:col>20</xdr:col>
      <xdr:colOff>158750</xdr:colOff>
      <xdr:row>15</xdr:row>
      <xdr:rowOff>42636</xdr:rowOff>
    </xdr:to>
    <xdr:cxnSp macro="">
      <xdr:nvCxnSpPr>
        <xdr:cNvPr id="140" name="直線コネクタ 139"/>
        <xdr:cNvCxnSpPr/>
      </xdr:nvCxnSpPr>
      <xdr:spPr>
        <a:xfrm>
          <a:off x="13004800" y="2451100"/>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166007</xdr:rowOff>
    </xdr:from>
    <xdr:to>
      <xdr:col>20</xdr:col>
      <xdr:colOff>209550</xdr:colOff>
      <xdr:row>16</xdr:row>
      <xdr:rowOff>96157</xdr:rowOff>
    </xdr:to>
    <xdr:sp macro="" textlink="">
      <xdr:nvSpPr>
        <xdr:cNvPr id="141" name="フローチャート : 判断 140"/>
        <xdr:cNvSpPr/>
      </xdr:nvSpPr>
      <xdr:spPr>
        <a:xfrm>
          <a:off x="13843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80934</xdr:rowOff>
    </xdr:from>
    <xdr:ext cx="762000" cy="259045"/>
    <xdr:sp macro="" textlink="">
      <xdr:nvSpPr>
        <xdr:cNvPr id="142" name="テキスト ボックス 141"/>
        <xdr:cNvSpPr txBox="1"/>
      </xdr:nvSpPr>
      <xdr:spPr>
        <a:xfrm>
          <a:off x="13512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111579</xdr:rowOff>
    </xdr:from>
    <xdr:to>
      <xdr:col>19</xdr:col>
      <xdr:colOff>6350</xdr:colOff>
      <xdr:row>16</xdr:row>
      <xdr:rowOff>41729</xdr:rowOff>
    </xdr:to>
    <xdr:sp macro="" textlink="">
      <xdr:nvSpPr>
        <xdr:cNvPr id="143" name="フローチャート : 判断 142"/>
        <xdr:cNvSpPr/>
      </xdr:nvSpPr>
      <xdr:spPr>
        <a:xfrm>
          <a:off x="12954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26506</xdr:rowOff>
    </xdr:from>
    <xdr:ext cx="762000" cy="259045"/>
    <xdr:sp macro="" textlink="">
      <xdr:nvSpPr>
        <xdr:cNvPr id="144" name="テキスト ボックス 143"/>
        <xdr:cNvSpPr txBox="1"/>
      </xdr:nvSpPr>
      <xdr:spPr>
        <a:xfrm>
          <a:off x="12623800" y="276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78921</xdr:rowOff>
    </xdr:from>
    <xdr:to>
      <xdr:col>24</xdr:col>
      <xdr:colOff>82550</xdr:colOff>
      <xdr:row>16</xdr:row>
      <xdr:rowOff>9071</xdr:rowOff>
    </xdr:to>
    <xdr:sp macro="" textlink="">
      <xdr:nvSpPr>
        <xdr:cNvPr id="150" name="円/楕円 149"/>
        <xdr:cNvSpPr/>
      </xdr:nvSpPr>
      <xdr:spPr>
        <a:xfrm>
          <a:off x="164592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95448</xdr:rowOff>
    </xdr:from>
    <xdr:ext cx="762000" cy="259045"/>
    <xdr:sp macro="" textlink="">
      <xdr:nvSpPr>
        <xdr:cNvPr id="151" name="物件費該当値テキスト"/>
        <xdr:cNvSpPr txBox="1"/>
      </xdr:nvSpPr>
      <xdr:spPr>
        <a:xfrm>
          <a:off x="165989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2721</xdr:rowOff>
    </xdr:from>
    <xdr:to>
      <xdr:col>22</xdr:col>
      <xdr:colOff>615950</xdr:colOff>
      <xdr:row>15</xdr:row>
      <xdr:rowOff>104321</xdr:rowOff>
    </xdr:to>
    <xdr:sp macro="" textlink="">
      <xdr:nvSpPr>
        <xdr:cNvPr id="152" name="円/楕円 151"/>
        <xdr:cNvSpPr/>
      </xdr:nvSpPr>
      <xdr:spPr>
        <a:xfrm>
          <a:off x="15621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114498</xdr:rowOff>
    </xdr:from>
    <xdr:ext cx="736600" cy="259045"/>
    <xdr:sp macro="" textlink="">
      <xdr:nvSpPr>
        <xdr:cNvPr id="153" name="テキスト ボックス 152"/>
        <xdr:cNvSpPr txBox="1"/>
      </xdr:nvSpPr>
      <xdr:spPr>
        <a:xfrm>
          <a:off x="15290800" y="2343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24493</xdr:rowOff>
    </xdr:from>
    <xdr:to>
      <xdr:col>21</xdr:col>
      <xdr:colOff>412750</xdr:colOff>
      <xdr:row>15</xdr:row>
      <xdr:rowOff>126093</xdr:rowOff>
    </xdr:to>
    <xdr:sp macro="" textlink="">
      <xdr:nvSpPr>
        <xdr:cNvPr id="154" name="円/楕円 153"/>
        <xdr:cNvSpPr/>
      </xdr:nvSpPr>
      <xdr:spPr>
        <a:xfrm>
          <a:off x="14732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136270</xdr:rowOff>
    </xdr:from>
    <xdr:ext cx="762000" cy="259045"/>
    <xdr:sp macro="" textlink="">
      <xdr:nvSpPr>
        <xdr:cNvPr id="155" name="テキスト ボックス 154"/>
        <xdr:cNvSpPr txBox="1"/>
      </xdr:nvSpPr>
      <xdr:spPr>
        <a:xfrm>
          <a:off x="14401800" y="236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163286</xdr:rowOff>
    </xdr:from>
    <xdr:to>
      <xdr:col>20</xdr:col>
      <xdr:colOff>209550</xdr:colOff>
      <xdr:row>15</xdr:row>
      <xdr:rowOff>93436</xdr:rowOff>
    </xdr:to>
    <xdr:sp macro="" textlink="">
      <xdr:nvSpPr>
        <xdr:cNvPr id="156" name="円/楕円 155"/>
        <xdr:cNvSpPr/>
      </xdr:nvSpPr>
      <xdr:spPr>
        <a:xfrm>
          <a:off x="13843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103613</xdr:rowOff>
    </xdr:from>
    <xdr:ext cx="762000" cy="259045"/>
    <xdr:sp macro="" textlink="">
      <xdr:nvSpPr>
        <xdr:cNvPr id="157" name="テキスト ボックス 156"/>
        <xdr:cNvSpPr txBox="1"/>
      </xdr:nvSpPr>
      <xdr:spPr>
        <a:xfrm>
          <a:off x="13512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0</xdr:rowOff>
    </xdr:from>
    <xdr:to>
      <xdr:col>19</xdr:col>
      <xdr:colOff>6350</xdr:colOff>
      <xdr:row>14</xdr:row>
      <xdr:rowOff>101600</xdr:rowOff>
    </xdr:to>
    <xdr:sp macro="" textlink="">
      <xdr:nvSpPr>
        <xdr:cNvPr id="158" name="円/楕円 157"/>
        <xdr:cNvSpPr/>
      </xdr:nvSpPr>
      <xdr:spPr>
        <a:xfrm>
          <a:off x="12954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111777</xdr:rowOff>
    </xdr:from>
    <xdr:ext cx="762000" cy="259045"/>
    <xdr:sp macro="" textlink="">
      <xdr:nvSpPr>
        <xdr:cNvPr id="159" name="テキスト ボックス 158"/>
        <xdr:cNvSpPr txBox="1"/>
      </xdr:nvSpPr>
      <xdr:spPr>
        <a:xfrm>
          <a:off x="12623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a:t>
          </a:r>
          <a:r>
            <a:rPr kumimoji="1" lang="en-US" altLang="ja-JP" sz="1300">
              <a:latin typeface="ＭＳ Ｐゴシック"/>
            </a:rPr>
            <a:t>6.3</a:t>
          </a:r>
          <a:r>
            <a:rPr kumimoji="1" lang="ja-JP" altLang="en-US" sz="1300">
              <a:latin typeface="ＭＳ Ｐゴシック"/>
            </a:rPr>
            <a:t>と類似団体平均を</a:t>
          </a:r>
          <a:r>
            <a:rPr kumimoji="1" lang="en-US" altLang="ja-JP" sz="1300">
              <a:latin typeface="ＭＳ Ｐゴシック"/>
            </a:rPr>
            <a:t>0.6</a:t>
          </a:r>
          <a:r>
            <a:rPr kumimoji="1" lang="ja-JP" altLang="en-US" sz="1300">
              <a:latin typeface="ＭＳ Ｐゴシック"/>
            </a:rPr>
            <a:t>ポイント下回っている。昨年度比で</a:t>
          </a:r>
          <a:r>
            <a:rPr kumimoji="1" lang="en-US" altLang="ja-JP" sz="1300">
              <a:latin typeface="ＭＳ Ｐゴシック"/>
            </a:rPr>
            <a:t>1.0</a:t>
          </a:r>
          <a:r>
            <a:rPr kumimoji="1" lang="ja-JP" altLang="en-US" sz="1300">
              <a:latin typeface="ＭＳ Ｐゴシック"/>
            </a:rPr>
            <a:t>ポイント増となっている。</a:t>
          </a:r>
        </a:p>
        <a:p>
          <a:r>
            <a:rPr kumimoji="1" lang="ja-JP" altLang="en-US" sz="1300">
              <a:latin typeface="ＭＳ Ｐゴシック"/>
            </a:rPr>
            <a:t>　臨時福祉給付金事業や中学生までの医療費無料化及び保育料無料化に伴う保育園等入所児童の増などが主な増要因である。</a:t>
          </a:r>
          <a:endParaRPr kumimoji="1" lang="en-US" altLang="ja-JP" sz="1300">
            <a:latin typeface="ＭＳ Ｐゴシック"/>
          </a:endParaRPr>
        </a:p>
        <a:p>
          <a:r>
            <a:rPr kumimoji="1" lang="ja-JP" altLang="en-US" sz="1300">
              <a:latin typeface="ＭＳ Ｐゴシック"/>
            </a:rPr>
            <a:t>　義務的経費であるもの、喫緊する人口減少対策に要するもののため、早急な抑制は難しい状況となっている。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60</xdr:row>
      <xdr:rowOff>159657</xdr:rowOff>
    </xdr:to>
    <xdr:cxnSp macro="">
      <xdr:nvCxnSpPr>
        <xdr:cNvPr id="189" name="直線コネクタ 188"/>
        <xdr:cNvCxnSpPr/>
      </xdr:nvCxnSpPr>
      <xdr:spPr>
        <a:xfrm flipV="1">
          <a:off x="4826000" y="90424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90"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91" name="直線コネクタ 190"/>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92"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93" name="直線コネクタ 192"/>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135165</xdr:rowOff>
    </xdr:from>
    <xdr:to>
      <xdr:col>7</xdr:col>
      <xdr:colOff>15875</xdr:colOff>
      <xdr:row>56</xdr:row>
      <xdr:rowOff>127000</xdr:rowOff>
    </xdr:to>
    <xdr:cxnSp macro="">
      <xdr:nvCxnSpPr>
        <xdr:cNvPr id="194" name="直線コネクタ 193"/>
        <xdr:cNvCxnSpPr/>
      </xdr:nvCxnSpPr>
      <xdr:spPr>
        <a:xfrm>
          <a:off x="3987800" y="9564915"/>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166205</xdr:rowOff>
    </xdr:from>
    <xdr:ext cx="762000" cy="259045"/>
    <xdr:sp macro="" textlink="">
      <xdr:nvSpPr>
        <xdr:cNvPr id="195" name="扶助費平均値テキスト"/>
        <xdr:cNvSpPr txBox="1"/>
      </xdr:nvSpPr>
      <xdr:spPr>
        <a:xfrm>
          <a:off x="4914900" y="9424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96" name="フローチャート : 判断 195"/>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37193</xdr:rowOff>
    </xdr:from>
    <xdr:to>
      <xdr:col>5</xdr:col>
      <xdr:colOff>549275</xdr:colOff>
      <xdr:row>55</xdr:row>
      <xdr:rowOff>135165</xdr:rowOff>
    </xdr:to>
    <xdr:cxnSp macro="">
      <xdr:nvCxnSpPr>
        <xdr:cNvPr id="197" name="直線コネクタ 196"/>
        <xdr:cNvCxnSpPr/>
      </xdr:nvCxnSpPr>
      <xdr:spPr>
        <a:xfrm>
          <a:off x="3098800" y="94669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8" name="フローチャート : 判断 197"/>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31949</xdr:rowOff>
    </xdr:from>
    <xdr:ext cx="736600" cy="259045"/>
    <xdr:sp macro="" textlink="">
      <xdr:nvSpPr>
        <xdr:cNvPr id="199" name="テキスト ボックス 198"/>
        <xdr:cNvSpPr txBox="1"/>
      </xdr:nvSpPr>
      <xdr:spPr>
        <a:xfrm>
          <a:off x="3606800" y="963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4535</xdr:rowOff>
    </xdr:from>
    <xdr:to>
      <xdr:col>4</xdr:col>
      <xdr:colOff>346075</xdr:colOff>
      <xdr:row>55</xdr:row>
      <xdr:rowOff>37193</xdr:rowOff>
    </xdr:to>
    <xdr:cxnSp macro="">
      <xdr:nvCxnSpPr>
        <xdr:cNvPr id="200" name="直線コネクタ 199"/>
        <xdr:cNvCxnSpPr/>
      </xdr:nvCxnSpPr>
      <xdr:spPr>
        <a:xfrm>
          <a:off x="2209800" y="94342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2722</xdr:rowOff>
    </xdr:from>
    <xdr:to>
      <xdr:col>4</xdr:col>
      <xdr:colOff>396875</xdr:colOff>
      <xdr:row>55</xdr:row>
      <xdr:rowOff>104322</xdr:rowOff>
    </xdr:to>
    <xdr:sp macro="" textlink="">
      <xdr:nvSpPr>
        <xdr:cNvPr id="201" name="フローチャート : 判断 200"/>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89099</xdr:rowOff>
    </xdr:from>
    <xdr:ext cx="762000" cy="259045"/>
    <xdr:sp macro="" textlink="">
      <xdr:nvSpPr>
        <xdr:cNvPr id="202" name="テキスト ボックス 201"/>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61685</xdr:rowOff>
    </xdr:from>
    <xdr:to>
      <xdr:col>3</xdr:col>
      <xdr:colOff>142875</xdr:colOff>
      <xdr:row>55</xdr:row>
      <xdr:rowOff>4535</xdr:rowOff>
    </xdr:to>
    <xdr:cxnSp macro="">
      <xdr:nvCxnSpPr>
        <xdr:cNvPr id="203" name="直線コネクタ 202"/>
        <xdr:cNvCxnSpPr/>
      </xdr:nvCxnSpPr>
      <xdr:spPr>
        <a:xfrm>
          <a:off x="1320800" y="931998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157843</xdr:rowOff>
    </xdr:from>
    <xdr:to>
      <xdr:col>3</xdr:col>
      <xdr:colOff>193675</xdr:colOff>
      <xdr:row>55</xdr:row>
      <xdr:rowOff>87993</xdr:rowOff>
    </xdr:to>
    <xdr:sp macro="" textlink="">
      <xdr:nvSpPr>
        <xdr:cNvPr id="204" name="フローチャート : 判断 203"/>
        <xdr:cNvSpPr/>
      </xdr:nvSpPr>
      <xdr:spPr>
        <a:xfrm>
          <a:off x="2159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72770</xdr:rowOff>
    </xdr:from>
    <xdr:ext cx="762000" cy="259045"/>
    <xdr:sp macro="" textlink="">
      <xdr:nvSpPr>
        <xdr:cNvPr id="205" name="テキスト ボックス 204"/>
        <xdr:cNvSpPr txBox="1"/>
      </xdr:nvSpPr>
      <xdr:spPr>
        <a:xfrm>
          <a:off x="1828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206" name="フローチャート : 判断 205"/>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07" name="テキスト ボックス 206"/>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213" name="円/楕円 212"/>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48277</xdr:rowOff>
    </xdr:from>
    <xdr:ext cx="762000" cy="259045"/>
    <xdr:sp macro="" textlink="">
      <xdr:nvSpPr>
        <xdr:cNvPr id="214" name="扶助費該当値テキスト"/>
        <xdr:cNvSpPr txBox="1"/>
      </xdr:nvSpPr>
      <xdr:spPr>
        <a:xfrm>
          <a:off x="4914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84365</xdr:rowOff>
    </xdr:from>
    <xdr:to>
      <xdr:col>5</xdr:col>
      <xdr:colOff>600075</xdr:colOff>
      <xdr:row>56</xdr:row>
      <xdr:rowOff>14515</xdr:rowOff>
    </xdr:to>
    <xdr:sp macro="" textlink="">
      <xdr:nvSpPr>
        <xdr:cNvPr id="215" name="円/楕円 214"/>
        <xdr:cNvSpPr/>
      </xdr:nvSpPr>
      <xdr:spPr>
        <a:xfrm>
          <a:off x="3937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24692</xdr:rowOff>
    </xdr:from>
    <xdr:ext cx="736600" cy="259045"/>
    <xdr:sp macro="" textlink="">
      <xdr:nvSpPr>
        <xdr:cNvPr id="216" name="テキスト ボックス 215"/>
        <xdr:cNvSpPr txBox="1"/>
      </xdr:nvSpPr>
      <xdr:spPr>
        <a:xfrm>
          <a:off x="3606800" y="928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157843</xdr:rowOff>
    </xdr:from>
    <xdr:to>
      <xdr:col>4</xdr:col>
      <xdr:colOff>396875</xdr:colOff>
      <xdr:row>55</xdr:row>
      <xdr:rowOff>87993</xdr:rowOff>
    </xdr:to>
    <xdr:sp macro="" textlink="">
      <xdr:nvSpPr>
        <xdr:cNvPr id="217" name="円/楕円 216"/>
        <xdr:cNvSpPr/>
      </xdr:nvSpPr>
      <xdr:spPr>
        <a:xfrm>
          <a:off x="3048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98170</xdr:rowOff>
    </xdr:from>
    <xdr:ext cx="762000" cy="259045"/>
    <xdr:sp macro="" textlink="">
      <xdr:nvSpPr>
        <xdr:cNvPr id="218" name="テキスト ボックス 217"/>
        <xdr:cNvSpPr txBox="1"/>
      </xdr:nvSpPr>
      <xdr:spPr>
        <a:xfrm>
          <a:off x="2717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125185</xdr:rowOff>
    </xdr:from>
    <xdr:to>
      <xdr:col>3</xdr:col>
      <xdr:colOff>193675</xdr:colOff>
      <xdr:row>55</xdr:row>
      <xdr:rowOff>55335</xdr:rowOff>
    </xdr:to>
    <xdr:sp macro="" textlink="">
      <xdr:nvSpPr>
        <xdr:cNvPr id="219" name="円/楕円 218"/>
        <xdr:cNvSpPr/>
      </xdr:nvSpPr>
      <xdr:spPr>
        <a:xfrm>
          <a:off x="2159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220" name="テキスト ボックス 219"/>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10885</xdr:rowOff>
    </xdr:from>
    <xdr:to>
      <xdr:col>1</xdr:col>
      <xdr:colOff>676275</xdr:colOff>
      <xdr:row>54</xdr:row>
      <xdr:rowOff>112485</xdr:rowOff>
    </xdr:to>
    <xdr:sp macro="" textlink="">
      <xdr:nvSpPr>
        <xdr:cNvPr id="221" name="円/楕円 220"/>
        <xdr:cNvSpPr/>
      </xdr:nvSpPr>
      <xdr:spPr>
        <a:xfrm>
          <a:off x="1270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122662</xdr:rowOff>
    </xdr:from>
    <xdr:ext cx="762000" cy="259045"/>
    <xdr:sp macro="" textlink="">
      <xdr:nvSpPr>
        <xdr:cNvPr id="222" name="テキスト ボックス 221"/>
        <xdr:cNvSpPr txBox="1"/>
      </xdr:nvSpPr>
      <xdr:spPr>
        <a:xfrm>
          <a:off x="939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その他経費に係る経常収支比率は、対前年度比で</a:t>
          </a:r>
          <a:r>
            <a:rPr kumimoji="1" lang="en-US" altLang="ja-JP" sz="1300">
              <a:latin typeface="ＭＳ Ｐゴシック"/>
            </a:rPr>
            <a:t>0.6</a:t>
          </a:r>
          <a:r>
            <a:rPr kumimoji="1" lang="ja-JP" altLang="en-US" sz="1300">
              <a:latin typeface="ＭＳ Ｐゴシック"/>
            </a:rPr>
            <a:t>ポイント減</a:t>
          </a:r>
          <a:r>
            <a:rPr kumimoji="1" lang="en-US" altLang="ja-JP" sz="1300">
              <a:latin typeface="ＭＳ Ｐゴシック"/>
            </a:rPr>
            <a:t>13.7</a:t>
          </a:r>
          <a:r>
            <a:rPr kumimoji="1" lang="ja-JP" altLang="en-US" sz="1300">
              <a:latin typeface="ＭＳ Ｐゴシック"/>
            </a:rPr>
            <a:t>となり、類似団体平均を</a:t>
          </a:r>
          <a:r>
            <a:rPr kumimoji="1" lang="en-US" altLang="ja-JP" sz="1300">
              <a:latin typeface="ＭＳ Ｐゴシック"/>
            </a:rPr>
            <a:t>1.2</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　その他の経常的経費の中では、経常一般財源ベースで繰出金決算額は</a:t>
          </a:r>
          <a:r>
            <a:rPr kumimoji="1" lang="en-US" altLang="ja-JP" sz="1300">
              <a:latin typeface="ＭＳ Ｐゴシック"/>
            </a:rPr>
            <a:t>519</a:t>
          </a:r>
          <a:r>
            <a:rPr kumimoji="1" lang="ja-JP" altLang="en-US" sz="1300">
              <a:latin typeface="ＭＳ Ｐゴシック"/>
            </a:rPr>
            <a:t>百万円</a:t>
          </a:r>
          <a:r>
            <a:rPr kumimoji="1" lang="en-US" altLang="ja-JP" sz="1300">
              <a:latin typeface="ＭＳ Ｐゴシック"/>
            </a:rPr>
            <a:t>(</a:t>
          </a:r>
          <a:r>
            <a:rPr kumimoji="1" lang="ja-JP" altLang="en-US" sz="1300">
              <a:latin typeface="ＭＳ Ｐゴシック"/>
            </a:rPr>
            <a:t>経常収支比率</a:t>
          </a:r>
          <a:r>
            <a:rPr kumimoji="1" lang="en-US" altLang="ja-JP" sz="1300">
              <a:latin typeface="ＭＳ Ｐゴシック"/>
            </a:rPr>
            <a:t>11.1)</a:t>
          </a:r>
          <a:r>
            <a:rPr kumimoji="1" lang="ja-JP" altLang="en-US" sz="1300">
              <a:latin typeface="ＭＳ Ｐゴシック"/>
            </a:rPr>
            <a:t>、維持補修費決算額が</a:t>
          </a:r>
          <a:r>
            <a:rPr kumimoji="1" lang="en-US" altLang="ja-JP" sz="1300">
              <a:latin typeface="ＭＳ Ｐゴシック"/>
            </a:rPr>
            <a:t>123</a:t>
          </a:r>
          <a:r>
            <a:rPr kumimoji="1" lang="ja-JP" altLang="en-US" sz="1300">
              <a:latin typeface="ＭＳ Ｐゴシック"/>
            </a:rPr>
            <a:t>百万円</a:t>
          </a:r>
          <a:r>
            <a:rPr kumimoji="1" lang="en-US" altLang="ja-JP" sz="1300">
              <a:latin typeface="ＭＳ Ｐゴシック"/>
            </a:rPr>
            <a:t>(</a:t>
          </a:r>
          <a:r>
            <a:rPr kumimoji="1" lang="ja-JP" altLang="en-US" sz="1300">
              <a:latin typeface="ＭＳ Ｐゴシック"/>
            </a:rPr>
            <a:t>同</a:t>
          </a:r>
          <a:r>
            <a:rPr kumimoji="1" lang="en-US" altLang="ja-JP" sz="1300">
              <a:latin typeface="ＭＳ Ｐゴシック"/>
            </a:rPr>
            <a:t>2.6)</a:t>
          </a:r>
          <a:r>
            <a:rPr kumimoji="1" lang="ja-JP" altLang="en-US" sz="1300">
              <a:latin typeface="ＭＳ Ｐゴシック"/>
            </a:rPr>
            <a:t>となっている。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142240</xdr:rowOff>
    </xdr:from>
    <xdr:to>
      <xdr:col>24</xdr:col>
      <xdr:colOff>31750</xdr:colOff>
      <xdr:row>60</xdr:row>
      <xdr:rowOff>119380</xdr:rowOff>
    </xdr:to>
    <xdr:cxnSp macro="">
      <xdr:nvCxnSpPr>
        <xdr:cNvPr id="250" name="直線コネクタ 249"/>
        <xdr:cNvCxnSpPr/>
      </xdr:nvCxnSpPr>
      <xdr:spPr>
        <a:xfrm flipV="1">
          <a:off x="16510000" y="90576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91457</xdr:rowOff>
    </xdr:from>
    <xdr:ext cx="762000" cy="259045"/>
    <xdr:sp macro="" textlink="">
      <xdr:nvSpPr>
        <xdr:cNvPr id="251"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60</xdr:row>
      <xdr:rowOff>119380</xdr:rowOff>
    </xdr:from>
    <xdr:to>
      <xdr:col>24</xdr:col>
      <xdr:colOff>120650</xdr:colOff>
      <xdr:row>60</xdr:row>
      <xdr:rowOff>119380</xdr:rowOff>
    </xdr:to>
    <xdr:cxnSp macro="">
      <xdr:nvCxnSpPr>
        <xdr:cNvPr id="252" name="直線コネクタ 251"/>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57167</xdr:rowOff>
    </xdr:from>
    <xdr:ext cx="762000" cy="259045"/>
    <xdr:sp macro="" textlink="">
      <xdr:nvSpPr>
        <xdr:cNvPr id="253" name="その他最大値テキスト"/>
        <xdr:cNvSpPr txBox="1"/>
      </xdr:nvSpPr>
      <xdr:spPr>
        <a:xfrm>
          <a:off x="16598900" y="880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52</xdr:row>
      <xdr:rowOff>142240</xdr:rowOff>
    </xdr:from>
    <xdr:to>
      <xdr:col>24</xdr:col>
      <xdr:colOff>120650</xdr:colOff>
      <xdr:row>52</xdr:row>
      <xdr:rowOff>142240</xdr:rowOff>
    </xdr:to>
    <xdr:cxnSp macro="">
      <xdr:nvCxnSpPr>
        <xdr:cNvPr id="254" name="直線コネクタ 253"/>
        <xdr:cNvCxnSpPr/>
      </xdr:nvCxnSpPr>
      <xdr:spPr>
        <a:xfrm>
          <a:off x="16421100" y="9057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142240</xdr:rowOff>
    </xdr:from>
    <xdr:to>
      <xdr:col>24</xdr:col>
      <xdr:colOff>31750</xdr:colOff>
      <xdr:row>57</xdr:row>
      <xdr:rowOff>16510</xdr:rowOff>
    </xdr:to>
    <xdr:cxnSp macro="">
      <xdr:nvCxnSpPr>
        <xdr:cNvPr id="255" name="直線コネクタ 254"/>
        <xdr:cNvCxnSpPr/>
      </xdr:nvCxnSpPr>
      <xdr:spPr>
        <a:xfrm flipV="1">
          <a:off x="15671800" y="97434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154957</xdr:rowOff>
    </xdr:from>
    <xdr:ext cx="762000" cy="259045"/>
    <xdr:sp macro="" textlink="">
      <xdr:nvSpPr>
        <xdr:cNvPr id="256" name="その他平均値テキスト"/>
        <xdr:cNvSpPr txBox="1"/>
      </xdr:nvSpPr>
      <xdr:spPr>
        <a:xfrm>
          <a:off x="16598900" y="9756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11430</xdr:rowOff>
    </xdr:from>
    <xdr:to>
      <xdr:col>24</xdr:col>
      <xdr:colOff>82550</xdr:colOff>
      <xdr:row>57</xdr:row>
      <xdr:rowOff>113030</xdr:rowOff>
    </xdr:to>
    <xdr:sp macro="" textlink="">
      <xdr:nvSpPr>
        <xdr:cNvPr id="257" name="フローチャート : 判断 256"/>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81280</xdr:rowOff>
    </xdr:from>
    <xdr:to>
      <xdr:col>22</xdr:col>
      <xdr:colOff>565150</xdr:colOff>
      <xdr:row>57</xdr:row>
      <xdr:rowOff>16510</xdr:rowOff>
    </xdr:to>
    <xdr:cxnSp macro="">
      <xdr:nvCxnSpPr>
        <xdr:cNvPr id="258" name="直線コネクタ 257"/>
        <xdr:cNvCxnSpPr/>
      </xdr:nvCxnSpPr>
      <xdr:spPr>
        <a:xfrm>
          <a:off x="14782800" y="96824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121920</xdr:rowOff>
    </xdr:from>
    <xdr:to>
      <xdr:col>22</xdr:col>
      <xdr:colOff>615950</xdr:colOff>
      <xdr:row>57</xdr:row>
      <xdr:rowOff>52070</xdr:rowOff>
    </xdr:to>
    <xdr:sp macro="" textlink="">
      <xdr:nvSpPr>
        <xdr:cNvPr id="259" name="フローチャート : 判断 258"/>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62247</xdr:rowOff>
    </xdr:from>
    <xdr:ext cx="736600" cy="259045"/>
    <xdr:sp macro="" textlink="">
      <xdr:nvSpPr>
        <xdr:cNvPr id="260" name="テキスト ボックス 259"/>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35560</xdr:rowOff>
    </xdr:from>
    <xdr:to>
      <xdr:col>21</xdr:col>
      <xdr:colOff>361950</xdr:colOff>
      <xdr:row>56</xdr:row>
      <xdr:rowOff>81280</xdr:rowOff>
    </xdr:to>
    <xdr:cxnSp macro="">
      <xdr:nvCxnSpPr>
        <xdr:cNvPr id="261" name="直線コネクタ 260"/>
        <xdr:cNvCxnSpPr/>
      </xdr:nvCxnSpPr>
      <xdr:spPr>
        <a:xfrm>
          <a:off x="13893800" y="96367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106680</xdr:rowOff>
    </xdr:from>
    <xdr:to>
      <xdr:col>21</xdr:col>
      <xdr:colOff>412750</xdr:colOff>
      <xdr:row>57</xdr:row>
      <xdr:rowOff>36830</xdr:rowOff>
    </xdr:to>
    <xdr:sp macro="" textlink="">
      <xdr:nvSpPr>
        <xdr:cNvPr id="262" name="フローチャート : 判断 261"/>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21607</xdr:rowOff>
    </xdr:from>
    <xdr:ext cx="762000" cy="259045"/>
    <xdr:sp macro="" textlink="">
      <xdr:nvSpPr>
        <xdr:cNvPr id="263" name="テキスト ボックス 262"/>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35560</xdr:rowOff>
    </xdr:from>
    <xdr:to>
      <xdr:col>20</xdr:col>
      <xdr:colOff>158750</xdr:colOff>
      <xdr:row>56</xdr:row>
      <xdr:rowOff>43180</xdr:rowOff>
    </xdr:to>
    <xdr:cxnSp macro="">
      <xdr:nvCxnSpPr>
        <xdr:cNvPr id="264" name="直線コネクタ 263"/>
        <xdr:cNvCxnSpPr/>
      </xdr:nvCxnSpPr>
      <xdr:spPr>
        <a:xfrm flipV="1">
          <a:off x="13004800" y="9636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65" name="フローチャート : 判断 264"/>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162577</xdr:rowOff>
    </xdr:from>
    <xdr:ext cx="762000" cy="259045"/>
    <xdr:sp macro="" textlink="">
      <xdr:nvSpPr>
        <xdr:cNvPr id="266" name="テキスト ボックス 265"/>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67" name="フローチャート : 判断 266"/>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139717</xdr:rowOff>
    </xdr:from>
    <xdr:ext cx="762000" cy="259045"/>
    <xdr:sp macro="" textlink="">
      <xdr:nvSpPr>
        <xdr:cNvPr id="268" name="テキスト ボックス 267"/>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91440</xdr:rowOff>
    </xdr:from>
    <xdr:to>
      <xdr:col>24</xdr:col>
      <xdr:colOff>82550</xdr:colOff>
      <xdr:row>57</xdr:row>
      <xdr:rowOff>21590</xdr:rowOff>
    </xdr:to>
    <xdr:sp macro="" textlink="">
      <xdr:nvSpPr>
        <xdr:cNvPr id="274" name="円/楕円 273"/>
        <xdr:cNvSpPr/>
      </xdr:nvSpPr>
      <xdr:spPr>
        <a:xfrm>
          <a:off x="164592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107967</xdr:rowOff>
    </xdr:from>
    <xdr:ext cx="762000" cy="259045"/>
    <xdr:sp macro="" textlink="">
      <xdr:nvSpPr>
        <xdr:cNvPr id="275" name="その他該当値テキスト"/>
        <xdr:cNvSpPr txBox="1"/>
      </xdr:nvSpPr>
      <xdr:spPr>
        <a:xfrm>
          <a:off x="165989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137160</xdr:rowOff>
    </xdr:from>
    <xdr:to>
      <xdr:col>22</xdr:col>
      <xdr:colOff>615950</xdr:colOff>
      <xdr:row>57</xdr:row>
      <xdr:rowOff>67310</xdr:rowOff>
    </xdr:to>
    <xdr:sp macro="" textlink="">
      <xdr:nvSpPr>
        <xdr:cNvPr id="276" name="円/楕円 275"/>
        <xdr:cNvSpPr/>
      </xdr:nvSpPr>
      <xdr:spPr>
        <a:xfrm>
          <a:off x="15621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52087</xdr:rowOff>
    </xdr:from>
    <xdr:ext cx="736600" cy="259045"/>
    <xdr:sp macro="" textlink="">
      <xdr:nvSpPr>
        <xdr:cNvPr id="277" name="テキスト ボックス 276"/>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30480</xdr:rowOff>
    </xdr:from>
    <xdr:to>
      <xdr:col>21</xdr:col>
      <xdr:colOff>412750</xdr:colOff>
      <xdr:row>56</xdr:row>
      <xdr:rowOff>132080</xdr:rowOff>
    </xdr:to>
    <xdr:sp macro="" textlink="">
      <xdr:nvSpPr>
        <xdr:cNvPr id="278" name="円/楕円 277"/>
        <xdr:cNvSpPr/>
      </xdr:nvSpPr>
      <xdr:spPr>
        <a:xfrm>
          <a:off x="14732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142257</xdr:rowOff>
    </xdr:from>
    <xdr:ext cx="762000" cy="259045"/>
    <xdr:sp macro="" textlink="">
      <xdr:nvSpPr>
        <xdr:cNvPr id="279" name="テキスト ボックス 278"/>
        <xdr:cNvSpPr txBox="1"/>
      </xdr:nvSpPr>
      <xdr:spPr>
        <a:xfrm>
          <a:off x="14401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156210</xdr:rowOff>
    </xdr:from>
    <xdr:to>
      <xdr:col>20</xdr:col>
      <xdr:colOff>209550</xdr:colOff>
      <xdr:row>56</xdr:row>
      <xdr:rowOff>86360</xdr:rowOff>
    </xdr:to>
    <xdr:sp macro="" textlink="">
      <xdr:nvSpPr>
        <xdr:cNvPr id="280" name="円/楕円 279"/>
        <xdr:cNvSpPr/>
      </xdr:nvSpPr>
      <xdr:spPr>
        <a:xfrm>
          <a:off x="13843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96537</xdr:rowOff>
    </xdr:from>
    <xdr:ext cx="762000" cy="259045"/>
    <xdr:sp macro="" textlink="">
      <xdr:nvSpPr>
        <xdr:cNvPr id="281" name="テキスト ボックス 280"/>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163830</xdr:rowOff>
    </xdr:from>
    <xdr:to>
      <xdr:col>19</xdr:col>
      <xdr:colOff>6350</xdr:colOff>
      <xdr:row>56</xdr:row>
      <xdr:rowOff>93980</xdr:rowOff>
    </xdr:to>
    <xdr:sp macro="" textlink="">
      <xdr:nvSpPr>
        <xdr:cNvPr id="282" name="円/楕円 281"/>
        <xdr:cNvSpPr/>
      </xdr:nvSpPr>
      <xdr:spPr>
        <a:xfrm>
          <a:off x="12954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104157</xdr:rowOff>
    </xdr:from>
    <xdr:ext cx="762000" cy="259045"/>
    <xdr:sp macro="" textlink="">
      <xdr:nvSpPr>
        <xdr:cNvPr id="283" name="テキスト ボックス 282"/>
        <xdr:cNvSpPr txBox="1"/>
      </xdr:nvSpPr>
      <xdr:spPr>
        <a:xfrm>
          <a:off x="12623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補助費等に係る経常収支比率は、対前年度比で</a:t>
          </a:r>
          <a:r>
            <a:rPr kumimoji="1" lang="en-US" altLang="ja-JP" sz="1300">
              <a:latin typeface="ＭＳ Ｐゴシック"/>
            </a:rPr>
            <a:t>0.6</a:t>
          </a:r>
          <a:r>
            <a:rPr kumimoji="1" lang="ja-JP" altLang="en-US" sz="1300">
              <a:latin typeface="ＭＳ Ｐゴシック"/>
            </a:rPr>
            <a:t>ポイント増の</a:t>
          </a:r>
          <a:r>
            <a:rPr kumimoji="1" lang="en-US" altLang="ja-JP" sz="1300">
              <a:latin typeface="ＭＳ Ｐゴシック"/>
            </a:rPr>
            <a:t>16.1</a:t>
          </a:r>
          <a:r>
            <a:rPr kumimoji="1" lang="ja-JP" altLang="en-US" sz="1300">
              <a:latin typeface="ＭＳ Ｐゴシック"/>
            </a:rPr>
            <a:t>ポイントとなり、類似団体平均を</a:t>
          </a:r>
          <a:r>
            <a:rPr kumimoji="1" lang="en-US" altLang="ja-JP" sz="1300">
              <a:latin typeface="ＭＳ Ｐゴシック"/>
            </a:rPr>
            <a:t>0.7</a:t>
          </a:r>
          <a:r>
            <a:rPr kumimoji="1" lang="ja-JP" altLang="en-US" sz="1300">
              <a:latin typeface="ＭＳ Ｐゴシック"/>
            </a:rPr>
            <a:t>ポイント上回っている。住民一人当たりの決算額でみると、一部事務組合負担金が類似団体を</a:t>
          </a:r>
          <a:r>
            <a:rPr kumimoji="1" lang="en-US" altLang="ja-JP" sz="1300">
              <a:latin typeface="ＭＳ Ｐゴシック"/>
            </a:rPr>
            <a:t>14,754</a:t>
          </a:r>
          <a:r>
            <a:rPr kumimoji="1" lang="ja-JP" altLang="en-US" sz="1300">
              <a:latin typeface="ＭＳ Ｐゴシック"/>
            </a:rPr>
            <a:t>円上回っていることが大きな要因と考えられる。</a:t>
          </a:r>
        </a:p>
        <a:p>
          <a:r>
            <a:rPr kumimoji="1" lang="ja-JP" altLang="en-US" sz="1300">
              <a:latin typeface="ＭＳ Ｐゴシック"/>
            </a:rPr>
            <a:t>　単独補助金については、平成</a:t>
          </a:r>
          <a:r>
            <a:rPr kumimoji="1" lang="en-US" altLang="ja-JP" sz="1300">
              <a:latin typeface="ＭＳ Ｐゴシック"/>
            </a:rPr>
            <a:t>17</a:t>
          </a:r>
          <a:r>
            <a:rPr kumimoji="1" lang="ja-JP" altLang="en-US" sz="1300">
              <a:latin typeface="ＭＳ Ｐゴシック"/>
            </a:rPr>
            <a:t>年度以降削減に取り組んできたところであり、今後も補助費等の抑制に努めていく。</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8" name="直線コネクタ 29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9" name="テキスト ボックス 29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300" name="直線コネクタ 29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301" name="テキスト ボックス 30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302" name="直線コネクタ 30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303" name="テキスト ボックス 30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4" name="直線コネクタ 30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5" name="テキスト ボックス 30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6" name="直線コネクタ 30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7" name="テキスト ボックス 30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8" name="直線コネクタ 30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9" name="テキスト ボックス 30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11" name="テキスト ボックス 31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135164</xdr:rowOff>
    </xdr:from>
    <xdr:to>
      <xdr:col>24</xdr:col>
      <xdr:colOff>31750</xdr:colOff>
      <xdr:row>40</xdr:row>
      <xdr:rowOff>156391</xdr:rowOff>
    </xdr:to>
    <xdr:cxnSp macro="">
      <xdr:nvCxnSpPr>
        <xdr:cNvPr id="313" name="直線コネクタ 312"/>
        <xdr:cNvCxnSpPr/>
      </xdr:nvCxnSpPr>
      <xdr:spPr>
        <a:xfrm flipV="1">
          <a:off x="16510000" y="5793014"/>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128468</xdr:rowOff>
    </xdr:from>
    <xdr:ext cx="762000" cy="259045"/>
    <xdr:sp macro="" textlink="">
      <xdr:nvSpPr>
        <xdr:cNvPr id="314" name="補助費等最小値テキスト"/>
        <xdr:cNvSpPr txBox="1"/>
      </xdr:nvSpPr>
      <xdr:spPr>
        <a:xfrm>
          <a:off x="16598900" y="6986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26.7</a:t>
          </a:r>
          <a:endParaRPr kumimoji="1" lang="ja-JP" altLang="en-US" sz="1000" b="1">
            <a:latin typeface="ＭＳ Ｐゴシック"/>
          </a:endParaRPr>
        </a:p>
      </xdr:txBody>
    </xdr:sp>
    <xdr:clientData/>
  </xdr:oneCellAnchor>
  <xdr:twoCellAnchor>
    <xdr:from>
      <xdr:col>23</xdr:col>
      <xdr:colOff>628650</xdr:colOff>
      <xdr:row>40</xdr:row>
      <xdr:rowOff>156391</xdr:rowOff>
    </xdr:from>
    <xdr:to>
      <xdr:col>24</xdr:col>
      <xdr:colOff>120650</xdr:colOff>
      <xdr:row>40</xdr:row>
      <xdr:rowOff>156391</xdr:rowOff>
    </xdr:to>
    <xdr:cxnSp macro="">
      <xdr:nvCxnSpPr>
        <xdr:cNvPr id="315" name="直線コネクタ 314"/>
        <xdr:cNvCxnSpPr/>
      </xdr:nvCxnSpPr>
      <xdr:spPr>
        <a:xfrm>
          <a:off x="16421100" y="701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50091</xdr:rowOff>
    </xdr:from>
    <xdr:ext cx="762000" cy="259045"/>
    <xdr:sp macro="" textlink="">
      <xdr:nvSpPr>
        <xdr:cNvPr id="316" name="補助費等最大値テキスト"/>
        <xdr:cNvSpPr txBox="1"/>
      </xdr:nvSpPr>
      <xdr:spPr>
        <a:xfrm>
          <a:off x="16598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23</xdr:col>
      <xdr:colOff>628650</xdr:colOff>
      <xdr:row>33</xdr:row>
      <xdr:rowOff>135164</xdr:rowOff>
    </xdr:from>
    <xdr:to>
      <xdr:col>24</xdr:col>
      <xdr:colOff>120650</xdr:colOff>
      <xdr:row>33</xdr:row>
      <xdr:rowOff>135164</xdr:rowOff>
    </xdr:to>
    <xdr:cxnSp macro="">
      <xdr:nvCxnSpPr>
        <xdr:cNvPr id="317" name="直線コネクタ 316"/>
        <xdr:cNvCxnSpPr/>
      </xdr:nvCxnSpPr>
      <xdr:spPr>
        <a:xfrm>
          <a:off x="16421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110672</xdr:rowOff>
    </xdr:from>
    <xdr:to>
      <xdr:col>24</xdr:col>
      <xdr:colOff>31750</xdr:colOff>
      <xdr:row>36</xdr:row>
      <xdr:rowOff>149860</xdr:rowOff>
    </xdr:to>
    <xdr:cxnSp macro="">
      <xdr:nvCxnSpPr>
        <xdr:cNvPr id="318" name="直線コネクタ 317"/>
        <xdr:cNvCxnSpPr/>
      </xdr:nvCxnSpPr>
      <xdr:spPr>
        <a:xfrm>
          <a:off x="15671800" y="6282872"/>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69867</xdr:rowOff>
    </xdr:from>
    <xdr:ext cx="762000" cy="259045"/>
    <xdr:sp macro="" textlink="">
      <xdr:nvSpPr>
        <xdr:cNvPr id="319" name="補助費等平均値テキスト"/>
        <xdr:cNvSpPr txBox="1"/>
      </xdr:nvSpPr>
      <xdr:spPr>
        <a:xfrm>
          <a:off x="16598900" y="607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53340</xdr:rowOff>
    </xdr:from>
    <xdr:to>
      <xdr:col>24</xdr:col>
      <xdr:colOff>82550</xdr:colOff>
      <xdr:row>36</xdr:row>
      <xdr:rowOff>154940</xdr:rowOff>
    </xdr:to>
    <xdr:sp macro="" textlink="">
      <xdr:nvSpPr>
        <xdr:cNvPr id="320" name="フローチャート : 判断 319"/>
        <xdr:cNvSpPr/>
      </xdr:nvSpPr>
      <xdr:spPr>
        <a:xfrm>
          <a:off x="16459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71483</xdr:rowOff>
    </xdr:from>
    <xdr:to>
      <xdr:col>22</xdr:col>
      <xdr:colOff>565150</xdr:colOff>
      <xdr:row>36</xdr:row>
      <xdr:rowOff>110672</xdr:rowOff>
    </xdr:to>
    <xdr:cxnSp macro="">
      <xdr:nvCxnSpPr>
        <xdr:cNvPr id="321" name="直線コネクタ 320"/>
        <xdr:cNvCxnSpPr/>
      </xdr:nvCxnSpPr>
      <xdr:spPr>
        <a:xfrm>
          <a:off x="14782800" y="6243683"/>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14151</xdr:rowOff>
    </xdr:from>
    <xdr:to>
      <xdr:col>22</xdr:col>
      <xdr:colOff>615950</xdr:colOff>
      <xdr:row>36</xdr:row>
      <xdr:rowOff>115751</xdr:rowOff>
    </xdr:to>
    <xdr:sp macro="" textlink="">
      <xdr:nvSpPr>
        <xdr:cNvPr id="322" name="フローチャート : 判断 321"/>
        <xdr:cNvSpPr/>
      </xdr:nvSpPr>
      <xdr:spPr>
        <a:xfrm>
          <a:off x="15621000" y="618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125928</xdr:rowOff>
    </xdr:from>
    <xdr:ext cx="736600" cy="259045"/>
    <xdr:sp macro="" textlink="">
      <xdr:nvSpPr>
        <xdr:cNvPr id="323" name="テキスト ボックス 322"/>
        <xdr:cNvSpPr txBox="1"/>
      </xdr:nvSpPr>
      <xdr:spPr>
        <a:xfrm>
          <a:off x="15290800" y="5955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25763</xdr:rowOff>
    </xdr:from>
    <xdr:to>
      <xdr:col>21</xdr:col>
      <xdr:colOff>361950</xdr:colOff>
      <xdr:row>36</xdr:row>
      <xdr:rowOff>71483</xdr:rowOff>
    </xdr:to>
    <xdr:cxnSp macro="">
      <xdr:nvCxnSpPr>
        <xdr:cNvPr id="324" name="直線コネクタ 323"/>
        <xdr:cNvCxnSpPr/>
      </xdr:nvCxnSpPr>
      <xdr:spPr>
        <a:xfrm>
          <a:off x="13893800" y="619796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133350</xdr:rowOff>
    </xdr:from>
    <xdr:to>
      <xdr:col>21</xdr:col>
      <xdr:colOff>412750</xdr:colOff>
      <xdr:row>36</xdr:row>
      <xdr:rowOff>63500</xdr:rowOff>
    </xdr:to>
    <xdr:sp macro="" textlink="">
      <xdr:nvSpPr>
        <xdr:cNvPr id="325" name="フローチャート : 判断 324"/>
        <xdr:cNvSpPr/>
      </xdr:nvSpPr>
      <xdr:spPr>
        <a:xfrm>
          <a:off x="14732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73677</xdr:rowOff>
    </xdr:from>
    <xdr:ext cx="762000" cy="259045"/>
    <xdr:sp macro="" textlink="">
      <xdr:nvSpPr>
        <xdr:cNvPr id="326" name="テキスト ボックス 325"/>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6169</xdr:rowOff>
    </xdr:from>
    <xdr:to>
      <xdr:col>20</xdr:col>
      <xdr:colOff>158750</xdr:colOff>
      <xdr:row>36</xdr:row>
      <xdr:rowOff>25763</xdr:rowOff>
    </xdr:to>
    <xdr:cxnSp macro="">
      <xdr:nvCxnSpPr>
        <xdr:cNvPr id="327" name="直線コネクタ 326"/>
        <xdr:cNvCxnSpPr/>
      </xdr:nvCxnSpPr>
      <xdr:spPr>
        <a:xfrm>
          <a:off x="13004800" y="617836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107224</xdr:rowOff>
    </xdr:from>
    <xdr:to>
      <xdr:col>20</xdr:col>
      <xdr:colOff>209550</xdr:colOff>
      <xdr:row>36</xdr:row>
      <xdr:rowOff>37374</xdr:rowOff>
    </xdr:to>
    <xdr:sp macro="" textlink="">
      <xdr:nvSpPr>
        <xdr:cNvPr id="328" name="フローチャート : 判断 327"/>
        <xdr:cNvSpPr/>
      </xdr:nvSpPr>
      <xdr:spPr>
        <a:xfrm>
          <a:off x="13843000" y="6107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47551</xdr:rowOff>
    </xdr:from>
    <xdr:ext cx="762000" cy="259045"/>
    <xdr:sp macro="" textlink="">
      <xdr:nvSpPr>
        <xdr:cNvPr id="329" name="テキスト ボックス 328"/>
        <xdr:cNvSpPr txBox="1"/>
      </xdr:nvSpPr>
      <xdr:spPr>
        <a:xfrm>
          <a:off x="13512800" y="5876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100693</xdr:rowOff>
    </xdr:from>
    <xdr:to>
      <xdr:col>19</xdr:col>
      <xdr:colOff>6350</xdr:colOff>
      <xdr:row>36</xdr:row>
      <xdr:rowOff>30843</xdr:rowOff>
    </xdr:to>
    <xdr:sp macro="" textlink="">
      <xdr:nvSpPr>
        <xdr:cNvPr id="330" name="フローチャート : 判断 329"/>
        <xdr:cNvSpPr/>
      </xdr:nvSpPr>
      <xdr:spPr>
        <a:xfrm>
          <a:off x="12954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41020</xdr:rowOff>
    </xdr:from>
    <xdr:ext cx="762000" cy="259045"/>
    <xdr:sp macro="" textlink="">
      <xdr:nvSpPr>
        <xdr:cNvPr id="331" name="テキスト ボックス 330"/>
        <xdr:cNvSpPr txBox="1"/>
      </xdr:nvSpPr>
      <xdr:spPr>
        <a:xfrm>
          <a:off x="12623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2" name="テキスト ボックス 33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3" name="テキスト ボックス 33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4" name="テキスト ボックス 33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5" name="テキスト ボックス 33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6" name="テキスト ボックス 33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99060</xdr:rowOff>
    </xdr:from>
    <xdr:to>
      <xdr:col>24</xdr:col>
      <xdr:colOff>82550</xdr:colOff>
      <xdr:row>37</xdr:row>
      <xdr:rowOff>29210</xdr:rowOff>
    </xdr:to>
    <xdr:sp macro="" textlink="">
      <xdr:nvSpPr>
        <xdr:cNvPr id="337" name="円/楕円 336"/>
        <xdr:cNvSpPr/>
      </xdr:nvSpPr>
      <xdr:spPr>
        <a:xfrm>
          <a:off x="16459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71137</xdr:rowOff>
    </xdr:from>
    <xdr:ext cx="762000" cy="259045"/>
    <xdr:sp macro="" textlink="">
      <xdr:nvSpPr>
        <xdr:cNvPr id="338" name="補助費等該当値テキスト"/>
        <xdr:cNvSpPr txBox="1"/>
      </xdr:nvSpPr>
      <xdr:spPr>
        <a:xfrm>
          <a:off x="165989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59872</xdr:rowOff>
    </xdr:from>
    <xdr:to>
      <xdr:col>22</xdr:col>
      <xdr:colOff>615950</xdr:colOff>
      <xdr:row>36</xdr:row>
      <xdr:rowOff>161472</xdr:rowOff>
    </xdr:to>
    <xdr:sp macro="" textlink="">
      <xdr:nvSpPr>
        <xdr:cNvPr id="339" name="円/楕円 338"/>
        <xdr:cNvSpPr/>
      </xdr:nvSpPr>
      <xdr:spPr>
        <a:xfrm>
          <a:off x="15621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146249</xdr:rowOff>
    </xdr:from>
    <xdr:ext cx="736600" cy="259045"/>
    <xdr:sp macro="" textlink="">
      <xdr:nvSpPr>
        <xdr:cNvPr id="340" name="テキスト ボックス 339"/>
        <xdr:cNvSpPr txBox="1"/>
      </xdr:nvSpPr>
      <xdr:spPr>
        <a:xfrm>
          <a:off x="15290800" y="631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20683</xdr:rowOff>
    </xdr:from>
    <xdr:to>
      <xdr:col>21</xdr:col>
      <xdr:colOff>412750</xdr:colOff>
      <xdr:row>36</xdr:row>
      <xdr:rowOff>122283</xdr:rowOff>
    </xdr:to>
    <xdr:sp macro="" textlink="">
      <xdr:nvSpPr>
        <xdr:cNvPr id="341" name="円/楕円 340"/>
        <xdr:cNvSpPr/>
      </xdr:nvSpPr>
      <xdr:spPr>
        <a:xfrm>
          <a:off x="14732000" y="619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107060</xdr:rowOff>
    </xdr:from>
    <xdr:ext cx="762000" cy="259045"/>
    <xdr:sp macro="" textlink="">
      <xdr:nvSpPr>
        <xdr:cNvPr id="342" name="テキスト ボックス 341"/>
        <xdr:cNvSpPr txBox="1"/>
      </xdr:nvSpPr>
      <xdr:spPr>
        <a:xfrm>
          <a:off x="14401800" y="6279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146413</xdr:rowOff>
    </xdr:from>
    <xdr:to>
      <xdr:col>20</xdr:col>
      <xdr:colOff>209550</xdr:colOff>
      <xdr:row>36</xdr:row>
      <xdr:rowOff>76563</xdr:rowOff>
    </xdr:to>
    <xdr:sp macro="" textlink="">
      <xdr:nvSpPr>
        <xdr:cNvPr id="343" name="円/楕円 342"/>
        <xdr:cNvSpPr/>
      </xdr:nvSpPr>
      <xdr:spPr>
        <a:xfrm>
          <a:off x="13843000" y="614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61340</xdr:rowOff>
    </xdr:from>
    <xdr:ext cx="762000" cy="259045"/>
    <xdr:sp macro="" textlink="">
      <xdr:nvSpPr>
        <xdr:cNvPr id="344" name="テキスト ボックス 343"/>
        <xdr:cNvSpPr txBox="1"/>
      </xdr:nvSpPr>
      <xdr:spPr>
        <a:xfrm>
          <a:off x="13512800" y="6233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126819</xdr:rowOff>
    </xdr:from>
    <xdr:to>
      <xdr:col>19</xdr:col>
      <xdr:colOff>6350</xdr:colOff>
      <xdr:row>36</xdr:row>
      <xdr:rowOff>56969</xdr:rowOff>
    </xdr:to>
    <xdr:sp macro="" textlink="">
      <xdr:nvSpPr>
        <xdr:cNvPr id="345" name="円/楕円 344"/>
        <xdr:cNvSpPr/>
      </xdr:nvSpPr>
      <xdr:spPr>
        <a:xfrm>
          <a:off x="12954000" y="612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41746</xdr:rowOff>
    </xdr:from>
    <xdr:ext cx="762000" cy="259045"/>
    <xdr:sp macro="" textlink="">
      <xdr:nvSpPr>
        <xdr:cNvPr id="346" name="テキスト ボックス 345"/>
        <xdr:cNvSpPr txBox="1"/>
      </xdr:nvSpPr>
      <xdr:spPr>
        <a:xfrm>
          <a:off x="12623800" y="6213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7" name="正方形/長方形 34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8" name="正方形/長方形 34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9" name="正方形/長方形 34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50" name="正方形/長方形 34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51" name="正方形/長方形 35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2" name="正方形/長方形 35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3" name="正方形/長方形 35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正方形/長方形 35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5" name="正方形/長方形 35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6" name="正方形/長方形 35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7" name="テキスト ボックス 35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経常収支比率に占める割合は、対前年度比で△</a:t>
          </a:r>
          <a:r>
            <a:rPr kumimoji="1" lang="en-US" altLang="ja-JP" sz="1300">
              <a:latin typeface="ＭＳ Ｐゴシック"/>
            </a:rPr>
            <a:t>0.3</a:t>
          </a:r>
          <a:r>
            <a:rPr kumimoji="1" lang="ja-JP" altLang="en-US" sz="1300">
              <a:latin typeface="ＭＳ Ｐゴシック"/>
            </a:rPr>
            <a:t>ポイントの</a:t>
          </a:r>
          <a:r>
            <a:rPr kumimoji="1" lang="en-US" altLang="ja-JP" sz="1300">
              <a:latin typeface="ＭＳ Ｐゴシック"/>
            </a:rPr>
            <a:t>21.5</a:t>
          </a:r>
          <a:r>
            <a:rPr kumimoji="1" lang="ja-JP" altLang="en-US" sz="1300">
              <a:latin typeface="ＭＳ Ｐゴシック"/>
            </a:rPr>
            <a:t>となり、類似団体を</a:t>
          </a:r>
          <a:r>
            <a:rPr kumimoji="1" lang="en-US" altLang="ja-JP" sz="1300">
              <a:latin typeface="ＭＳ Ｐゴシック"/>
            </a:rPr>
            <a:t>2.7</a:t>
          </a:r>
          <a:r>
            <a:rPr kumimoji="1" lang="ja-JP" altLang="en-US" sz="1300">
              <a:latin typeface="ＭＳ Ｐゴシック"/>
            </a:rPr>
            <a:t>ポイント上回っている。平成</a:t>
          </a:r>
          <a:r>
            <a:rPr kumimoji="1" lang="en-US" altLang="ja-JP" sz="1300">
              <a:latin typeface="ＭＳ Ｐゴシック"/>
            </a:rPr>
            <a:t>28</a:t>
          </a:r>
          <a:r>
            <a:rPr kumimoji="1" lang="ja-JP" altLang="en-US" sz="1300">
              <a:latin typeface="ＭＳ Ｐゴシック"/>
            </a:rPr>
            <a:t>年度の長期債償還費は全体的に減少し、対前年度比で△</a:t>
          </a:r>
          <a:r>
            <a:rPr kumimoji="1" lang="en-US" altLang="ja-JP" sz="1300">
              <a:latin typeface="ＭＳ Ｐゴシック"/>
            </a:rPr>
            <a:t>63</a:t>
          </a:r>
          <a:r>
            <a:rPr kumimoji="1" lang="ja-JP" altLang="en-US" sz="1300">
              <a:latin typeface="ＭＳ Ｐゴシック"/>
            </a:rPr>
            <a:t>百万円となったが、合併特例債が</a:t>
          </a:r>
          <a:r>
            <a:rPr kumimoji="1" lang="en-US" altLang="ja-JP" sz="1300">
              <a:latin typeface="ＭＳ Ｐゴシック"/>
            </a:rPr>
            <a:t>18</a:t>
          </a:r>
          <a:r>
            <a:rPr kumimoji="1" lang="ja-JP" altLang="en-US" sz="1300">
              <a:latin typeface="ＭＳ Ｐゴシック"/>
            </a:rPr>
            <a:t>百万円、過疎対策事業債が</a:t>
          </a:r>
          <a:r>
            <a:rPr kumimoji="1" lang="en-US" altLang="ja-JP" sz="1300">
              <a:latin typeface="ＭＳ Ｐゴシック"/>
            </a:rPr>
            <a:t>6</a:t>
          </a:r>
          <a:r>
            <a:rPr kumimoji="1" lang="ja-JP" altLang="en-US" sz="1300">
              <a:latin typeface="ＭＳ Ｐゴシック"/>
            </a:rPr>
            <a:t>百万円と増となっている事業もある。町村合併に伴う施設需要等による地方債、新庁舎建設等の元金償還が始まるため、公債費は増傾向の見込みである。起債残高は交付税算入されるものが約８割となっているが、今後は基金の取崩し等で公債費の抑制を図り適正化に努める。</a:t>
          </a:r>
        </a:p>
      </xdr:txBody>
    </xdr:sp>
    <xdr:clientData/>
  </xdr:twoCellAnchor>
  <xdr:oneCellAnchor>
    <xdr:from>
      <xdr:col>1</xdr:col>
      <xdr:colOff>28575</xdr:colOff>
      <xdr:row>69</xdr:row>
      <xdr:rowOff>107950</xdr:rowOff>
    </xdr:from>
    <xdr:ext cx="298543" cy="225703"/>
    <xdr:sp macro="" textlink="">
      <xdr:nvSpPr>
        <xdr:cNvPr id="358" name="テキスト ボックス 35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9" name="直線コネクタ 35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60" name="テキスト ボックス 35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61" name="直線コネクタ 360"/>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62" name="テキスト ボックス 361"/>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3" name="直線コネクタ 36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4" name="テキスト ボックス 36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65" name="直線コネクタ 364"/>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66" name="テキスト ボックス 365"/>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18415</xdr:rowOff>
    </xdr:from>
    <xdr:to>
      <xdr:col>7</xdr:col>
      <xdr:colOff>15875</xdr:colOff>
      <xdr:row>81</xdr:row>
      <xdr:rowOff>52705</xdr:rowOff>
    </xdr:to>
    <xdr:cxnSp macro="">
      <xdr:nvCxnSpPr>
        <xdr:cNvPr id="370" name="直線コネクタ 369"/>
        <xdr:cNvCxnSpPr/>
      </xdr:nvCxnSpPr>
      <xdr:spPr>
        <a:xfrm flipV="1">
          <a:off x="4826000" y="12534265"/>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24782</xdr:rowOff>
    </xdr:from>
    <xdr:ext cx="762000" cy="259045"/>
    <xdr:sp macro="" textlink="">
      <xdr:nvSpPr>
        <xdr:cNvPr id="371" name="公債費最小値テキスト"/>
        <xdr:cNvSpPr txBox="1"/>
      </xdr:nvSpPr>
      <xdr:spPr>
        <a:xfrm>
          <a:off x="4914900" y="1391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oneCellAnchor>
  <xdr:twoCellAnchor>
    <xdr:from>
      <xdr:col>6</xdr:col>
      <xdr:colOff>612775</xdr:colOff>
      <xdr:row>81</xdr:row>
      <xdr:rowOff>52705</xdr:rowOff>
    </xdr:from>
    <xdr:to>
      <xdr:col>7</xdr:col>
      <xdr:colOff>104775</xdr:colOff>
      <xdr:row>81</xdr:row>
      <xdr:rowOff>52705</xdr:rowOff>
    </xdr:to>
    <xdr:cxnSp macro="">
      <xdr:nvCxnSpPr>
        <xdr:cNvPr id="372" name="直線コネクタ 371"/>
        <xdr:cNvCxnSpPr/>
      </xdr:nvCxnSpPr>
      <xdr:spPr>
        <a:xfrm>
          <a:off x="4737100" y="1394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104792</xdr:rowOff>
    </xdr:from>
    <xdr:ext cx="762000" cy="259045"/>
    <xdr:sp macro="" textlink="">
      <xdr:nvSpPr>
        <xdr:cNvPr id="373" name="公債費最大値テキスト"/>
        <xdr:cNvSpPr txBox="1"/>
      </xdr:nvSpPr>
      <xdr:spPr>
        <a:xfrm>
          <a:off x="4914900" y="1227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6</xdr:col>
      <xdr:colOff>612775</xdr:colOff>
      <xdr:row>73</xdr:row>
      <xdr:rowOff>18415</xdr:rowOff>
    </xdr:from>
    <xdr:to>
      <xdr:col>7</xdr:col>
      <xdr:colOff>104775</xdr:colOff>
      <xdr:row>73</xdr:row>
      <xdr:rowOff>18415</xdr:rowOff>
    </xdr:to>
    <xdr:cxnSp macro="">
      <xdr:nvCxnSpPr>
        <xdr:cNvPr id="374" name="直線コネクタ 373"/>
        <xdr:cNvCxnSpPr/>
      </xdr:nvCxnSpPr>
      <xdr:spPr>
        <a:xfrm>
          <a:off x="4737100" y="1253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155575</xdr:rowOff>
    </xdr:from>
    <xdr:to>
      <xdr:col>7</xdr:col>
      <xdr:colOff>15875</xdr:colOff>
      <xdr:row>78</xdr:row>
      <xdr:rowOff>1270</xdr:rowOff>
    </xdr:to>
    <xdr:cxnSp macro="">
      <xdr:nvCxnSpPr>
        <xdr:cNvPr id="375" name="直線コネクタ 374"/>
        <xdr:cNvCxnSpPr/>
      </xdr:nvCxnSpPr>
      <xdr:spPr>
        <a:xfrm flipV="1">
          <a:off x="3987800" y="1335722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138447</xdr:rowOff>
    </xdr:from>
    <xdr:ext cx="762000" cy="259045"/>
    <xdr:sp macro="" textlink="">
      <xdr:nvSpPr>
        <xdr:cNvPr id="376" name="公債費平均値テキスト"/>
        <xdr:cNvSpPr txBox="1"/>
      </xdr:nvSpPr>
      <xdr:spPr>
        <a:xfrm>
          <a:off x="4914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121920</xdr:rowOff>
    </xdr:from>
    <xdr:to>
      <xdr:col>7</xdr:col>
      <xdr:colOff>66675</xdr:colOff>
      <xdr:row>77</xdr:row>
      <xdr:rowOff>52070</xdr:rowOff>
    </xdr:to>
    <xdr:sp macro="" textlink="">
      <xdr:nvSpPr>
        <xdr:cNvPr id="377" name="フローチャート : 判断 376"/>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1270</xdr:rowOff>
    </xdr:from>
    <xdr:to>
      <xdr:col>5</xdr:col>
      <xdr:colOff>549275</xdr:colOff>
      <xdr:row>78</xdr:row>
      <xdr:rowOff>35561</xdr:rowOff>
    </xdr:to>
    <xdr:cxnSp macro="">
      <xdr:nvCxnSpPr>
        <xdr:cNvPr id="378" name="直線コネクタ 377"/>
        <xdr:cNvCxnSpPr/>
      </xdr:nvCxnSpPr>
      <xdr:spPr>
        <a:xfrm flipV="1">
          <a:off x="3098800" y="133743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121920</xdr:rowOff>
    </xdr:from>
    <xdr:to>
      <xdr:col>5</xdr:col>
      <xdr:colOff>600075</xdr:colOff>
      <xdr:row>77</xdr:row>
      <xdr:rowOff>52070</xdr:rowOff>
    </xdr:to>
    <xdr:sp macro="" textlink="">
      <xdr:nvSpPr>
        <xdr:cNvPr id="379" name="フローチャート : 判断 378"/>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62247</xdr:rowOff>
    </xdr:from>
    <xdr:ext cx="736600" cy="259045"/>
    <xdr:sp macro="" textlink="">
      <xdr:nvSpPr>
        <xdr:cNvPr id="380" name="テキスト ボックス 379"/>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35561</xdr:rowOff>
    </xdr:from>
    <xdr:to>
      <xdr:col>4</xdr:col>
      <xdr:colOff>346075</xdr:colOff>
      <xdr:row>78</xdr:row>
      <xdr:rowOff>115570</xdr:rowOff>
    </xdr:to>
    <xdr:cxnSp macro="">
      <xdr:nvCxnSpPr>
        <xdr:cNvPr id="381" name="直線コネクタ 380"/>
        <xdr:cNvCxnSpPr/>
      </xdr:nvCxnSpPr>
      <xdr:spPr>
        <a:xfrm flipV="1">
          <a:off x="2209800" y="13408661"/>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24764</xdr:rowOff>
    </xdr:from>
    <xdr:to>
      <xdr:col>4</xdr:col>
      <xdr:colOff>396875</xdr:colOff>
      <xdr:row>77</xdr:row>
      <xdr:rowOff>126364</xdr:rowOff>
    </xdr:to>
    <xdr:sp macro="" textlink="">
      <xdr:nvSpPr>
        <xdr:cNvPr id="382" name="フローチャート : 判断 381"/>
        <xdr:cNvSpPr/>
      </xdr:nvSpPr>
      <xdr:spPr>
        <a:xfrm>
          <a:off x="3048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136541</xdr:rowOff>
    </xdr:from>
    <xdr:ext cx="762000" cy="259045"/>
    <xdr:sp macro="" textlink="">
      <xdr:nvSpPr>
        <xdr:cNvPr id="383" name="テキスト ボックス 382"/>
        <xdr:cNvSpPr txBox="1"/>
      </xdr:nvSpPr>
      <xdr:spPr>
        <a:xfrm>
          <a:off x="2717800" y="1299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115570</xdr:rowOff>
    </xdr:from>
    <xdr:to>
      <xdr:col>3</xdr:col>
      <xdr:colOff>142875</xdr:colOff>
      <xdr:row>79</xdr:row>
      <xdr:rowOff>92711</xdr:rowOff>
    </xdr:to>
    <xdr:cxnSp macro="">
      <xdr:nvCxnSpPr>
        <xdr:cNvPr id="384" name="直線コネクタ 383"/>
        <xdr:cNvCxnSpPr/>
      </xdr:nvCxnSpPr>
      <xdr:spPr>
        <a:xfrm flipV="1">
          <a:off x="1320800" y="13488670"/>
          <a:ext cx="889000" cy="14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47625</xdr:rowOff>
    </xdr:from>
    <xdr:to>
      <xdr:col>3</xdr:col>
      <xdr:colOff>193675</xdr:colOff>
      <xdr:row>77</xdr:row>
      <xdr:rowOff>149225</xdr:rowOff>
    </xdr:to>
    <xdr:sp macro="" textlink="">
      <xdr:nvSpPr>
        <xdr:cNvPr id="385" name="フローチャート : 判断 384"/>
        <xdr:cNvSpPr/>
      </xdr:nvSpPr>
      <xdr:spPr>
        <a:xfrm>
          <a:off x="2159000" y="1324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159402</xdr:rowOff>
    </xdr:from>
    <xdr:ext cx="762000" cy="259045"/>
    <xdr:sp macro="" textlink="">
      <xdr:nvSpPr>
        <xdr:cNvPr id="386" name="テキスト ボックス 385"/>
        <xdr:cNvSpPr txBox="1"/>
      </xdr:nvSpPr>
      <xdr:spPr>
        <a:xfrm>
          <a:off x="1828800" y="1301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93345</xdr:rowOff>
    </xdr:from>
    <xdr:to>
      <xdr:col>1</xdr:col>
      <xdr:colOff>676275</xdr:colOff>
      <xdr:row>78</xdr:row>
      <xdr:rowOff>23495</xdr:rowOff>
    </xdr:to>
    <xdr:sp macro="" textlink="">
      <xdr:nvSpPr>
        <xdr:cNvPr id="387" name="フローチャート : 判断 386"/>
        <xdr:cNvSpPr/>
      </xdr:nvSpPr>
      <xdr:spPr>
        <a:xfrm>
          <a:off x="12700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33672</xdr:rowOff>
    </xdr:from>
    <xdr:ext cx="762000" cy="259045"/>
    <xdr:sp macro="" textlink="">
      <xdr:nvSpPr>
        <xdr:cNvPr id="388" name="テキスト ボックス 387"/>
        <xdr:cNvSpPr txBox="1"/>
      </xdr:nvSpPr>
      <xdr:spPr>
        <a:xfrm>
          <a:off x="939800" y="13063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104775</xdr:rowOff>
    </xdr:from>
    <xdr:to>
      <xdr:col>7</xdr:col>
      <xdr:colOff>66675</xdr:colOff>
      <xdr:row>78</xdr:row>
      <xdr:rowOff>34925</xdr:rowOff>
    </xdr:to>
    <xdr:sp macro="" textlink="">
      <xdr:nvSpPr>
        <xdr:cNvPr id="394" name="円/楕円 393"/>
        <xdr:cNvSpPr/>
      </xdr:nvSpPr>
      <xdr:spPr>
        <a:xfrm>
          <a:off x="4775200" y="1330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76852</xdr:rowOff>
    </xdr:from>
    <xdr:ext cx="762000" cy="259045"/>
    <xdr:sp macro="" textlink="">
      <xdr:nvSpPr>
        <xdr:cNvPr id="395" name="公債費該当値テキスト"/>
        <xdr:cNvSpPr txBox="1"/>
      </xdr:nvSpPr>
      <xdr:spPr>
        <a:xfrm>
          <a:off x="4914900" y="13278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121920</xdr:rowOff>
    </xdr:from>
    <xdr:to>
      <xdr:col>5</xdr:col>
      <xdr:colOff>600075</xdr:colOff>
      <xdr:row>78</xdr:row>
      <xdr:rowOff>52070</xdr:rowOff>
    </xdr:to>
    <xdr:sp macro="" textlink="">
      <xdr:nvSpPr>
        <xdr:cNvPr id="396" name="円/楕円 395"/>
        <xdr:cNvSpPr/>
      </xdr:nvSpPr>
      <xdr:spPr>
        <a:xfrm>
          <a:off x="3937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36847</xdr:rowOff>
    </xdr:from>
    <xdr:ext cx="736600" cy="259045"/>
    <xdr:sp macro="" textlink="">
      <xdr:nvSpPr>
        <xdr:cNvPr id="397" name="テキスト ボックス 396"/>
        <xdr:cNvSpPr txBox="1"/>
      </xdr:nvSpPr>
      <xdr:spPr>
        <a:xfrm>
          <a:off x="3606800" y="13409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156211</xdr:rowOff>
    </xdr:from>
    <xdr:to>
      <xdr:col>4</xdr:col>
      <xdr:colOff>396875</xdr:colOff>
      <xdr:row>78</xdr:row>
      <xdr:rowOff>86361</xdr:rowOff>
    </xdr:to>
    <xdr:sp macro="" textlink="">
      <xdr:nvSpPr>
        <xdr:cNvPr id="398" name="円/楕円 397"/>
        <xdr:cNvSpPr/>
      </xdr:nvSpPr>
      <xdr:spPr>
        <a:xfrm>
          <a:off x="3048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71138</xdr:rowOff>
    </xdr:from>
    <xdr:ext cx="762000" cy="259045"/>
    <xdr:sp macro="" textlink="">
      <xdr:nvSpPr>
        <xdr:cNvPr id="399" name="テキスト ボックス 398"/>
        <xdr:cNvSpPr txBox="1"/>
      </xdr:nvSpPr>
      <xdr:spPr>
        <a:xfrm>
          <a:off x="2717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64770</xdr:rowOff>
    </xdr:from>
    <xdr:to>
      <xdr:col>3</xdr:col>
      <xdr:colOff>193675</xdr:colOff>
      <xdr:row>78</xdr:row>
      <xdr:rowOff>166370</xdr:rowOff>
    </xdr:to>
    <xdr:sp macro="" textlink="">
      <xdr:nvSpPr>
        <xdr:cNvPr id="400" name="円/楕円 399"/>
        <xdr:cNvSpPr/>
      </xdr:nvSpPr>
      <xdr:spPr>
        <a:xfrm>
          <a:off x="2159000" y="134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151147</xdr:rowOff>
    </xdr:from>
    <xdr:ext cx="762000" cy="259045"/>
    <xdr:sp macro="" textlink="">
      <xdr:nvSpPr>
        <xdr:cNvPr id="401" name="テキスト ボックス 400"/>
        <xdr:cNvSpPr txBox="1"/>
      </xdr:nvSpPr>
      <xdr:spPr>
        <a:xfrm>
          <a:off x="1828800" y="1352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41911</xdr:rowOff>
    </xdr:from>
    <xdr:to>
      <xdr:col>1</xdr:col>
      <xdr:colOff>676275</xdr:colOff>
      <xdr:row>79</xdr:row>
      <xdr:rowOff>143511</xdr:rowOff>
    </xdr:to>
    <xdr:sp macro="" textlink="">
      <xdr:nvSpPr>
        <xdr:cNvPr id="402" name="円/楕円 401"/>
        <xdr:cNvSpPr/>
      </xdr:nvSpPr>
      <xdr:spPr>
        <a:xfrm>
          <a:off x="1270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128288</xdr:rowOff>
    </xdr:from>
    <xdr:ext cx="762000" cy="259045"/>
    <xdr:sp macro="" textlink="">
      <xdr:nvSpPr>
        <xdr:cNvPr id="403" name="テキスト ボックス 402"/>
        <xdr:cNvSpPr txBox="1"/>
      </xdr:nvSpPr>
      <xdr:spPr>
        <a:xfrm>
          <a:off x="939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公債費以外に係る経常収支比率は、対前年度比で</a:t>
          </a:r>
          <a:r>
            <a:rPr kumimoji="1" lang="en-US" altLang="ja-JP" sz="1300">
              <a:latin typeface="ＭＳ Ｐゴシック"/>
            </a:rPr>
            <a:t>2.2</a:t>
          </a:r>
          <a:r>
            <a:rPr kumimoji="1" lang="ja-JP" altLang="en-US" sz="1300">
              <a:latin typeface="ＭＳ Ｐゴシック"/>
            </a:rPr>
            <a:t>ポイント増の</a:t>
          </a:r>
          <a:r>
            <a:rPr kumimoji="1" lang="en-US" altLang="ja-JP" sz="1300">
              <a:latin typeface="ＭＳ Ｐゴシック"/>
            </a:rPr>
            <a:t>69.7</a:t>
          </a:r>
          <a:r>
            <a:rPr kumimoji="1" lang="ja-JP" altLang="en-US" sz="1300">
              <a:latin typeface="ＭＳ Ｐゴシック"/>
            </a:rPr>
            <a:t>ポイントとなり、類似団体平均を</a:t>
          </a:r>
          <a:r>
            <a:rPr kumimoji="1" lang="en-US" altLang="ja-JP" sz="1300">
              <a:latin typeface="ＭＳ Ｐゴシック"/>
            </a:rPr>
            <a:t>0.2</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　公債費以外では人件費が</a:t>
          </a:r>
          <a:r>
            <a:rPr kumimoji="1" lang="en-US" altLang="ja-JP" sz="1300">
              <a:latin typeface="ＭＳ Ｐゴシック"/>
            </a:rPr>
            <a:t>22.7%</a:t>
          </a:r>
          <a:r>
            <a:rPr kumimoji="1" lang="ja-JP" altLang="en-US" sz="1300">
              <a:latin typeface="ＭＳ Ｐゴシック"/>
            </a:rPr>
            <a:t>と一番大きな割合を占め、補助費が</a:t>
          </a:r>
          <a:r>
            <a:rPr kumimoji="1" lang="en-US" altLang="ja-JP" sz="1300">
              <a:latin typeface="ＭＳ Ｐゴシック"/>
            </a:rPr>
            <a:t>16.1%</a:t>
          </a:r>
          <a:r>
            <a:rPr kumimoji="1" lang="ja-JP" altLang="en-US" sz="1300">
              <a:latin typeface="ＭＳ Ｐゴシック"/>
            </a:rPr>
            <a:t>と続いている。</a:t>
          </a:r>
        </a:p>
        <a:p>
          <a:r>
            <a:rPr kumimoji="1" lang="ja-JP" altLang="en-US" sz="1300">
              <a:latin typeface="ＭＳ Ｐゴシック"/>
            </a:rPr>
            <a:t>　人件費では退職手当負担金、補助費では一部事務組合負担金の決算額がそれぞれ類似団体平均を上回っていることが主な要因である。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8" name="直線コネクタ 41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9" name="テキスト ボックス 41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20" name="直線コネクタ 41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1" name="テキスト ボックス 42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2" name="直線コネクタ 42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3" name="テキスト ボックス 42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4" name="直線コネクタ 42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5" name="テキスト ボックス 42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6" name="直線コネクタ 42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7" name="テキスト ボックス 42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100330</xdr:rowOff>
    </xdr:to>
    <xdr:cxnSp macro="">
      <xdr:nvCxnSpPr>
        <xdr:cNvPr id="431" name="直線コネクタ 430"/>
        <xdr:cNvCxnSpPr/>
      </xdr:nvCxnSpPr>
      <xdr:spPr>
        <a:xfrm flipV="1">
          <a:off x="16510000" y="1276858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72407</xdr:rowOff>
    </xdr:from>
    <xdr:ext cx="762000" cy="259045"/>
    <xdr:sp macro="" textlink="">
      <xdr:nvSpPr>
        <xdr:cNvPr id="432" name="公債費以外最小値テキスト"/>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23</xdr:col>
      <xdr:colOff>628650</xdr:colOff>
      <xdr:row>80</xdr:row>
      <xdr:rowOff>100330</xdr:rowOff>
    </xdr:from>
    <xdr:to>
      <xdr:col>24</xdr:col>
      <xdr:colOff>120650</xdr:colOff>
      <xdr:row>80</xdr:row>
      <xdr:rowOff>100330</xdr:rowOff>
    </xdr:to>
    <xdr:cxnSp macro="">
      <xdr:nvCxnSpPr>
        <xdr:cNvPr id="433" name="直線コネクタ 432"/>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34"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35" name="直線コネクタ 434"/>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146050</xdr:rowOff>
    </xdr:from>
    <xdr:to>
      <xdr:col>24</xdr:col>
      <xdr:colOff>31750</xdr:colOff>
      <xdr:row>77</xdr:row>
      <xdr:rowOff>58420</xdr:rowOff>
    </xdr:to>
    <xdr:cxnSp macro="">
      <xdr:nvCxnSpPr>
        <xdr:cNvPr id="436" name="直線コネクタ 435"/>
        <xdr:cNvCxnSpPr/>
      </xdr:nvCxnSpPr>
      <xdr:spPr>
        <a:xfrm>
          <a:off x="15671800" y="1317625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16527</xdr:rowOff>
    </xdr:from>
    <xdr:ext cx="762000" cy="259045"/>
    <xdr:sp macro="" textlink="">
      <xdr:nvSpPr>
        <xdr:cNvPr id="437" name="公債費以外平均値テキスト"/>
        <xdr:cNvSpPr txBox="1"/>
      </xdr:nvSpPr>
      <xdr:spPr>
        <a:xfrm>
          <a:off x="16598900" y="13046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0</xdr:rowOff>
    </xdr:from>
    <xdr:to>
      <xdr:col>24</xdr:col>
      <xdr:colOff>82550</xdr:colOff>
      <xdr:row>77</xdr:row>
      <xdr:rowOff>101600</xdr:rowOff>
    </xdr:to>
    <xdr:sp macro="" textlink="">
      <xdr:nvSpPr>
        <xdr:cNvPr id="438" name="フローチャート : 判断 437"/>
        <xdr:cNvSpPr/>
      </xdr:nvSpPr>
      <xdr:spPr>
        <a:xfrm>
          <a:off x="16459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127000</xdr:rowOff>
    </xdr:from>
    <xdr:to>
      <xdr:col>22</xdr:col>
      <xdr:colOff>565150</xdr:colOff>
      <xdr:row>76</xdr:row>
      <xdr:rowOff>146050</xdr:rowOff>
    </xdr:to>
    <xdr:cxnSp macro="">
      <xdr:nvCxnSpPr>
        <xdr:cNvPr id="439" name="直線コネクタ 438"/>
        <xdr:cNvCxnSpPr/>
      </xdr:nvCxnSpPr>
      <xdr:spPr>
        <a:xfrm>
          <a:off x="14782800" y="13157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87630</xdr:rowOff>
    </xdr:from>
    <xdr:to>
      <xdr:col>22</xdr:col>
      <xdr:colOff>615950</xdr:colOff>
      <xdr:row>77</xdr:row>
      <xdr:rowOff>17780</xdr:rowOff>
    </xdr:to>
    <xdr:sp macro="" textlink="">
      <xdr:nvSpPr>
        <xdr:cNvPr id="440" name="フローチャート : 判断 439"/>
        <xdr:cNvSpPr/>
      </xdr:nvSpPr>
      <xdr:spPr>
        <a:xfrm>
          <a:off x="15621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27957</xdr:rowOff>
    </xdr:from>
    <xdr:ext cx="736600" cy="259045"/>
    <xdr:sp macro="" textlink="">
      <xdr:nvSpPr>
        <xdr:cNvPr id="441" name="テキスト ボックス 440"/>
        <xdr:cNvSpPr txBox="1"/>
      </xdr:nvSpPr>
      <xdr:spPr>
        <a:xfrm>
          <a:off x="15290800" y="12886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81280</xdr:rowOff>
    </xdr:from>
    <xdr:to>
      <xdr:col>21</xdr:col>
      <xdr:colOff>361950</xdr:colOff>
      <xdr:row>76</xdr:row>
      <xdr:rowOff>127000</xdr:rowOff>
    </xdr:to>
    <xdr:cxnSp macro="">
      <xdr:nvCxnSpPr>
        <xdr:cNvPr id="442" name="直線コネクタ 441"/>
        <xdr:cNvCxnSpPr/>
      </xdr:nvCxnSpPr>
      <xdr:spPr>
        <a:xfrm>
          <a:off x="13893800" y="13111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53339</xdr:rowOff>
    </xdr:from>
    <xdr:to>
      <xdr:col>21</xdr:col>
      <xdr:colOff>412750</xdr:colOff>
      <xdr:row>76</xdr:row>
      <xdr:rowOff>154939</xdr:rowOff>
    </xdr:to>
    <xdr:sp macro="" textlink="">
      <xdr:nvSpPr>
        <xdr:cNvPr id="443" name="フローチャート : 判断 442"/>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165117</xdr:rowOff>
    </xdr:from>
    <xdr:ext cx="762000" cy="259045"/>
    <xdr:sp macro="" textlink="">
      <xdr:nvSpPr>
        <xdr:cNvPr id="444" name="テキスト ボックス 443"/>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27939</xdr:rowOff>
    </xdr:from>
    <xdr:to>
      <xdr:col>20</xdr:col>
      <xdr:colOff>158750</xdr:colOff>
      <xdr:row>76</xdr:row>
      <xdr:rowOff>81280</xdr:rowOff>
    </xdr:to>
    <xdr:cxnSp macro="">
      <xdr:nvCxnSpPr>
        <xdr:cNvPr id="445" name="直線コネクタ 444"/>
        <xdr:cNvCxnSpPr/>
      </xdr:nvCxnSpPr>
      <xdr:spPr>
        <a:xfrm>
          <a:off x="13004800" y="130581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137160</xdr:rowOff>
    </xdr:from>
    <xdr:to>
      <xdr:col>20</xdr:col>
      <xdr:colOff>209550</xdr:colOff>
      <xdr:row>76</xdr:row>
      <xdr:rowOff>67311</xdr:rowOff>
    </xdr:to>
    <xdr:sp macro="" textlink="">
      <xdr:nvSpPr>
        <xdr:cNvPr id="446" name="フローチャート : 判断 445"/>
        <xdr:cNvSpPr/>
      </xdr:nvSpPr>
      <xdr:spPr>
        <a:xfrm>
          <a:off x="13843000" y="12995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77487</xdr:rowOff>
    </xdr:from>
    <xdr:ext cx="762000" cy="259045"/>
    <xdr:sp macro="" textlink="">
      <xdr:nvSpPr>
        <xdr:cNvPr id="447" name="テキスト ボックス 446"/>
        <xdr:cNvSpPr txBox="1"/>
      </xdr:nvSpPr>
      <xdr:spPr>
        <a:xfrm>
          <a:off x="13512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118110</xdr:rowOff>
    </xdr:from>
    <xdr:to>
      <xdr:col>19</xdr:col>
      <xdr:colOff>6350</xdr:colOff>
      <xdr:row>76</xdr:row>
      <xdr:rowOff>48261</xdr:rowOff>
    </xdr:to>
    <xdr:sp macro="" textlink="">
      <xdr:nvSpPr>
        <xdr:cNvPr id="448" name="フローチャート : 判断 447"/>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58437</xdr:rowOff>
    </xdr:from>
    <xdr:ext cx="762000" cy="259045"/>
    <xdr:sp macro="" textlink="">
      <xdr:nvSpPr>
        <xdr:cNvPr id="449" name="テキスト ボックス 448"/>
        <xdr:cNvSpPr txBox="1"/>
      </xdr:nvSpPr>
      <xdr:spPr>
        <a:xfrm>
          <a:off x="12623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7620</xdr:rowOff>
    </xdr:from>
    <xdr:to>
      <xdr:col>24</xdr:col>
      <xdr:colOff>82550</xdr:colOff>
      <xdr:row>77</xdr:row>
      <xdr:rowOff>109220</xdr:rowOff>
    </xdr:to>
    <xdr:sp macro="" textlink="">
      <xdr:nvSpPr>
        <xdr:cNvPr id="455" name="円/楕円 454"/>
        <xdr:cNvSpPr/>
      </xdr:nvSpPr>
      <xdr:spPr>
        <a:xfrm>
          <a:off x="164592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151147</xdr:rowOff>
    </xdr:from>
    <xdr:ext cx="762000" cy="259045"/>
    <xdr:sp macro="" textlink="">
      <xdr:nvSpPr>
        <xdr:cNvPr id="456" name="公債費以外該当値テキスト"/>
        <xdr:cNvSpPr txBox="1"/>
      </xdr:nvSpPr>
      <xdr:spPr>
        <a:xfrm>
          <a:off x="165989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95250</xdr:rowOff>
    </xdr:from>
    <xdr:to>
      <xdr:col>22</xdr:col>
      <xdr:colOff>615950</xdr:colOff>
      <xdr:row>77</xdr:row>
      <xdr:rowOff>25400</xdr:rowOff>
    </xdr:to>
    <xdr:sp macro="" textlink="">
      <xdr:nvSpPr>
        <xdr:cNvPr id="457" name="円/楕円 456"/>
        <xdr:cNvSpPr/>
      </xdr:nvSpPr>
      <xdr:spPr>
        <a:xfrm>
          <a:off x="15621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10177</xdr:rowOff>
    </xdr:from>
    <xdr:ext cx="736600" cy="259045"/>
    <xdr:sp macro="" textlink="">
      <xdr:nvSpPr>
        <xdr:cNvPr id="458" name="テキスト ボックス 457"/>
        <xdr:cNvSpPr txBox="1"/>
      </xdr:nvSpPr>
      <xdr:spPr>
        <a:xfrm>
          <a:off x="15290800" y="13211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76200</xdr:rowOff>
    </xdr:from>
    <xdr:to>
      <xdr:col>21</xdr:col>
      <xdr:colOff>412750</xdr:colOff>
      <xdr:row>77</xdr:row>
      <xdr:rowOff>6350</xdr:rowOff>
    </xdr:to>
    <xdr:sp macro="" textlink="">
      <xdr:nvSpPr>
        <xdr:cNvPr id="459" name="円/楕円 458"/>
        <xdr:cNvSpPr/>
      </xdr:nvSpPr>
      <xdr:spPr>
        <a:xfrm>
          <a:off x="14732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162577</xdr:rowOff>
    </xdr:from>
    <xdr:ext cx="762000" cy="259045"/>
    <xdr:sp macro="" textlink="">
      <xdr:nvSpPr>
        <xdr:cNvPr id="460" name="テキスト ボックス 459"/>
        <xdr:cNvSpPr txBox="1"/>
      </xdr:nvSpPr>
      <xdr:spPr>
        <a:xfrm>
          <a:off x="14401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30480</xdr:rowOff>
    </xdr:from>
    <xdr:to>
      <xdr:col>20</xdr:col>
      <xdr:colOff>209550</xdr:colOff>
      <xdr:row>76</xdr:row>
      <xdr:rowOff>132080</xdr:rowOff>
    </xdr:to>
    <xdr:sp macro="" textlink="">
      <xdr:nvSpPr>
        <xdr:cNvPr id="461" name="円/楕円 460"/>
        <xdr:cNvSpPr/>
      </xdr:nvSpPr>
      <xdr:spPr>
        <a:xfrm>
          <a:off x="13843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116857</xdr:rowOff>
    </xdr:from>
    <xdr:ext cx="762000" cy="259045"/>
    <xdr:sp macro="" textlink="">
      <xdr:nvSpPr>
        <xdr:cNvPr id="462" name="テキスト ボックス 461"/>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148589</xdr:rowOff>
    </xdr:from>
    <xdr:to>
      <xdr:col>19</xdr:col>
      <xdr:colOff>6350</xdr:colOff>
      <xdr:row>76</xdr:row>
      <xdr:rowOff>78739</xdr:rowOff>
    </xdr:to>
    <xdr:sp macro="" textlink="">
      <xdr:nvSpPr>
        <xdr:cNvPr id="463" name="円/楕円 462"/>
        <xdr:cNvSpPr/>
      </xdr:nvSpPr>
      <xdr:spPr>
        <a:xfrm>
          <a:off x="12954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63516</xdr:rowOff>
    </xdr:from>
    <xdr:ext cx="762000" cy="259045"/>
    <xdr:sp macro="" textlink="">
      <xdr:nvSpPr>
        <xdr:cNvPr id="464" name="テキスト ボックス 463"/>
        <xdr:cNvSpPr txBox="1"/>
      </xdr:nvSpPr>
      <xdr:spPr>
        <a:xfrm>
          <a:off x="12623800" y="13093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青森県中泊町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14300</xdr:rowOff>
    </xdr:from>
    <xdr:to>
      <xdr:col>4</xdr:col>
      <xdr:colOff>1117600</xdr:colOff>
      <xdr:row>19</xdr:row>
      <xdr:rowOff>107057</xdr:rowOff>
    </xdr:to>
    <xdr:cxnSp macro="">
      <xdr:nvCxnSpPr>
        <xdr:cNvPr id="47" name="直線コネクタ 46"/>
        <xdr:cNvCxnSpPr/>
      </xdr:nvCxnSpPr>
      <xdr:spPr bwMode="auto">
        <a:xfrm flipV="1">
          <a:off x="5651500" y="2119325"/>
          <a:ext cx="0" cy="12929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79134</xdr:rowOff>
    </xdr:from>
    <xdr:ext cx="762000" cy="259045"/>
    <xdr:sp macro="" textlink="">
      <xdr:nvSpPr>
        <xdr:cNvPr id="48" name="人口1人当たり決算額の推移最小値テキスト130"/>
        <xdr:cNvSpPr txBox="1"/>
      </xdr:nvSpPr>
      <xdr:spPr>
        <a:xfrm>
          <a:off x="5740400" y="3384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78,207</a:t>
          </a:r>
          <a:endParaRPr kumimoji="1" lang="ja-JP" altLang="en-US" sz="1000" b="1">
            <a:latin typeface="ＭＳ Ｐゴシック"/>
          </a:endParaRPr>
        </a:p>
      </xdr:txBody>
    </xdr:sp>
    <xdr:clientData/>
  </xdr:oneCellAnchor>
  <xdr:twoCellAnchor>
    <xdr:from>
      <xdr:col>4</xdr:col>
      <xdr:colOff>1028700</xdr:colOff>
      <xdr:row>19</xdr:row>
      <xdr:rowOff>107057</xdr:rowOff>
    </xdr:from>
    <xdr:to>
      <xdr:col>5</xdr:col>
      <xdr:colOff>73025</xdr:colOff>
      <xdr:row>19</xdr:row>
      <xdr:rowOff>107057</xdr:rowOff>
    </xdr:to>
    <xdr:cxnSp macro="">
      <xdr:nvCxnSpPr>
        <xdr:cNvPr id="49" name="直線コネクタ 48"/>
        <xdr:cNvCxnSpPr/>
      </xdr:nvCxnSpPr>
      <xdr:spPr bwMode="auto">
        <a:xfrm>
          <a:off x="5562600" y="34122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100677</xdr:rowOff>
    </xdr:from>
    <xdr:ext cx="762000" cy="259045"/>
    <xdr:sp macro="" textlink="">
      <xdr:nvSpPr>
        <xdr:cNvPr id="50" name="人口1人当たり決算額の推移最大値テキスト130"/>
        <xdr:cNvSpPr txBox="1"/>
      </xdr:nvSpPr>
      <xdr:spPr>
        <a:xfrm>
          <a:off x="5740400" y="186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196,978</a:t>
          </a:r>
          <a:endParaRPr kumimoji="1" lang="ja-JP" altLang="en-US" sz="1000" b="1">
            <a:latin typeface="ＭＳ Ｐゴシック"/>
          </a:endParaRPr>
        </a:p>
      </xdr:txBody>
    </xdr:sp>
    <xdr:clientData/>
  </xdr:oneCellAnchor>
  <xdr:twoCellAnchor>
    <xdr:from>
      <xdr:col>4</xdr:col>
      <xdr:colOff>1028700</xdr:colOff>
      <xdr:row>12</xdr:row>
      <xdr:rowOff>14300</xdr:rowOff>
    </xdr:from>
    <xdr:to>
      <xdr:col>5</xdr:col>
      <xdr:colOff>73025</xdr:colOff>
      <xdr:row>12</xdr:row>
      <xdr:rowOff>14300</xdr:rowOff>
    </xdr:to>
    <xdr:cxnSp macro="">
      <xdr:nvCxnSpPr>
        <xdr:cNvPr id="51" name="直線コネクタ 50"/>
        <xdr:cNvCxnSpPr/>
      </xdr:nvCxnSpPr>
      <xdr:spPr bwMode="auto">
        <a:xfrm>
          <a:off x="5562600" y="21193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155063</xdr:rowOff>
    </xdr:from>
    <xdr:to>
      <xdr:col>4</xdr:col>
      <xdr:colOff>1117600</xdr:colOff>
      <xdr:row>15</xdr:row>
      <xdr:rowOff>157164</xdr:rowOff>
    </xdr:to>
    <xdr:cxnSp macro="">
      <xdr:nvCxnSpPr>
        <xdr:cNvPr id="52" name="直線コネクタ 51"/>
        <xdr:cNvCxnSpPr/>
      </xdr:nvCxnSpPr>
      <xdr:spPr bwMode="auto">
        <a:xfrm flipV="1">
          <a:off x="5003800" y="2774438"/>
          <a:ext cx="647700" cy="21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83754</xdr:rowOff>
    </xdr:from>
    <xdr:ext cx="762000" cy="259045"/>
    <xdr:sp macro="" textlink="">
      <xdr:nvSpPr>
        <xdr:cNvPr id="53" name="人口1人当たり決算額の推移平均値テキスト130"/>
        <xdr:cNvSpPr txBox="1"/>
      </xdr:nvSpPr>
      <xdr:spPr>
        <a:xfrm>
          <a:off x="5740400" y="2874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120,366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111677</xdr:rowOff>
    </xdr:from>
    <xdr:to>
      <xdr:col>5</xdr:col>
      <xdr:colOff>34925</xdr:colOff>
      <xdr:row>17</xdr:row>
      <xdr:rowOff>41827</xdr:rowOff>
    </xdr:to>
    <xdr:sp macro="" textlink="">
      <xdr:nvSpPr>
        <xdr:cNvPr id="54" name="フローチャート : 判断 53"/>
        <xdr:cNvSpPr/>
      </xdr:nvSpPr>
      <xdr:spPr bwMode="auto">
        <a:xfrm>
          <a:off x="5600700" y="2902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157164</xdr:rowOff>
    </xdr:from>
    <xdr:to>
      <xdr:col>4</xdr:col>
      <xdr:colOff>469900</xdr:colOff>
      <xdr:row>15</xdr:row>
      <xdr:rowOff>161856</xdr:rowOff>
    </xdr:to>
    <xdr:cxnSp macro="">
      <xdr:nvCxnSpPr>
        <xdr:cNvPr id="55" name="直線コネクタ 54"/>
        <xdr:cNvCxnSpPr/>
      </xdr:nvCxnSpPr>
      <xdr:spPr bwMode="auto">
        <a:xfrm flipV="1">
          <a:off x="4305300" y="2776539"/>
          <a:ext cx="698500" cy="46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127156</xdr:rowOff>
    </xdr:from>
    <xdr:to>
      <xdr:col>4</xdr:col>
      <xdr:colOff>520700</xdr:colOff>
      <xdr:row>17</xdr:row>
      <xdr:rowOff>57306</xdr:rowOff>
    </xdr:to>
    <xdr:sp macro="" textlink="">
      <xdr:nvSpPr>
        <xdr:cNvPr id="56" name="フローチャート : 判断 55"/>
        <xdr:cNvSpPr/>
      </xdr:nvSpPr>
      <xdr:spPr bwMode="auto">
        <a:xfrm>
          <a:off x="4953000" y="2917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42083</xdr:rowOff>
    </xdr:from>
    <xdr:ext cx="736600" cy="259045"/>
    <xdr:sp macro="" textlink="">
      <xdr:nvSpPr>
        <xdr:cNvPr id="57" name="テキスト ボックス 56"/>
        <xdr:cNvSpPr txBox="1"/>
      </xdr:nvSpPr>
      <xdr:spPr>
        <a:xfrm>
          <a:off x="4622800" y="3004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118,944</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161856</xdr:rowOff>
    </xdr:from>
    <xdr:to>
      <xdr:col>3</xdr:col>
      <xdr:colOff>904875</xdr:colOff>
      <xdr:row>16</xdr:row>
      <xdr:rowOff>7486</xdr:rowOff>
    </xdr:to>
    <xdr:cxnSp macro="">
      <xdr:nvCxnSpPr>
        <xdr:cNvPr id="58" name="直線コネクタ 57"/>
        <xdr:cNvCxnSpPr/>
      </xdr:nvCxnSpPr>
      <xdr:spPr bwMode="auto">
        <a:xfrm flipV="1">
          <a:off x="3606800" y="2781231"/>
          <a:ext cx="698500" cy="170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56247</xdr:rowOff>
    </xdr:from>
    <xdr:to>
      <xdr:col>3</xdr:col>
      <xdr:colOff>955675</xdr:colOff>
      <xdr:row>16</xdr:row>
      <xdr:rowOff>157847</xdr:rowOff>
    </xdr:to>
    <xdr:sp macro="" textlink="">
      <xdr:nvSpPr>
        <xdr:cNvPr id="59" name="フローチャート : 判断 58"/>
        <xdr:cNvSpPr/>
      </xdr:nvSpPr>
      <xdr:spPr bwMode="auto">
        <a:xfrm>
          <a:off x="4254500" y="284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142624</xdr:rowOff>
    </xdr:from>
    <xdr:ext cx="762000" cy="259045"/>
    <xdr:sp macro="" textlink="">
      <xdr:nvSpPr>
        <xdr:cNvPr id="60" name="テキスト ボックス 59"/>
        <xdr:cNvSpPr txBox="1"/>
      </xdr:nvSpPr>
      <xdr:spPr>
        <a:xfrm>
          <a:off x="3924300" y="293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125,458</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132922</xdr:rowOff>
    </xdr:from>
    <xdr:to>
      <xdr:col>3</xdr:col>
      <xdr:colOff>206375</xdr:colOff>
      <xdr:row>16</xdr:row>
      <xdr:rowOff>7486</xdr:rowOff>
    </xdr:to>
    <xdr:cxnSp macro="">
      <xdr:nvCxnSpPr>
        <xdr:cNvPr id="61" name="直線コネクタ 60"/>
        <xdr:cNvCxnSpPr/>
      </xdr:nvCxnSpPr>
      <xdr:spPr bwMode="auto">
        <a:xfrm>
          <a:off x="2908300" y="2752297"/>
          <a:ext cx="698500" cy="46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83167</xdr:rowOff>
    </xdr:from>
    <xdr:to>
      <xdr:col>3</xdr:col>
      <xdr:colOff>257175</xdr:colOff>
      <xdr:row>17</xdr:row>
      <xdr:rowOff>13317</xdr:rowOff>
    </xdr:to>
    <xdr:sp macro="" textlink="">
      <xdr:nvSpPr>
        <xdr:cNvPr id="62" name="フローチャート : 判断 61"/>
        <xdr:cNvSpPr/>
      </xdr:nvSpPr>
      <xdr:spPr bwMode="auto">
        <a:xfrm>
          <a:off x="3556000" y="2873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169544</xdr:rowOff>
    </xdr:from>
    <xdr:ext cx="762000" cy="259045"/>
    <xdr:sp macro="" textlink="">
      <xdr:nvSpPr>
        <xdr:cNvPr id="63" name="テキスト ボックス 62"/>
        <xdr:cNvSpPr txBox="1"/>
      </xdr:nvSpPr>
      <xdr:spPr>
        <a:xfrm>
          <a:off x="3225800" y="296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122,985</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73566</xdr:rowOff>
    </xdr:from>
    <xdr:to>
      <xdr:col>2</xdr:col>
      <xdr:colOff>692150</xdr:colOff>
      <xdr:row>17</xdr:row>
      <xdr:rowOff>3716</xdr:rowOff>
    </xdr:to>
    <xdr:sp macro="" textlink="">
      <xdr:nvSpPr>
        <xdr:cNvPr id="64" name="フローチャート : 判断 63"/>
        <xdr:cNvSpPr/>
      </xdr:nvSpPr>
      <xdr:spPr bwMode="auto">
        <a:xfrm>
          <a:off x="2857500" y="2864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159943</xdr:rowOff>
    </xdr:from>
    <xdr:ext cx="762000" cy="259045"/>
    <xdr:sp macro="" textlink="">
      <xdr:nvSpPr>
        <xdr:cNvPr id="65" name="テキスト ボックス 64"/>
        <xdr:cNvSpPr txBox="1"/>
      </xdr:nvSpPr>
      <xdr:spPr>
        <a:xfrm>
          <a:off x="2527300" y="295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123,867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104263</xdr:rowOff>
    </xdr:from>
    <xdr:to>
      <xdr:col>5</xdr:col>
      <xdr:colOff>34925</xdr:colOff>
      <xdr:row>16</xdr:row>
      <xdr:rowOff>34413</xdr:rowOff>
    </xdr:to>
    <xdr:sp macro="" textlink="">
      <xdr:nvSpPr>
        <xdr:cNvPr id="71" name="円/楕円 70"/>
        <xdr:cNvSpPr/>
      </xdr:nvSpPr>
      <xdr:spPr bwMode="auto">
        <a:xfrm>
          <a:off x="5600700" y="2723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120790</xdr:rowOff>
    </xdr:from>
    <xdr:ext cx="762000" cy="259045"/>
    <xdr:sp macro="" textlink="">
      <xdr:nvSpPr>
        <xdr:cNvPr id="72" name="人口1人当たり決算額の推移該当値テキスト130"/>
        <xdr:cNvSpPr txBox="1"/>
      </xdr:nvSpPr>
      <xdr:spPr>
        <a:xfrm>
          <a:off x="5740400" y="2568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136,797</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106364</xdr:rowOff>
    </xdr:from>
    <xdr:to>
      <xdr:col>4</xdr:col>
      <xdr:colOff>520700</xdr:colOff>
      <xdr:row>16</xdr:row>
      <xdr:rowOff>36514</xdr:rowOff>
    </xdr:to>
    <xdr:sp macro="" textlink="">
      <xdr:nvSpPr>
        <xdr:cNvPr id="73" name="円/楕円 72"/>
        <xdr:cNvSpPr/>
      </xdr:nvSpPr>
      <xdr:spPr bwMode="auto">
        <a:xfrm>
          <a:off x="4953000" y="2725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46691</xdr:rowOff>
    </xdr:from>
    <xdr:ext cx="736600" cy="259045"/>
    <xdr:sp macro="" textlink="">
      <xdr:nvSpPr>
        <xdr:cNvPr id="74" name="テキスト ボックス 73"/>
        <xdr:cNvSpPr txBox="1"/>
      </xdr:nvSpPr>
      <xdr:spPr>
        <a:xfrm>
          <a:off x="4622800" y="2494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136,604</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111056</xdr:rowOff>
    </xdr:from>
    <xdr:to>
      <xdr:col>3</xdr:col>
      <xdr:colOff>955675</xdr:colOff>
      <xdr:row>16</xdr:row>
      <xdr:rowOff>41206</xdr:rowOff>
    </xdr:to>
    <xdr:sp macro="" textlink="">
      <xdr:nvSpPr>
        <xdr:cNvPr id="75" name="円/楕円 74"/>
        <xdr:cNvSpPr/>
      </xdr:nvSpPr>
      <xdr:spPr bwMode="auto">
        <a:xfrm>
          <a:off x="4254500" y="2730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51383</xdr:rowOff>
    </xdr:from>
    <xdr:ext cx="762000" cy="259045"/>
    <xdr:sp macro="" textlink="">
      <xdr:nvSpPr>
        <xdr:cNvPr id="76" name="テキスト ボックス 75"/>
        <xdr:cNvSpPr txBox="1"/>
      </xdr:nvSpPr>
      <xdr:spPr>
        <a:xfrm>
          <a:off x="3924300" y="2499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136,173</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128136</xdr:rowOff>
    </xdr:from>
    <xdr:to>
      <xdr:col>3</xdr:col>
      <xdr:colOff>257175</xdr:colOff>
      <xdr:row>16</xdr:row>
      <xdr:rowOff>58286</xdr:rowOff>
    </xdr:to>
    <xdr:sp macro="" textlink="">
      <xdr:nvSpPr>
        <xdr:cNvPr id="77" name="円/楕円 76"/>
        <xdr:cNvSpPr/>
      </xdr:nvSpPr>
      <xdr:spPr bwMode="auto">
        <a:xfrm>
          <a:off x="3556000" y="2747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68463</xdr:rowOff>
    </xdr:from>
    <xdr:ext cx="762000" cy="259045"/>
    <xdr:sp macro="" textlink="">
      <xdr:nvSpPr>
        <xdr:cNvPr id="78" name="テキスト ボックス 77"/>
        <xdr:cNvSpPr txBox="1"/>
      </xdr:nvSpPr>
      <xdr:spPr>
        <a:xfrm>
          <a:off x="3225800" y="2516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134,604</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82122</xdr:rowOff>
    </xdr:from>
    <xdr:to>
      <xdr:col>2</xdr:col>
      <xdr:colOff>692150</xdr:colOff>
      <xdr:row>16</xdr:row>
      <xdr:rowOff>12272</xdr:rowOff>
    </xdr:to>
    <xdr:sp macro="" textlink="">
      <xdr:nvSpPr>
        <xdr:cNvPr id="79" name="円/楕円 78"/>
        <xdr:cNvSpPr/>
      </xdr:nvSpPr>
      <xdr:spPr bwMode="auto">
        <a:xfrm>
          <a:off x="2857500" y="2701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22449</xdr:rowOff>
    </xdr:from>
    <xdr:ext cx="762000" cy="259045"/>
    <xdr:sp macro="" textlink="">
      <xdr:nvSpPr>
        <xdr:cNvPr id="80" name="テキスト ボックス 79"/>
        <xdr:cNvSpPr txBox="1"/>
      </xdr:nvSpPr>
      <xdr:spPr>
        <a:xfrm>
          <a:off x="2527300" y="2470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138,831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311061</xdr:rowOff>
    </xdr:from>
    <xdr:to>
      <xdr:col>4</xdr:col>
      <xdr:colOff>1117600</xdr:colOff>
      <xdr:row>37</xdr:row>
      <xdr:rowOff>293554</xdr:rowOff>
    </xdr:to>
    <xdr:cxnSp macro="">
      <xdr:nvCxnSpPr>
        <xdr:cNvPr id="109" name="直線コネクタ 108"/>
        <xdr:cNvCxnSpPr/>
      </xdr:nvCxnSpPr>
      <xdr:spPr bwMode="auto">
        <a:xfrm flipV="1">
          <a:off x="5651500" y="6235611"/>
          <a:ext cx="0" cy="11826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265631</xdr:rowOff>
    </xdr:from>
    <xdr:ext cx="762000" cy="259045"/>
    <xdr:sp macro="" textlink="">
      <xdr:nvSpPr>
        <xdr:cNvPr id="110" name="人口1人当たり決算額の推移最小値テキスト445"/>
        <xdr:cNvSpPr txBox="1"/>
      </xdr:nvSpPr>
      <xdr:spPr>
        <a:xfrm>
          <a:off x="5740400" y="7390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7,257</a:t>
          </a:r>
          <a:endParaRPr kumimoji="1" lang="ja-JP" altLang="en-US" sz="1000" b="1">
            <a:latin typeface="ＭＳ Ｐゴシック"/>
          </a:endParaRPr>
        </a:p>
      </xdr:txBody>
    </xdr:sp>
    <xdr:clientData/>
  </xdr:oneCellAnchor>
  <xdr:twoCellAnchor>
    <xdr:from>
      <xdr:col>4</xdr:col>
      <xdr:colOff>1028700</xdr:colOff>
      <xdr:row>37</xdr:row>
      <xdr:rowOff>293554</xdr:rowOff>
    </xdr:from>
    <xdr:to>
      <xdr:col>5</xdr:col>
      <xdr:colOff>73025</xdr:colOff>
      <xdr:row>37</xdr:row>
      <xdr:rowOff>293554</xdr:rowOff>
    </xdr:to>
    <xdr:cxnSp macro="">
      <xdr:nvCxnSpPr>
        <xdr:cNvPr id="111" name="直線コネクタ 110"/>
        <xdr:cNvCxnSpPr/>
      </xdr:nvCxnSpPr>
      <xdr:spPr bwMode="auto">
        <a:xfrm>
          <a:off x="5562600" y="7418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54538</xdr:rowOff>
    </xdr:from>
    <xdr:ext cx="762000" cy="259045"/>
    <xdr:sp macro="" textlink="">
      <xdr:nvSpPr>
        <xdr:cNvPr id="112" name="人口1人当たり決算額の推移最大値テキスト445"/>
        <xdr:cNvSpPr txBox="1"/>
      </xdr:nvSpPr>
      <xdr:spPr>
        <a:xfrm>
          <a:off x="5740400" y="597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69,338</a:t>
          </a:r>
          <a:endParaRPr kumimoji="1" lang="ja-JP" altLang="en-US" sz="1000" b="1">
            <a:latin typeface="ＭＳ Ｐゴシック"/>
          </a:endParaRPr>
        </a:p>
      </xdr:txBody>
    </xdr:sp>
    <xdr:clientData/>
  </xdr:oneCellAnchor>
  <xdr:twoCellAnchor>
    <xdr:from>
      <xdr:col>4</xdr:col>
      <xdr:colOff>1028700</xdr:colOff>
      <xdr:row>33</xdr:row>
      <xdr:rowOff>311061</xdr:rowOff>
    </xdr:from>
    <xdr:to>
      <xdr:col>5</xdr:col>
      <xdr:colOff>73025</xdr:colOff>
      <xdr:row>33</xdr:row>
      <xdr:rowOff>311061</xdr:rowOff>
    </xdr:to>
    <xdr:cxnSp macro="">
      <xdr:nvCxnSpPr>
        <xdr:cNvPr id="113" name="直線コネクタ 112"/>
        <xdr:cNvCxnSpPr/>
      </xdr:nvCxnSpPr>
      <xdr:spPr bwMode="auto">
        <a:xfrm>
          <a:off x="5562600" y="62356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321596</xdr:rowOff>
    </xdr:from>
    <xdr:to>
      <xdr:col>4</xdr:col>
      <xdr:colOff>1117600</xdr:colOff>
      <xdr:row>36</xdr:row>
      <xdr:rowOff>59716</xdr:rowOff>
    </xdr:to>
    <xdr:cxnSp macro="">
      <xdr:nvCxnSpPr>
        <xdr:cNvPr id="114" name="直線コネクタ 113"/>
        <xdr:cNvCxnSpPr/>
      </xdr:nvCxnSpPr>
      <xdr:spPr bwMode="auto">
        <a:xfrm>
          <a:off x="5003800" y="6931946"/>
          <a:ext cx="647700" cy="81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124788</xdr:rowOff>
    </xdr:from>
    <xdr:ext cx="762000" cy="259045"/>
    <xdr:sp macro="" textlink="">
      <xdr:nvSpPr>
        <xdr:cNvPr id="115" name="人口1人当たり決算額の推移平均値テキスト445"/>
        <xdr:cNvSpPr txBox="1"/>
      </xdr:nvSpPr>
      <xdr:spPr>
        <a:xfrm>
          <a:off x="5740400" y="67351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32,317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279711</xdr:rowOff>
    </xdr:from>
    <xdr:to>
      <xdr:col>5</xdr:col>
      <xdr:colOff>34925</xdr:colOff>
      <xdr:row>36</xdr:row>
      <xdr:rowOff>38411</xdr:rowOff>
    </xdr:to>
    <xdr:sp macro="" textlink="">
      <xdr:nvSpPr>
        <xdr:cNvPr id="116" name="フローチャート : 判断 115"/>
        <xdr:cNvSpPr/>
      </xdr:nvSpPr>
      <xdr:spPr bwMode="auto">
        <a:xfrm>
          <a:off x="56007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321596</xdr:rowOff>
    </xdr:from>
    <xdr:to>
      <xdr:col>4</xdr:col>
      <xdr:colOff>469900</xdr:colOff>
      <xdr:row>35</xdr:row>
      <xdr:rowOff>330740</xdr:rowOff>
    </xdr:to>
    <xdr:cxnSp macro="">
      <xdr:nvCxnSpPr>
        <xdr:cNvPr id="117" name="直線コネクタ 116"/>
        <xdr:cNvCxnSpPr/>
      </xdr:nvCxnSpPr>
      <xdr:spPr bwMode="auto">
        <a:xfrm flipV="1">
          <a:off x="4305300" y="6931946"/>
          <a:ext cx="698500" cy="9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260680</xdr:rowOff>
    </xdr:from>
    <xdr:to>
      <xdr:col>4</xdr:col>
      <xdr:colOff>520700</xdr:colOff>
      <xdr:row>36</xdr:row>
      <xdr:rowOff>19380</xdr:rowOff>
    </xdr:to>
    <xdr:sp macro="" textlink="">
      <xdr:nvSpPr>
        <xdr:cNvPr id="118" name="フローチャート : 判断 117"/>
        <xdr:cNvSpPr/>
      </xdr:nvSpPr>
      <xdr:spPr bwMode="auto">
        <a:xfrm>
          <a:off x="49530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29557</xdr:rowOff>
    </xdr:from>
    <xdr:ext cx="736600" cy="259045"/>
    <xdr:sp macro="" textlink="">
      <xdr:nvSpPr>
        <xdr:cNvPr id="119" name="テキスト ボックス 118"/>
        <xdr:cNvSpPr txBox="1"/>
      </xdr:nvSpPr>
      <xdr:spPr>
        <a:xfrm>
          <a:off x="4622800" y="6639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33,316</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137154</xdr:rowOff>
    </xdr:from>
    <xdr:to>
      <xdr:col>3</xdr:col>
      <xdr:colOff>904875</xdr:colOff>
      <xdr:row>35</xdr:row>
      <xdr:rowOff>330740</xdr:rowOff>
    </xdr:to>
    <xdr:cxnSp macro="">
      <xdr:nvCxnSpPr>
        <xdr:cNvPr id="120" name="直線コネクタ 119"/>
        <xdr:cNvCxnSpPr/>
      </xdr:nvCxnSpPr>
      <xdr:spPr bwMode="auto">
        <a:xfrm>
          <a:off x="3606800" y="6747504"/>
          <a:ext cx="698500" cy="1935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202025</xdr:rowOff>
    </xdr:from>
    <xdr:to>
      <xdr:col>3</xdr:col>
      <xdr:colOff>955675</xdr:colOff>
      <xdr:row>35</xdr:row>
      <xdr:rowOff>303625</xdr:rowOff>
    </xdr:to>
    <xdr:sp macro="" textlink="">
      <xdr:nvSpPr>
        <xdr:cNvPr id="121" name="フローチャート : 判断 120"/>
        <xdr:cNvSpPr/>
      </xdr:nvSpPr>
      <xdr:spPr bwMode="auto">
        <a:xfrm>
          <a:off x="4254500" y="6812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313802</xdr:rowOff>
    </xdr:from>
    <xdr:ext cx="762000" cy="259045"/>
    <xdr:sp macro="" textlink="">
      <xdr:nvSpPr>
        <xdr:cNvPr id="122" name="テキスト ボックス 121"/>
        <xdr:cNvSpPr txBox="1"/>
      </xdr:nvSpPr>
      <xdr:spPr>
        <a:xfrm>
          <a:off x="3924300" y="658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36,395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18929</xdr:rowOff>
    </xdr:from>
    <xdr:to>
      <xdr:col>3</xdr:col>
      <xdr:colOff>206375</xdr:colOff>
      <xdr:row>35</xdr:row>
      <xdr:rowOff>137154</xdr:rowOff>
    </xdr:to>
    <xdr:cxnSp macro="">
      <xdr:nvCxnSpPr>
        <xdr:cNvPr id="123" name="直線コネクタ 122"/>
        <xdr:cNvCxnSpPr/>
      </xdr:nvCxnSpPr>
      <xdr:spPr bwMode="auto">
        <a:xfrm>
          <a:off x="2908300" y="6629279"/>
          <a:ext cx="698500" cy="1182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125349</xdr:rowOff>
    </xdr:from>
    <xdr:to>
      <xdr:col>3</xdr:col>
      <xdr:colOff>257175</xdr:colOff>
      <xdr:row>35</xdr:row>
      <xdr:rowOff>226949</xdr:rowOff>
    </xdr:to>
    <xdr:sp macro="" textlink="">
      <xdr:nvSpPr>
        <xdr:cNvPr id="124" name="フローチャート : 判断 123"/>
        <xdr:cNvSpPr/>
      </xdr:nvSpPr>
      <xdr:spPr bwMode="auto">
        <a:xfrm>
          <a:off x="3556000" y="6735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211726</xdr:rowOff>
    </xdr:from>
    <xdr:ext cx="762000" cy="259045"/>
    <xdr:sp macro="" textlink="">
      <xdr:nvSpPr>
        <xdr:cNvPr id="125" name="テキスト ボックス 124"/>
        <xdr:cNvSpPr txBox="1"/>
      </xdr:nvSpPr>
      <xdr:spPr>
        <a:xfrm>
          <a:off x="3225800" y="6822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40,420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77153</xdr:rowOff>
    </xdr:from>
    <xdr:to>
      <xdr:col>2</xdr:col>
      <xdr:colOff>692150</xdr:colOff>
      <xdr:row>35</xdr:row>
      <xdr:rowOff>178753</xdr:rowOff>
    </xdr:to>
    <xdr:sp macro="" textlink="">
      <xdr:nvSpPr>
        <xdr:cNvPr id="126" name="フローチャート : 判断 125"/>
        <xdr:cNvSpPr/>
      </xdr:nvSpPr>
      <xdr:spPr bwMode="auto">
        <a:xfrm>
          <a:off x="2857500" y="6687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163530</xdr:rowOff>
    </xdr:from>
    <xdr:ext cx="762000" cy="259045"/>
    <xdr:sp macro="" textlink="">
      <xdr:nvSpPr>
        <xdr:cNvPr id="127" name="テキスト ボックス 126"/>
        <xdr:cNvSpPr txBox="1"/>
      </xdr:nvSpPr>
      <xdr:spPr>
        <a:xfrm>
          <a:off x="2527300" y="677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42,950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8916</xdr:rowOff>
    </xdr:from>
    <xdr:to>
      <xdr:col>5</xdr:col>
      <xdr:colOff>34925</xdr:colOff>
      <xdr:row>36</xdr:row>
      <xdr:rowOff>110516</xdr:rowOff>
    </xdr:to>
    <xdr:sp macro="" textlink="">
      <xdr:nvSpPr>
        <xdr:cNvPr id="133" name="円/楕円 132"/>
        <xdr:cNvSpPr/>
      </xdr:nvSpPr>
      <xdr:spPr bwMode="auto">
        <a:xfrm>
          <a:off x="5600700" y="6962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323893</xdr:rowOff>
    </xdr:from>
    <xdr:ext cx="762000" cy="259045"/>
    <xdr:sp macro="" textlink="">
      <xdr:nvSpPr>
        <xdr:cNvPr id="134" name="人口1人当たり決算額の推移該当値テキスト445"/>
        <xdr:cNvSpPr txBox="1"/>
      </xdr:nvSpPr>
      <xdr:spPr>
        <a:xfrm>
          <a:off x="5740400" y="6934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28,532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270796</xdr:rowOff>
    </xdr:from>
    <xdr:to>
      <xdr:col>4</xdr:col>
      <xdr:colOff>520700</xdr:colOff>
      <xdr:row>36</xdr:row>
      <xdr:rowOff>29496</xdr:rowOff>
    </xdr:to>
    <xdr:sp macro="" textlink="">
      <xdr:nvSpPr>
        <xdr:cNvPr id="135" name="円/楕円 134"/>
        <xdr:cNvSpPr/>
      </xdr:nvSpPr>
      <xdr:spPr bwMode="auto">
        <a:xfrm>
          <a:off x="4953000" y="6881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14273</xdr:rowOff>
    </xdr:from>
    <xdr:ext cx="736600" cy="259045"/>
    <xdr:sp macro="" textlink="">
      <xdr:nvSpPr>
        <xdr:cNvPr id="136" name="テキスト ボックス 135"/>
        <xdr:cNvSpPr txBox="1"/>
      </xdr:nvSpPr>
      <xdr:spPr>
        <a:xfrm>
          <a:off x="4622800" y="6967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32,785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279940</xdr:rowOff>
    </xdr:from>
    <xdr:to>
      <xdr:col>3</xdr:col>
      <xdr:colOff>955675</xdr:colOff>
      <xdr:row>36</xdr:row>
      <xdr:rowOff>38640</xdr:rowOff>
    </xdr:to>
    <xdr:sp macro="" textlink="">
      <xdr:nvSpPr>
        <xdr:cNvPr id="137" name="円/楕円 136"/>
        <xdr:cNvSpPr/>
      </xdr:nvSpPr>
      <xdr:spPr bwMode="auto">
        <a:xfrm>
          <a:off x="4254500" y="6890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23417</xdr:rowOff>
    </xdr:from>
    <xdr:ext cx="762000" cy="259045"/>
    <xdr:sp macro="" textlink="">
      <xdr:nvSpPr>
        <xdr:cNvPr id="138" name="テキスト ボックス 137"/>
        <xdr:cNvSpPr txBox="1"/>
      </xdr:nvSpPr>
      <xdr:spPr>
        <a:xfrm>
          <a:off x="3924300" y="697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32,305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86354</xdr:rowOff>
    </xdr:from>
    <xdr:to>
      <xdr:col>3</xdr:col>
      <xdr:colOff>257175</xdr:colOff>
      <xdr:row>35</xdr:row>
      <xdr:rowOff>187954</xdr:rowOff>
    </xdr:to>
    <xdr:sp macro="" textlink="">
      <xdr:nvSpPr>
        <xdr:cNvPr id="139" name="円/楕円 138"/>
        <xdr:cNvSpPr/>
      </xdr:nvSpPr>
      <xdr:spPr bwMode="auto">
        <a:xfrm>
          <a:off x="3556000" y="6696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198131</xdr:rowOff>
    </xdr:from>
    <xdr:ext cx="762000" cy="259045"/>
    <xdr:sp macro="" textlink="">
      <xdr:nvSpPr>
        <xdr:cNvPr id="140" name="テキスト ボックス 139"/>
        <xdr:cNvSpPr txBox="1"/>
      </xdr:nvSpPr>
      <xdr:spPr>
        <a:xfrm>
          <a:off x="3225800" y="646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42,467</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311029</xdr:rowOff>
    </xdr:from>
    <xdr:to>
      <xdr:col>2</xdr:col>
      <xdr:colOff>692150</xdr:colOff>
      <xdr:row>35</xdr:row>
      <xdr:rowOff>69729</xdr:rowOff>
    </xdr:to>
    <xdr:sp macro="" textlink="">
      <xdr:nvSpPr>
        <xdr:cNvPr id="141" name="円/楕円 140"/>
        <xdr:cNvSpPr/>
      </xdr:nvSpPr>
      <xdr:spPr bwMode="auto">
        <a:xfrm>
          <a:off x="2857500" y="6578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79906</xdr:rowOff>
    </xdr:from>
    <xdr:ext cx="762000" cy="259045"/>
    <xdr:sp macro="" textlink="">
      <xdr:nvSpPr>
        <xdr:cNvPr id="142" name="テキスト ボックス 141"/>
        <xdr:cNvSpPr txBox="1"/>
      </xdr:nvSpPr>
      <xdr:spPr>
        <a:xfrm>
          <a:off x="2527300" y="634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48,673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青森県中泊町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11,665
11,622
216.34
9,661,437
9,508,484
152,952
4,659,802
12,777,526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102.2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58,710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89914</xdr:rowOff>
    </xdr:from>
    <xdr:to>
      <xdr:col>6</xdr:col>
      <xdr:colOff>510540</xdr:colOff>
      <xdr:row>38</xdr:row>
      <xdr:rowOff>88967</xdr:rowOff>
    </xdr:to>
    <xdr:cxnSp macro="">
      <xdr:nvCxnSpPr>
        <xdr:cNvPr id="58" name="直線コネクタ 57"/>
        <xdr:cNvCxnSpPr/>
      </xdr:nvCxnSpPr>
      <xdr:spPr>
        <a:xfrm flipV="1">
          <a:off x="4633595" y="5233414"/>
          <a:ext cx="1270" cy="1370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92794</xdr:rowOff>
    </xdr:from>
    <xdr:ext cx="534377" cy="259045"/>
    <xdr:sp macro="" textlink="">
      <xdr:nvSpPr>
        <xdr:cNvPr id="59" name="人件費最小値テキスト"/>
        <xdr:cNvSpPr txBox="1"/>
      </xdr:nvSpPr>
      <xdr:spPr>
        <a:xfrm>
          <a:off x="4686300" y="660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51,107</a:t>
          </a:r>
          <a:endParaRPr kumimoji="1" lang="ja-JP" altLang="en-US" sz="1000" b="1">
            <a:latin typeface="ＭＳ Ｐゴシック"/>
          </a:endParaRPr>
        </a:p>
      </xdr:txBody>
    </xdr:sp>
    <xdr:clientData/>
  </xdr:oneCellAnchor>
  <xdr:twoCellAnchor>
    <xdr:from>
      <xdr:col>6</xdr:col>
      <xdr:colOff>422275</xdr:colOff>
      <xdr:row>38</xdr:row>
      <xdr:rowOff>88967</xdr:rowOff>
    </xdr:from>
    <xdr:to>
      <xdr:col>6</xdr:col>
      <xdr:colOff>600075</xdr:colOff>
      <xdr:row>38</xdr:row>
      <xdr:rowOff>88967</xdr:rowOff>
    </xdr:to>
    <xdr:cxnSp macro="">
      <xdr:nvCxnSpPr>
        <xdr:cNvPr id="60" name="直線コネクタ 59"/>
        <xdr:cNvCxnSpPr/>
      </xdr:nvCxnSpPr>
      <xdr:spPr>
        <a:xfrm>
          <a:off x="4546600" y="6604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36591</xdr:rowOff>
    </xdr:from>
    <xdr:ext cx="599010" cy="259045"/>
    <xdr:sp macro="" textlink="">
      <xdr:nvSpPr>
        <xdr:cNvPr id="61" name="人件費最大値テキスト"/>
        <xdr:cNvSpPr txBox="1"/>
      </xdr:nvSpPr>
      <xdr:spPr>
        <a:xfrm>
          <a:off x="4686300" y="5008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135,049</a:t>
          </a:r>
          <a:endParaRPr kumimoji="1" lang="ja-JP" altLang="en-US" sz="1000" b="1">
            <a:latin typeface="ＭＳ Ｐゴシック"/>
          </a:endParaRPr>
        </a:p>
      </xdr:txBody>
    </xdr:sp>
    <xdr:clientData/>
  </xdr:oneCellAnchor>
  <xdr:twoCellAnchor>
    <xdr:from>
      <xdr:col>6</xdr:col>
      <xdr:colOff>422275</xdr:colOff>
      <xdr:row>30</xdr:row>
      <xdr:rowOff>89914</xdr:rowOff>
    </xdr:from>
    <xdr:to>
      <xdr:col>6</xdr:col>
      <xdr:colOff>600075</xdr:colOff>
      <xdr:row>30</xdr:row>
      <xdr:rowOff>89914</xdr:rowOff>
    </xdr:to>
    <xdr:cxnSp macro="">
      <xdr:nvCxnSpPr>
        <xdr:cNvPr id="62" name="直線コネクタ 61"/>
        <xdr:cNvCxnSpPr/>
      </xdr:nvCxnSpPr>
      <xdr:spPr>
        <a:xfrm>
          <a:off x="4546600" y="5233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33842</xdr:rowOff>
    </xdr:from>
    <xdr:to>
      <xdr:col>6</xdr:col>
      <xdr:colOff>511175</xdr:colOff>
      <xdr:row>34</xdr:row>
      <xdr:rowOff>65225</xdr:rowOff>
    </xdr:to>
    <xdr:cxnSp macro="">
      <xdr:nvCxnSpPr>
        <xdr:cNvPr id="63" name="直線コネクタ 62"/>
        <xdr:cNvCxnSpPr/>
      </xdr:nvCxnSpPr>
      <xdr:spPr>
        <a:xfrm>
          <a:off x="3797300" y="5863142"/>
          <a:ext cx="838200" cy="3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34408</xdr:rowOff>
    </xdr:from>
    <xdr:ext cx="534377" cy="259045"/>
    <xdr:sp macro="" textlink="">
      <xdr:nvSpPr>
        <xdr:cNvPr id="64" name="人件費平均値テキスト"/>
        <xdr:cNvSpPr txBox="1"/>
      </xdr:nvSpPr>
      <xdr:spPr>
        <a:xfrm>
          <a:off x="4686300" y="5863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92,016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55981</xdr:rowOff>
    </xdr:from>
    <xdr:to>
      <xdr:col>6</xdr:col>
      <xdr:colOff>561975</xdr:colOff>
      <xdr:row>34</xdr:row>
      <xdr:rowOff>157581</xdr:rowOff>
    </xdr:to>
    <xdr:sp macro="" textlink="">
      <xdr:nvSpPr>
        <xdr:cNvPr id="65" name="フローチャート : 判断 64"/>
        <xdr:cNvSpPr/>
      </xdr:nvSpPr>
      <xdr:spPr>
        <a:xfrm>
          <a:off x="4584700" y="588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135438</xdr:rowOff>
    </xdr:from>
    <xdr:to>
      <xdr:col>5</xdr:col>
      <xdr:colOff>358775</xdr:colOff>
      <xdr:row>34</xdr:row>
      <xdr:rowOff>33842</xdr:rowOff>
    </xdr:to>
    <xdr:cxnSp macro="">
      <xdr:nvCxnSpPr>
        <xdr:cNvPr id="66" name="直線コネクタ 65"/>
        <xdr:cNvCxnSpPr/>
      </xdr:nvCxnSpPr>
      <xdr:spPr>
        <a:xfrm>
          <a:off x="2908300" y="5793288"/>
          <a:ext cx="889000" cy="69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53973</xdr:rowOff>
    </xdr:from>
    <xdr:to>
      <xdr:col>5</xdr:col>
      <xdr:colOff>409575</xdr:colOff>
      <xdr:row>34</xdr:row>
      <xdr:rowOff>155573</xdr:rowOff>
    </xdr:to>
    <xdr:sp macro="" textlink="">
      <xdr:nvSpPr>
        <xdr:cNvPr id="67" name="フローチャート : 判断 66"/>
        <xdr:cNvSpPr/>
      </xdr:nvSpPr>
      <xdr:spPr>
        <a:xfrm>
          <a:off x="3746500" y="5883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146700</xdr:rowOff>
    </xdr:from>
    <xdr:ext cx="534377" cy="259045"/>
    <xdr:sp macro="" textlink="">
      <xdr:nvSpPr>
        <xdr:cNvPr id="68" name="テキスト ボックス 67"/>
        <xdr:cNvSpPr txBox="1"/>
      </xdr:nvSpPr>
      <xdr:spPr>
        <a:xfrm>
          <a:off x="3530111" y="597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92,139</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135438</xdr:rowOff>
    </xdr:from>
    <xdr:to>
      <xdr:col>4</xdr:col>
      <xdr:colOff>155575</xdr:colOff>
      <xdr:row>33</xdr:row>
      <xdr:rowOff>142378</xdr:rowOff>
    </xdr:to>
    <xdr:cxnSp macro="">
      <xdr:nvCxnSpPr>
        <xdr:cNvPr id="69" name="直線コネクタ 68"/>
        <xdr:cNvCxnSpPr/>
      </xdr:nvCxnSpPr>
      <xdr:spPr>
        <a:xfrm flipV="1">
          <a:off x="2019300" y="5793288"/>
          <a:ext cx="889000" cy="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116626</xdr:rowOff>
    </xdr:from>
    <xdr:to>
      <xdr:col>4</xdr:col>
      <xdr:colOff>206375</xdr:colOff>
      <xdr:row>34</xdr:row>
      <xdr:rowOff>46776</xdr:rowOff>
    </xdr:to>
    <xdr:sp macro="" textlink="">
      <xdr:nvSpPr>
        <xdr:cNvPr id="70" name="フローチャート : 判断 69"/>
        <xdr:cNvSpPr/>
      </xdr:nvSpPr>
      <xdr:spPr>
        <a:xfrm>
          <a:off x="2857500" y="577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37903</xdr:rowOff>
    </xdr:from>
    <xdr:ext cx="534377" cy="259045"/>
    <xdr:sp macro="" textlink="">
      <xdr:nvSpPr>
        <xdr:cNvPr id="71" name="テキスト ボックス 70"/>
        <xdr:cNvSpPr txBox="1"/>
      </xdr:nvSpPr>
      <xdr:spPr>
        <a:xfrm>
          <a:off x="2641111" y="586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98,802</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129674</xdr:rowOff>
    </xdr:from>
    <xdr:to>
      <xdr:col>2</xdr:col>
      <xdr:colOff>638175</xdr:colOff>
      <xdr:row>33</xdr:row>
      <xdr:rowOff>142378</xdr:rowOff>
    </xdr:to>
    <xdr:cxnSp macro="">
      <xdr:nvCxnSpPr>
        <xdr:cNvPr id="72" name="直線コネクタ 71"/>
        <xdr:cNvCxnSpPr/>
      </xdr:nvCxnSpPr>
      <xdr:spPr>
        <a:xfrm>
          <a:off x="1130300" y="5787524"/>
          <a:ext cx="889000" cy="12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144140</xdr:rowOff>
    </xdr:from>
    <xdr:to>
      <xdr:col>3</xdr:col>
      <xdr:colOff>3175</xdr:colOff>
      <xdr:row>34</xdr:row>
      <xdr:rowOff>74290</xdr:rowOff>
    </xdr:to>
    <xdr:sp macro="" textlink="">
      <xdr:nvSpPr>
        <xdr:cNvPr id="73" name="フローチャート : 判断 72"/>
        <xdr:cNvSpPr/>
      </xdr:nvSpPr>
      <xdr:spPr>
        <a:xfrm>
          <a:off x="1968500" y="580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65417</xdr:rowOff>
    </xdr:from>
    <xdr:ext cx="534377" cy="259045"/>
    <xdr:sp macro="" textlink="">
      <xdr:nvSpPr>
        <xdr:cNvPr id="74" name="テキスト ボックス 73"/>
        <xdr:cNvSpPr txBox="1"/>
      </xdr:nvSpPr>
      <xdr:spPr>
        <a:xfrm>
          <a:off x="1752111" y="589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97,117</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111727</xdr:rowOff>
    </xdr:from>
    <xdr:to>
      <xdr:col>1</xdr:col>
      <xdr:colOff>485775</xdr:colOff>
      <xdr:row>34</xdr:row>
      <xdr:rowOff>41877</xdr:rowOff>
    </xdr:to>
    <xdr:sp macro="" textlink="">
      <xdr:nvSpPr>
        <xdr:cNvPr id="75" name="フローチャート : 判断 74"/>
        <xdr:cNvSpPr/>
      </xdr:nvSpPr>
      <xdr:spPr>
        <a:xfrm>
          <a:off x="1079500" y="57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33004</xdr:rowOff>
    </xdr:from>
    <xdr:ext cx="534377" cy="259045"/>
    <xdr:sp macro="" textlink="">
      <xdr:nvSpPr>
        <xdr:cNvPr id="76" name="テキスト ボックス 75"/>
        <xdr:cNvSpPr txBox="1"/>
      </xdr:nvSpPr>
      <xdr:spPr>
        <a:xfrm>
          <a:off x="863111" y="586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99,102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14425</xdr:rowOff>
    </xdr:from>
    <xdr:to>
      <xdr:col>6</xdr:col>
      <xdr:colOff>561975</xdr:colOff>
      <xdr:row>34</xdr:row>
      <xdr:rowOff>116025</xdr:rowOff>
    </xdr:to>
    <xdr:sp macro="" textlink="">
      <xdr:nvSpPr>
        <xdr:cNvPr id="82" name="円/楕円 81"/>
        <xdr:cNvSpPr/>
      </xdr:nvSpPr>
      <xdr:spPr>
        <a:xfrm>
          <a:off x="4584700" y="584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37302</xdr:rowOff>
    </xdr:from>
    <xdr:ext cx="534377" cy="259045"/>
    <xdr:sp macro="" textlink="">
      <xdr:nvSpPr>
        <xdr:cNvPr id="83" name="人件費該当値テキスト"/>
        <xdr:cNvSpPr txBox="1"/>
      </xdr:nvSpPr>
      <xdr:spPr>
        <a:xfrm>
          <a:off x="4686300" y="569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94,561</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154492</xdr:rowOff>
    </xdr:from>
    <xdr:to>
      <xdr:col>5</xdr:col>
      <xdr:colOff>409575</xdr:colOff>
      <xdr:row>34</xdr:row>
      <xdr:rowOff>84642</xdr:rowOff>
    </xdr:to>
    <xdr:sp macro="" textlink="">
      <xdr:nvSpPr>
        <xdr:cNvPr id="84" name="円/楕円 83"/>
        <xdr:cNvSpPr/>
      </xdr:nvSpPr>
      <xdr:spPr>
        <a:xfrm>
          <a:off x="3746500" y="581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101169</xdr:rowOff>
    </xdr:from>
    <xdr:ext cx="534377" cy="259045"/>
    <xdr:sp macro="" textlink="">
      <xdr:nvSpPr>
        <xdr:cNvPr id="85" name="テキスト ボックス 84"/>
        <xdr:cNvSpPr txBox="1"/>
      </xdr:nvSpPr>
      <xdr:spPr>
        <a:xfrm>
          <a:off x="3530111" y="558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96,483</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84638</xdr:rowOff>
    </xdr:from>
    <xdr:to>
      <xdr:col>4</xdr:col>
      <xdr:colOff>206375</xdr:colOff>
      <xdr:row>34</xdr:row>
      <xdr:rowOff>14788</xdr:rowOff>
    </xdr:to>
    <xdr:sp macro="" textlink="">
      <xdr:nvSpPr>
        <xdr:cNvPr id="86" name="円/楕円 85"/>
        <xdr:cNvSpPr/>
      </xdr:nvSpPr>
      <xdr:spPr>
        <a:xfrm>
          <a:off x="2857500" y="574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32</xdr:row>
      <xdr:rowOff>31315</xdr:rowOff>
    </xdr:from>
    <xdr:ext cx="599010" cy="259045"/>
    <xdr:sp macro="" textlink="">
      <xdr:nvSpPr>
        <xdr:cNvPr id="87" name="テキスト ボックス 86"/>
        <xdr:cNvSpPr txBox="1"/>
      </xdr:nvSpPr>
      <xdr:spPr>
        <a:xfrm>
          <a:off x="2608794" y="5517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100,761</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91578</xdr:rowOff>
    </xdr:from>
    <xdr:to>
      <xdr:col>3</xdr:col>
      <xdr:colOff>3175</xdr:colOff>
      <xdr:row>34</xdr:row>
      <xdr:rowOff>21728</xdr:rowOff>
    </xdr:to>
    <xdr:sp macro="" textlink="">
      <xdr:nvSpPr>
        <xdr:cNvPr id="88" name="円/楕円 87"/>
        <xdr:cNvSpPr/>
      </xdr:nvSpPr>
      <xdr:spPr>
        <a:xfrm>
          <a:off x="1968500" y="574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32</xdr:row>
      <xdr:rowOff>38255</xdr:rowOff>
    </xdr:from>
    <xdr:ext cx="599010" cy="259045"/>
    <xdr:sp macro="" textlink="">
      <xdr:nvSpPr>
        <xdr:cNvPr id="89" name="テキスト ボックス 88"/>
        <xdr:cNvSpPr txBox="1"/>
      </xdr:nvSpPr>
      <xdr:spPr>
        <a:xfrm>
          <a:off x="1719794" y="5524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100,336</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78874</xdr:rowOff>
    </xdr:from>
    <xdr:to>
      <xdr:col>1</xdr:col>
      <xdr:colOff>485775</xdr:colOff>
      <xdr:row>34</xdr:row>
      <xdr:rowOff>9024</xdr:rowOff>
    </xdr:to>
    <xdr:sp macro="" textlink="">
      <xdr:nvSpPr>
        <xdr:cNvPr id="90" name="円/楕円 89"/>
        <xdr:cNvSpPr/>
      </xdr:nvSpPr>
      <xdr:spPr>
        <a:xfrm>
          <a:off x="1079500" y="573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32</xdr:row>
      <xdr:rowOff>25551</xdr:rowOff>
    </xdr:from>
    <xdr:ext cx="599010" cy="259045"/>
    <xdr:sp macro="" textlink="">
      <xdr:nvSpPr>
        <xdr:cNvPr id="91" name="テキスト ボックス 90"/>
        <xdr:cNvSpPr txBox="1"/>
      </xdr:nvSpPr>
      <xdr:spPr>
        <a:xfrm>
          <a:off x="830794" y="5511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101,114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2182</xdr:rowOff>
    </xdr:from>
    <xdr:to>
      <xdr:col>6</xdr:col>
      <xdr:colOff>510540</xdr:colOff>
      <xdr:row>58</xdr:row>
      <xdr:rowOff>32472</xdr:rowOff>
    </xdr:to>
    <xdr:cxnSp macro="">
      <xdr:nvCxnSpPr>
        <xdr:cNvPr id="115" name="直線コネクタ 114"/>
        <xdr:cNvCxnSpPr/>
      </xdr:nvCxnSpPr>
      <xdr:spPr>
        <a:xfrm flipV="1">
          <a:off x="4633595" y="8574682"/>
          <a:ext cx="1270" cy="1401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36299</xdr:rowOff>
    </xdr:from>
    <xdr:ext cx="534377" cy="259045"/>
    <xdr:sp macro="" textlink="">
      <xdr:nvSpPr>
        <xdr:cNvPr id="116" name="物件費最小値テキスト"/>
        <xdr:cNvSpPr txBox="1"/>
      </xdr:nvSpPr>
      <xdr:spPr>
        <a:xfrm>
          <a:off x="4686300" y="998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48,144</a:t>
          </a:r>
          <a:endParaRPr kumimoji="1" lang="ja-JP" altLang="en-US" sz="1000" b="1">
            <a:latin typeface="ＭＳ Ｐゴシック"/>
          </a:endParaRPr>
        </a:p>
      </xdr:txBody>
    </xdr:sp>
    <xdr:clientData/>
  </xdr:oneCellAnchor>
  <xdr:twoCellAnchor>
    <xdr:from>
      <xdr:col>6</xdr:col>
      <xdr:colOff>422275</xdr:colOff>
      <xdr:row>58</xdr:row>
      <xdr:rowOff>32472</xdr:rowOff>
    </xdr:from>
    <xdr:to>
      <xdr:col>6</xdr:col>
      <xdr:colOff>600075</xdr:colOff>
      <xdr:row>58</xdr:row>
      <xdr:rowOff>32472</xdr:rowOff>
    </xdr:to>
    <xdr:cxnSp macro="">
      <xdr:nvCxnSpPr>
        <xdr:cNvPr id="117" name="直線コネクタ 116"/>
        <xdr:cNvCxnSpPr/>
      </xdr:nvCxnSpPr>
      <xdr:spPr>
        <a:xfrm>
          <a:off x="4546600" y="997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120309</xdr:rowOff>
    </xdr:from>
    <xdr:ext cx="599010" cy="259045"/>
    <xdr:sp macro="" textlink="">
      <xdr:nvSpPr>
        <xdr:cNvPr id="118" name="物件費最大値テキスト"/>
        <xdr:cNvSpPr txBox="1"/>
      </xdr:nvSpPr>
      <xdr:spPr>
        <a:xfrm>
          <a:off x="4686300" y="8349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416,094</a:t>
          </a:r>
          <a:endParaRPr kumimoji="1" lang="ja-JP" altLang="en-US" sz="1000" b="1">
            <a:latin typeface="ＭＳ Ｐゴシック"/>
          </a:endParaRPr>
        </a:p>
      </xdr:txBody>
    </xdr:sp>
    <xdr:clientData/>
  </xdr:oneCellAnchor>
  <xdr:twoCellAnchor>
    <xdr:from>
      <xdr:col>6</xdr:col>
      <xdr:colOff>422275</xdr:colOff>
      <xdr:row>50</xdr:row>
      <xdr:rowOff>2182</xdr:rowOff>
    </xdr:from>
    <xdr:to>
      <xdr:col>6</xdr:col>
      <xdr:colOff>600075</xdr:colOff>
      <xdr:row>50</xdr:row>
      <xdr:rowOff>2182</xdr:rowOff>
    </xdr:to>
    <xdr:cxnSp macro="">
      <xdr:nvCxnSpPr>
        <xdr:cNvPr id="119" name="直線コネクタ 118"/>
        <xdr:cNvCxnSpPr/>
      </xdr:nvCxnSpPr>
      <xdr:spPr>
        <a:xfrm>
          <a:off x="4546600" y="857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130758</xdr:rowOff>
    </xdr:from>
    <xdr:to>
      <xdr:col>6</xdr:col>
      <xdr:colOff>511175</xdr:colOff>
      <xdr:row>56</xdr:row>
      <xdr:rowOff>160049</xdr:rowOff>
    </xdr:to>
    <xdr:cxnSp macro="">
      <xdr:nvCxnSpPr>
        <xdr:cNvPr id="120" name="直線コネクタ 119"/>
        <xdr:cNvCxnSpPr/>
      </xdr:nvCxnSpPr>
      <xdr:spPr>
        <a:xfrm flipV="1">
          <a:off x="3797300" y="9731958"/>
          <a:ext cx="838200" cy="29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92462</xdr:rowOff>
    </xdr:from>
    <xdr:ext cx="599010" cy="259045"/>
    <xdr:sp macro="" textlink="">
      <xdr:nvSpPr>
        <xdr:cNvPr id="121" name="物件費平均値テキスト"/>
        <xdr:cNvSpPr txBox="1"/>
      </xdr:nvSpPr>
      <xdr:spPr>
        <a:xfrm>
          <a:off x="4686300" y="96936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103,403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114035</xdr:rowOff>
    </xdr:from>
    <xdr:to>
      <xdr:col>6</xdr:col>
      <xdr:colOff>561975</xdr:colOff>
      <xdr:row>57</xdr:row>
      <xdr:rowOff>44185</xdr:rowOff>
    </xdr:to>
    <xdr:sp macro="" textlink="">
      <xdr:nvSpPr>
        <xdr:cNvPr id="122" name="フローチャート : 判断 121"/>
        <xdr:cNvSpPr/>
      </xdr:nvSpPr>
      <xdr:spPr>
        <a:xfrm>
          <a:off x="4584700" y="971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160049</xdr:rowOff>
    </xdr:from>
    <xdr:to>
      <xdr:col>5</xdr:col>
      <xdr:colOff>358775</xdr:colOff>
      <xdr:row>57</xdr:row>
      <xdr:rowOff>69013</xdr:rowOff>
    </xdr:to>
    <xdr:cxnSp macro="">
      <xdr:nvCxnSpPr>
        <xdr:cNvPr id="123" name="直線コネクタ 122"/>
        <xdr:cNvCxnSpPr/>
      </xdr:nvCxnSpPr>
      <xdr:spPr>
        <a:xfrm flipV="1">
          <a:off x="2908300" y="9761249"/>
          <a:ext cx="889000" cy="8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166075</xdr:rowOff>
    </xdr:from>
    <xdr:to>
      <xdr:col>5</xdr:col>
      <xdr:colOff>409575</xdr:colOff>
      <xdr:row>57</xdr:row>
      <xdr:rowOff>96225</xdr:rowOff>
    </xdr:to>
    <xdr:sp macro="" textlink="">
      <xdr:nvSpPr>
        <xdr:cNvPr id="124" name="フローチャート : 判断 123"/>
        <xdr:cNvSpPr/>
      </xdr:nvSpPr>
      <xdr:spPr>
        <a:xfrm>
          <a:off x="3746500" y="976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87352</xdr:rowOff>
    </xdr:from>
    <xdr:ext cx="534377" cy="259045"/>
    <xdr:sp macro="" textlink="">
      <xdr:nvSpPr>
        <xdr:cNvPr id="125" name="テキスト ボックス 124"/>
        <xdr:cNvSpPr txBox="1"/>
      </xdr:nvSpPr>
      <xdr:spPr>
        <a:xfrm>
          <a:off x="3530111" y="986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89,744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69013</xdr:rowOff>
    </xdr:from>
    <xdr:to>
      <xdr:col>4</xdr:col>
      <xdr:colOff>155575</xdr:colOff>
      <xdr:row>57</xdr:row>
      <xdr:rowOff>103063</xdr:rowOff>
    </xdr:to>
    <xdr:cxnSp macro="">
      <xdr:nvCxnSpPr>
        <xdr:cNvPr id="126" name="直線コネクタ 125"/>
        <xdr:cNvCxnSpPr/>
      </xdr:nvCxnSpPr>
      <xdr:spPr>
        <a:xfrm flipV="1">
          <a:off x="2019300" y="9841663"/>
          <a:ext cx="889000" cy="34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156653</xdr:rowOff>
    </xdr:from>
    <xdr:to>
      <xdr:col>4</xdr:col>
      <xdr:colOff>206375</xdr:colOff>
      <xdr:row>57</xdr:row>
      <xdr:rowOff>86803</xdr:rowOff>
    </xdr:to>
    <xdr:sp macro="" textlink="">
      <xdr:nvSpPr>
        <xdr:cNvPr id="127" name="フローチャート : 判断 126"/>
        <xdr:cNvSpPr/>
      </xdr:nvSpPr>
      <xdr:spPr>
        <a:xfrm>
          <a:off x="2857500" y="975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103330</xdr:rowOff>
    </xdr:from>
    <xdr:ext cx="534377" cy="259045"/>
    <xdr:sp macro="" textlink="">
      <xdr:nvSpPr>
        <xdr:cNvPr id="128" name="テキスト ボックス 127"/>
        <xdr:cNvSpPr txBox="1"/>
      </xdr:nvSpPr>
      <xdr:spPr>
        <a:xfrm>
          <a:off x="2641111" y="953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92,217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103063</xdr:rowOff>
    </xdr:from>
    <xdr:to>
      <xdr:col>2</xdr:col>
      <xdr:colOff>638175</xdr:colOff>
      <xdr:row>57</xdr:row>
      <xdr:rowOff>127112</xdr:rowOff>
    </xdr:to>
    <xdr:cxnSp macro="">
      <xdr:nvCxnSpPr>
        <xdr:cNvPr id="129" name="直線コネクタ 128"/>
        <xdr:cNvCxnSpPr/>
      </xdr:nvCxnSpPr>
      <xdr:spPr>
        <a:xfrm flipV="1">
          <a:off x="1130300" y="9875713"/>
          <a:ext cx="889000" cy="2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3529</xdr:rowOff>
    </xdr:from>
    <xdr:to>
      <xdr:col>3</xdr:col>
      <xdr:colOff>3175</xdr:colOff>
      <xdr:row>57</xdr:row>
      <xdr:rowOff>105129</xdr:rowOff>
    </xdr:to>
    <xdr:sp macro="" textlink="">
      <xdr:nvSpPr>
        <xdr:cNvPr id="130" name="フローチャート : 判断 129"/>
        <xdr:cNvSpPr/>
      </xdr:nvSpPr>
      <xdr:spPr>
        <a:xfrm>
          <a:off x="1968500" y="977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121656</xdr:rowOff>
    </xdr:from>
    <xdr:ext cx="534377" cy="259045"/>
    <xdr:sp macro="" textlink="">
      <xdr:nvSpPr>
        <xdr:cNvPr id="131" name="テキスト ボックス 130"/>
        <xdr:cNvSpPr txBox="1"/>
      </xdr:nvSpPr>
      <xdr:spPr>
        <a:xfrm>
          <a:off x="1752111" y="955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87,407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15222</xdr:rowOff>
    </xdr:from>
    <xdr:to>
      <xdr:col>1</xdr:col>
      <xdr:colOff>485775</xdr:colOff>
      <xdr:row>57</xdr:row>
      <xdr:rowOff>116822</xdr:rowOff>
    </xdr:to>
    <xdr:sp macro="" textlink="">
      <xdr:nvSpPr>
        <xdr:cNvPr id="132" name="フローチャート : 判断 131"/>
        <xdr:cNvSpPr/>
      </xdr:nvSpPr>
      <xdr:spPr>
        <a:xfrm>
          <a:off x="1079500" y="978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133349</xdr:rowOff>
    </xdr:from>
    <xdr:ext cx="534377" cy="259045"/>
    <xdr:sp macro="" textlink="">
      <xdr:nvSpPr>
        <xdr:cNvPr id="133" name="テキスト ボックス 132"/>
        <xdr:cNvSpPr txBox="1"/>
      </xdr:nvSpPr>
      <xdr:spPr>
        <a:xfrm>
          <a:off x="863111" y="956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84,338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79958</xdr:rowOff>
    </xdr:from>
    <xdr:to>
      <xdr:col>6</xdr:col>
      <xdr:colOff>561975</xdr:colOff>
      <xdr:row>57</xdr:row>
      <xdr:rowOff>10108</xdr:rowOff>
    </xdr:to>
    <xdr:sp macro="" textlink="">
      <xdr:nvSpPr>
        <xdr:cNvPr id="139" name="円/楕円 138"/>
        <xdr:cNvSpPr/>
      </xdr:nvSpPr>
      <xdr:spPr>
        <a:xfrm>
          <a:off x="4584700" y="968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102835</xdr:rowOff>
    </xdr:from>
    <xdr:ext cx="599010" cy="259045"/>
    <xdr:sp macro="" textlink="">
      <xdr:nvSpPr>
        <xdr:cNvPr id="140" name="物件費該当値テキスト"/>
        <xdr:cNvSpPr txBox="1"/>
      </xdr:nvSpPr>
      <xdr:spPr>
        <a:xfrm>
          <a:off x="4686300" y="9532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112,347</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109249</xdr:rowOff>
    </xdr:from>
    <xdr:to>
      <xdr:col>5</xdr:col>
      <xdr:colOff>409575</xdr:colOff>
      <xdr:row>57</xdr:row>
      <xdr:rowOff>39399</xdr:rowOff>
    </xdr:to>
    <xdr:sp macro="" textlink="">
      <xdr:nvSpPr>
        <xdr:cNvPr id="141" name="円/楕円 140"/>
        <xdr:cNvSpPr/>
      </xdr:nvSpPr>
      <xdr:spPr>
        <a:xfrm>
          <a:off x="3746500" y="971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55926</xdr:rowOff>
    </xdr:from>
    <xdr:ext cx="599010" cy="259045"/>
    <xdr:sp macro="" textlink="">
      <xdr:nvSpPr>
        <xdr:cNvPr id="142" name="テキスト ボックス 141"/>
        <xdr:cNvSpPr txBox="1"/>
      </xdr:nvSpPr>
      <xdr:spPr>
        <a:xfrm>
          <a:off x="3497794" y="9485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104,659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18213</xdr:rowOff>
    </xdr:from>
    <xdr:to>
      <xdr:col>4</xdr:col>
      <xdr:colOff>206375</xdr:colOff>
      <xdr:row>57</xdr:row>
      <xdr:rowOff>119813</xdr:rowOff>
    </xdr:to>
    <xdr:sp macro="" textlink="">
      <xdr:nvSpPr>
        <xdr:cNvPr id="143" name="円/楕円 142"/>
        <xdr:cNvSpPr/>
      </xdr:nvSpPr>
      <xdr:spPr>
        <a:xfrm>
          <a:off x="2857500" y="979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110940</xdr:rowOff>
    </xdr:from>
    <xdr:ext cx="534377" cy="259045"/>
    <xdr:sp macro="" textlink="">
      <xdr:nvSpPr>
        <xdr:cNvPr id="144" name="テキスト ボックス 143"/>
        <xdr:cNvSpPr txBox="1"/>
      </xdr:nvSpPr>
      <xdr:spPr>
        <a:xfrm>
          <a:off x="2641111" y="988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83,553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52263</xdr:rowOff>
    </xdr:from>
    <xdr:to>
      <xdr:col>3</xdr:col>
      <xdr:colOff>3175</xdr:colOff>
      <xdr:row>57</xdr:row>
      <xdr:rowOff>153863</xdr:rowOff>
    </xdr:to>
    <xdr:sp macro="" textlink="">
      <xdr:nvSpPr>
        <xdr:cNvPr id="145" name="円/楕円 144"/>
        <xdr:cNvSpPr/>
      </xdr:nvSpPr>
      <xdr:spPr>
        <a:xfrm>
          <a:off x="1968500" y="982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144990</xdr:rowOff>
    </xdr:from>
    <xdr:ext cx="534377" cy="259045"/>
    <xdr:sp macro="" textlink="">
      <xdr:nvSpPr>
        <xdr:cNvPr id="146" name="テキスト ボックス 145"/>
        <xdr:cNvSpPr txBox="1"/>
      </xdr:nvSpPr>
      <xdr:spPr>
        <a:xfrm>
          <a:off x="1752111" y="991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74,616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76312</xdr:rowOff>
    </xdr:from>
    <xdr:to>
      <xdr:col>1</xdr:col>
      <xdr:colOff>485775</xdr:colOff>
      <xdr:row>58</xdr:row>
      <xdr:rowOff>6462</xdr:rowOff>
    </xdr:to>
    <xdr:sp macro="" textlink="">
      <xdr:nvSpPr>
        <xdr:cNvPr id="147" name="円/楕円 146"/>
        <xdr:cNvSpPr/>
      </xdr:nvSpPr>
      <xdr:spPr>
        <a:xfrm>
          <a:off x="1079500" y="984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169039</xdr:rowOff>
    </xdr:from>
    <xdr:ext cx="534377" cy="259045"/>
    <xdr:sp macro="" textlink="">
      <xdr:nvSpPr>
        <xdr:cNvPr id="148" name="テキスト ボックス 147"/>
        <xdr:cNvSpPr txBox="1"/>
      </xdr:nvSpPr>
      <xdr:spPr>
        <a:xfrm>
          <a:off x="863111" y="994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68,304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9,556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158255</xdr:rowOff>
    </xdr:from>
    <xdr:to>
      <xdr:col>6</xdr:col>
      <xdr:colOff>510540</xdr:colOff>
      <xdr:row>79</xdr:row>
      <xdr:rowOff>36410</xdr:rowOff>
    </xdr:to>
    <xdr:cxnSp macro="">
      <xdr:nvCxnSpPr>
        <xdr:cNvPr id="172" name="直線コネクタ 171"/>
        <xdr:cNvCxnSpPr/>
      </xdr:nvCxnSpPr>
      <xdr:spPr>
        <a:xfrm flipV="1">
          <a:off x="4633595" y="11988305"/>
          <a:ext cx="1270" cy="1592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40237</xdr:rowOff>
    </xdr:from>
    <xdr:ext cx="378565" cy="259045"/>
    <xdr:sp macro="" textlink="">
      <xdr:nvSpPr>
        <xdr:cNvPr id="173" name="維持補修費最小値テキスト"/>
        <xdr:cNvSpPr txBox="1"/>
      </xdr:nvSpPr>
      <xdr:spPr>
        <a:xfrm>
          <a:off x="4686300" y="13584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6</xdr:col>
      <xdr:colOff>422275</xdr:colOff>
      <xdr:row>79</xdr:row>
      <xdr:rowOff>36410</xdr:rowOff>
    </xdr:from>
    <xdr:to>
      <xdr:col>6</xdr:col>
      <xdr:colOff>600075</xdr:colOff>
      <xdr:row>79</xdr:row>
      <xdr:rowOff>36410</xdr:rowOff>
    </xdr:to>
    <xdr:cxnSp macro="">
      <xdr:nvCxnSpPr>
        <xdr:cNvPr id="174" name="直線コネクタ 173"/>
        <xdr:cNvCxnSpPr/>
      </xdr:nvCxnSpPr>
      <xdr:spPr>
        <a:xfrm>
          <a:off x="4546600" y="1358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104932</xdr:rowOff>
    </xdr:from>
    <xdr:ext cx="534377" cy="259045"/>
    <xdr:sp macro="" textlink="">
      <xdr:nvSpPr>
        <xdr:cNvPr id="175" name="維持補修費最大値テキスト"/>
        <xdr:cNvSpPr txBox="1"/>
      </xdr:nvSpPr>
      <xdr:spPr>
        <a:xfrm>
          <a:off x="4686300" y="1176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42,013</a:t>
          </a:r>
          <a:endParaRPr kumimoji="1" lang="ja-JP" altLang="en-US" sz="1000" b="1">
            <a:latin typeface="ＭＳ Ｐゴシック"/>
          </a:endParaRPr>
        </a:p>
      </xdr:txBody>
    </xdr:sp>
    <xdr:clientData/>
  </xdr:oneCellAnchor>
  <xdr:twoCellAnchor>
    <xdr:from>
      <xdr:col>6</xdr:col>
      <xdr:colOff>422275</xdr:colOff>
      <xdr:row>69</xdr:row>
      <xdr:rowOff>158255</xdr:rowOff>
    </xdr:from>
    <xdr:to>
      <xdr:col>6</xdr:col>
      <xdr:colOff>600075</xdr:colOff>
      <xdr:row>69</xdr:row>
      <xdr:rowOff>158255</xdr:rowOff>
    </xdr:to>
    <xdr:cxnSp macro="">
      <xdr:nvCxnSpPr>
        <xdr:cNvPr id="176" name="直線コネクタ 175"/>
        <xdr:cNvCxnSpPr/>
      </xdr:nvCxnSpPr>
      <xdr:spPr>
        <a:xfrm>
          <a:off x="4546600" y="11988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120155</xdr:rowOff>
    </xdr:from>
    <xdr:to>
      <xdr:col>6</xdr:col>
      <xdr:colOff>511175</xdr:colOff>
      <xdr:row>76</xdr:row>
      <xdr:rowOff>156730</xdr:rowOff>
    </xdr:to>
    <xdr:cxnSp macro="">
      <xdr:nvCxnSpPr>
        <xdr:cNvPr id="177" name="直線コネクタ 176"/>
        <xdr:cNvCxnSpPr/>
      </xdr:nvCxnSpPr>
      <xdr:spPr>
        <a:xfrm>
          <a:off x="3797300" y="12978905"/>
          <a:ext cx="838200" cy="208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106748</xdr:rowOff>
    </xdr:from>
    <xdr:ext cx="534377" cy="259045"/>
    <xdr:sp macro="" textlink="">
      <xdr:nvSpPr>
        <xdr:cNvPr id="178" name="維持補修費平均値テキスト"/>
        <xdr:cNvSpPr txBox="1"/>
      </xdr:nvSpPr>
      <xdr:spPr>
        <a:xfrm>
          <a:off x="4686300" y="12965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11,132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83871</xdr:rowOff>
    </xdr:from>
    <xdr:to>
      <xdr:col>6</xdr:col>
      <xdr:colOff>561975</xdr:colOff>
      <xdr:row>77</xdr:row>
      <xdr:rowOff>14021</xdr:rowOff>
    </xdr:to>
    <xdr:sp macro="" textlink="">
      <xdr:nvSpPr>
        <xdr:cNvPr id="179" name="フローチャート : 判断 178"/>
        <xdr:cNvSpPr/>
      </xdr:nvSpPr>
      <xdr:spPr>
        <a:xfrm>
          <a:off x="45847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120155</xdr:rowOff>
    </xdr:from>
    <xdr:to>
      <xdr:col>5</xdr:col>
      <xdr:colOff>358775</xdr:colOff>
      <xdr:row>76</xdr:row>
      <xdr:rowOff>57556</xdr:rowOff>
    </xdr:to>
    <xdr:cxnSp macro="">
      <xdr:nvCxnSpPr>
        <xdr:cNvPr id="180" name="直線コネクタ 179"/>
        <xdr:cNvCxnSpPr/>
      </xdr:nvCxnSpPr>
      <xdr:spPr>
        <a:xfrm flipV="1">
          <a:off x="2908300" y="12978905"/>
          <a:ext cx="889000" cy="108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137592</xdr:rowOff>
    </xdr:from>
    <xdr:to>
      <xdr:col>5</xdr:col>
      <xdr:colOff>409575</xdr:colOff>
      <xdr:row>77</xdr:row>
      <xdr:rowOff>67742</xdr:rowOff>
    </xdr:to>
    <xdr:sp macro="" textlink="">
      <xdr:nvSpPr>
        <xdr:cNvPr id="181" name="フローチャート : 判断 180"/>
        <xdr:cNvSpPr/>
      </xdr:nvSpPr>
      <xdr:spPr>
        <a:xfrm>
          <a:off x="37465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58869</xdr:rowOff>
    </xdr:from>
    <xdr:ext cx="469744" cy="259045"/>
    <xdr:sp macro="" textlink="">
      <xdr:nvSpPr>
        <xdr:cNvPr id="182" name="テキスト ボックス 181"/>
        <xdr:cNvSpPr txBox="1"/>
      </xdr:nvSpPr>
      <xdr:spPr>
        <a:xfrm>
          <a:off x="3562427" y="13260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9,722</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57556</xdr:rowOff>
    </xdr:from>
    <xdr:to>
      <xdr:col>4</xdr:col>
      <xdr:colOff>155575</xdr:colOff>
      <xdr:row>76</xdr:row>
      <xdr:rowOff>113068</xdr:rowOff>
    </xdr:to>
    <xdr:cxnSp macro="">
      <xdr:nvCxnSpPr>
        <xdr:cNvPr id="183" name="直線コネクタ 182"/>
        <xdr:cNvCxnSpPr/>
      </xdr:nvCxnSpPr>
      <xdr:spPr>
        <a:xfrm flipV="1">
          <a:off x="2019300" y="13087756"/>
          <a:ext cx="889000" cy="5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85471</xdr:rowOff>
    </xdr:from>
    <xdr:to>
      <xdr:col>4</xdr:col>
      <xdr:colOff>206375</xdr:colOff>
      <xdr:row>77</xdr:row>
      <xdr:rowOff>15621</xdr:rowOff>
    </xdr:to>
    <xdr:sp macro="" textlink="">
      <xdr:nvSpPr>
        <xdr:cNvPr id="184" name="フローチャート : 判断 183"/>
        <xdr:cNvSpPr/>
      </xdr:nvSpPr>
      <xdr:spPr>
        <a:xfrm>
          <a:off x="2857500" y="131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6748</xdr:rowOff>
    </xdr:from>
    <xdr:ext cx="534377" cy="259045"/>
    <xdr:sp macro="" textlink="">
      <xdr:nvSpPr>
        <xdr:cNvPr id="185" name="テキスト ボックス 184"/>
        <xdr:cNvSpPr txBox="1"/>
      </xdr:nvSpPr>
      <xdr:spPr>
        <a:xfrm>
          <a:off x="2641111" y="1320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11,090</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5741</xdr:rowOff>
    </xdr:from>
    <xdr:to>
      <xdr:col>2</xdr:col>
      <xdr:colOff>638175</xdr:colOff>
      <xdr:row>76</xdr:row>
      <xdr:rowOff>113068</xdr:rowOff>
    </xdr:to>
    <xdr:cxnSp macro="">
      <xdr:nvCxnSpPr>
        <xdr:cNvPr id="186" name="直線コネクタ 185"/>
        <xdr:cNvCxnSpPr/>
      </xdr:nvCxnSpPr>
      <xdr:spPr>
        <a:xfrm>
          <a:off x="1130300" y="13035941"/>
          <a:ext cx="889000" cy="10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106998</xdr:rowOff>
    </xdr:from>
    <xdr:to>
      <xdr:col>3</xdr:col>
      <xdr:colOff>3175</xdr:colOff>
      <xdr:row>77</xdr:row>
      <xdr:rowOff>37148</xdr:rowOff>
    </xdr:to>
    <xdr:sp macro="" textlink="">
      <xdr:nvSpPr>
        <xdr:cNvPr id="187" name="フローチャート : 判断 186"/>
        <xdr:cNvSpPr/>
      </xdr:nvSpPr>
      <xdr:spPr>
        <a:xfrm>
          <a:off x="1968500" y="1313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28275</xdr:rowOff>
    </xdr:from>
    <xdr:ext cx="534377" cy="259045"/>
    <xdr:sp macro="" textlink="">
      <xdr:nvSpPr>
        <xdr:cNvPr id="188" name="テキスト ボックス 187"/>
        <xdr:cNvSpPr txBox="1"/>
      </xdr:nvSpPr>
      <xdr:spPr>
        <a:xfrm>
          <a:off x="1752111" y="1322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136564</xdr:rowOff>
    </xdr:from>
    <xdr:to>
      <xdr:col>1</xdr:col>
      <xdr:colOff>485775</xdr:colOff>
      <xdr:row>77</xdr:row>
      <xdr:rowOff>66714</xdr:rowOff>
    </xdr:to>
    <xdr:sp macro="" textlink="">
      <xdr:nvSpPr>
        <xdr:cNvPr id="189" name="フローチャート : 判断 188"/>
        <xdr:cNvSpPr/>
      </xdr:nvSpPr>
      <xdr:spPr>
        <a:xfrm>
          <a:off x="1079500" y="1316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57841</xdr:rowOff>
    </xdr:from>
    <xdr:ext cx="469744" cy="259045"/>
    <xdr:sp macro="" textlink="">
      <xdr:nvSpPr>
        <xdr:cNvPr id="190" name="テキスト ボックス 189"/>
        <xdr:cNvSpPr txBox="1"/>
      </xdr:nvSpPr>
      <xdr:spPr>
        <a:xfrm>
          <a:off x="895427" y="1325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105930</xdr:rowOff>
    </xdr:from>
    <xdr:to>
      <xdr:col>6</xdr:col>
      <xdr:colOff>561975</xdr:colOff>
      <xdr:row>77</xdr:row>
      <xdr:rowOff>36080</xdr:rowOff>
    </xdr:to>
    <xdr:sp macro="" textlink="">
      <xdr:nvSpPr>
        <xdr:cNvPr id="196" name="円/楕円 195"/>
        <xdr:cNvSpPr/>
      </xdr:nvSpPr>
      <xdr:spPr>
        <a:xfrm>
          <a:off x="4584700" y="1313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84357</xdr:rowOff>
    </xdr:from>
    <xdr:ext cx="534377" cy="259045"/>
    <xdr:sp macro="" textlink="">
      <xdr:nvSpPr>
        <xdr:cNvPr id="197" name="維持補修費該当値テキスト"/>
        <xdr:cNvSpPr txBox="1"/>
      </xdr:nvSpPr>
      <xdr:spPr>
        <a:xfrm>
          <a:off x="4686300" y="13114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10,553</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69355</xdr:rowOff>
    </xdr:from>
    <xdr:to>
      <xdr:col>5</xdr:col>
      <xdr:colOff>409575</xdr:colOff>
      <xdr:row>75</xdr:row>
      <xdr:rowOff>170954</xdr:rowOff>
    </xdr:to>
    <xdr:sp macro="" textlink="">
      <xdr:nvSpPr>
        <xdr:cNvPr id="198" name="円/楕円 197"/>
        <xdr:cNvSpPr/>
      </xdr:nvSpPr>
      <xdr:spPr>
        <a:xfrm>
          <a:off x="3746500" y="1292810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74</xdr:row>
      <xdr:rowOff>16032</xdr:rowOff>
    </xdr:from>
    <xdr:ext cx="534377" cy="259045"/>
    <xdr:sp macro="" textlink="">
      <xdr:nvSpPr>
        <xdr:cNvPr id="199" name="テキスト ボックス 198"/>
        <xdr:cNvSpPr txBox="1"/>
      </xdr:nvSpPr>
      <xdr:spPr>
        <a:xfrm>
          <a:off x="3530111" y="1270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16,013</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6756</xdr:rowOff>
    </xdr:from>
    <xdr:to>
      <xdr:col>4</xdr:col>
      <xdr:colOff>206375</xdr:colOff>
      <xdr:row>76</xdr:row>
      <xdr:rowOff>108356</xdr:rowOff>
    </xdr:to>
    <xdr:sp macro="" textlink="">
      <xdr:nvSpPr>
        <xdr:cNvPr id="200" name="円/楕円 199"/>
        <xdr:cNvSpPr/>
      </xdr:nvSpPr>
      <xdr:spPr>
        <a:xfrm>
          <a:off x="2857500" y="1303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124883</xdr:rowOff>
    </xdr:from>
    <xdr:ext cx="534377" cy="259045"/>
    <xdr:sp macro="" textlink="">
      <xdr:nvSpPr>
        <xdr:cNvPr id="201" name="テキスト ボックス 200"/>
        <xdr:cNvSpPr txBox="1"/>
      </xdr:nvSpPr>
      <xdr:spPr>
        <a:xfrm>
          <a:off x="2641111" y="1281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13,156</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62268</xdr:rowOff>
    </xdr:from>
    <xdr:to>
      <xdr:col>3</xdr:col>
      <xdr:colOff>3175</xdr:colOff>
      <xdr:row>76</xdr:row>
      <xdr:rowOff>163868</xdr:rowOff>
    </xdr:to>
    <xdr:sp macro="" textlink="">
      <xdr:nvSpPr>
        <xdr:cNvPr id="202" name="円/楕円 201"/>
        <xdr:cNvSpPr/>
      </xdr:nvSpPr>
      <xdr:spPr>
        <a:xfrm>
          <a:off x="1968500" y="1309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8945</xdr:rowOff>
    </xdr:from>
    <xdr:ext cx="534377" cy="259045"/>
    <xdr:sp macro="" textlink="">
      <xdr:nvSpPr>
        <xdr:cNvPr id="203" name="テキスト ボックス 202"/>
        <xdr:cNvSpPr txBox="1"/>
      </xdr:nvSpPr>
      <xdr:spPr>
        <a:xfrm>
          <a:off x="1752111" y="1286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11,699</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126391</xdr:rowOff>
    </xdr:from>
    <xdr:to>
      <xdr:col>1</xdr:col>
      <xdr:colOff>485775</xdr:colOff>
      <xdr:row>76</xdr:row>
      <xdr:rowOff>56541</xdr:rowOff>
    </xdr:to>
    <xdr:sp macro="" textlink="">
      <xdr:nvSpPr>
        <xdr:cNvPr id="204" name="円/楕円 203"/>
        <xdr:cNvSpPr/>
      </xdr:nvSpPr>
      <xdr:spPr>
        <a:xfrm>
          <a:off x="1079500" y="1298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73068</xdr:rowOff>
    </xdr:from>
    <xdr:ext cx="534377" cy="259045"/>
    <xdr:sp macro="" textlink="">
      <xdr:nvSpPr>
        <xdr:cNvPr id="205" name="テキスト ボックス 204"/>
        <xdr:cNvSpPr txBox="1"/>
      </xdr:nvSpPr>
      <xdr:spPr>
        <a:xfrm>
          <a:off x="863111" y="1276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14,516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116,046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91960</xdr:rowOff>
    </xdr:from>
    <xdr:to>
      <xdr:col>6</xdr:col>
      <xdr:colOff>510540</xdr:colOff>
      <xdr:row>98</xdr:row>
      <xdr:rowOff>59220</xdr:rowOff>
    </xdr:to>
    <xdr:cxnSp macro="">
      <xdr:nvCxnSpPr>
        <xdr:cNvPr id="230" name="直線コネクタ 229"/>
        <xdr:cNvCxnSpPr/>
      </xdr:nvCxnSpPr>
      <xdr:spPr>
        <a:xfrm flipV="1">
          <a:off x="4633595" y="15522460"/>
          <a:ext cx="1270" cy="1338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63047</xdr:rowOff>
    </xdr:from>
    <xdr:ext cx="534377" cy="259045"/>
    <xdr:sp macro="" textlink="">
      <xdr:nvSpPr>
        <xdr:cNvPr id="231" name="扶助費最小値テキスト"/>
        <xdr:cNvSpPr txBox="1"/>
      </xdr:nvSpPr>
      <xdr:spPr>
        <a:xfrm>
          <a:off x="4686300" y="1686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42,337</a:t>
          </a:r>
          <a:endParaRPr kumimoji="1" lang="ja-JP" altLang="en-US" sz="1000" b="1">
            <a:latin typeface="ＭＳ Ｐゴシック"/>
          </a:endParaRPr>
        </a:p>
      </xdr:txBody>
    </xdr:sp>
    <xdr:clientData/>
  </xdr:oneCellAnchor>
  <xdr:twoCellAnchor>
    <xdr:from>
      <xdr:col>6</xdr:col>
      <xdr:colOff>422275</xdr:colOff>
      <xdr:row>98</xdr:row>
      <xdr:rowOff>59220</xdr:rowOff>
    </xdr:from>
    <xdr:to>
      <xdr:col>6</xdr:col>
      <xdr:colOff>600075</xdr:colOff>
      <xdr:row>98</xdr:row>
      <xdr:rowOff>59220</xdr:rowOff>
    </xdr:to>
    <xdr:cxnSp macro="">
      <xdr:nvCxnSpPr>
        <xdr:cNvPr id="232" name="直線コネクタ 231"/>
        <xdr:cNvCxnSpPr/>
      </xdr:nvCxnSpPr>
      <xdr:spPr>
        <a:xfrm>
          <a:off x="4546600" y="16861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38637</xdr:rowOff>
    </xdr:from>
    <xdr:ext cx="599010" cy="259045"/>
    <xdr:sp macro="" textlink="">
      <xdr:nvSpPr>
        <xdr:cNvPr id="233" name="扶助費最大値テキスト"/>
        <xdr:cNvSpPr txBox="1"/>
      </xdr:nvSpPr>
      <xdr:spPr>
        <a:xfrm>
          <a:off x="4686300" y="15297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147,759</a:t>
          </a:r>
          <a:endParaRPr kumimoji="1" lang="ja-JP" altLang="en-US" sz="1000" b="1">
            <a:latin typeface="ＭＳ Ｐゴシック"/>
          </a:endParaRPr>
        </a:p>
      </xdr:txBody>
    </xdr:sp>
    <xdr:clientData/>
  </xdr:oneCellAnchor>
  <xdr:twoCellAnchor>
    <xdr:from>
      <xdr:col>6</xdr:col>
      <xdr:colOff>422275</xdr:colOff>
      <xdr:row>90</xdr:row>
      <xdr:rowOff>91960</xdr:rowOff>
    </xdr:from>
    <xdr:to>
      <xdr:col>6</xdr:col>
      <xdr:colOff>600075</xdr:colOff>
      <xdr:row>90</xdr:row>
      <xdr:rowOff>91960</xdr:rowOff>
    </xdr:to>
    <xdr:cxnSp macro="">
      <xdr:nvCxnSpPr>
        <xdr:cNvPr id="234" name="直線コネクタ 233"/>
        <xdr:cNvCxnSpPr/>
      </xdr:nvCxnSpPr>
      <xdr:spPr>
        <a:xfrm>
          <a:off x="4546600" y="1552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66242</xdr:rowOff>
    </xdr:from>
    <xdr:to>
      <xdr:col>6</xdr:col>
      <xdr:colOff>511175</xdr:colOff>
      <xdr:row>96</xdr:row>
      <xdr:rowOff>56223</xdr:rowOff>
    </xdr:to>
    <xdr:cxnSp macro="">
      <xdr:nvCxnSpPr>
        <xdr:cNvPr id="235" name="直線コネクタ 234"/>
        <xdr:cNvCxnSpPr/>
      </xdr:nvCxnSpPr>
      <xdr:spPr>
        <a:xfrm flipV="1">
          <a:off x="3797300" y="16353992"/>
          <a:ext cx="838200" cy="16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44035</xdr:rowOff>
    </xdr:from>
    <xdr:ext cx="534377" cy="259045"/>
    <xdr:sp macro="" textlink="">
      <xdr:nvSpPr>
        <xdr:cNvPr id="236" name="扶助費平均値テキスト"/>
        <xdr:cNvSpPr txBox="1"/>
      </xdr:nvSpPr>
      <xdr:spPr>
        <a:xfrm>
          <a:off x="4686300" y="163317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78,334</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65608</xdr:rowOff>
    </xdr:from>
    <xdr:to>
      <xdr:col>6</xdr:col>
      <xdr:colOff>561975</xdr:colOff>
      <xdr:row>95</xdr:row>
      <xdr:rowOff>167208</xdr:rowOff>
    </xdr:to>
    <xdr:sp macro="" textlink="">
      <xdr:nvSpPr>
        <xdr:cNvPr id="237" name="フローチャート : 判断 236"/>
        <xdr:cNvSpPr/>
      </xdr:nvSpPr>
      <xdr:spPr>
        <a:xfrm>
          <a:off x="4584700" y="1635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56223</xdr:rowOff>
    </xdr:from>
    <xdr:to>
      <xdr:col>5</xdr:col>
      <xdr:colOff>358775</xdr:colOff>
      <xdr:row>97</xdr:row>
      <xdr:rowOff>14173</xdr:rowOff>
    </xdr:to>
    <xdr:cxnSp macro="">
      <xdr:nvCxnSpPr>
        <xdr:cNvPr id="238" name="直線コネクタ 237"/>
        <xdr:cNvCxnSpPr/>
      </xdr:nvCxnSpPr>
      <xdr:spPr>
        <a:xfrm flipV="1">
          <a:off x="2908300" y="16515423"/>
          <a:ext cx="889000" cy="12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154851</xdr:rowOff>
    </xdr:from>
    <xdr:to>
      <xdr:col>5</xdr:col>
      <xdr:colOff>409575</xdr:colOff>
      <xdr:row>96</xdr:row>
      <xdr:rowOff>85001</xdr:rowOff>
    </xdr:to>
    <xdr:sp macro="" textlink="">
      <xdr:nvSpPr>
        <xdr:cNvPr id="239" name="フローチャート : 判断 238"/>
        <xdr:cNvSpPr/>
      </xdr:nvSpPr>
      <xdr:spPr>
        <a:xfrm>
          <a:off x="3746500" y="164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101528</xdr:rowOff>
    </xdr:from>
    <xdr:ext cx="534377" cy="259045"/>
    <xdr:sp macro="" textlink="">
      <xdr:nvSpPr>
        <xdr:cNvPr id="240" name="テキスト ボックス 239"/>
        <xdr:cNvSpPr txBox="1"/>
      </xdr:nvSpPr>
      <xdr:spPr>
        <a:xfrm>
          <a:off x="3530111" y="162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14173</xdr:rowOff>
    </xdr:from>
    <xdr:to>
      <xdr:col>4</xdr:col>
      <xdr:colOff>155575</xdr:colOff>
      <xdr:row>97</xdr:row>
      <xdr:rowOff>89624</xdr:rowOff>
    </xdr:to>
    <xdr:cxnSp macro="">
      <xdr:nvCxnSpPr>
        <xdr:cNvPr id="241" name="直線コネクタ 240"/>
        <xdr:cNvCxnSpPr/>
      </xdr:nvCxnSpPr>
      <xdr:spPr>
        <a:xfrm flipV="1">
          <a:off x="2019300" y="16644823"/>
          <a:ext cx="889000" cy="75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35294</xdr:rowOff>
    </xdr:from>
    <xdr:to>
      <xdr:col>4</xdr:col>
      <xdr:colOff>206375</xdr:colOff>
      <xdr:row>96</xdr:row>
      <xdr:rowOff>136894</xdr:rowOff>
    </xdr:to>
    <xdr:sp macro="" textlink="">
      <xdr:nvSpPr>
        <xdr:cNvPr id="242" name="フローチャート : 判断 241"/>
        <xdr:cNvSpPr/>
      </xdr:nvSpPr>
      <xdr:spPr>
        <a:xfrm>
          <a:off x="2857500" y="164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153421</xdr:rowOff>
    </xdr:from>
    <xdr:ext cx="534377" cy="259045"/>
    <xdr:sp macro="" textlink="">
      <xdr:nvSpPr>
        <xdr:cNvPr id="243" name="テキスト ボックス 242"/>
        <xdr:cNvSpPr txBox="1"/>
      </xdr:nvSpPr>
      <xdr:spPr>
        <a:xfrm>
          <a:off x="2641111" y="1626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67,221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77293</xdr:rowOff>
    </xdr:from>
    <xdr:to>
      <xdr:col>2</xdr:col>
      <xdr:colOff>638175</xdr:colOff>
      <xdr:row>97</xdr:row>
      <xdr:rowOff>89624</xdr:rowOff>
    </xdr:to>
    <xdr:cxnSp macro="">
      <xdr:nvCxnSpPr>
        <xdr:cNvPr id="244" name="直線コネクタ 243"/>
        <xdr:cNvCxnSpPr/>
      </xdr:nvCxnSpPr>
      <xdr:spPr>
        <a:xfrm>
          <a:off x="1130300" y="16707943"/>
          <a:ext cx="889000" cy="1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115088</xdr:rowOff>
    </xdr:from>
    <xdr:to>
      <xdr:col>3</xdr:col>
      <xdr:colOff>3175</xdr:colOff>
      <xdr:row>97</xdr:row>
      <xdr:rowOff>45238</xdr:rowOff>
    </xdr:to>
    <xdr:sp macro="" textlink="">
      <xdr:nvSpPr>
        <xdr:cNvPr id="245" name="フローチャート : 判断 244"/>
        <xdr:cNvSpPr/>
      </xdr:nvSpPr>
      <xdr:spPr>
        <a:xfrm>
          <a:off x="1968500" y="1657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61765</xdr:rowOff>
    </xdr:from>
    <xdr:ext cx="534377" cy="259045"/>
    <xdr:sp macro="" textlink="">
      <xdr:nvSpPr>
        <xdr:cNvPr id="246" name="テキスト ボックス 245"/>
        <xdr:cNvSpPr txBox="1"/>
      </xdr:nvSpPr>
      <xdr:spPr>
        <a:xfrm>
          <a:off x="1752111" y="1634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136080</xdr:rowOff>
    </xdr:from>
    <xdr:to>
      <xdr:col>1</xdr:col>
      <xdr:colOff>485775</xdr:colOff>
      <xdr:row>97</xdr:row>
      <xdr:rowOff>66230</xdr:rowOff>
    </xdr:to>
    <xdr:sp macro="" textlink="">
      <xdr:nvSpPr>
        <xdr:cNvPr id="247" name="フローチャート : 判断 246"/>
        <xdr:cNvSpPr/>
      </xdr:nvSpPr>
      <xdr:spPr>
        <a:xfrm>
          <a:off x="1079500" y="165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82757</xdr:rowOff>
    </xdr:from>
    <xdr:ext cx="534377" cy="259045"/>
    <xdr:sp macro="" textlink="">
      <xdr:nvSpPr>
        <xdr:cNvPr id="248" name="テキスト ボックス 247"/>
        <xdr:cNvSpPr txBox="1"/>
      </xdr:nvSpPr>
      <xdr:spPr>
        <a:xfrm>
          <a:off x="863111" y="1637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15442</xdr:rowOff>
    </xdr:from>
    <xdr:to>
      <xdr:col>6</xdr:col>
      <xdr:colOff>561975</xdr:colOff>
      <xdr:row>95</xdr:row>
      <xdr:rowOff>117042</xdr:rowOff>
    </xdr:to>
    <xdr:sp macro="" textlink="">
      <xdr:nvSpPr>
        <xdr:cNvPr id="254" name="円/楕円 253"/>
        <xdr:cNvSpPr/>
      </xdr:nvSpPr>
      <xdr:spPr>
        <a:xfrm>
          <a:off x="4584700" y="1630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38319</xdr:rowOff>
    </xdr:from>
    <xdr:ext cx="534377" cy="259045"/>
    <xdr:sp macro="" textlink="">
      <xdr:nvSpPr>
        <xdr:cNvPr id="255" name="扶助費該当値テキスト"/>
        <xdr:cNvSpPr txBox="1"/>
      </xdr:nvSpPr>
      <xdr:spPr>
        <a:xfrm>
          <a:off x="4686300" y="1615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82,284</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5423</xdr:rowOff>
    </xdr:from>
    <xdr:to>
      <xdr:col>5</xdr:col>
      <xdr:colOff>409575</xdr:colOff>
      <xdr:row>96</xdr:row>
      <xdr:rowOff>107023</xdr:rowOff>
    </xdr:to>
    <xdr:sp macro="" textlink="">
      <xdr:nvSpPr>
        <xdr:cNvPr id="256" name="円/楕円 255"/>
        <xdr:cNvSpPr/>
      </xdr:nvSpPr>
      <xdr:spPr>
        <a:xfrm>
          <a:off x="3746500" y="1646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98150</xdr:rowOff>
    </xdr:from>
    <xdr:ext cx="534377" cy="259045"/>
    <xdr:sp macro="" textlink="">
      <xdr:nvSpPr>
        <xdr:cNvPr id="257" name="テキスト ボックス 256"/>
        <xdr:cNvSpPr txBox="1"/>
      </xdr:nvSpPr>
      <xdr:spPr>
        <a:xfrm>
          <a:off x="3530111" y="1655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69,573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134823</xdr:rowOff>
    </xdr:from>
    <xdr:to>
      <xdr:col>4</xdr:col>
      <xdr:colOff>206375</xdr:colOff>
      <xdr:row>97</xdr:row>
      <xdr:rowOff>64973</xdr:rowOff>
    </xdr:to>
    <xdr:sp macro="" textlink="">
      <xdr:nvSpPr>
        <xdr:cNvPr id="258" name="円/楕円 257"/>
        <xdr:cNvSpPr/>
      </xdr:nvSpPr>
      <xdr:spPr>
        <a:xfrm>
          <a:off x="2857500" y="1659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56100</xdr:rowOff>
    </xdr:from>
    <xdr:ext cx="534377" cy="259045"/>
    <xdr:sp macro="" textlink="">
      <xdr:nvSpPr>
        <xdr:cNvPr id="259" name="テキスト ボックス 258"/>
        <xdr:cNvSpPr txBox="1"/>
      </xdr:nvSpPr>
      <xdr:spPr>
        <a:xfrm>
          <a:off x="2641111" y="1668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59,384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38824</xdr:rowOff>
    </xdr:from>
    <xdr:to>
      <xdr:col>3</xdr:col>
      <xdr:colOff>3175</xdr:colOff>
      <xdr:row>97</xdr:row>
      <xdr:rowOff>140424</xdr:rowOff>
    </xdr:to>
    <xdr:sp macro="" textlink="">
      <xdr:nvSpPr>
        <xdr:cNvPr id="260" name="円/楕円 259"/>
        <xdr:cNvSpPr/>
      </xdr:nvSpPr>
      <xdr:spPr>
        <a:xfrm>
          <a:off x="1968500" y="1666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131551</xdr:rowOff>
    </xdr:from>
    <xdr:ext cx="534377" cy="259045"/>
    <xdr:sp macro="" textlink="">
      <xdr:nvSpPr>
        <xdr:cNvPr id="261" name="テキスト ボックス 260"/>
        <xdr:cNvSpPr txBox="1"/>
      </xdr:nvSpPr>
      <xdr:spPr>
        <a:xfrm>
          <a:off x="1752111" y="1676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53,443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26493</xdr:rowOff>
    </xdr:from>
    <xdr:to>
      <xdr:col>1</xdr:col>
      <xdr:colOff>485775</xdr:colOff>
      <xdr:row>97</xdr:row>
      <xdr:rowOff>128093</xdr:rowOff>
    </xdr:to>
    <xdr:sp macro="" textlink="">
      <xdr:nvSpPr>
        <xdr:cNvPr id="262" name="円/楕円 261"/>
        <xdr:cNvSpPr/>
      </xdr:nvSpPr>
      <xdr:spPr>
        <a:xfrm>
          <a:off x="1079500" y="1665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119220</xdr:rowOff>
    </xdr:from>
    <xdr:ext cx="534377" cy="259045"/>
    <xdr:sp macro="" textlink="">
      <xdr:nvSpPr>
        <xdr:cNvPr id="263" name="テキスト ボックス 262"/>
        <xdr:cNvSpPr txBox="1"/>
      </xdr:nvSpPr>
      <xdr:spPr>
        <a:xfrm>
          <a:off x="863111" y="1674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54,414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63,531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30166</xdr:rowOff>
    </xdr:from>
    <xdr:to>
      <xdr:col>15</xdr:col>
      <xdr:colOff>180340</xdr:colOff>
      <xdr:row>38</xdr:row>
      <xdr:rowOff>39939</xdr:rowOff>
    </xdr:to>
    <xdr:cxnSp macro="">
      <xdr:nvCxnSpPr>
        <xdr:cNvPr id="287" name="直線コネクタ 286"/>
        <xdr:cNvCxnSpPr/>
      </xdr:nvCxnSpPr>
      <xdr:spPr>
        <a:xfrm flipV="1">
          <a:off x="10475595" y="5345116"/>
          <a:ext cx="1270" cy="1209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43766</xdr:rowOff>
    </xdr:from>
    <xdr:ext cx="534377" cy="259045"/>
    <xdr:sp macro="" textlink="">
      <xdr:nvSpPr>
        <xdr:cNvPr id="288" name="補助費等最小値テキスト"/>
        <xdr:cNvSpPr txBox="1"/>
      </xdr:nvSpPr>
      <xdr:spPr>
        <a:xfrm>
          <a:off x="10528300" y="655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46,184</a:t>
          </a:r>
          <a:endParaRPr kumimoji="1" lang="ja-JP" altLang="en-US" sz="1000" b="1">
            <a:latin typeface="ＭＳ Ｐゴシック"/>
          </a:endParaRPr>
        </a:p>
      </xdr:txBody>
    </xdr:sp>
    <xdr:clientData/>
  </xdr:oneCellAnchor>
  <xdr:twoCellAnchor>
    <xdr:from>
      <xdr:col>15</xdr:col>
      <xdr:colOff>92075</xdr:colOff>
      <xdr:row>38</xdr:row>
      <xdr:rowOff>39939</xdr:rowOff>
    </xdr:from>
    <xdr:to>
      <xdr:col>15</xdr:col>
      <xdr:colOff>269875</xdr:colOff>
      <xdr:row>38</xdr:row>
      <xdr:rowOff>39939</xdr:rowOff>
    </xdr:to>
    <xdr:cxnSp macro="">
      <xdr:nvCxnSpPr>
        <xdr:cNvPr id="289" name="直線コネクタ 288"/>
        <xdr:cNvCxnSpPr/>
      </xdr:nvCxnSpPr>
      <xdr:spPr>
        <a:xfrm>
          <a:off x="10388600" y="6555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148293</xdr:rowOff>
    </xdr:from>
    <xdr:ext cx="599010" cy="259045"/>
    <xdr:sp macro="" textlink="">
      <xdr:nvSpPr>
        <xdr:cNvPr id="290" name="補助費等最大値テキスト"/>
        <xdr:cNvSpPr txBox="1"/>
      </xdr:nvSpPr>
      <xdr:spPr>
        <a:xfrm>
          <a:off x="10528300" y="5120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363,749</a:t>
          </a:r>
          <a:endParaRPr kumimoji="1" lang="ja-JP" altLang="en-US" sz="1000" b="1">
            <a:latin typeface="ＭＳ Ｐゴシック"/>
          </a:endParaRPr>
        </a:p>
      </xdr:txBody>
    </xdr:sp>
    <xdr:clientData/>
  </xdr:oneCellAnchor>
  <xdr:twoCellAnchor>
    <xdr:from>
      <xdr:col>15</xdr:col>
      <xdr:colOff>92075</xdr:colOff>
      <xdr:row>31</xdr:row>
      <xdr:rowOff>30166</xdr:rowOff>
    </xdr:from>
    <xdr:to>
      <xdr:col>15</xdr:col>
      <xdr:colOff>269875</xdr:colOff>
      <xdr:row>31</xdr:row>
      <xdr:rowOff>30166</xdr:rowOff>
    </xdr:to>
    <xdr:cxnSp macro="">
      <xdr:nvCxnSpPr>
        <xdr:cNvPr id="291" name="直線コネクタ 290"/>
        <xdr:cNvCxnSpPr/>
      </xdr:nvCxnSpPr>
      <xdr:spPr>
        <a:xfrm>
          <a:off x="10388600" y="534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170782</xdr:rowOff>
    </xdr:from>
    <xdr:to>
      <xdr:col>15</xdr:col>
      <xdr:colOff>180975</xdr:colOff>
      <xdr:row>37</xdr:row>
      <xdr:rowOff>83</xdr:rowOff>
    </xdr:to>
    <xdr:cxnSp macro="">
      <xdr:nvCxnSpPr>
        <xdr:cNvPr id="292" name="直線コネクタ 291"/>
        <xdr:cNvCxnSpPr/>
      </xdr:nvCxnSpPr>
      <xdr:spPr>
        <a:xfrm flipV="1">
          <a:off x="9639300" y="6342982"/>
          <a:ext cx="838200" cy="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87610</xdr:rowOff>
    </xdr:from>
    <xdr:ext cx="599010" cy="259045"/>
    <xdr:sp macro="" textlink="">
      <xdr:nvSpPr>
        <xdr:cNvPr id="293" name="補助費等平均値テキスト"/>
        <xdr:cNvSpPr txBox="1"/>
      </xdr:nvSpPr>
      <xdr:spPr>
        <a:xfrm>
          <a:off x="10528300" y="6088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116,343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64733</xdr:rowOff>
    </xdr:from>
    <xdr:to>
      <xdr:col>15</xdr:col>
      <xdr:colOff>231775</xdr:colOff>
      <xdr:row>36</xdr:row>
      <xdr:rowOff>166333</xdr:rowOff>
    </xdr:to>
    <xdr:sp macro="" textlink="">
      <xdr:nvSpPr>
        <xdr:cNvPr id="294" name="フローチャート : 判断 293"/>
        <xdr:cNvSpPr/>
      </xdr:nvSpPr>
      <xdr:spPr>
        <a:xfrm>
          <a:off x="10426700" y="623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83</xdr:rowOff>
    </xdr:from>
    <xdr:to>
      <xdr:col>14</xdr:col>
      <xdr:colOff>28575</xdr:colOff>
      <xdr:row>37</xdr:row>
      <xdr:rowOff>39760</xdr:rowOff>
    </xdr:to>
    <xdr:cxnSp macro="">
      <xdr:nvCxnSpPr>
        <xdr:cNvPr id="295" name="直線コネクタ 294"/>
        <xdr:cNvCxnSpPr/>
      </xdr:nvCxnSpPr>
      <xdr:spPr>
        <a:xfrm flipV="1">
          <a:off x="8750300" y="6343733"/>
          <a:ext cx="889000" cy="3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82248</xdr:rowOff>
    </xdr:from>
    <xdr:to>
      <xdr:col>14</xdr:col>
      <xdr:colOff>79375</xdr:colOff>
      <xdr:row>37</xdr:row>
      <xdr:rowOff>12398</xdr:rowOff>
    </xdr:to>
    <xdr:sp macro="" textlink="">
      <xdr:nvSpPr>
        <xdr:cNvPr id="296" name="フローチャート : 判断 295"/>
        <xdr:cNvSpPr/>
      </xdr:nvSpPr>
      <xdr:spPr>
        <a:xfrm>
          <a:off x="9588500" y="6254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28925</xdr:rowOff>
    </xdr:from>
    <xdr:ext cx="599010" cy="259045"/>
    <xdr:sp macro="" textlink="">
      <xdr:nvSpPr>
        <xdr:cNvPr id="297" name="テキスト ボックス 296"/>
        <xdr:cNvSpPr txBox="1"/>
      </xdr:nvSpPr>
      <xdr:spPr>
        <a:xfrm>
          <a:off x="9339794" y="6029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39760</xdr:rowOff>
    </xdr:from>
    <xdr:to>
      <xdr:col>12</xdr:col>
      <xdr:colOff>511175</xdr:colOff>
      <xdr:row>37</xdr:row>
      <xdr:rowOff>107353</xdr:rowOff>
    </xdr:to>
    <xdr:cxnSp macro="">
      <xdr:nvCxnSpPr>
        <xdr:cNvPr id="298" name="直線コネクタ 297"/>
        <xdr:cNvCxnSpPr/>
      </xdr:nvCxnSpPr>
      <xdr:spPr>
        <a:xfrm flipV="1">
          <a:off x="7861300" y="6383410"/>
          <a:ext cx="889000" cy="67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129530</xdr:rowOff>
    </xdr:from>
    <xdr:to>
      <xdr:col>12</xdr:col>
      <xdr:colOff>561975</xdr:colOff>
      <xdr:row>37</xdr:row>
      <xdr:rowOff>59680</xdr:rowOff>
    </xdr:to>
    <xdr:sp macro="" textlink="">
      <xdr:nvSpPr>
        <xdr:cNvPr id="299" name="フローチャート : 判断 298"/>
        <xdr:cNvSpPr/>
      </xdr:nvSpPr>
      <xdr:spPr>
        <a:xfrm>
          <a:off x="8699500" y="630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76207</xdr:rowOff>
    </xdr:from>
    <xdr:ext cx="534377" cy="259045"/>
    <xdr:sp macro="" textlink="">
      <xdr:nvSpPr>
        <xdr:cNvPr id="300" name="テキスト ボックス 299"/>
        <xdr:cNvSpPr txBox="1"/>
      </xdr:nvSpPr>
      <xdr:spPr>
        <a:xfrm>
          <a:off x="8483111" y="607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99,336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105490</xdr:rowOff>
    </xdr:from>
    <xdr:to>
      <xdr:col>11</xdr:col>
      <xdr:colOff>307975</xdr:colOff>
      <xdr:row>37</xdr:row>
      <xdr:rowOff>107353</xdr:rowOff>
    </xdr:to>
    <xdr:cxnSp macro="">
      <xdr:nvCxnSpPr>
        <xdr:cNvPr id="301" name="直線コネクタ 300"/>
        <xdr:cNvCxnSpPr/>
      </xdr:nvCxnSpPr>
      <xdr:spPr>
        <a:xfrm>
          <a:off x="6972300" y="6449140"/>
          <a:ext cx="889000" cy="1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158071</xdr:rowOff>
    </xdr:from>
    <xdr:to>
      <xdr:col>11</xdr:col>
      <xdr:colOff>358775</xdr:colOff>
      <xdr:row>37</xdr:row>
      <xdr:rowOff>88221</xdr:rowOff>
    </xdr:to>
    <xdr:sp macro="" textlink="">
      <xdr:nvSpPr>
        <xdr:cNvPr id="302" name="フローチャート : 判断 301"/>
        <xdr:cNvSpPr/>
      </xdr:nvSpPr>
      <xdr:spPr>
        <a:xfrm>
          <a:off x="7810500" y="633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104748</xdr:rowOff>
    </xdr:from>
    <xdr:ext cx="534377" cy="259045"/>
    <xdr:sp macro="" textlink="">
      <xdr:nvSpPr>
        <xdr:cNvPr id="303" name="テキスト ボックス 302"/>
        <xdr:cNvSpPr txBox="1"/>
      </xdr:nvSpPr>
      <xdr:spPr>
        <a:xfrm>
          <a:off x="7594111" y="610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91,845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162357</xdr:rowOff>
    </xdr:from>
    <xdr:to>
      <xdr:col>10</xdr:col>
      <xdr:colOff>155575</xdr:colOff>
      <xdr:row>37</xdr:row>
      <xdr:rowOff>92507</xdr:rowOff>
    </xdr:to>
    <xdr:sp macro="" textlink="">
      <xdr:nvSpPr>
        <xdr:cNvPr id="304" name="フローチャート : 判断 303"/>
        <xdr:cNvSpPr/>
      </xdr:nvSpPr>
      <xdr:spPr>
        <a:xfrm>
          <a:off x="6921500" y="633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109034</xdr:rowOff>
    </xdr:from>
    <xdr:ext cx="534377" cy="259045"/>
    <xdr:sp macro="" textlink="">
      <xdr:nvSpPr>
        <xdr:cNvPr id="305" name="テキスト ボックス 304"/>
        <xdr:cNvSpPr txBox="1"/>
      </xdr:nvSpPr>
      <xdr:spPr>
        <a:xfrm>
          <a:off x="6705111" y="610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90,720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119982</xdr:rowOff>
    </xdr:from>
    <xdr:to>
      <xdr:col>15</xdr:col>
      <xdr:colOff>231775</xdr:colOff>
      <xdr:row>37</xdr:row>
      <xdr:rowOff>50132</xdr:rowOff>
    </xdr:to>
    <xdr:sp macro="" textlink="">
      <xdr:nvSpPr>
        <xdr:cNvPr id="311" name="円/楕円 310"/>
        <xdr:cNvSpPr/>
      </xdr:nvSpPr>
      <xdr:spPr>
        <a:xfrm>
          <a:off x="10426700" y="629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98409</xdr:rowOff>
    </xdr:from>
    <xdr:ext cx="599010" cy="259045"/>
    <xdr:sp macro="" textlink="">
      <xdr:nvSpPr>
        <xdr:cNvPr id="312" name="補助費等該当値テキスト"/>
        <xdr:cNvSpPr txBox="1"/>
      </xdr:nvSpPr>
      <xdr:spPr>
        <a:xfrm>
          <a:off x="10528300" y="6270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101,842</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120733</xdr:rowOff>
    </xdr:from>
    <xdr:to>
      <xdr:col>14</xdr:col>
      <xdr:colOff>79375</xdr:colOff>
      <xdr:row>37</xdr:row>
      <xdr:rowOff>50883</xdr:rowOff>
    </xdr:to>
    <xdr:sp macro="" textlink="">
      <xdr:nvSpPr>
        <xdr:cNvPr id="313" name="円/楕円 312"/>
        <xdr:cNvSpPr/>
      </xdr:nvSpPr>
      <xdr:spPr>
        <a:xfrm>
          <a:off x="9588500" y="629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42010</xdr:rowOff>
    </xdr:from>
    <xdr:ext cx="599010" cy="259045"/>
    <xdr:sp macro="" textlink="">
      <xdr:nvSpPr>
        <xdr:cNvPr id="314" name="テキスト ボックス 313"/>
        <xdr:cNvSpPr txBox="1"/>
      </xdr:nvSpPr>
      <xdr:spPr>
        <a:xfrm>
          <a:off x="9339794" y="638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101,645</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160410</xdr:rowOff>
    </xdr:from>
    <xdr:to>
      <xdr:col>12</xdr:col>
      <xdr:colOff>561975</xdr:colOff>
      <xdr:row>37</xdr:row>
      <xdr:rowOff>90560</xdr:rowOff>
    </xdr:to>
    <xdr:sp macro="" textlink="">
      <xdr:nvSpPr>
        <xdr:cNvPr id="315" name="円/楕円 314"/>
        <xdr:cNvSpPr/>
      </xdr:nvSpPr>
      <xdr:spPr>
        <a:xfrm>
          <a:off x="8699500" y="633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81687</xdr:rowOff>
    </xdr:from>
    <xdr:ext cx="534377" cy="259045"/>
    <xdr:sp macro="" textlink="">
      <xdr:nvSpPr>
        <xdr:cNvPr id="316" name="テキスト ボックス 315"/>
        <xdr:cNvSpPr txBox="1"/>
      </xdr:nvSpPr>
      <xdr:spPr>
        <a:xfrm>
          <a:off x="8483111" y="642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91,231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56553</xdr:rowOff>
    </xdr:from>
    <xdr:to>
      <xdr:col>11</xdr:col>
      <xdr:colOff>358775</xdr:colOff>
      <xdr:row>37</xdr:row>
      <xdr:rowOff>158153</xdr:rowOff>
    </xdr:to>
    <xdr:sp macro="" textlink="">
      <xdr:nvSpPr>
        <xdr:cNvPr id="317" name="円/楕円 316"/>
        <xdr:cNvSpPr/>
      </xdr:nvSpPr>
      <xdr:spPr>
        <a:xfrm>
          <a:off x="7810500" y="640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149280</xdr:rowOff>
    </xdr:from>
    <xdr:ext cx="534377" cy="259045"/>
    <xdr:sp macro="" textlink="">
      <xdr:nvSpPr>
        <xdr:cNvPr id="318" name="テキスト ボックス 317"/>
        <xdr:cNvSpPr txBox="1"/>
      </xdr:nvSpPr>
      <xdr:spPr>
        <a:xfrm>
          <a:off x="7594111" y="649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73,490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54690</xdr:rowOff>
    </xdr:from>
    <xdr:to>
      <xdr:col>10</xdr:col>
      <xdr:colOff>155575</xdr:colOff>
      <xdr:row>37</xdr:row>
      <xdr:rowOff>156290</xdr:rowOff>
    </xdr:to>
    <xdr:sp macro="" textlink="">
      <xdr:nvSpPr>
        <xdr:cNvPr id="319" name="円/楕円 318"/>
        <xdr:cNvSpPr/>
      </xdr:nvSpPr>
      <xdr:spPr>
        <a:xfrm>
          <a:off x="6921500" y="639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147417</xdr:rowOff>
    </xdr:from>
    <xdr:ext cx="534377" cy="259045"/>
    <xdr:sp macro="" textlink="">
      <xdr:nvSpPr>
        <xdr:cNvPr id="320" name="テキスト ボックス 319"/>
        <xdr:cNvSpPr txBox="1"/>
      </xdr:nvSpPr>
      <xdr:spPr>
        <a:xfrm>
          <a:off x="6705111" y="649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73,979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70,629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4" name="テキスト ボックス 333"/>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6" name="テキスト ボックス 335"/>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8" name="テキスト ボックス 337"/>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0" name="テキスト ボックス 339"/>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106549</xdr:rowOff>
    </xdr:from>
    <xdr:to>
      <xdr:col>15</xdr:col>
      <xdr:colOff>180340</xdr:colOff>
      <xdr:row>59</xdr:row>
      <xdr:rowOff>35190</xdr:rowOff>
    </xdr:to>
    <xdr:cxnSp macro="">
      <xdr:nvCxnSpPr>
        <xdr:cNvPr id="344" name="直線コネクタ 343"/>
        <xdr:cNvCxnSpPr/>
      </xdr:nvCxnSpPr>
      <xdr:spPr>
        <a:xfrm flipV="1">
          <a:off x="10475595" y="8850499"/>
          <a:ext cx="1270" cy="1300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39017</xdr:rowOff>
    </xdr:from>
    <xdr:ext cx="534377" cy="259045"/>
    <xdr:sp macro="" textlink="">
      <xdr:nvSpPr>
        <xdr:cNvPr id="345" name="普通建設事業費最小値テキスト"/>
        <xdr:cNvSpPr txBox="1"/>
      </xdr:nvSpPr>
      <xdr:spPr>
        <a:xfrm>
          <a:off x="10528300" y="1015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12,152</a:t>
          </a:r>
          <a:endParaRPr kumimoji="1" lang="ja-JP" altLang="en-US" sz="1000" b="1">
            <a:latin typeface="ＭＳ Ｐゴシック"/>
          </a:endParaRPr>
        </a:p>
      </xdr:txBody>
    </xdr:sp>
    <xdr:clientData/>
  </xdr:oneCellAnchor>
  <xdr:twoCellAnchor>
    <xdr:from>
      <xdr:col>15</xdr:col>
      <xdr:colOff>92075</xdr:colOff>
      <xdr:row>59</xdr:row>
      <xdr:rowOff>35190</xdr:rowOff>
    </xdr:from>
    <xdr:to>
      <xdr:col>15</xdr:col>
      <xdr:colOff>269875</xdr:colOff>
      <xdr:row>59</xdr:row>
      <xdr:rowOff>35190</xdr:rowOff>
    </xdr:to>
    <xdr:cxnSp macro="">
      <xdr:nvCxnSpPr>
        <xdr:cNvPr id="346" name="直線コネクタ 345"/>
        <xdr:cNvCxnSpPr/>
      </xdr:nvCxnSpPr>
      <xdr:spPr>
        <a:xfrm>
          <a:off x="10388600" y="1015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53226</xdr:rowOff>
    </xdr:from>
    <xdr:ext cx="690189" cy="259045"/>
    <xdr:sp macro="" textlink="">
      <xdr:nvSpPr>
        <xdr:cNvPr id="347" name="普通建設事業費最大値テキスト"/>
        <xdr:cNvSpPr txBox="1"/>
      </xdr:nvSpPr>
      <xdr:spPr>
        <a:xfrm>
          <a:off x="10528300" y="86257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1,718,506</a:t>
          </a:r>
          <a:endParaRPr kumimoji="1" lang="ja-JP" altLang="en-US" sz="1000" b="1">
            <a:latin typeface="ＭＳ Ｐゴシック"/>
          </a:endParaRPr>
        </a:p>
      </xdr:txBody>
    </xdr:sp>
    <xdr:clientData/>
  </xdr:oneCellAnchor>
  <xdr:twoCellAnchor>
    <xdr:from>
      <xdr:col>15</xdr:col>
      <xdr:colOff>92075</xdr:colOff>
      <xdr:row>51</xdr:row>
      <xdr:rowOff>106549</xdr:rowOff>
    </xdr:from>
    <xdr:to>
      <xdr:col>15</xdr:col>
      <xdr:colOff>269875</xdr:colOff>
      <xdr:row>51</xdr:row>
      <xdr:rowOff>106549</xdr:rowOff>
    </xdr:to>
    <xdr:cxnSp macro="">
      <xdr:nvCxnSpPr>
        <xdr:cNvPr id="348" name="直線コネクタ 347"/>
        <xdr:cNvCxnSpPr/>
      </xdr:nvCxnSpPr>
      <xdr:spPr>
        <a:xfrm>
          <a:off x="10388600" y="8850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53062</xdr:rowOff>
    </xdr:from>
    <xdr:to>
      <xdr:col>15</xdr:col>
      <xdr:colOff>180975</xdr:colOff>
      <xdr:row>58</xdr:row>
      <xdr:rowOff>150956</xdr:rowOff>
    </xdr:to>
    <xdr:cxnSp macro="">
      <xdr:nvCxnSpPr>
        <xdr:cNvPr id="349" name="直線コネクタ 348"/>
        <xdr:cNvCxnSpPr/>
      </xdr:nvCxnSpPr>
      <xdr:spPr>
        <a:xfrm flipV="1">
          <a:off x="9639300" y="9997162"/>
          <a:ext cx="838200" cy="9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61584</xdr:rowOff>
    </xdr:from>
    <xdr:ext cx="599010" cy="259045"/>
    <xdr:sp macro="" textlink="">
      <xdr:nvSpPr>
        <xdr:cNvPr id="350" name="普通建設事業費平均値テキスト"/>
        <xdr:cNvSpPr txBox="1"/>
      </xdr:nvSpPr>
      <xdr:spPr>
        <a:xfrm>
          <a:off x="10528300" y="100056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107,537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83157</xdr:rowOff>
    </xdr:from>
    <xdr:to>
      <xdr:col>15</xdr:col>
      <xdr:colOff>231775</xdr:colOff>
      <xdr:row>59</xdr:row>
      <xdr:rowOff>13307</xdr:rowOff>
    </xdr:to>
    <xdr:sp macro="" textlink="">
      <xdr:nvSpPr>
        <xdr:cNvPr id="351" name="フローチャート : 判断 350"/>
        <xdr:cNvSpPr/>
      </xdr:nvSpPr>
      <xdr:spPr>
        <a:xfrm>
          <a:off x="10426700" y="1002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150956</xdr:rowOff>
    </xdr:from>
    <xdr:to>
      <xdr:col>14</xdr:col>
      <xdr:colOff>28575</xdr:colOff>
      <xdr:row>58</xdr:row>
      <xdr:rowOff>161970</xdr:rowOff>
    </xdr:to>
    <xdr:cxnSp macro="">
      <xdr:nvCxnSpPr>
        <xdr:cNvPr id="352" name="直線コネクタ 351"/>
        <xdr:cNvCxnSpPr/>
      </xdr:nvCxnSpPr>
      <xdr:spPr>
        <a:xfrm flipV="1">
          <a:off x="8750300" y="10095056"/>
          <a:ext cx="889000" cy="1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93669</xdr:rowOff>
    </xdr:from>
    <xdr:to>
      <xdr:col>14</xdr:col>
      <xdr:colOff>79375</xdr:colOff>
      <xdr:row>59</xdr:row>
      <xdr:rowOff>23819</xdr:rowOff>
    </xdr:to>
    <xdr:sp macro="" textlink="">
      <xdr:nvSpPr>
        <xdr:cNvPr id="353" name="フローチャート : 判断 352"/>
        <xdr:cNvSpPr/>
      </xdr:nvSpPr>
      <xdr:spPr>
        <a:xfrm>
          <a:off x="9588500" y="10037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40346</xdr:rowOff>
    </xdr:from>
    <xdr:ext cx="534377" cy="259045"/>
    <xdr:sp macro="" textlink="">
      <xdr:nvSpPr>
        <xdr:cNvPr id="354" name="テキスト ボックス 353"/>
        <xdr:cNvSpPr txBox="1"/>
      </xdr:nvSpPr>
      <xdr:spPr>
        <a:xfrm>
          <a:off x="9372111" y="9812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93,741</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161970</xdr:rowOff>
    </xdr:from>
    <xdr:to>
      <xdr:col>12</xdr:col>
      <xdr:colOff>511175</xdr:colOff>
      <xdr:row>59</xdr:row>
      <xdr:rowOff>553</xdr:rowOff>
    </xdr:to>
    <xdr:cxnSp macro="">
      <xdr:nvCxnSpPr>
        <xdr:cNvPr id="355" name="直線コネクタ 354"/>
        <xdr:cNvCxnSpPr/>
      </xdr:nvCxnSpPr>
      <xdr:spPr>
        <a:xfrm flipV="1">
          <a:off x="7861300" y="10106070"/>
          <a:ext cx="889000" cy="1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64354</xdr:rowOff>
    </xdr:from>
    <xdr:to>
      <xdr:col>12</xdr:col>
      <xdr:colOff>561975</xdr:colOff>
      <xdr:row>58</xdr:row>
      <xdr:rowOff>165954</xdr:rowOff>
    </xdr:to>
    <xdr:sp macro="" textlink="">
      <xdr:nvSpPr>
        <xdr:cNvPr id="356" name="フローチャート : 判断 355"/>
        <xdr:cNvSpPr/>
      </xdr:nvSpPr>
      <xdr:spPr>
        <a:xfrm>
          <a:off x="8699500" y="1000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11031</xdr:rowOff>
    </xdr:from>
    <xdr:ext cx="599010" cy="259045"/>
    <xdr:sp macro="" textlink="">
      <xdr:nvSpPr>
        <xdr:cNvPr id="357" name="テキスト ボックス 356"/>
        <xdr:cNvSpPr txBox="1"/>
      </xdr:nvSpPr>
      <xdr:spPr>
        <a:xfrm>
          <a:off x="8450794" y="9783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104544</xdr:rowOff>
    </xdr:from>
    <xdr:to>
      <xdr:col>11</xdr:col>
      <xdr:colOff>307975</xdr:colOff>
      <xdr:row>59</xdr:row>
      <xdr:rowOff>553</xdr:rowOff>
    </xdr:to>
    <xdr:cxnSp macro="">
      <xdr:nvCxnSpPr>
        <xdr:cNvPr id="358" name="直線コネクタ 357"/>
        <xdr:cNvCxnSpPr/>
      </xdr:nvCxnSpPr>
      <xdr:spPr>
        <a:xfrm>
          <a:off x="6972300" y="10048644"/>
          <a:ext cx="889000" cy="67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61028</xdr:rowOff>
    </xdr:from>
    <xdr:to>
      <xdr:col>11</xdr:col>
      <xdr:colOff>358775</xdr:colOff>
      <xdr:row>58</xdr:row>
      <xdr:rowOff>162628</xdr:rowOff>
    </xdr:to>
    <xdr:sp macro="" textlink="">
      <xdr:nvSpPr>
        <xdr:cNvPr id="359" name="フローチャート : 判断 358"/>
        <xdr:cNvSpPr/>
      </xdr:nvSpPr>
      <xdr:spPr>
        <a:xfrm>
          <a:off x="7810500" y="1000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7705</xdr:rowOff>
    </xdr:from>
    <xdr:ext cx="599010" cy="259045"/>
    <xdr:sp macro="" textlink="">
      <xdr:nvSpPr>
        <xdr:cNvPr id="360" name="テキスト ボックス 359"/>
        <xdr:cNvSpPr txBox="1"/>
      </xdr:nvSpPr>
      <xdr:spPr>
        <a:xfrm>
          <a:off x="7561794" y="9780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136,577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78158</xdr:rowOff>
    </xdr:from>
    <xdr:to>
      <xdr:col>10</xdr:col>
      <xdr:colOff>155575</xdr:colOff>
      <xdr:row>59</xdr:row>
      <xdr:rowOff>8308</xdr:rowOff>
    </xdr:to>
    <xdr:sp macro="" textlink="">
      <xdr:nvSpPr>
        <xdr:cNvPr id="361" name="フローチャート : 判断 360"/>
        <xdr:cNvSpPr/>
      </xdr:nvSpPr>
      <xdr:spPr>
        <a:xfrm>
          <a:off x="6921500" y="1002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170885</xdr:rowOff>
    </xdr:from>
    <xdr:ext cx="599010" cy="259045"/>
    <xdr:sp macro="" textlink="">
      <xdr:nvSpPr>
        <xdr:cNvPr id="362" name="テキスト ボックス 361"/>
        <xdr:cNvSpPr txBox="1"/>
      </xdr:nvSpPr>
      <xdr:spPr>
        <a:xfrm>
          <a:off x="6672794" y="10114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114,097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2262</xdr:rowOff>
    </xdr:from>
    <xdr:to>
      <xdr:col>15</xdr:col>
      <xdr:colOff>231775</xdr:colOff>
      <xdr:row>58</xdr:row>
      <xdr:rowOff>103862</xdr:rowOff>
    </xdr:to>
    <xdr:sp macro="" textlink="">
      <xdr:nvSpPr>
        <xdr:cNvPr id="368" name="円/楕円 367"/>
        <xdr:cNvSpPr/>
      </xdr:nvSpPr>
      <xdr:spPr>
        <a:xfrm>
          <a:off x="10426700" y="994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25139</xdr:rowOff>
    </xdr:from>
    <xdr:ext cx="599010" cy="259045"/>
    <xdr:sp macro="" textlink="">
      <xdr:nvSpPr>
        <xdr:cNvPr id="369" name="普通建設事業費該当値テキスト"/>
        <xdr:cNvSpPr txBox="1"/>
      </xdr:nvSpPr>
      <xdr:spPr>
        <a:xfrm>
          <a:off x="10528300" y="9797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213,698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100156</xdr:rowOff>
    </xdr:from>
    <xdr:to>
      <xdr:col>14</xdr:col>
      <xdr:colOff>79375</xdr:colOff>
      <xdr:row>59</xdr:row>
      <xdr:rowOff>30306</xdr:rowOff>
    </xdr:to>
    <xdr:sp macro="" textlink="">
      <xdr:nvSpPr>
        <xdr:cNvPr id="370" name="円/楕円 369"/>
        <xdr:cNvSpPr/>
      </xdr:nvSpPr>
      <xdr:spPr>
        <a:xfrm>
          <a:off x="9588500" y="1004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21433</xdr:rowOff>
    </xdr:from>
    <xdr:ext cx="534377" cy="259045"/>
    <xdr:sp macro="" textlink="">
      <xdr:nvSpPr>
        <xdr:cNvPr id="371" name="テキスト ボックス 370"/>
        <xdr:cNvSpPr txBox="1"/>
      </xdr:nvSpPr>
      <xdr:spPr>
        <a:xfrm>
          <a:off x="9372111" y="1013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85,228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111170</xdr:rowOff>
    </xdr:from>
    <xdr:to>
      <xdr:col>12</xdr:col>
      <xdr:colOff>561975</xdr:colOff>
      <xdr:row>59</xdr:row>
      <xdr:rowOff>41320</xdr:rowOff>
    </xdr:to>
    <xdr:sp macro="" textlink="">
      <xdr:nvSpPr>
        <xdr:cNvPr id="372" name="円/楕円 371"/>
        <xdr:cNvSpPr/>
      </xdr:nvSpPr>
      <xdr:spPr>
        <a:xfrm>
          <a:off x="8699500" y="1005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32447</xdr:rowOff>
    </xdr:from>
    <xdr:ext cx="534377" cy="259045"/>
    <xdr:sp macro="" textlink="">
      <xdr:nvSpPr>
        <xdr:cNvPr id="373" name="テキスト ボックス 372"/>
        <xdr:cNvSpPr txBox="1"/>
      </xdr:nvSpPr>
      <xdr:spPr>
        <a:xfrm>
          <a:off x="8483111" y="1014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70,774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121203</xdr:rowOff>
    </xdr:from>
    <xdr:to>
      <xdr:col>11</xdr:col>
      <xdr:colOff>358775</xdr:colOff>
      <xdr:row>59</xdr:row>
      <xdr:rowOff>51353</xdr:rowOff>
    </xdr:to>
    <xdr:sp macro="" textlink="">
      <xdr:nvSpPr>
        <xdr:cNvPr id="374" name="円/楕円 373"/>
        <xdr:cNvSpPr/>
      </xdr:nvSpPr>
      <xdr:spPr>
        <a:xfrm>
          <a:off x="7810500" y="1006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42480</xdr:rowOff>
    </xdr:from>
    <xdr:ext cx="534377" cy="259045"/>
    <xdr:sp macro="" textlink="">
      <xdr:nvSpPr>
        <xdr:cNvPr id="375" name="テキスト ボックス 374"/>
        <xdr:cNvSpPr txBox="1"/>
      </xdr:nvSpPr>
      <xdr:spPr>
        <a:xfrm>
          <a:off x="7594111" y="1015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57,607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53744</xdr:rowOff>
    </xdr:from>
    <xdr:to>
      <xdr:col>10</xdr:col>
      <xdr:colOff>155575</xdr:colOff>
      <xdr:row>58</xdr:row>
      <xdr:rowOff>155344</xdr:rowOff>
    </xdr:to>
    <xdr:sp macro="" textlink="">
      <xdr:nvSpPr>
        <xdr:cNvPr id="376" name="円/楕円 375"/>
        <xdr:cNvSpPr/>
      </xdr:nvSpPr>
      <xdr:spPr>
        <a:xfrm>
          <a:off x="6921500" y="99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421</xdr:rowOff>
    </xdr:from>
    <xdr:ext cx="599010" cy="259045"/>
    <xdr:sp macro="" textlink="">
      <xdr:nvSpPr>
        <xdr:cNvPr id="377" name="テキスト ボックス 376"/>
        <xdr:cNvSpPr txBox="1"/>
      </xdr:nvSpPr>
      <xdr:spPr>
        <a:xfrm>
          <a:off x="6672794" y="9773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146,136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36,069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1" name="テキスト ボックス 390"/>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93" name="テキスト ボックス 392"/>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95" name="テキスト ボックス 394"/>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25874</xdr:rowOff>
    </xdr:from>
    <xdr:to>
      <xdr:col>15</xdr:col>
      <xdr:colOff>180340</xdr:colOff>
      <xdr:row>78</xdr:row>
      <xdr:rowOff>139700</xdr:rowOff>
    </xdr:to>
    <xdr:cxnSp macro="">
      <xdr:nvCxnSpPr>
        <xdr:cNvPr id="399" name="直線コネクタ 398"/>
        <xdr:cNvCxnSpPr/>
      </xdr:nvCxnSpPr>
      <xdr:spPr>
        <a:xfrm flipV="1">
          <a:off x="10475595" y="12027374"/>
          <a:ext cx="1270" cy="1485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162232</xdr:rowOff>
    </xdr:from>
    <xdr:ext cx="249299" cy="259045"/>
    <xdr:sp macro="" textlink="">
      <xdr:nvSpPr>
        <xdr:cNvPr id="400" name="普通建設事業費 （ うち新規整備　）最小値テキスト"/>
        <xdr:cNvSpPr txBox="1"/>
      </xdr:nvSpPr>
      <xdr:spPr>
        <a:xfrm>
          <a:off x="10528300" y="135353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1" name="直線コネクタ 400"/>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144001</xdr:rowOff>
    </xdr:from>
    <xdr:ext cx="690189" cy="259045"/>
    <xdr:sp macro="" textlink="">
      <xdr:nvSpPr>
        <xdr:cNvPr id="402" name="普通建設事業費 （ うち新規整備　）最大値テキスト"/>
        <xdr:cNvSpPr txBox="1"/>
      </xdr:nvSpPr>
      <xdr:spPr>
        <a:xfrm>
          <a:off x="10528300" y="118026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1,624,482</a:t>
          </a:r>
          <a:endParaRPr kumimoji="1" lang="ja-JP" altLang="en-US" sz="1000" b="1">
            <a:latin typeface="ＭＳ Ｐゴシック"/>
          </a:endParaRPr>
        </a:p>
      </xdr:txBody>
    </xdr:sp>
    <xdr:clientData/>
  </xdr:oneCellAnchor>
  <xdr:twoCellAnchor>
    <xdr:from>
      <xdr:col>15</xdr:col>
      <xdr:colOff>92075</xdr:colOff>
      <xdr:row>70</xdr:row>
      <xdr:rowOff>25874</xdr:rowOff>
    </xdr:from>
    <xdr:to>
      <xdr:col>15</xdr:col>
      <xdr:colOff>269875</xdr:colOff>
      <xdr:row>70</xdr:row>
      <xdr:rowOff>25874</xdr:rowOff>
    </xdr:to>
    <xdr:cxnSp macro="">
      <xdr:nvCxnSpPr>
        <xdr:cNvPr id="403" name="直線コネクタ 402"/>
        <xdr:cNvCxnSpPr/>
      </xdr:nvCxnSpPr>
      <xdr:spPr>
        <a:xfrm>
          <a:off x="10388600" y="12027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152766</xdr:rowOff>
    </xdr:from>
    <xdr:to>
      <xdr:col>15</xdr:col>
      <xdr:colOff>180975</xdr:colOff>
      <xdr:row>78</xdr:row>
      <xdr:rowOff>93249</xdr:rowOff>
    </xdr:to>
    <xdr:cxnSp macro="">
      <xdr:nvCxnSpPr>
        <xdr:cNvPr id="404" name="直線コネクタ 403"/>
        <xdr:cNvCxnSpPr/>
      </xdr:nvCxnSpPr>
      <xdr:spPr>
        <a:xfrm flipV="1">
          <a:off x="9639300" y="13354416"/>
          <a:ext cx="838200" cy="11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35233</xdr:rowOff>
    </xdr:from>
    <xdr:ext cx="534377" cy="259045"/>
    <xdr:sp macro="" textlink="">
      <xdr:nvSpPr>
        <xdr:cNvPr id="405" name="普通建設事業費 （ うち新規整備　）平均値テキスト"/>
        <xdr:cNvSpPr txBox="1"/>
      </xdr:nvSpPr>
      <xdr:spPr>
        <a:xfrm>
          <a:off x="10528300" y="13408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35,099</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56806</xdr:rowOff>
    </xdr:from>
    <xdr:to>
      <xdr:col>15</xdr:col>
      <xdr:colOff>231775</xdr:colOff>
      <xdr:row>78</xdr:row>
      <xdr:rowOff>158406</xdr:rowOff>
    </xdr:to>
    <xdr:sp macro="" textlink="">
      <xdr:nvSpPr>
        <xdr:cNvPr id="406" name="フローチャート : 判断 405"/>
        <xdr:cNvSpPr/>
      </xdr:nvSpPr>
      <xdr:spPr>
        <a:xfrm>
          <a:off x="10426700" y="1342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93249</xdr:rowOff>
    </xdr:from>
    <xdr:to>
      <xdr:col>14</xdr:col>
      <xdr:colOff>28575</xdr:colOff>
      <xdr:row>78</xdr:row>
      <xdr:rowOff>93847</xdr:rowOff>
    </xdr:to>
    <xdr:cxnSp macro="">
      <xdr:nvCxnSpPr>
        <xdr:cNvPr id="407" name="直線コネクタ 406"/>
        <xdr:cNvCxnSpPr/>
      </xdr:nvCxnSpPr>
      <xdr:spPr>
        <a:xfrm flipV="1">
          <a:off x="8750300" y="13466349"/>
          <a:ext cx="889000" cy="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53727</xdr:rowOff>
    </xdr:from>
    <xdr:to>
      <xdr:col>14</xdr:col>
      <xdr:colOff>79375</xdr:colOff>
      <xdr:row>78</xdr:row>
      <xdr:rowOff>155327</xdr:rowOff>
    </xdr:to>
    <xdr:sp macro="" textlink="">
      <xdr:nvSpPr>
        <xdr:cNvPr id="408" name="フローチャート : 判断 407"/>
        <xdr:cNvSpPr/>
      </xdr:nvSpPr>
      <xdr:spPr>
        <a:xfrm>
          <a:off x="9588500" y="1342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146454</xdr:rowOff>
    </xdr:from>
    <xdr:ext cx="534377" cy="259045"/>
    <xdr:sp macro="" textlink="">
      <xdr:nvSpPr>
        <xdr:cNvPr id="409" name="テキスト ボックス 408"/>
        <xdr:cNvSpPr txBox="1"/>
      </xdr:nvSpPr>
      <xdr:spPr>
        <a:xfrm>
          <a:off x="9372111" y="1351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38,465</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30558</xdr:rowOff>
    </xdr:from>
    <xdr:to>
      <xdr:col>12</xdr:col>
      <xdr:colOff>561975</xdr:colOff>
      <xdr:row>78</xdr:row>
      <xdr:rowOff>132158</xdr:rowOff>
    </xdr:to>
    <xdr:sp macro="" textlink="">
      <xdr:nvSpPr>
        <xdr:cNvPr id="410" name="フローチャート : 判断 409"/>
        <xdr:cNvSpPr/>
      </xdr:nvSpPr>
      <xdr:spPr>
        <a:xfrm>
          <a:off x="8699500" y="1340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148685</xdr:rowOff>
    </xdr:from>
    <xdr:ext cx="534377" cy="259045"/>
    <xdr:sp macro="" textlink="">
      <xdr:nvSpPr>
        <xdr:cNvPr id="411" name="テキスト ボックス 410"/>
        <xdr:cNvSpPr txBox="1"/>
      </xdr:nvSpPr>
      <xdr:spPr>
        <a:xfrm>
          <a:off x="8483111" y="1317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63,804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101966</xdr:rowOff>
    </xdr:from>
    <xdr:to>
      <xdr:col>15</xdr:col>
      <xdr:colOff>231775</xdr:colOff>
      <xdr:row>78</xdr:row>
      <xdr:rowOff>32116</xdr:rowOff>
    </xdr:to>
    <xdr:sp macro="" textlink="">
      <xdr:nvSpPr>
        <xdr:cNvPr id="417" name="円/楕円 416"/>
        <xdr:cNvSpPr/>
      </xdr:nvSpPr>
      <xdr:spPr>
        <a:xfrm>
          <a:off x="10426700" y="1330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124843</xdr:rowOff>
    </xdr:from>
    <xdr:ext cx="599010" cy="259045"/>
    <xdr:sp macro="" textlink="">
      <xdr:nvSpPr>
        <xdr:cNvPr id="418" name="普通建設事業費 （ うち新規整備　）該当値テキスト"/>
        <xdr:cNvSpPr txBox="1"/>
      </xdr:nvSpPr>
      <xdr:spPr>
        <a:xfrm>
          <a:off x="10528300" y="13155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173,211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42449</xdr:rowOff>
    </xdr:from>
    <xdr:to>
      <xdr:col>14</xdr:col>
      <xdr:colOff>79375</xdr:colOff>
      <xdr:row>78</xdr:row>
      <xdr:rowOff>144049</xdr:rowOff>
    </xdr:to>
    <xdr:sp macro="" textlink="">
      <xdr:nvSpPr>
        <xdr:cNvPr id="419" name="円/楕円 418"/>
        <xdr:cNvSpPr/>
      </xdr:nvSpPr>
      <xdr:spPr>
        <a:xfrm>
          <a:off x="9588500" y="1341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160576</xdr:rowOff>
    </xdr:from>
    <xdr:ext cx="534377" cy="259045"/>
    <xdr:sp macro="" textlink="">
      <xdr:nvSpPr>
        <xdr:cNvPr id="420" name="テキスト ボックス 419"/>
        <xdr:cNvSpPr txBox="1"/>
      </xdr:nvSpPr>
      <xdr:spPr>
        <a:xfrm>
          <a:off x="9372111" y="1319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50,800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43047</xdr:rowOff>
    </xdr:from>
    <xdr:to>
      <xdr:col>12</xdr:col>
      <xdr:colOff>561975</xdr:colOff>
      <xdr:row>78</xdr:row>
      <xdr:rowOff>144647</xdr:rowOff>
    </xdr:to>
    <xdr:sp macro="" textlink="">
      <xdr:nvSpPr>
        <xdr:cNvPr id="421" name="円/楕円 420"/>
        <xdr:cNvSpPr/>
      </xdr:nvSpPr>
      <xdr:spPr>
        <a:xfrm>
          <a:off x="8699500" y="1341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135774</xdr:rowOff>
    </xdr:from>
    <xdr:ext cx="534377" cy="259045"/>
    <xdr:sp macro="" textlink="">
      <xdr:nvSpPr>
        <xdr:cNvPr id="422" name="テキスト ボックス 421"/>
        <xdr:cNvSpPr txBox="1"/>
      </xdr:nvSpPr>
      <xdr:spPr>
        <a:xfrm>
          <a:off x="8483111" y="13508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50,145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3" name="直線コネクタ 432"/>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4" name="テキスト ボックス 433"/>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5" name="直線コネクタ 43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6" name="テキスト ボックス 43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37" name="直線コネクタ 43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38" name="テキスト ボックス 43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35882</xdr:rowOff>
    </xdr:from>
    <xdr:to>
      <xdr:col>15</xdr:col>
      <xdr:colOff>180340</xdr:colOff>
      <xdr:row>97</xdr:row>
      <xdr:rowOff>163297</xdr:rowOff>
    </xdr:to>
    <xdr:cxnSp macro="">
      <xdr:nvCxnSpPr>
        <xdr:cNvPr id="442" name="直線コネクタ 441"/>
        <xdr:cNvCxnSpPr/>
      </xdr:nvCxnSpPr>
      <xdr:spPr>
        <a:xfrm flipV="1">
          <a:off x="10475595" y="15637832"/>
          <a:ext cx="1270" cy="1156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167124</xdr:rowOff>
    </xdr:from>
    <xdr:ext cx="469744" cy="259045"/>
    <xdr:sp macro="" textlink="">
      <xdr:nvSpPr>
        <xdr:cNvPr id="443" name="普通建設事業費 （ うち更新整備　）最小値テキスト"/>
        <xdr:cNvSpPr txBox="1"/>
      </xdr:nvSpPr>
      <xdr:spPr>
        <a:xfrm>
          <a:off x="10528300" y="16797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5,871</a:t>
          </a:r>
          <a:endParaRPr kumimoji="1" lang="ja-JP" altLang="en-US" sz="1000" b="1">
            <a:latin typeface="ＭＳ Ｐゴシック"/>
          </a:endParaRPr>
        </a:p>
      </xdr:txBody>
    </xdr:sp>
    <xdr:clientData/>
  </xdr:oneCellAnchor>
  <xdr:twoCellAnchor>
    <xdr:from>
      <xdr:col>15</xdr:col>
      <xdr:colOff>92075</xdr:colOff>
      <xdr:row>97</xdr:row>
      <xdr:rowOff>163297</xdr:rowOff>
    </xdr:from>
    <xdr:to>
      <xdr:col>15</xdr:col>
      <xdr:colOff>269875</xdr:colOff>
      <xdr:row>97</xdr:row>
      <xdr:rowOff>163297</xdr:rowOff>
    </xdr:to>
    <xdr:cxnSp macro="">
      <xdr:nvCxnSpPr>
        <xdr:cNvPr id="444" name="直線コネクタ 443"/>
        <xdr:cNvCxnSpPr/>
      </xdr:nvCxnSpPr>
      <xdr:spPr>
        <a:xfrm>
          <a:off x="10388600" y="16793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154009</xdr:rowOff>
    </xdr:from>
    <xdr:ext cx="599010" cy="259045"/>
    <xdr:sp macro="" textlink="">
      <xdr:nvSpPr>
        <xdr:cNvPr id="445" name="普通建設事業費 （ うち更新整備　）最大値テキスト"/>
        <xdr:cNvSpPr txBox="1"/>
      </xdr:nvSpPr>
      <xdr:spPr>
        <a:xfrm>
          <a:off x="10528300" y="15413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208,166</a:t>
          </a:r>
          <a:endParaRPr kumimoji="1" lang="ja-JP" altLang="en-US" sz="1000" b="1">
            <a:latin typeface="ＭＳ Ｐゴシック"/>
          </a:endParaRPr>
        </a:p>
      </xdr:txBody>
    </xdr:sp>
    <xdr:clientData/>
  </xdr:oneCellAnchor>
  <xdr:twoCellAnchor>
    <xdr:from>
      <xdr:col>15</xdr:col>
      <xdr:colOff>92075</xdr:colOff>
      <xdr:row>91</xdr:row>
      <xdr:rowOff>35882</xdr:rowOff>
    </xdr:from>
    <xdr:to>
      <xdr:col>15</xdr:col>
      <xdr:colOff>269875</xdr:colOff>
      <xdr:row>91</xdr:row>
      <xdr:rowOff>35882</xdr:rowOff>
    </xdr:to>
    <xdr:cxnSp macro="">
      <xdr:nvCxnSpPr>
        <xdr:cNvPr id="446" name="直線コネクタ 445"/>
        <xdr:cNvCxnSpPr/>
      </xdr:nvCxnSpPr>
      <xdr:spPr>
        <a:xfrm>
          <a:off x="10388600" y="15637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70652</xdr:rowOff>
    </xdr:from>
    <xdr:to>
      <xdr:col>15</xdr:col>
      <xdr:colOff>180975</xdr:colOff>
      <xdr:row>97</xdr:row>
      <xdr:rowOff>73268</xdr:rowOff>
    </xdr:to>
    <xdr:cxnSp macro="">
      <xdr:nvCxnSpPr>
        <xdr:cNvPr id="447" name="直線コネクタ 446"/>
        <xdr:cNvCxnSpPr/>
      </xdr:nvCxnSpPr>
      <xdr:spPr>
        <a:xfrm>
          <a:off x="9639300" y="16701302"/>
          <a:ext cx="838200" cy="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31515</xdr:rowOff>
    </xdr:from>
    <xdr:ext cx="534377" cy="259045"/>
    <xdr:sp macro="" textlink="">
      <xdr:nvSpPr>
        <xdr:cNvPr id="448" name="普通建設事業費 （ うち更新整備　）平均値テキスト"/>
        <xdr:cNvSpPr txBox="1"/>
      </xdr:nvSpPr>
      <xdr:spPr>
        <a:xfrm>
          <a:off x="10528300" y="16319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54,044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8638</xdr:rowOff>
    </xdr:from>
    <xdr:to>
      <xdr:col>15</xdr:col>
      <xdr:colOff>231775</xdr:colOff>
      <xdr:row>96</xdr:row>
      <xdr:rowOff>110238</xdr:rowOff>
    </xdr:to>
    <xdr:sp macro="" textlink="">
      <xdr:nvSpPr>
        <xdr:cNvPr id="449" name="フローチャート : 判断 448"/>
        <xdr:cNvSpPr/>
      </xdr:nvSpPr>
      <xdr:spPr>
        <a:xfrm>
          <a:off x="10426700" y="16467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70652</xdr:rowOff>
    </xdr:from>
    <xdr:to>
      <xdr:col>14</xdr:col>
      <xdr:colOff>28575</xdr:colOff>
      <xdr:row>97</xdr:row>
      <xdr:rowOff>100392</xdr:rowOff>
    </xdr:to>
    <xdr:cxnSp macro="">
      <xdr:nvCxnSpPr>
        <xdr:cNvPr id="450" name="直線コネクタ 449"/>
        <xdr:cNvCxnSpPr/>
      </xdr:nvCxnSpPr>
      <xdr:spPr>
        <a:xfrm flipV="1">
          <a:off x="8750300" y="16701302"/>
          <a:ext cx="889000" cy="29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90094</xdr:rowOff>
    </xdr:from>
    <xdr:to>
      <xdr:col>14</xdr:col>
      <xdr:colOff>79375</xdr:colOff>
      <xdr:row>97</xdr:row>
      <xdr:rowOff>20244</xdr:rowOff>
    </xdr:to>
    <xdr:sp macro="" textlink="">
      <xdr:nvSpPr>
        <xdr:cNvPr id="451" name="フローチャート : 判断 450"/>
        <xdr:cNvSpPr/>
      </xdr:nvSpPr>
      <xdr:spPr>
        <a:xfrm>
          <a:off x="9588500" y="1654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36771</xdr:rowOff>
    </xdr:from>
    <xdr:ext cx="534377" cy="259045"/>
    <xdr:sp macro="" textlink="">
      <xdr:nvSpPr>
        <xdr:cNvPr id="452" name="テキスト ボックス 451"/>
        <xdr:cNvSpPr txBox="1"/>
      </xdr:nvSpPr>
      <xdr:spPr>
        <a:xfrm>
          <a:off x="9372111" y="16324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39,791</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46667</xdr:rowOff>
    </xdr:from>
    <xdr:to>
      <xdr:col>12</xdr:col>
      <xdr:colOff>561975</xdr:colOff>
      <xdr:row>96</xdr:row>
      <xdr:rowOff>148267</xdr:rowOff>
    </xdr:to>
    <xdr:sp macro="" textlink="">
      <xdr:nvSpPr>
        <xdr:cNvPr id="453" name="フローチャート : 判断 452"/>
        <xdr:cNvSpPr/>
      </xdr:nvSpPr>
      <xdr:spPr>
        <a:xfrm>
          <a:off x="8699500" y="1650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164794</xdr:rowOff>
    </xdr:from>
    <xdr:ext cx="534377" cy="259045"/>
    <xdr:sp macro="" textlink="">
      <xdr:nvSpPr>
        <xdr:cNvPr id="454" name="テキスト ボックス 453"/>
        <xdr:cNvSpPr txBox="1"/>
      </xdr:nvSpPr>
      <xdr:spPr>
        <a:xfrm>
          <a:off x="8483111" y="1628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22468</xdr:rowOff>
    </xdr:from>
    <xdr:to>
      <xdr:col>15</xdr:col>
      <xdr:colOff>231775</xdr:colOff>
      <xdr:row>97</xdr:row>
      <xdr:rowOff>124068</xdr:rowOff>
    </xdr:to>
    <xdr:sp macro="" textlink="">
      <xdr:nvSpPr>
        <xdr:cNvPr id="460" name="円/楕円 459"/>
        <xdr:cNvSpPr/>
      </xdr:nvSpPr>
      <xdr:spPr>
        <a:xfrm>
          <a:off x="10426700" y="1665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108845</xdr:rowOff>
    </xdr:from>
    <xdr:ext cx="534377" cy="259045"/>
    <xdr:sp macro="" textlink="">
      <xdr:nvSpPr>
        <xdr:cNvPr id="461" name="普通建設事業費 （ うち更新整備　）該当値テキスト"/>
        <xdr:cNvSpPr txBox="1"/>
      </xdr:nvSpPr>
      <xdr:spPr>
        <a:xfrm>
          <a:off x="10528300" y="1656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21,624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19852</xdr:rowOff>
    </xdr:from>
    <xdr:to>
      <xdr:col>14</xdr:col>
      <xdr:colOff>79375</xdr:colOff>
      <xdr:row>97</xdr:row>
      <xdr:rowOff>121452</xdr:rowOff>
    </xdr:to>
    <xdr:sp macro="" textlink="">
      <xdr:nvSpPr>
        <xdr:cNvPr id="462" name="円/楕円 461"/>
        <xdr:cNvSpPr/>
      </xdr:nvSpPr>
      <xdr:spPr>
        <a:xfrm>
          <a:off x="9588500" y="1665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112579</xdr:rowOff>
    </xdr:from>
    <xdr:ext cx="534377" cy="259045"/>
    <xdr:sp macro="" textlink="">
      <xdr:nvSpPr>
        <xdr:cNvPr id="463" name="テキスト ボックス 462"/>
        <xdr:cNvSpPr txBox="1"/>
      </xdr:nvSpPr>
      <xdr:spPr>
        <a:xfrm>
          <a:off x="9372111" y="1674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22,082</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49592</xdr:rowOff>
    </xdr:from>
    <xdr:to>
      <xdr:col>12</xdr:col>
      <xdr:colOff>561975</xdr:colOff>
      <xdr:row>97</xdr:row>
      <xdr:rowOff>151192</xdr:rowOff>
    </xdr:to>
    <xdr:sp macro="" textlink="">
      <xdr:nvSpPr>
        <xdr:cNvPr id="464" name="円/楕円 463"/>
        <xdr:cNvSpPr/>
      </xdr:nvSpPr>
      <xdr:spPr>
        <a:xfrm>
          <a:off x="8699500" y="1668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142319</xdr:rowOff>
    </xdr:from>
    <xdr:ext cx="534377" cy="259045"/>
    <xdr:sp macro="" textlink="">
      <xdr:nvSpPr>
        <xdr:cNvPr id="465" name="テキスト ボックス 464"/>
        <xdr:cNvSpPr txBox="1"/>
      </xdr:nvSpPr>
      <xdr:spPr>
        <a:xfrm>
          <a:off x="8483111" y="16772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16,878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6" name="直線コネクタ 47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7" name="テキスト ボックス 47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8" name="直線コネクタ 47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9" name="テキスト ボックス 47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0" name="直線コネクタ 47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1" name="テキスト ボックス 48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2" name="直線コネクタ 48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83" name="テキスト ボックス 48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4" name="直線コネクタ 48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5" name="テキスト ボックス 48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7" name="テキスト ボックス 48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144920</xdr:rowOff>
    </xdr:from>
    <xdr:to>
      <xdr:col>23</xdr:col>
      <xdr:colOff>516889</xdr:colOff>
      <xdr:row>39</xdr:row>
      <xdr:rowOff>44450</xdr:rowOff>
    </xdr:to>
    <xdr:cxnSp macro="">
      <xdr:nvCxnSpPr>
        <xdr:cNvPr id="489" name="直線コネクタ 488"/>
        <xdr:cNvCxnSpPr/>
      </xdr:nvCxnSpPr>
      <xdr:spPr>
        <a:xfrm flipV="1">
          <a:off x="16317595" y="5288420"/>
          <a:ext cx="1269" cy="14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1" name="直線コネクタ 49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91597</xdr:rowOff>
    </xdr:from>
    <xdr:ext cx="599010" cy="259045"/>
    <xdr:sp macro="" textlink="">
      <xdr:nvSpPr>
        <xdr:cNvPr id="492" name="災害復旧事業費最大値テキスト"/>
        <xdr:cNvSpPr txBox="1"/>
      </xdr:nvSpPr>
      <xdr:spPr>
        <a:xfrm>
          <a:off x="16370300" y="5063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189,315</a:t>
          </a:r>
          <a:endParaRPr kumimoji="1" lang="ja-JP" altLang="en-US" sz="1000" b="1">
            <a:latin typeface="ＭＳ Ｐゴシック"/>
          </a:endParaRPr>
        </a:p>
      </xdr:txBody>
    </xdr:sp>
    <xdr:clientData/>
  </xdr:oneCellAnchor>
  <xdr:twoCellAnchor>
    <xdr:from>
      <xdr:col>23</xdr:col>
      <xdr:colOff>428625</xdr:colOff>
      <xdr:row>30</xdr:row>
      <xdr:rowOff>144920</xdr:rowOff>
    </xdr:from>
    <xdr:to>
      <xdr:col>23</xdr:col>
      <xdr:colOff>606425</xdr:colOff>
      <xdr:row>30</xdr:row>
      <xdr:rowOff>144920</xdr:rowOff>
    </xdr:to>
    <xdr:cxnSp macro="">
      <xdr:nvCxnSpPr>
        <xdr:cNvPr id="493" name="直線コネクタ 492"/>
        <xdr:cNvCxnSpPr/>
      </xdr:nvCxnSpPr>
      <xdr:spPr>
        <a:xfrm>
          <a:off x="16230600" y="5288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44008</xdr:rowOff>
    </xdr:from>
    <xdr:to>
      <xdr:col>23</xdr:col>
      <xdr:colOff>517525</xdr:colOff>
      <xdr:row>39</xdr:row>
      <xdr:rowOff>44450</xdr:rowOff>
    </xdr:to>
    <xdr:cxnSp macro="">
      <xdr:nvCxnSpPr>
        <xdr:cNvPr id="494" name="直線コネクタ 493"/>
        <xdr:cNvCxnSpPr/>
      </xdr:nvCxnSpPr>
      <xdr:spPr>
        <a:xfrm>
          <a:off x="15481300" y="6730558"/>
          <a:ext cx="838200" cy="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113362</xdr:rowOff>
    </xdr:from>
    <xdr:ext cx="469744" cy="259045"/>
    <xdr:sp macro="" textlink="">
      <xdr:nvSpPr>
        <xdr:cNvPr id="495" name="災害復旧事業費平均値テキスト"/>
        <xdr:cNvSpPr txBox="1"/>
      </xdr:nvSpPr>
      <xdr:spPr>
        <a:xfrm>
          <a:off x="16370300" y="64570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9,792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90485</xdr:rowOff>
    </xdr:from>
    <xdr:to>
      <xdr:col>23</xdr:col>
      <xdr:colOff>568325</xdr:colOff>
      <xdr:row>39</xdr:row>
      <xdr:rowOff>20635</xdr:rowOff>
    </xdr:to>
    <xdr:sp macro="" textlink="">
      <xdr:nvSpPr>
        <xdr:cNvPr id="496" name="フローチャート : 判断 495"/>
        <xdr:cNvSpPr/>
      </xdr:nvSpPr>
      <xdr:spPr>
        <a:xfrm>
          <a:off x="16268700" y="660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34635</xdr:rowOff>
    </xdr:from>
    <xdr:to>
      <xdr:col>22</xdr:col>
      <xdr:colOff>365125</xdr:colOff>
      <xdr:row>39</xdr:row>
      <xdr:rowOff>44008</xdr:rowOff>
    </xdr:to>
    <xdr:cxnSp macro="">
      <xdr:nvCxnSpPr>
        <xdr:cNvPr id="497" name="直線コネクタ 496"/>
        <xdr:cNvCxnSpPr/>
      </xdr:nvCxnSpPr>
      <xdr:spPr>
        <a:xfrm>
          <a:off x="14592300" y="6721185"/>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120683</xdr:rowOff>
    </xdr:from>
    <xdr:to>
      <xdr:col>22</xdr:col>
      <xdr:colOff>415925</xdr:colOff>
      <xdr:row>39</xdr:row>
      <xdr:rowOff>50833</xdr:rowOff>
    </xdr:to>
    <xdr:sp macro="" textlink="">
      <xdr:nvSpPr>
        <xdr:cNvPr id="498" name="フローチャート : 判断 497"/>
        <xdr:cNvSpPr/>
      </xdr:nvSpPr>
      <xdr:spPr>
        <a:xfrm>
          <a:off x="15430500" y="6635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67360</xdr:rowOff>
    </xdr:from>
    <xdr:ext cx="469744" cy="259045"/>
    <xdr:sp macro="" textlink="">
      <xdr:nvSpPr>
        <xdr:cNvPr id="499" name="テキスト ボックス 498"/>
        <xdr:cNvSpPr txBox="1"/>
      </xdr:nvSpPr>
      <xdr:spPr>
        <a:xfrm>
          <a:off x="15246427" y="6411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34635</xdr:rowOff>
    </xdr:from>
    <xdr:to>
      <xdr:col>21</xdr:col>
      <xdr:colOff>161925</xdr:colOff>
      <xdr:row>39</xdr:row>
      <xdr:rowOff>37203</xdr:rowOff>
    </xdr:to>
    <xdr:cxnSp macro="">
      <xdr:nvCxnSpPr>
        <xdr:cNvPr id="500" name="直線コネクタ 499"/>
        <xdr:cNvCxnSpPr/>
      </xdr:nvCxnSpPr>
      <xdr:spPr>
        <a:xfrm flipV="1">
          <a:off x="13703300" y="6721185"/>
          <a:ext cx="889000" cy="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48339</xdr:rowOff>
    </xdr:from>
    <xdr:to>
      <xdr:col>21</xdr:col>
      <xdr:colOff>212725</xdr:colOff>
      <xdr:row>38</xdr:row>
      <xdr:rowOff>149939</xdr:rowOff>
    </xdr:to>
    <xdr:sp macro="" textlink="">
      <xdr:nvSpPr>
        <xdr:cNvPr id="501" name="フローチャート : 判断 500"/>
        <xdr:cNvSpPr/>
      </xdr:nvSpPr>
      <xdr:spPr>
        <a:xfrm>
          <a:off x="14541500" y="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166466</xdr:rowOff>
    </xdr:from>
    <xdr:ext cx="534377" cy="259045"/>
    <xdr:sp macro="" textlink="">
      <xdr:nvSpPr>
        <xdr:cNvPr id="502" name="テキスト ボックス 501"/>
        <xdr:cNvSpPr txBox="1"/>
      </xdr:nvSpPr>
      <xdr:spPr>
        <a:xfrm>
          <a:off x="14325111" y="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36609</xdr:rowOff>
    </xdr:from>
    <xdr:to>
      <xdr:col>19</xdr:col>
      <xdr:colOff>644525</xdr:colOff>
      <xdr:row>39</xdr:row>
      <xdr:rowOff>37203</xdr:rowOff>
    </xdr:to>
    <xdr:cxnSp macro="">
      <xdr:nvCxnSpPr>
        <xdr:cNvPr id="503" name="直線コネクタ 502"/>
        <xdr:cNvCxnSpPr/>
      </xdr:nvCxnSpPr>
      <xdr:spPr>
        <a:xfrm>
          <a:off x="12814300" y="6723159"/>
          <a:ext cx="8890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59136</xdr:rowOff>
    </xdr:from>
    <xdr:to>
      <xdr:col>20</xdr:col>
      <xdr:colOff>9525</xdr:colOff>
      <xdr:row>38</xdr:row>
      <xdr:rowOff>160736</xdr:rowOff>
    </xdr:to>
    <xdr:sp macro="" textlink="">
      <xdr:nvSpPr>
        <xdr:cNvPr id="504" name="フローチャート : 判断 503"/>
        <xdr:cNvSpPr/>
      </xdr:nvSpPr>
      <xdr:spPr>
        <a:xfrm>
          <a:off x="13652500" y="657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5813</xdr:rowOff>
    </xdr:from>
    <xdr:ext cx="534377" cy="259045"/>
    <xdr:sp macro="" textlink="">
      <xdr:nvSpPr>
        <xdr:cNvPr id="505" name="テキスト ボックス 504"/>
        <xdr:cNvSpPr txBox="1"/>
      </xdr:nvSpPr>
      <xdr:spPr>
        <a:xfrm>
          <a:off x="13436111" y="634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37877</xdr:rowOff>
    </xdr:from>
    <xdr:to>
      <xdr:col>18</xdr:col>
      <xdr:colOff>492125</xdr:colOff>
      <xdr:row>38</xdr:row>
      <xdr:rowOff>139477</xdr:rowOff>
    </xdr:to>
    <xdr:sp macro="" textlink="">
      <xdr:nvSpPr>
        <xdr:cNvPr id="506" name="フローチャート : 判断 505"/>
        <xdr:cNvSpPr/>
      </xdr:nvSpPr>
      <xdr:spPr>
        <a:xfrm>
          <a:off x="12763500" y="6552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156003</xdr:rowOff>
    </xdr:from>
    <xdr:ext cx="534377" cy="259045"/>
    <xdr:sp macro="" textlink="">
      <xdr:nvSpPr>
        <xdr:cNvPr id="507" name="テキスト ボックス 506"/>
        <xdr:cNvSpPr txBox="1"/>
      </xdr:nvSpPr>
      <xdr:spPr>
        <a:xfrm>
          <a:off x="12547111" y="632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3" name="円/楕円 51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14"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164658</xdr:rowOff>
    </xdr:from>
    <xdr:to>
      <xdr:col>22</xdr:col>
      <xdr:colOff>415925</xdr:colOff>
      <xdr:row>39</xdr:row>
      <xdr:rowOff>94808</xdr:rowOff>
    </xdr:to>
    <xdr:sp macro="" textlink="">
      <xdr:nvSpPr>
        <xdr:cNvPr id="515" name="円/楕円 514"/>
        <xdr:cNvSpPr/>
      </xdr:nvSpPr>
      <xdr:spPr>
        <a:xfrm>
          <a:off x="15430500" y="667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85935</xdr:rowOff>
    </xdr:from>
    <xdr:ext cx="313932" cy="259045"/>
    <xdr:sp macro="" textlink="">
      <xdr:nvSpPr>
        <xdr:cNvPr id="516" name="テキスト ボックス 515"/>
        <xdr:cNvSpPr txBox="1"/>
      </xdr:nvSpPr>
      <xdr:spPr>
        <a:xfrm>
          <a:off x="15324333" y="67724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155285</xdr:rowOff>
    </xdr:from>
    <xdr:to>
      <xdr:col>21</xdr:col>
      <xdr:colOff>212725</xdr:colOff>
      <xdr:row>39</xdr:row>
      <xdr:rowOff>85435</xdr:rowOff>
    </xdr:to>
    <xdr:sp macro="" textlink="">
      <xdr:nvSpPr>
        <xdr:cNvPr id="517" name="円/楕円 516"/>
        <xdr:cNvSpPr/>
      </xdr:nvSpPr>
      <xdr:spPr>
        <a:xfrm>
          <a:off x="14541500" y="667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76562</xdr:rowOff>
    </xdr:from>
    <xdr:ext cx="469744" cy="259045"/>
    <xdr:sp macro="" textlink="">
      <xdr:nvSpPr>
        <xdr:cNvPr id="518" name="テキスト ボックス 517"/>
        <xdr:cNvSpPr txBox="1"/>
      </xdr:nvSpPr>
      <xdr:spPr>
        <a:xfrm>
          <a:off x="14357427" y="6763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157853</xdr:rowOff>
    </xdr:from>
    <xdr:to>
      <xdr:col>20</xdr:col>
      <xdr:colOff>9525</xdr:colOff>
      <xdr:row>39</xdr:row>
      <xdr:rowOff>88003</xdr:rowOff>
    </xdr:to>
    <xdr:sp macro="" textlink="">
      <xdr:nvSpPr>
        <xdr:cNvPr id="519" name="円/楕円 518"/>
        <xdr:cNvSpPr/>
      </xdr:nvSpPr>
      <xdr:spPr>
        <a:xfrm>
          <a:off x="13652500" y="667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79130</xdr:rowOff>
    </xdr:from>
    <xdr:ext cx="378565" cy="259045"/>
    <xdr:sp macro="" textlink="">
      <xdr:nvSpPr>
        <xdr:cNvPr id="520" name="テキスト ボックス 519"/>
        <xdr:cNvSpPr txBox="1"/>
      </xdr:nvSpPr>
      <xdr:spPr>
        <a:xfrm>
          <a:off x="13514017" y="67656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157259</xdr:rowOff>
    </xdr:from>
    <xdr:to>
      <xdr:col>18</xdr:col>
      <xdr:colOff>492125</xdr:colOff>
      <xdr:row>39</xdr:row>
      <xdr:rowOff>87409</xdr:rowOff>
    </xdr:to>
    <xdr:sp macro="" textlink="">
      <xdr:nvSpPr>
        <xdr:cNvPr id="521" name="円/楕円 520"/>
        <xdr:cNvSpPr/>
      </xdr:nvSpPr>
      <xdr:spPr>
        <a:xfrm>
          <a:off x="12763500" y="667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78536</xdr:rowOff>
    </xdr:from>
    <xdr:ext cx="469744" cy="259045"/>
    <xdr:sp macro="" textlink="">
      <xdr:nvSpPr>
        <xdr:cNvPr id="522" name="テキスト ボックス 521"/>
        <xdr:cNvSpPr txBox="1"/>
      </xdr:nvSpPr>
      <xdr:spPr>
        <a:xfrm>
          <a:off x="12579427" y="676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58,709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2" name="直線コネクタ 58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3" name="テキスト ボックス 58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4" name="直線コネクタ 58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5" name="テキスト ボックス 58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6" name="直線コネクタ 58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87" name="テキスト ボックス 58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8" name="直線コネクタ 58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89" name="テキスト ボックス 58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88850</xdr:rowOff>
    </xdr:from>
    <xdr:to>
      <xdr:col>23</xdr:col>
      <xdr:colOff>516889</xdr:colOff>
      <xdr:row>78</xdr:row>
      <xdr:rowOff>51932</xdr:rowOff>
    </xdr:to>
    <xdr:cxnSp macro="">
      <xdr:nvCxnSpPr>
        <xdr:cNvPr id="593" name="直線コネクタ 592"/>
        <xdr:cNvCxnSpPr/>
      </xdr:nvCxnSpPr>
      <xdr:spPr>
        <a:xfrm flipV="1">
          <a:off x="16317595" y="12433250"/>
          <a:ext cx="1269" cy="991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55759</xdr:rowOff>
    </xdr:from>
    <xdr:ext cx="534377" cy="259045"/>
    <xdr:sp macro="" textlink="">
      <xdr:nvSpPr>
        <xdr:cNvPr id="594" name="公債費最小値テキスト"/>
        <xdr:cNvSpPr txBox="1"/>
      </xdr:nvSpPr>
      <xdr:spPr>
        <a:xfrm>
          <a:off x="16370300" y="1342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19,197</a:t>
          </a:r>
          <a:endParaRPr kumimoji="1" lang="ja-JP" altLang="en-US" sz="1000" b="1">
            <a:latin typeface="ＭＳ Ｐゴシック"/>
          </a:endParaRPr>
        </a:p>
      </xdr:txBody>
    </xdr:sp>
    <xdr:clientData/>
  </xdr:oneCellAnchor>
  <xdr:twoCellAnchor>
    <xdr:from>
      <xdr:col>23</xdr:col>
      <xdr:colOff>428625</xdr:colOff>
      <xdr:row>78</xdr:row>
      <xdr:rowOff>51932</xdr:rowOff>
    </xdr:from>
    <xdr:to>
      <xdr:col>23</xdr:col>
      <xdr:colOff>606425</xdr:colOff>
      <xdr:row>78</xdr:row>
      <xdr:rowOff>51932</xdr:rowOff>
    </xdr:to>
    <xdr:cxnSp macro="">
      <xdr:nvCxnSpPr>
        <xdr:cNvPr id="595" name="直線コネクタ 594"/>
        <xdr:cNvCxnSpPr/>
      </xdr:nvCxnSpPr>
      <xdr:spPr>
        <a:xfrm>
          <a:off x="16230600" y="13425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35527</xdr:rowOff>
    </xdr:from>
    <xdr:ext cx="599010" cy="259045"/>
    <xdr:sp macro="" textlink="">
      <xdr:nvSpPr>
        <xdr:cNvPr id="596" name="公債費最大値テキスト"/>
        <xdr:cNvSpPr txBox="1"/>
      </xdr:nvSpPr>
      <xdr:spPr>
        <a:xfrm>
          <a:off x="16370300" y="12208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236,122</a:t>
          </a:r>
          <a:endParaRPr kumimoji="1" lang="ja-JP" altLang="en-US" sz="1000" b="1">
            <a:latin typeface="ＭＳ Ｐゴシック"/>
          </a:endParaRPr>
        </a:p>
      </xdr:txBody>
    </xdr:sp>
    <xdr:clientData/>
  </xdr:oneCellAnchor>
  <xdr:twoCellAnchor>
    <xdr:from>
      <xdr:col>23</xdr:col>
      <xdr:colOff>428625</xdr:colOff>
      <xdr:row>72</xdr:row>
      <xdr:rowOff>88850</xdr:rowOff>
    </xdr:from>
    <xdr:to>
      <xdr:col>23</xdr:col>
      <xdr:colOff>606425</xdr:colOff>
      <xdr:row>72</xdr:row>
      <xdr:rowOff>88850</xdr:rowOff>
    </xdr:to>
    <xdr:cxnSp macro="">
      <xdr:nvCxnSpPr>
        <xdr:cNvPr id="597" name="直線コネクタ 596"/>
        <xdr:cNvCxnSpPr/>
      </xdr:nvCxnSpPr>
      <xdr:spPr>
        <a:xfrm>
          <a:off x="16230600" y="12433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49092</xdr:rowOff>
    </xdr:from>
    <xdr:to>
      <xdr:col>23</xdr:col>
      <xdr:colOff>517525</xdr:colOff>
      <xdr:row>76</xdr:row>
      <xdr:rowOff>64536</xdr:rowOff>
    </xdr:to>
    <xdr:cxnSp macro="">
      <xdr:nvCxnSpPr>
        <xdr:cNvPr id="598" name="直線コネクタ 597"/>
        <xdr:cNvCxnSpPr/>
      </xdr:nvCxnSpPr>
      <xdr:spPr>
        <a:xfrm>
          <a:off x="15481300" y="13079292"/>
          <a:ext cx="838200" cy="1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36613</xdr:rowOff>
    </xdr:from>
    <xdr:ext cx="534377" cy="259045"/>
    <xdr:sp macro="" textlink="">
      <xdr:nvSpPr>
        <xdr:cNvPr id="599" name="公債費平均値テキスト"/>
        <xdr:cNvSpPr txBox="1"/>
      </xdr:nvSpPr>
      <xdr:spPr>
        <a:xfrm>
          <a:off x="16370300" y="130668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81,718</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58186</xdr:rowOff>
    </xdr:from>
    <xdr:to>
      <xdr:col>23</xdr:col>
      <xdr:colOff>568325</xdr:colOff>
      <xdr:row>76</xdr:row>
      <xdr:rowOff>159786</xdr:rowOff>
    </xdr:to>
    <xdr:sp macro="" textlink="">
      <xdr:nvSpPr>
        <xdr:cNvPr id="600" name="フローチャート : 判断 599"/>
        <xdr:cNvSpPr/>
      </xdr:nvSpPr>
      <xdr:spPr>
        <a:xfrm>
          <a:off x="16268700" y="1308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49092</xdr:rowOff>
    </xdr:from>
    <xdr:to>
      <xdr:col>22</xdr:col>
      <xdr:colOff>365125</xdr:colOff>
      <xdr:row>76</xdr:row>
      <xdr:rowOff>59663</xdr:rowOff>
    </xdr:to>
    <xdr:cxnSp macro="">
      <xdr:nvCxnSpPr>
        <xdr:cNvPr id="601" name="直線コネクタ 600"/>
        <xdr:cNvCxnSpPr/>
      </xdr:nvCxnSpPr>
      <xdr:spPr>
        <a:xfrm flipV="1">
          <a:off x="14592300" y="13079292"/>
          <a:ext cx="889000" cy="10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48475</xdr:rowOff>
    </xdr:from>
    <xdr:to>
      <xdr:col>22</xdr:col>
      <xdr:colOff>415925</xdr:colOff>
      <xdr:row>76</xdr:row>
      <xdr:rowOff>150075</xdr:rowOff>
    </xdr:to>
    <xdr:sp macro="" textlink="">
      <xdr:nvSpPr>
        <xdr:cNvPr id="602" name="フローチャート : 判断 601"/>
        <xdr:cNvSpPr/>
      </xdr:nvSpPr>
      <xdr:spPr>
        <a:xfrm>
          <a:off x="15430500" y="1307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141202</xdr:rowOff>
    </xdr:from>
    <xdr:ext cx="534377" cy="259045"/>
    <xdr:sp macro="" textlink="">
      <xdr:nvSpPr>
        <xdr:cNvPr id="603" name="テキスト ボックス 602"/>
        <xdr:cNvSpPr txBox="1"/>
      </xdr:nvSpPr>
      <xdr:spPr>
        <a:xfrm>
          <a:off x="15214111" y="1317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83,842</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146758</xdr:rowOff>
    </xdr:from>
    <xdr:to>
      <xdr:col>21</xdr:col>
      <xdr:colOff>161925</xdr:colOff>
      <xdr:row>76</xdr:row>
      <xdr:rowOff>59663</xdr:rowOff>
    </xdr:to>
    <xdr:cxnSp macro="">
      <xdr:nvCxnSpPr>
        <xdr:cNvPr id="604" name="直線コネクタ 603"/>
        <xdr:cNvCxnSpPr/>
      </xdr:nvCxnSpPr>
      <xdr:spPr>
        <a:xfrm>
          <a:off x="13703300" y="13005508"/>
          <a:ext cx="889000" cy="8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358</xdr:rowOff>
    </xdr:from>
    <xdr:to>
      <xdr:col>21</xdr:col>
      <xdr:colOff>212725</xdr:colOff>
      <xdr:row>76</xdr:row>
      <xdr:rowOff>101958</xdr:rowOff>
    </xdr:to>
    <xdr:sp macro="" textlink="">
      <xdr:nvSpPr>
        <xdr:cNvPr id="605" name="フローチャート : 判断 604"/>
        <xdr:cNvSpPr/>
      </xdr:nvSpPr>
      <xdr:spPr>
        <a:xfrm>
          <a:off x="14541500" y="13030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118486</xdr:rowOff>
    </xdr:from>
    <xdr:ext cx="534377" cy="259045"/>
    <xdr:sp macro="" textlink="">
      <xdr:nvSpPr>
        <xdr:cNvPr id="606" name="テキスト ボックス 605"/>
        <xdr:cNvSpPr txBox="1"/>
      </xdr:nvSpPr>
      <xdr:spPr>
        <a:xfrm>
          <a:off x="14325111" y="1280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94,366</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146758</xdr:rowOff>
    </xdr:from>
    <xdr:to>
      <xdr:col>19</xdr:col>
      <xdr:colOff>644525</xdr:colOff>
      <xdr:row>76</xdr:row>
      <xdr:rowOff>12485</xdr:rowOff>
    </xdr:to>
    <xdr:cxnSp macro="">
      <xdr:nvCxnSpPr>
        <xdr:cNvPr id="607" name="直線コネクタ 606"/>
        <xdr:cNvCxnSpPr/>
      </xdr:nvCxnSpPr>
      <xdr:spPr>
        <a:xfrm flipV="1">
          <a:off x="12814300" y="13005508"/>
          <a:ext cx="889000" cy="3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165334</xdr:rowOff>
    </xdr:from>
    <xdr:to>
      <xdr:col>20</xdr:col>
      <xdr:colOff>9525</xdr:colOff>
      <xdr:row>76</xdr:row>
      <xdr:rowOff>95484</xdr:rowOff>
    </xdr:to>
    <xdr:sp macro="" textlink="">
      <xdr:nvSpPr>
        <xdr:cNvPr id="608" name="フローチャート : 判断 607"/>
        <xdr:cNvSpPr/>
      </xdr:nvSpPr>
      <xdr:spPr>
        <a:xfrm>
          <a:off x="13652500" y="1302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86611</xdr:rowOff>
    </xdr:from>
    <xdr:ext cx="534377" cy="259045"/>
    <xdr:sp macro="" textlink="">
      <xdr:nvSpPr>
        <xdr:cNvPr id="609" name="テキスト ボックス 608"/>
        <xdr:cNvSpPr txBox="1"/>
      </xdr:nvSpPr>
      <xdr:spPr>
        <a:xfrm>
          <a:off x="13436111" y="1311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155684</xdr:rowOff>
    </xdr:from>
    <xdr:to>
      <xdr:col>18</xdr:col>
      <xdr:colOff>492125</xdr:colOff>
      <xdr:row>76</xdr:row>
      <xdr:rowOff>85834</xdr:rowOff>
    </xdr:to>
    <xdr:sp macro="" textlink="">
      <xdr:nvSpPr>
        <xdr:cNvPr id="610" name="フローチャート : 判断 609"/>
        <xdr:cNvSpPr/>
      </xdr:nvSpPr>
      <xdr:spPr>
        <a:xfrm>
          <a:off x="12763500" y="1301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76961</xdr:rowOff>
    </xdr:from>
    <xdr:ext cx="534377" cy="259045"/>
    <xdr:sp macro="" textlink="">
      <xdr:nvSpPr>
        <xdr:cNvPr id="611" name="テキスト ボックス 610"/>
        <xdr:cNvSpPr txBox="1"/>
      </xdr:nvSpPr>
      <xdr:spPr>
        <a:xfrm>
          <a:off x="12547111" y="1310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97,893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13736</xdr:rowOff>
    </xdr:from>
    <xdr:to>
      <xdr:col>23</xdr:col>
      <xdr:colOff>568325</xdr:colOff>
      <xdr:row>76</xdr:row>
      <xdr:rowOff>115336</xdr:rowOff>
    </xdr:to>
    <xdr:sp macro="" textlink="">
      <xdr:nvSpPr>
        <xdr:cNvPr id="617" name="円/楕円 616"/>
        <xdr:cNvSpPr/>
      </xdr:nvSpPr>
      <xdr:spPr>
        <a:xfrm>
          <a:off x="16268700" y="1304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36613</xdr:rowOff>
    </xdr:from>
    <xdr:ext cx="534377" cy="259045"/>
    <xdr:sp macro="" textlink="">
      <xdr:nvSpPr>
        <xdr:cNvPr id="618" name="公債費該当値テキスト"/>
        <xdr:cNvSpPr txBox="1"/>
      </xdr:nvSpPr>
      <xdr:spPr>
        <a:xfrm>
          <a:off x="16370300" y="1289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91,440</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169742</xdr:rowOff>
    </xdr:from>
    <xdr:to>
      <xdr:col>22</xdr:col>
      <xdr:colOff>415925</xdr:colOff>
      <xdr:row>76</xdr:row>
      <xdr:rowOff>99892</xdr:rowOff>
    </xdr:to>
    <xdr:sp macro="" textlink="">
      <xdr:nvSpPr>
        <xdr:cNvPr id="619" name="円/楕円 618"/>
        <xdr:cNvSpPr/>
      </xdr:nvSpPr>
      <xdr:spPr>
        <a:xfrm>
          <a:off x="15430500" y="130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116419</xdr:rowOff>
    </xdr:from>
    <xdr:ext cx="534377" cy="259045"/>
    <xdr:sp macro="" textlink="">
      <xdr:nvSpPr>
        <xdr:cNvPr id="620" name="テキスト ボックス 619"/>
        <xdr:cNvSpPr txBox="1"/>
      </xdr:nvSpPr>
      <xdr:spPr>
        <a:xfrm>
          <a:off x="15214111" y="1280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94,818</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8863</xdr:rowOff>
    </xdr:from>
    <xdr:to>
      <xdr:col>21</xdr:col>
      <xdr:colOff>212725</xdr:colOff>
      <xdr:row>76</xdr:row>
      <xdr:rowOff>110463</xdr:rowOff>
    </xdr:to>
    <xdr:sp macro="" textlink="">
      <xdr:nvSpPr>
        <xdr:cNvPr id="621" name="円/楕円 620"/>
        <xdr:cNvSpPr/>
      </xdr:nvSpPr>
      <xdr:spPr>
        <a:xfrm>
          <a:off x="14541500" y="1303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101590</xdr:rowOff>
    </xdr:from>
    <xdr:ext cx="534377" cy="259045"/>
    <xdr:sp macro="" textlink="">
      <xdr:nvSpPr>
        <xdr:cNvPr id="622" name="テキスト ボックス 621"/>
        <xdr:cNvSpPr txBox="1"/>
      </xdr:nvSpPr>
      <xdr:spPr>
        <a:xfrm>
          <a:off x="14325111" y="1313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92,506</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95959</xdr:rowOff>
    </xdr:from>
    <xdr:to>
      <xdr:col>20</xdr:col>
      <xdr:colOff>9525</xdr:colOff>
      <xdr:row>76</xdr:row>
      <xdr:rowOff>26110</xdr:rowOff>
    </xdr:to>
    <xdr:sp macro="" textlink="">
      <xdr:nvSpPr>
        <xdr:cNvPr id="623" name="円/楕円 622"/>
        <xdr:cNvSpPr/>
      </xdr:nvSpPr>
      <xdr:spPr>
        <a:xfrm>
          <a:off x="13652500" y="129547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42636</xdr:rowOff>
    </xdr:from>
    <xdr:ext cx="599010" cy="259045"/>
    <xdr:sp macro="" textlink="">
      <xdr:nvSpPr>
        <xdr:cNvPr id="624" name="テキスト ボックス 623"/>
        <xdr:cNvSpPr txBox="1"/>
      </xdr:nvSpPr>
      <xdr:spPr>
        <a:xfrm>
          <a:off x="13403794" y="12729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110,956</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133134</xdr:rowOff>
    </xdr:from>
    <xdr:to>
      <xdr:col>18</xdr:col>
      <xdr:colOff>492125</xdr:colOff>
      <xdr:row>76</xdr:row>
      <xdr:rowOff>63283</xdr:rowOff>
    </xdr:to>
    <xdr:sp macro="" textlink="">
      <xdr:nvSpPr>
        <xdr:cNvPr id="625" name="円/楕円 624"/>
        <xdr:cNvSpPr/>
      </xdr:nvSpPr>
      <xdr:spPr>
        <a:xfrm>
          <a:off x="12763500" y="129918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79811</xdr:rowOff>
    </xdr:from>
    <xdr:ext cx="599010" cy="259045"/>
    <xdr:sp macro="" textlink="">
      <xdr:nvSpPr>
        <xdr:cNvPr id="626" name="テキスト ボックス 625"/>
        <xdr:cNvSpPr txBox="1"/>
      </xdr:nvSpPr>
      <xdr:spPr>
        <a:xfrm>
          <a:off x="12514794" y="12767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102,825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13,953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7" name="直線コネクタ 63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8" name="テキスト ボックス 63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39" name="直線コネクタ 63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40" name="テキスト ボックス 63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1" name="直線コネクタ 64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42" name="テキスト ボックス 64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3" name="直線コネクタ 64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44" name="テキスト ボックス 64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5" name="直線コネクタ 64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46" name="テキスト ボックス 64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7" name="直線コネクタ 64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48" name="テキスト ボックス 64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0" name="テキスト ボックス 64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149938</xdr:rowOff>
    </xdr:from>
    <xdr:to>
      <xdr:col>23</xdr:col>
      <xdr:colOff>516889</xdr:colOff>
      <xdr:row>99</xdr:row>
      <xdr:rowOff>90117</xdr:rowOff>
    </xdr:to>
    <xdr:cxnSp macro="">
      <xdr:nvCxnSpPr>
        <xdr:cNvPr id="652" name="直線コネクタ 651"/>
        <xdr:cNvCxnSpPr/>
      </xdr:nvCxnSpPr>
      <xdr:spPr>
        <a:xfrm flipV="1">
          <a:off x="16317595" y="15580438"/>
          <a:ext cx="1269" cy="1483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93944</xdr:rowOff>
    </xdr:from>
    <xdr:ext cx="469744" cy="259045"/>
    <xdr:sp macro="" textlink="">
      <xdr:nvSpPr>
        <xdr:cNvPr id="653" name="積立金最小値テキスト"/>
        <xdr:cNvSpPr txBox="1"/>
      </xdr:nvSpPr>
      <xdr:spPr>
        <a:xfrm>
          <a:off x="16370300" y="17067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2,683</a:t>
          </a:r>
          <a:endParaRPr kumimoji="1" lang="ja-JP" altLang="en-US" sz="1000" b="1">
            <a:latin typeface="ＭＳ Ｐゴシック"/>
          </a:endParaRPr>
        </a:p>
      </xdr:txBody>
    </xdr:sp>
    <xdr:clientData/>
  </xdr:oneCellAnchor>
  <xdr:twoCellAnchor>
    <xdr:from>
      <xdr:col>23</xdr:col>
      <xdr:colOff>428625</xdr:colOff>
      <xdr:row>99</xdr:row>
      <xdr:rowOff>90117</xdr:rowOff>
    </xdr:from>
    <xdr:to>
      <xdr:col>23</xdr:col>
      <xdr:colOff>606425</xdr:colOff>
      <xdr:row>99</xdr:row>
      <xdr:rowOff>90117</xdr:rowOff>
    </xdr:to>
    <xdr:cxnSp macro="">
      <xdr:nvCxnSpPr>
        <xdr:cNvPr id="654" name="直線コネクタ 653"/>
        <xdr:cNvCxnSpPr/>
      </xdr:nvCxnSpPr>
      <xdr:spPr>
        <a:xfrm>
          <a:off x="16230600" y="1706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96615</xdr:rowOff>
    </xdr:from>
    <xdr:ext cx="599010" cy="259045"/>
    <xdr:sp macro="" textlink="">
      <xdr:nvSpPr>
        <xdr:cNvPr id="655" name="積立金最大値テキスト"/>
        <xdr:cNvSpPr txBox="1"/>
      </xdr:nvSpPr>
      <xdr:spPr>
        <a:xfrm>
          <a:off x="16370300" y="1535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456,865</a:t>
          </a:r>
          <a:endParaRPr kumimoji="1" lang="ja-JP" altLang="en-US" sz="1000" b="1">
            <a:latin typeface="ＭＳ Ｐゴシック"/>
          </a:endParaRPr>
        </a:p>
      </xdr:txBody>
    </xdr:sp>
    <xdr:clientData/>
  </xdr:oneCellAnchor>
  <xdr:twoCellAnchor>
    <xdr:from>
      <xdr:col>23</xdr:col>
      <xdr:colOff>428625</xdr:colOff>
      <xdr:row>90</xdr:row>
      <xdr:rowOff>149938</xdr:rowOff>
    </xdr:from>
    <xdr:to>
      <xdr:col>23</xdr:col>
      <xdr:colOff>606425</xdr:colOff>
      <xdr:row>90</xdr:row>
      <xdr:rowOff>149938</xdr:rowOff>
    </xdr:to>
    <xdr:cxnSp macro="">
      <xdr:nvCxnSpPr>
        <xdr:cNvPr id="656" name="直線コネクタ 655"/>
        <xdr:cNvCxnSpPr/>
      </xdr:nvCxnSpPr>
      <xdr:spPr>
        <a:xfrm>
          <a:off x="16230600" y="1558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123524</xdr:rowOff>
    </xdr:from>
    <xdr:to>
      <xdr:col>23</xdr:col>
      <xdr:colOff>517525</xdr:colOff>
      <xdr:row>98</xdr:row>
      <xdr:rowOff>136265</xdr:rowOff>
    </xdr:to>
    <xdr:cxnSp macro="">
      <xdr:nvCxnSpPr>
        <xdr:cNvPr id="657" name="直線コネクタ 656"/>
        <xdr:cNvCxnSpPr/>
      </xdr:nvCxnSpPr>
      <xdr:spPr>
        <a:xfrm flipV="1">
          <a:off x="15481300" y="16925624"/>
          <a:ext cx="838200" cy="12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84324</xdr:rowOff>
    </xdr:from>
    <xdr:ext cx="534377" cy="259045"/>
    <xdr:sp macro="" textlink="">
      <xdr:nvSpPr>
        <xdr:cNvPr id="658" name="積立金平均値テキスト"/>
        <xdr:cNvSpPr txBox="1"/>
      </xdr:nvSpPr>
      <xdr:spPr>
        <a:xfrm>
          <a:off x="16370300" y="16886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34,795</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105897</xdr:rowOff>
    </xdr:from>
    <xdr:to>
      <xdr:col>23</xdr:col>
      <xdr:colOff>568325</xdr:colOff>
      <xdr:row>99</xdr:row>
      <xdr:rowOff>36047</xdr:rowOff>
    </xdr:to>
    <xdr:sp macro="" textlink="">
      <xdr:nvSpPr>
        <xdr:cNvPr id="659" name="フローチャート : 判断 658"/>
        <xdr:cNvSpPr/>
      </xdr:nvSpPr>
      <xdr:spPr>
        <a:xfrm>
          <a:off x="16268700" y="1690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136265</xdr:rowOff>
    </xdr:from>
    <xdr:to>
      <xdr:col>22</xdr:col>
      <xdr:colOff>365125</xdr:colOff>
      <xdr:row>99</xdr:row>
      <xdr:rowOff>36618</xdr:rowOff>
    </xdr:to>
    <xdr:cxnSp macro="">
      <xdr:nvCxnSpPr>
        <xdr:cNvPr id="660" name="直線コネクタ 659"/>
        <xdr:cNvCxnSpPr/>
      </xdr:nvCxnSpPr>
      <xdr:spPr>
        <a:xfrm flipV="1">
          <a:off x="14592300" y="16938365"/>
          <a:ext cx="889000" cy="7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132762</xdr:rowOff>
    </xdr:from>
    <xdr:to>
      <xdr:col>22</xdr:col>
      <xdr:colOff>415925</xdr:colOff>
      <xdr:row>99</xdr:row>
      <xdr:rowOff>62912</xdr:rowOff>
    </xdr:to>
    <xdr:sp macro="" textlink="">
      <xdr:nvSpPr>
        <xdr:cNvPr id="661" name="フローチャート : 判断 660"/>
        <xdr:cNvSpPr/>
      </xdr:nvSpPr>
      <xdr:spPr>
        <a:xfrm>
          <a:off x="15430500" y="1693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54039</xdr:rowOff>
    </xdr:from>
    <xdr:ext cx="534377" cy="259045"/>
    <xdr:sp macro="" textlink="">
      <xdr:nvSpPr>
        <xdr:cNvPr id="662" name="テキスト ボックス 661"/>
        <xdr:cNvSpPr txBox="1"/>
      </xdr:nvSpPr>
      <xdr:spPr>
        <a:xfrm>
          <a:off x="15214111" y="17027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26,569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157798</xdr:rowOff>
    </xdr:from>
    <xdr:to>
      <xdr:col>21</xdr:col>
      <xdr:colOff>161925</xdr:colOff>
      <xdr:row>99</xdr:row>
      <xdr:rowOff>36618</xdr:rowOff>
    </xdr:to>
    <xdr:cxnSp macro="">
      <xdr:nvCxnSpPr>
        <xdr:cNvPr id="663" name="直線コネクタ 662"/>
        <xdr:cNvCxnSpPr/>
      </xdr:nvCxnSpPr>
      <xdr:spPr>
        <a:xfrm>
          <a:off x="13703300" y="16959898"/>
          <a:ext cx="889000" cy="5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130387</xdr:rowOff>
    </xdr:from>
    <xdr:to>
      <xdr:col>21</xdr:col>
      <xdr:colOff>212725</xdr:colOff>
      <xdr:row>99</xdr:row>
      <xdr:rowOff>60537</xdr:rowOff>
    </xdr:to>
    <xdr:sp macro="" textlink="">
      <xdr:nvSpPr>
        <xdr:cNvPr id="664" name="フローチャート : 判断 663"/>
        <xdr:cNvSpPr/>
      </xdr:nvSpPr>
      <xdr:spPr>
        <a:xfrm>
          <a:off x="14541500" y="169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77064</xdr:rowOff>
    </xdr:from>
    <xdr:ext cx="534377" cy="259045"/>
    <xdr:sp macro="" textlink="">
      <xdr:nvSpPr>
        <xdr:cNvPr id="665" name="テキスト ボックス 664"/>
        <xdr:cNvSpPr txBox="1"/>
      </xdr:nvSpPr>
      <xdr:spPr>
        <a:xfrm>
          <a:off x="14325111" y="167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27,296</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157798</xdr:rowOff>
    </xdr:from>
    <xdr:to>
      <xdr:col>19</xdr:col>
      <xdr:colOff>644525</xdr:colOff>
      <xdr:row>99</xdr:row>
      <xdr:rowOff>54843</xdr:rowOff>
    </xdr:to>
    <xdr:cxnSp macro="">
      <xdr:nvCxnSpPr>
        <xdr:cNvPr id="666" name="直線コネクタ 665"/>
        <xdr:cNvCxnSpPr/>
      </xdr:nvCxnSpPr>
      <xdr:spPr>
        <a:xfrm flipV="1">
          <a:off x="12814300" y="16959898"/>
          <a:ext cx="889000" cy="68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110934</xdr:rowOff>
    </xdr:from>
    <xdr:to>
      <xdr:col>20</xdr:col>
      <xdr:colOff>9525</xdr:colOff>
      <xdr:row>99</xdr:row>
      <xdr:rowOff>41084</xdr:rowOff>
    </xdr:to>
    <xdr:sp macro="" textlink="">
      <xdr:nvSpPr>
        <xdr:cNvPr id="667" name="フローチャート : 判断 666"/>
        <xdr:cNvSpPr/>
      </xdr:nvSpPr>
      <xdr:spPr>
        <a:xfrm>
          <a:off x="13652500" y="1691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32211</xdr:rowOff>
    </xdr:from>
    <xdr:ext cx="534377" cy="259045"/>
    <xdr:sp macro="" textlink="">
      <xdr:nvSpPr>
        <xdr:cNvPr id="668" name="テキスト ボックス 667"/>
        <xdr:cNvSpPr txBox="1"/>
      </xdr:nvSpPr>
      <xdr:spPr>
        <a:xfrm>
          <a:off x="13436111" y="1700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33,253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117492</xdr:rowOff>
    </xdr:from>
    <xdr:to>
      <xdr:col>18</xdr:col>
      <xdr:colOff>492125</xdr:colOff>
      <xdr:row>99</xdr:row>
      <xdr:rowOff>47642</xdr:rowOff>
    </xdr:to>
    <xdr:sp macro="" textlink="">
      <xdr:nvSpPr>
        <xdr:cNvPr id="669" name="フローチャート : 判断 668"/>
        <xdr:cNvSpPr/>
      </xdr:nvSpPr>
      <xdr:spPr>
        <a:xfrm>
          <a:off x="12763500" y="1691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64169</xdr:rowOff>
    </xdr:from>
    <xdr:ext cx="534377" cy="259045"/>
    <xdr:sp macro="" textlink="">
      <xdr:nvSpPr>
        <xdr:cNvPr id="670" name="テキスト ボックス 669"/>
        <xdr:cNvSpPr txBox="1"/>
      </xdr:nvSpPr>
      <xdr:spPr>
        <a:xfrm>
          <a:off x="12547111" y="1669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31,245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72724</xdr:rowOff>
    </xdr:from>
    <xdr:to>
      <xdr:col>23</xdr:col>
      <xdr:colOff>568325</xdr:colOff>
      <xdr:row>99</xdr:row>
      <xdr:rowOff>2874</xdr:rowOff>
    </xdr:to>
    <xdr:sp macro="" textlink="">
      <xdr:nvSpPr>
        <xdr:cNvPr id="676" name="円/楕円 675"/>
        <xdr:cNvSpPr/>
      </xdr:nvSpPr>
      <xdr:spPr>
        <a:xfrm>
          <a:off x="16268700" y="1687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95601</xdr:rowOff>
    </xdr:from>
    <xdr:ext cx="534377" cy="259045"/>
    <xdr:sp macro="" textlink="">
      <xdr:nvSpPr>
        <xdr:cNvPr id="677" name="積立金該当値テキスト"/>
        <xdr:cNvSpPr txBox="1"/>
      </xdr:nvSpPr>
      <xdr:spPr>
        <a:xfrm>
          <a:off x="16370300" y="16726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44,953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85465</xdr:rowOff>
    </xdr:from>
    <xdr:to>
      <xdr:col>22</xdr:col>
      <xdr:colOff>415925</xdr:colOff>
      <xdr:row>99</xdr:row>
      <xdr:rowOff>15615</xdr:rowOff>
    </xdr:to>
    <xdr:sp macro="" textlink="">
      <xdr:nvSpPr>
        <xdr:cNvPr id="678" name="円/楕円 677"/>
        <xdr:cNvSpPr/>
      </xdr:nvSpPr>
      <xdr:spPr>
        <a:xfrm>
          <a:off x="15430500" y="1688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32142</xdr:rowOff>
    </xdr:from>
    <xdr:ext cx="534377" cy="259045"/>
    <xdr:sp macro="" textlink="">
      <xdr:nvSpPr>
        <xdr:cNvPr id="679" name="テキスト ボックス 678"/>
        <xdr:cNvSpPr txBox="1"/>
      </xdr:nvSpPr>
      <xdr:spPr>
        <a:xfrm>
          <a:off x="15214111" y="1666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41,052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157268</xdr:rowOff>
    </xdr:from>
    <xdr:to>
      <xdr:col>21</xdr:col>
      <xdr:colOff>212725</xdr:colOff>
      <xdr:row>99</xdr:row>
      <xdr:rowOff>87418</xdr:rowOff>
    </xdr:to>
    <xdr:sp macro="" textlink="">
      <xdr:nvSpPr>
        <xdr:cNvPr id="680" name="円/楕円 679"/>
        <xdr:cNvSpPr/>
      </xdr:nvSpPr>
      <xdr:spPr>
        <a:xfrm>
          <a:off x="14541500" y="1695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78545</xdr:rowOff>
    </xdr:from>
    <xdr:ext cx="534377" cy="259045"/>
    <xdr:sp macro="" textlink="">
      <xdr:nvSpPr>
        <xdr:cNvPr id="681" name="テキスト ボックス 680"/>
        <xdr:cNvSpPr txBox="1"/>
      </xdr:nvSpPr>
      <xdr:spPr>
        <a:xfrm>
          <a:off x="14325111" y="17052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19,065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106998</xdr:rowOff>
    </xdr:from>
    <xdr:to>
      <xdr:col>20</xdr:col>
      <xdr:colOff>9525</xdr:colOff>
      <xdr:row>99</xdr:row>
      <xdr:rowOff>37148</xdr:rowOff>
    </xdr:to>
    <xdr:sp macro="" textlink="">
      <xdr:nvSpPr>
        <xdr:cNvPr id="682" name="円/楕円 681"/>
        <xdr:cNvSpPr/>
      </xdr:nvSpPr>
      <xdr:spPr>
        <a:xfrm>
          <a:off x="13652500" y="1690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53675</xdr:rowOff>
    </xdr:from>
    <xdr:ext cx="534377" cy="259045"/>
    <xdr:sp macro="" textlink="">
      <xdr:nvSpPr>
        <xdr:cNvPr id="683" name="テキスト ボックス 682"/>
        <xdr:cNvSpPr txBox="1"/>
      </xdr:nvSpPr>
      <xdr:spPr>
        <a:xfrm>
          <a:off x="13436111" y="1668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34,458</a:t>
          </a:r>
          <a:endParaRPr kumimoji="1" lang="ja-JP" altLang="en-US" sz="1000" b="1">
            <a:solidFill>
              <a:srgbClr val="FF0000"/>
            </a:solidFill>
            <a:latin typeface="ＭＳ Ｐゴシック"/>
          </a:endParaRPr>
        </a:p>
      </xdr:txBody>
    </xdr:sp>
    <xdr:clientData/>
  </xdr:oneCellAnchor>
  <xdr:twoCellAnchor>
    <xdr:from>
      <xdr:col>18</xdr:col>
      <xdr:colOff>390525</xdr:colOff>
      <xdr:row>99</xdr:row>
      <xdr:rowOff>4043</xdr:rowOff>
    </xdr:from>
    <xdr:to>
      <xdr:col>18</xdr:col>
      <xdr:colOff>492125</xdr:colOff>
      <xdr:row>99</xdr:row>
      <xdr:rowOff>105643</xdr:rowOff>
    </xdr:to>
    <xdr:sp macro="" textlink="">
      <xdr:nvSpPr>
        <xdr:cNvPr id="684" name="円/楕円 683"/>
        <xdr:cNvSpPr/>
      </xdr:nvSpPr>
      <xdr:spPr>
        <a:xfrm>
          <a:off x="12763500" y="1697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96770</xdr:rowOff>
    </xdr:from>
    <xdr:ext cx="534377" cy="259045"/>
    <xdr:sp macro="" textlink="">
      <xdr:nvSpPr>
        <xdr:cNvPr id="685" name="テキスト ボックス 684"/>
        <xdr:cNvSpPr txBox="1"/>
      </xdr:nvSpPr>
      <xdr:spPr>
        <a:xfrm>
          <a:off x="12547111" y="1707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13,484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6" name="直線コネクタ 69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7" name="テキスト ボックス 69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8" name="直線コネクタ 69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99" name="テキスト ボックス 69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0" name="直線コネクタ 69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1" name="テキスト ボックス 70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2" name="直線コネクタ 70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3" name="テキスト ボックス 70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5" name="テキスト ボックス 70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35</xdr:row>
      <xdr:rowOff>169326</xdr:rowOff>
    </xdr:from>
    <xdr:to>
      <xdr:col>32</xdr:col>
      <xdr:colOff>186689</xdr:colOff>
      <xdr:row>38</xdr:row>
      <xdr:rowOff>139700</xdr:rowOff>
    </xdr:to>
    <xdr:cxnSp macro="">
      <xdr:nvCxnSpPr>
        <xdr:cNvPr id="707" name="直線コネクタ 706"/>
        <xdr:cNvCxnSpPr/>
      </xdr:nvCxnSpPr>
      <xdr:spPr>
        <a:xfrm flipV="1">
          <a:off x="22159595" y="6170076"/>
          <a:ext cx="1269" cy="484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145269</xdr:rowOff>
    </xdr:from>
    <xdr:ext cx="249299" cy="259045"/>
    <xdr:sp macro="" textlink="">
      <xdr:nvSpPr>
        <xdr:cNvPr id="708" name="投資及び出資金最小値テキスト"/>
        <xdr:cNvSpPr txBox="1"/>
      </xdr:nvSpPr>
      <xdr:spPr>
        <a:xfrm>
          <a:off x="22212300" y="6660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9" name="直線コネクタ 70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34</xdr:row>
      <xdr:rowOff>116003</xdr:rowOff>
    </xdr:from>
    <xdr:ext cx="534377" cy="259045"/>
    <xdr:sp macro="" textlink="">
      <xdr:nvSpPr>
        <xdr:cNvPr id="710" name="投資及び出資金最大値テキスト"/>
        <xdr:cNvSpPr txBox="1"/>
      </xdr:nvSpPr>
      <xdr:spPr>
        <a:xfrm>
          <a:off x="22212300" y="594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10,602</a:t>
          </a:r>
          <a:endParaRPr kumimoji="1" lang="ja-JP" altLang="en-US" sz="1000" b="1">
            <a:latin typeface="ＭＳ Ｐゴシック"/>
          </a:endParaRPr>
        </a:p>
      </xdr:txBody>
    </xdr:sp>
    <xdr:clientData/>
  </xdr:oneCellAnchor>
  <xdr:twoCellAnchor>
    <xdr:from>
      <xdr:col>32</xdr:col>
      <xdr:colOff>98425</xdr:colOff>
      <xdr:row>35</xdr:row>
      <xdr:rowOff>169326</xdr:rowOff>
    </xdr:from>
    <xdr:to>
      <xdr:col>32</xdr:col>
      <xdr:colOff>276225</xdr:colOff>
      <xdr:row>35</xdr:row>
      <xdr:rowOff>169326</xdr:rowOff>
    </xdr:to>
    <xdr:cxnSp macro="">
      <xdr:nvCxnSpPr>
        <xdr:cNvPr id="711" name="直線コネクタ 710"/>
        <xdr:cNvCxnSpPr/>
      </xdr:nvCxnSpPr>
      <xdr:spPr>
        <a:xfrm>
          <a:off x="22072600" y="6170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134168</xdr:rowOff>
    </xdr:from>
    <xdr:to>
      <xdr:col>32</xdr:col>
      <xdr:colOff>187325</xdr:colOff>
      <xdr:row>38</xdr:row>
      <xdr:rowOff>135540</xdr:rowOff>
    </xdr:to>
    <xdr:cxnSp macro="">
      <xdr:nvCxnSpPr>
        <xdr:cNvPr id="712" name="直線コネクタ 711"/>
        <xdr:cNvCxnSpPr/>
      </xdr:nvCxnSpPr>
      <xdr:spPr>
        <a:xfrm>
          <a:off x="21323300" y="6649268"/>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62720</xdr:rowOff>
    </xdr:from>
    <xdr:ext cx="469744" cy="259045"/>
    <xdr:sp macro="" textlink="">
      <xdr:nvSpPr>
        <xdr:cNvPr id="713" name="投資及び出資金平均値テキスト"/>
        <xdr:cNvSpPr txBox="1"/>
      </xdr:nvSpPr>
      <xdr:spPr>
        <a:xfrm>
          <a:off x="22212300" y="6406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39843</xdr:rowOff>
    </xdr:from>
    <xdr:to>
      <xdr:col>32</xdr:col>
      <xdr:colOff>238125</xdr:colOff>
      <xdr:row>38</xdr:row>
      <xdr:rowOff>141443</xdr:rowOff>
    </xdr:to>
    <xdr:sp macro="" textlink="">
      <xdr:nvSpPr>
        <xdr:cNvPr id="714" name="フローチャート : 判断 713"/>
        <xdr:cNvSpPr/>
      </xdr:nvSpPr>
      <xdr:spPr>
        <a:xfrm>
          <a:off x="22110700" y="6554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122418</xdr:rowOff>
    </xdr:from>
    <xdr:to>
      <xdr:col>31</xdr:col>
      <xdr:colOff>34925</xdr:colOff>
      <xdr:row>38</xdr:row>
      <xdr:rowOff>134168</xdr:rowOff>
    </xdr:to>
    <xdr:cxnSp macro="">
      <xdr:nvCxnSpPr>
        <xdr:cNvPr id="715" name="直線コネクタ 714"/>
        <xdr:cNvCxnSpPr/>
      </xdr:nvCxnSpPr>
      <xdr:spPr>
        <a:xfrm>
          <a:off x="20434300" y="6637518"/>
          <a:ext cx="889000" cy="1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45649</xdr:rowOff>
    </xdr:from>
    <xdr:to>
      <xdr:col>31</xdr:col>
      <xdr:colOff>85725</xdr:colOff>
      <xdr:row>38</xdr:row>
      <xdr:rowOff>147249</xdr:rowOff>
    </xdr:to>
    <xdr:sp macro="" textlink="">
      <xdr:nvSpPr>
        <xdr:cNvPr id="716" name="フローチャート : 判断 715"/>
        <xdr:cNvSpPr/>
      </xdr:nvSpPr>
      <xdr:spPr>
        <a:xfrm>
          <a:off x="21272500" y="656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163776</xdr:rowOff>
    </xdr:from>
    <xdr:ext cx="378565" cy="259045"/>
    <xdr:sp macro="" textlink="">
      <xdr:nvSpPr>
        <xdr:cNvPr id="717" name="テキスト ボックス 716"/>
        <xdr:cNvSpPr txBox="1"/>
      </xdr:nvSpPr>
      <xdr:spPr>
        <a:xfrm>
          <a:off x="21134017" y="633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28</xdr:col>
      <xdr:colOff>314325</xdr:colOff>
      <xdr:row>32</xdr:row>
      <xdr:rowOff>84379</xdr:rowOff>
    </xdr:from>
    <xdr:to>
      <xdr:col>29</xdr:col>
      <xdr:colOff>517525</xdr:colOff>
      <xdr:row>38</xdr:row>
      <xdr:rowOff>122418</xdr:rowOff>
    </xdr:to>
    <xdr:cxnSp macro="">
      <xdr:nvCxnSpPr>
        <xdr:cNvPr id="718" name="直線コネクタ 717"/>
        <xdr:cNvCxnSpPr/>
      </xdr:nvCxnSpPr>
      <xdr:spPr>
        <a:xfrm>
          <a:off x="19545300" y="5570779"/>
          <a:ext cx="889000" cy="106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39202</xdr:rowOff>
    </xdr:from>
    <xdr:to>
      <xdr:col>29</xdr:col>
      <xdr:colOff>568325</xdr:colOff>
      <xdr:row>38</xdr:row>
      <xdr:rowOff>140802</xdr:rowOff>
    </xdr:to>
    <xdr:sp macro="" textlink="">
      <xdr:nvSpPr>
        <xdr:cNvPr id="719" name="フローチャート : 判断 718"/>
        <xdr:cNvSpPr/>
      </xdr:nvSpPr>
      <xdr:spPr>
        <a:xfrm>
          <a:off x="20383500" y="655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157329</xdr:rowOff>
    </xdr:from>
    <xdr:ext cx="469744" cy="259045"/>
    <xdr:sp macro="" textlink="">
      <xdr:nvSpPr>
        <xdr:cNvPr id="720" name="テキスト ボックス 719"/>
        <xdr:cNvSpPr txBox="1"/>
      </xdr:nvSpPr>
      <xdr:spPr>
        <a:xfrm>
          <a:off x="20199427" y="632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twoCellAnchor>
    <xdr:from>
      <xdr:col>27</xdr:col>
      <xdr:colOff>111125</xdr:colOff>
      <xdr:row>32</xdr:row>
      <xdr:rowOff>84379</xdr:rowOff>
    </xdr:from>
    <xdr:to>
      <xdr:col>28</xdr:col>
      <xdr:colOff>314325</xdr:colOff>
      <xdr:row>36</xdr:row>
      <xdr:rowOff>73726</xdr:rowOff>
    </xdr:to>
    <xdr:cxnSp macro="">
      <xdr:nvCxnSpPr>
        <xdr:cNvPr id="721" name="直線コネクタ 720"/>
        <xdr:cNvCxnSpPr/>
      </xdr:nvCxnSpPr>
      <xdr:spPr>
        <a:xfrm flipV="1">
          <a:off x="18656300" y="5570779"/>
          <a:ext cx="889000" cy="67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149753</xdr:rowOff>
    </xdr:from>
    <xdr:to>
      <xdr:col>28</xdr:col>
      <xdr:colOff>365125</xdr:colOff>
      <xdr:row>38</xdr:row>
      <xdr:rowOff>79904</xdr:rowOff>
    </xdr:to>
    <xdr:sp macro="" textlink="">
      <xdr:nvSpPr>
        <xdr:cNvPr id="722" name="フローチャート : 判断 721"/>
        <xdr:cNvSpPr/>
      </xdr:nvSpPr>
      <xdr:spPr>
        <a:xfrm>
          <a:off x="19494500" y="649340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71031</xdr:rowOff>
    </xdr:from>
    <xdr:ext cx="469744" cy="259045"/>
    <xdr:sp macro="" textlink="">
      <xdr:nvSpPr>
        <xdr:cNvPr id="723" name="テキスト ボックス 722"/>
        <xdr:cNvSpPr txBox="1"/>
      </xdr:nvSpPr>
      <xdr:spPr>
        <a:xfrm>
          <a:off x="19310427" y="6586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19772</xdr:rowOff>
    </xdr:from>
    <xdr:to>
      <xdr:col>27</xdr:col>
      <xdr:colOff>161925</xdr:colOff>
      <xdr:row>38</xdr:row>
      <xdr:rowOff>121372</xdr:rowOff>
    </xdr:to>
    <xdr:sp macro="" textlink="">
      <xdr:nvSpPr>
        <xdr:cNvPr id="724" name="フローチャート : 判断 723"/>
        <xdr:cNvSpPr/>
      </xdr:nvSpPr>
      <xdr:spPr>
        <a:xfrm>
          <a:off x="18605500" y="653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112499</xdr:rowOff>
    </xdr:from>
    <xdr:ext cx="469744" cy="259045"/>
    <xdr:sp macro="" textlink="">
      <xdr:nvSpPr>
        <xdr:cNvPr id="725" name="テキスト ボックス 724"/>
        <xdr:cNvSpPr txBox="1"/>
      </xdr:nvSpPr>
      <xdr:spPr>
        <a:xfrm>
          <a:off x="18421427" y="6627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84740</xdr:rowOff>
    </xdr:from>
    <xdr:to>
      <xdr:col>32</xdr:col>
      <xdr:colOff>238125</xdr:colOff>
      <xdr:row>39</xdr:row>
      <xdr:rowOff>14890</xdr:rowOff>
    </xdr:to>
    <xdr:sp macro="" textlink="">
      <xdr:nvSpPr>
        <xdr:cNvPr id="731" name="円/楕円 730"/>
        <xdr:cNvSpPr/>
      </xdr:nvSpPr>
      <xdr:spPr>
        <a:xfrm>
          <a:off x="22110700" y="659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18270</xdr:rowOff>
    </xdr:from>
    <xdr:ext cx="313932" cy="259045"/>
    <xdr:sp macro="" textlink="">
      <xdr:nvSpPr>
        <xdr:cNvPr id="732" name="投資及び出資金該当値テキスト"/>
        <xdr:cNvSpPr txBox="1"/>
      </xdr:nvSpPr>
      <xdr:spPr>
        <a:xfrm>
          <a:off x="22212300" y="65333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83368</xdr:rowOff>
    </xdr:from>
    <xdr:to>
      <xdr:col>31</xdr:col>
      <xdr:colOff>85725</xdr:colOff>
      <xdr:row>39</xdr:row>
      <xdr:rowOff>13518</xdr:rowOff>
    </xdr:to>
    <xdr:sp macro="" textlink="">
      <xdr:nvSpPr>
        <xdr:cNvPr id="733" name="円/楕円 732"/>
        <xdr:cNvSpPr/>
      </xdr:nvSpPr>
      <xdr:spPr>
        <a:xfrm>
          <a:off x="21272500" y="659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4645</xdr:rowOff>
    </xdr:from>
    <xdr:ext cx="378565" cy="259045"/>
    <xdr:sp macro="" textlink="">
      <xdr:nvSpPr>
        <xdr:cNvPr id="734" name="テキスト ボックス 733"/>
        <xdr:cNvSpPr txBox="1"/>
      </xdr:nvSpPr>
      <xdr:spPr>
        <a:xfrm>
          <a:off x="21134017" y="6691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71618</xdr:rowOff>
    </xdr:from>
    <xdr:to>
      <xdr:col>29</xdr:col>
      <xdr:colOff>568325</xdr:colOff>
      <xdr:row>39</xdr:row>
      <xdr:rowOff>1768</xdr:rowOff>
    </xdr:to>
    <xdr:sp macro="" textlink="">
      <xdr:nvSpPr>
        <xdr:cNvPr id="735" name="円/楕円 734"/>
        <xdr:cNvSpPr/>
      </xdr:nvSpPr>
      <xdr:spPr>
        <a:xfrm>
          <a:off x="20383500" y="658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164345</xdr:rowOff>
    </xdr:from>
    <xdr:ext cx="378565" cy="259045"/>
    <xdr:sp macro="" textlink="">
      <xdr:nvSpPr>
        <xdr:cNvPr id="736" name="テキスト ボックス 735"/>
        <xdr:cNvSpPr txBox="1"/>
      </xdr:nvSpPr>
      <xdr:spPr>
        <a:xfrm>
          <a:off x="20245017" y="6679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a:t>
          </a:r>
          <a:endParaRPr kumimoji="1" lang="ja-JP" altLang="en-US" sz="1000" b="1">
            <a:solidFill>
              <a:srgbClr val="FF0000"/>
            </a:solidFill>
            <a:latin typeface="ＭＳ Ｐゴシック"/>
          </a:endParaRPr>
        </a:p>
      </xdr:txBody>
    </xdr:sp>
    <xdr:clientData/>
  </xdr:oneCellAnchor>
  <xdr:twoCellAnchor>
    <xdr:from>
      <xdr:col>28</xdr:col>
      <xdr:colOff>263525</xdr:colOff>
      <xdr:row>32</xdr:row>
      <xdr:rowOff>33579</xdr:rowOff>
    </xdr:from>
    <xdr:to>
      <xdr:col>28</xdr:col>
      <xdr:colOff>365125</xdr:colOff>
      <xdr:row>32</xdr:row>
      <xdr:rowOff>135179</xdr:rowOff>
    </xdr:to>
    <xdr:sp macro="" textlink="">
      <xdr:nvSpPr>
        <xdr:cNvPr id="737" name="円/楕円 736"/>
        <xdr:cNvSpPr/>
      </xdr:nvSpPr>
      <xdr:spPr>
        <a:xfrm>
          <a:off x="19494500" y="551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30</xdr:row>
      <xdr:rowOff>151706</xdr:rowOff>
    </xdr:from>
    <xdr:ext cx="534377" cy="259045"/>
    <xdr:sp macro="" textlink="">
      <xdr:nvSpPr>
        <xdr:cNvPr id="738" name="テキスト ボックス 737"/>
        <xdr:cNvSpPr txBox="1"/>
      </xdr:nvSpPr>
      <xdr:spPr>
        <a:xfrm>
          <a:off x="19278111" y="529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23,710</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22926</xdr:rowOff>
    </xdr:from>
    <xdr:to>
      <xdr:col>27</xdr:col>
      <xdr:colOff>161925</xdr:colOff>
      <xdr:row>36</xdr:row>
      <xdr:rowOff>124526</xdr:rowOff>
    </xdr:to>
    <xdr:sp macro="" textlink="">
      <xdr:nvSpPr>
        <xdr:cNvPr id="739" name="円/楕円 738"/>
        <xdr:cNvSpPr/>
      </xdr:nvSpPr>
      <xdr:spPr>
        <a:xfrm>
          <a:off x="18605500" y="619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141053</xdr:rowOff>
    </xdr:from>
    <xdr:ext cx="469744" cy="259045"/>
    <xdr:sp macro="" textlink="">
      <xdr:nvSpPr>
        <xdr:cNvPr id="740" name="テキスト ボックス 739"/>
        <xdr:cNvSpPr txBox="1"/>
      </xdr:nvSpPr>
      <xdr:spPr>
        <a:xfrm>
          <a:off x="18421427" y="597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1" name="直線コネクタ 750"/>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2" name="テキスト ボックス 751"/>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3" name="直線コネクタ 752"/>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4" name="テキスト ボックス 753"/>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5" name="直線コネクタ 754"/>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6" name="テキスト ボックス 755"/>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7" name="直線コネクタ 756"/>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8" name="テキスト ボックス 757"/>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9" name="直線コネクタ 75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0" name="テキスト ボックス 75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132979</xdr:rowOff>
    </xdr:from>
    <xdr:to>
      <xdr:col>32</xdr:col>
      <xdr:colOff>186689</xdr:colOff>
      <xdr:row>58</xdr:row>
      <xdr:rowOff>139700</xdr:rowOff>
    </xdr:to>
    <xdr:cxnSp macro="">
      <xdr:nvCxnSpPr>
        <xdr:cNvPr id="762" name="直線コネクタ 761"/>
        <xdr:cNvCxnSpPr/>
      </xdr:nvCxnSpPr>
      <xdr:spPr>
        <a:xfrm flipV="1">
          <a:off x="22159595" y="8705479"/>
          <a:ext cx="1269" cy="1378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3"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4" name="直線コネクタ 763"/>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79656</xdr:rowOff>
    </xdr:from>
    <xdr:ext cx="534377" cy="259045"/>
    <xdr:sp macro="" textlink="">
      <xdr:nvSpPr>
        <xdr:cNvPr id="765" name="貸付金最大値テキスト"/>
        <xdr:cNvSpPr txBox="1"/>
      </xdr:nvSpPr>
      <xdr:spPr>
        <a:xfrm>
          <a:off x="22212300" y="848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60,294</a:t>
          </a:r>
          <a:endParaRPr kumimoji="1" lang="ja-JP" altLang="en-US" sz="1000" b="1">
            <a:latin typeface="ＭＳ Ｐゴシック"/>
          </a:endParaRPr>
        </a:p>
      </xdr:txBody>
    </xdr:sp>
    <xdr:clientData/>
  </xdr:oneCellAnchor>
  <xdr:twoCellAnchor>
    <xdr:from>
      <xdr:col>32</xdr:col>
      <xdr:colOff>98425</xdr:colOff>
      <xdr:row>50</xdr:row>
      <xdr:rowOff>132979</xdr:rowOff>
    </xdr:from>
    <xdr:to>
      <xdr:col>32</xdr:col>
      <xdr:colOff>276225</xdr:colOff>
      <xdr:row>50</xdr:row>
      <xdr:rowOff>132979</xdr:rowOff>
    </xdr:to>
    <xdr:cxnSp macro="">
      <xdr:nvCxnSpPr>
        <xdr:cNvPr id="766" name="直線コネクタ 765"/>
        <xdr:cNvCxnSpPr/>
      </xdr:nvCxnSpPr>
      <xdr:spPr>
        <a:xfrm>
          <a:off x="22072600" y="8705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133414</xdr:rowOff>
    </xdr:from>
    <xdr:to>
      <xdr:col>32</xdr:col>
      <xdr:colOff>187325</xdr:colOff>
      <xdr:row>58</xdr:row>
      <xdr:rowOff>135105</xdr:rowOff>
    </xdr:to>
    <xdr:cxnSp macro="">
      <xdr:nvCxnSpPr>
        <xdr:cNvPr id="767" name="直線コネクタ 766"/>
        <xdr:cNvCxnSpPr/>
      </xdr:nvCxnSpPr>
      <xdr:spPr>
        <a:xfrm flipV="1">
          <a:off x="21323300" y="10077514"/>
          <a:ext cx="838200" cy="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165315</xdr:rowOff>
    </xdr:from>
    <xdr:ext cx="469744" cy="259045"/>
    <xdr:sp macro="" textlink="">
      <xdr:nvSpPr>
        <xdr:cNvPr id="768" name="貸付金平均値テキスト"/>
        <xdr:cNvSpPr txBox="1"/>
      </xdr:nvSpPr>
      <xdr:spPr>
        <a:xfrm>
          <a:off x="22212300" y="9766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142438</xdr:rowOff>
    </xdr:from>
    <xdr:to>
      <xdr:col>32</xdr:col>
      <xdr:colOff>238125</xdr:colOff>
      <xdr:row>58</xdr:row>
      <xdr:rowOff>72588</xdr:rowOff>
    </xdr:to>
    <xdr:sp macro="" textlink="">
      <xdr:nvSpPr>
        <xdr:cNvPr id="769" name="フローチャート : 判断 768"/>
        <xdr:cNvSpPr/>
      </xdr:nvSpPr>
      <xdr:spPr>
        <a:xfrm>
          <a:off x="22110700" y="991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135105</xdr:rowOff>
    </xdr:from>
    <xdr:to>
      <xdr:col>31</xdr:col>
      <xdr:colOff>34925</xdr:colOff>
      <xdr:row>58</xdr:row>
      <xdr:rowOff>139220</xdr:rowOff>
    </xdr:to>
    <xdr:cxnSp macro="">
      <xdr:nvCxnSpPr>
        <xdr:cNvPr id="770" name="直線コネクタ 769"/>
        <xdr:cNvCxnSpPr/>
      </xdr:nvCxnSpPr>
      <xdr:spPr>
        <a:xfrm flipV="1">
          <a:off x="20434300" y="10079205"/>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139421</xdr:rowOff>
    </xdr:from>
    <xdr:to>
      <xdr:col>31</xdr:col>
      <xdr:colOff>85725</xdr:colOff>
      <xdr:row>58</xdr:row>
      <xdr:rowOff>69571</xdr:rowOff>
    </xdr:to>
    <xdr:sp macro="" textlink="">
      <xdr:nvSpPr>
        <xdr:cNvPr id="771" name="フローチャート : 判断 770"/>
        <xdr:cNvSpPr/>
      </xdr:nvSpPr>
      <xdr:spPr>
        <a:xfrm>
          <a:off x="21272500" y="99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86098</xdr:rowOff>
    </xdr:from>
    <xdr:ext cx="469744" cy="259045"/>
    <xdr:sp macro="" textlink="">
      <xdr:nvSpPr>
        <xdr:cNvPr id="772" name="テキスト ボックス 771"/>
        <xdr:cNvSpPr txBox="1"/>
      </xdr:nvSpPr>
      <xdr:spPr>
        <a:xfrm>
          <a:off x="21088427" y="968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139220</xdr:rowOff>
    </xdr:from>
    <xdr:to>
      <xdr:col>29</xdr:col>
      <xdr:colOff>517525</xdr:colOff>
      <xdr:row>58</xdr:row>
      <xdr:rowOff>139243</xdr:rowOff>
    </xdr:to>
    <xdr:cxnSp macro="">
      <xdr:nvCxnSpPr>
        <xdr:cNvPr id="773" name="直線コネクタ 772"/>
        <xdr:cNvCxnSpPr/>
      </xdr:nvCxnSpPr>
      <xdr:spPr>
        <a:xfrm flipV="1">
          <a:off x="19545300" y="10083320"/>
          <a:ext cx="8890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143878</xdr:rowOff>
    </xdr:from>
    <xdr:to>
      <xdr:col>29</xdr:col>
      <xdr:colOff>568325</xdr:colOff>
      <xdr:row>58</xdr:row>
      <xdr:rowOff>74028</xdr:rowOff>
    </xdr:to>
    <xdr:sp macro="" textlink="">
      <xdr:nvSpPr>
        <xdr:cNvPr id="774" name="フローチャート : 判断 773"/>
        <xdr:cNvSpPr/>
      </xdr:nvSpPr>
      <xdr:spPr>
        <a:xfrm>
          <a:off x="20383500" y="991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90555</xdr:rowOff>
    </xdr:from>
    <xdr:ext cx="469744" cy="259045"/>
    <xdr:sp macro="" textlink="">
      <xdr:nvSpPr>
        <xdr:cNvPr id="775" name="テキスト ボックス 774"/>
        <xdr:cNvSpPr txBox="1"/>
      </xdr:nvSpPr>
      <xdr:spPr>
        <a:xfrm>
          <a:off x="20199427" y="969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78641</xdr:rowOff>
    </xdr:from>
    <xdr:to>
      <xdr:col>28</xdr:col>
      <xdr:colOff>314325</xdr:colOff>
      <xdr:row>58</xdr:row>
      <xdr:rowOff>139243</xdr:rowOff>
    </xdr:to>
    <xdr:cxnSp macro="">
      <xdr:nvCxnSpPr>
        <xdr:cNvPr id="776" name="直線コネクタ 775"/>
        <xdr:cNvCxnSpPr/>
      </xdr:nvCxnSpPr>
      <xdr:spPr>
        <a:xfrm>
          <a:off x="18656300" y="10022741"/>
          <a:ext cx="889000" cy="60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137249</xdr:rowOff>
    </xdr:from>
    <xdr:to>
      <xdr:col>28</xdr:col>
      <xdr:colOff>365125</xdr:colOff>
      <xdr:row>58</xdr:row>
      <xdr:rowOff>67399</xdr:rowOff>
    </xdr:to>
    <xdr:sp macro="" textlink="">
      <xdr:nvSpPr>
        <xdr:cNvPr id="777" name="フローチャート : 判断 776"/>
        <xdr:cNvSpPr/>
      </xdr:nvSpPr>
      <xdr:spPr>
        <a:xfrm>
          <a:off x="19494500" y="990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83926</xdr:rowOff>
    </xdr:from>
    <xdr:ext cx="469744" cy="259045"/>
    <xdr:sp macro="" textlink="">
      <xdr:nvSpPr>
        <xdr:cNvPr id="778" name="テキスト ボックス 777"/>
        <xdr:cNvSpPr txBox="1"/>
      </xdr:nvSpPr>
      <xdr:spPr>
        <a:xfrm>
          <a:off x="19310427" y="968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132814</xdr:rowOff>
    </xdr:from>
    <xdr:to>
      <xdr:col>27</xdr:col>
      <xdr:colOff>161925</xdr:colOff>
      <xdr:row>58</xdr:row>
      <xdr:rowOff>62964</xdr:rowOff>
    </xdr:to>
    <xdr:sp macro="" textlink="">
      <xdr:nvSpPr>
        <xdr:cNvPr id="779" name="フローチャート : 判断 778"/>
        <xdr:cNvSpPr/>
      </xdr:nvSpPr>
      <xdr:spPr>
        <a:xfrm>
          <a:off x="18605500" y="990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79491</xdr:rowOff>
    </xdr:from>
    <xdr:ext cx="469744" cy="259045"/>
    <xdr:sp macro="" textlink="">
      <xdr:nvSpPr>
        <xdr:cNvPr id="780" name="テキスト ボックス 779"/>
        <xdr:cNvSpPr txBox="1"/>
      </xdr:nvSpPr>
      <xdr:spPr>
        <a:xfrm>
          <a:off x="18421427" y="9680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1" name="テキスト ボックス 78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2" name="テキスト ボックス 78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3" name="テキスト ボックス 78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4" name="テキスト ボックス 78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5" name="テキスト ボックス 78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82614</xdr:rowOff>
    </xdr:from>
    <xdr:to>
      <xdr:col>32</xdr:col>
      <xdr:colOff>238125</xdr:colOff>
      <xdr:row>59</xdr:row>
      <xdr:rowOff>12764</xdr:rowOff>
    </xdr:to>
    <xdr:sp macro="" textlink="">
      <xdr:nvSpPr>
        <xdr:cNvPr id="786" name="円/楕円 785"/>
        <xdr:cNvSpPr/>
      </xdr:nvSpPr>
      <xdr:spPr>
        <a:xfrm>
          <a:off x="22110700" y="1002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168991</xdr:rowOff>
    </xdr:from>
    <xdr:ext cx="378565" cy="259045"/>
    <xdr:sp macro="" textlink="">
      <xdr:nvSpPr>
        <xdr:cNvPr id="787" name="貸付金該当値テキスト"/>
        <xdr:cNvSpPr txBox="1"/>
      </xdr:nvSpPr>
      <xdr:spPr>
        <a:xfrm>
          <a:off x="22212300" y="99416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84305</xdr:rowOff>
    </xdr:from>
    <xdr:to>
      <xdr:col>31</xdr:col>
      <xdr:colOff>85725</xdr:colOff>
      <xdr:row>59</xdr:row>
      <xdr:rowOff>14455</xdr:rowOff>
    </xdr:to>
    <xdr:sp macro="" textlink="">
      <xdr:nvSpPr>
        <xdr:cNvPr id="788" name="円/楕円 787"/>
        <xdr:cNvSpPr/>
      </xdr:nvSpPr>
      <xdr:spPr>
        <a:xfrm>
          <a:off x="21272500" y="1002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5582</xdr:rowOff>
    </xdr:from>
    <xdr:ext cx="378565" cy="259045"/>
    <xdr:sp macro="" textlink="">
      <xdr:nvSpPr>
        <xdr:cNvPr id="789" name="テキスト ボックス 788"/>
        <xdr:cNvSpPr txBox="1"/>
      </xdr:nvSpPr>
      <xdr:spPr>
        <a:xfrm>
          <a:off x="21134017" y="10121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88420</xdr:rowOff>
    </xdr:from>
    <xdr:to>
      <xdr:col>29</xdr:col>
      <xdr:colOff>568325</xdr:colOff>
      <xdr:row>59</xdr:row>
      <xdr:rowOff>18570</xdr:rowOff>
    </xdr:to>
    <xdr:sp macro="" textlink="">
      <xdr:nvSpPr>
        <xdr:cNvPr id="790" name="円/楕円 789"/>
        <xdr:cNvSpPr/>
      </xdr:nvSpPr>
      <xdr:spPr>
        <a:xfrm>
          <a:off x="20383500" y="1003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9697</xdr:rowOff>
    </xdr:from>
    <xdr:ext cx="313932" cy="259045"/>
    <xdr:sp macro="" textlink="">
      <xdr:nvSpPr>
        <xdr:cNvPr id="791" name="テキスト ボックス 790"/>
        <xdr:cNvSpPr txBox="1"/>
      </xdr:nvSpPr>
      <xdr:spPr>
        <a:xfrm>
          <a:off x="20277333" y="101252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88443</xdr:rowOff>
    </xdr:from>
    <xdr:to>
      <xdr:col>28</xdr:col>
      <xdr:colOff>365125</xdr:colOff>
      <xdr:row>59</xdr:row>
      <xdr:rowOff>18593</xdr:rowOff>
    </xdr:to>
    <xdr:sp macro="" textlink="">
      <xdr:nvSpPr>
        <xdr:cNvPr id="792" name="円/楕円 791"/>
        <xdr:cNvSpPr/>
      </xdr:nvSpPr>
      <xdr:spPr>
        <a:xfrm>
          <a:off x="19494500" y="1003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9720</xdr:rowOff>
    </xdr:from>
    <xdr:ext cx="313932" cy="259045"/>
    <xdr:sp macro="" textlink="">
      <xdr:nvSpPr>
        <xdr:cNvPr id="793" name="テキスト ボックス 792"/>
        <xdr:cNvSpPr txBox="1"/>
      </xdr:nvSpPr>
      <xdr:spPr>
        <a:xfrm>
          <a:off x="19388333" y="101252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27841</xdr:rowOff>
    </xdr:from>
    <xdr:to>
      <xdr:col>27</xdr:col>
      <xdr:colOff>161925</xdr:colOff>
      <xdr:row>58</xdr:row>
      <xdr:rowOff>129441</xdr:rowOff>
    </xdr:to>
    <xdr:sp macro="" textlink="">
      <xdr:nvSpPr>
        <xdr:cNvPr id="794" name="円/楕円 793"/>
        <xdr:cNvSpPr/>
      </xdr:nvSpPr>
      <xdr:spPr>
        <a:xfrm>
          <a:off x="18605500" y="997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120568</xdr:rowOff>
    </xdr:from>
    <xdr:ext cx="469744" cy="259045"/>
    <xdr:sp macro="" textlink="">
      <xdr:nvSpPr>
        <xdr:cNvPr id="795" name="テキスト ボックス 794"/>
        <xdr:cNvSpPr txBox="1"/>
      </xdr:nvSpPr>
      <xdr:spPr>
        <a:xfrm>
          <a:off x="18421427" y="10064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6" name="正方形/長方形 79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7" name="正方形/長方形 79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8" name="正方形/長方形 79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9" name="正方形/長方形 79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0" name="正方形/長方形 79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1" name="正方形/長方形 80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2" name="正方形/長方形 80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50,462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3" name="正方形/長方形 80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4" name="テキスト ボックス 80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5" name="直線コネクタ 80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6" name="テキスト ボックス 80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7" name="直線コネクタ 80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8" name="テキスト ボックス 80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9" name="直線コネクタ 80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0" name="テキスト ボックス 80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1" name="直線コネクタ 81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2" name="テキスト ボックス 81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3" name="直線コネクタ 81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4" name="テキスト ボックス 813"/>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5" name="直線コネクタ 81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6" name="テキスト ボックス 815"/>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7" name="直線コネクタ 81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8" name="テキスト ボックス 81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61405</xdr:rowOff>
    </xdr:from>
    <xdr:to>
      <xdr:col>32</xdr:col>
      <xdr:colOff>186689</xdr:colOff>
      <xdr:row>79</xdr:row>
      <xdr:rowOff>129629</xdr:rowOff>
    </xdr:to>
    <xdr:cxnSp macro="">
      <xdr:nvCxnSpPr>
        <xdr:cNvPr id="820" name="直線コネクタ 819"/>
        <xdr:cNvCxnSpPr/>
      </xdr:nvCxnSpPr>
      <xdr:spPr>
        <a:xfrm flipV="1">
          <a:off x="22159595" y="12234355"/>
          <a:ext cx="1269" cy="1439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133456</xdr:rowOff>
    </xdr:from>
    <xdr:ext cx="534377" cy="259045"/>
    <xdr:sp macro="" textlink="">
      <xdr:nvSpPr>
        <xdr:cNvPr id="821" name="繰出金最小値テキスト"/>
        <xdr:cNvSpPr txBox="1"/>
      </xdr:nvSpPr>
      <xdr:spPr>
        <a:xfrm>
          <a:off x="22212300" y="1367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23,293</a:t>
          </a:r>
          <a:endParaRPr kumimoji="1" lang="ja-JP" altLang="en-US" sz="1000" b="1">
            <a:latin typeface="ＭＳ Ｐゴシック"/>
          </a:endParaRPr>
        </a:p>
      </xdr:txBody>
    </xdr:sp>
    <xdr:clientData/>
  </xdr:oneCellAnchor>
  <xdr:twoCellAnchor>
    <xdr:from>
      <xdr:col>32</xdr:col>
      <xdr:colOff>98425</xdr:colOff>
      <xdr:row>79</xdr:row>
      <xdr:rowOff>129629</xdr:rowOff>
    </xdr:from>
    <xdr:to>
      <xdr:col>32</xdr:col>
      <xdr:colOff>276225</xdr:colOff>
      <xdr:row>79</xdr:row>
      <xdr:rowOff>129629</xdr:rowOff>
    </xdr:to>
    <xdr:cxnSp macro="">
      <xdr:nvCxnSpPr>
        <xdr:cNvPr id="822" name="直線コネクタ 821"/>
        <xdr:cNvCxnSpPr/>
      </xdr:nvCxnSpPr>
      <xdr:spPr>
        <a:xfrm>
          <a:off x="22072600" y="13674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8082</xdr:rowOff>
    </xdr:from>
    <xdr:ext cx="599010" cy="259045"/>
    <xdr:sp macro="" textlink="">
      <xdr:nvSpPr>
        <xdr:cNvPr id="823" name="繰出金最大値テキスト"/>
        <xdr:cNvSpPr txBox="1"/>
      </xdr:nvSpPr>
      <xdr:spPr>
        <a:xfrm>
          <a:off x="22212300" y="12009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136,665</a:t>
          </a:r>
          <a:endParaRPr kumimoji="1" lang="ja-JP" altLang="en-US" sz="1000" b="1">
            <a:latin typeface="ＭＳ Ｐゴシック"/>
          </a:endParaRPr>
        </a:p>
      </xdr:txBody>
    </xdr:sp>
    <xdr:clientData/>
  </xdr:oneCellAnchor>
  <xdr:twoCellAnchor>
    <xdr:from>
      <xdr:col>32</xdr:col>
      <xdr:colOff>98425</xdr:colOff>
      <xdr:row>71</xdr:row>
      <xdr:rowOff>61405</xdr:rowOff>
    </xdr:from>
    <xdr:to>
      <xdr:col>32</xdr:col>
      <xdr:colOff>276225</xdr:colOff>
      <xdr:row>71</xdr:row>
      <xdr:rowOff>61405</xdr:rowOff>
    </xdr:to>
    <xdr:cxnSp macro="">
      <xdr:nvCxnSpPr>
        <xdr:cNvPr id="824" name="直線コネクタ 823"/>
        <xdr:cNvCxnSpPr/>
      </xdr:nvCxnSpPr>
      <xdr:spPr>
        <a:xfrm>
          <a:off x="22072600" y="1223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138607</xdr:rowOff>
    </xdr:from>
    <xdr:to>
      <xdr:col>32</xdr:col>
      <xdr:colOff>187325</xdr:colOff>
      <xdr:row>76</xdr:row>
      <xdr:rowOff>139230</xdr:rowOff>
    </xdr:to>
    <xdr:cxnSp macro="">
      <xdr:nvCxnSpPr>
        <xdr:cNvPr id="825" name="直線コネクタ 824"/>
        <xdr:cNvCxnSpPr/>
      </xdr:nvCxnSpPr>
      <xdr:spPr>
        <a:xfrm flipV="1">
          <a:off x="21323300" y="13168807"/>
          <a:ext cx="838200" cy="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139031</xdr:rowOff>
    </xdr:from>
    <xdr:ext cx="534377" cy="259045"/>
    <xdr:sp macro="" textlink="">
      <xdr:nvSpPr>
        <xdr:cNvPr id="826" name="繰出金平均値テキスト"/>
        <xdr:cNvSpPr txBox="1"/>
      </xdr:nvSpPr>
      <xdr:spPr>
        <a:xfrm>
          <a:off x="22212300" y="128263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74,354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116154</xdr:rowOff>
    </xdr:from>
    <xdr:to>
      <xdr:col>32</xdr:col>
      <xdr:colOff>238125</xdr:colOff>
      <xdr:row>76</xdr:row>
      <xdr:rowOff>46304</xdr:rowOff>
    </xdr:to>
    <xdr:sp macro="" textlink="">
      <xdr:nvSpPr>
        <xdr:cNvPr id="827" name="フローチャート : 判断 826"/>
        <xdr:cNvSpPr/>
      </xdr:nvSpPr>
      <xdr:spPr>
        <a:xfrm>
          <a:off x="22110700" y="1297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128815</xdr:rowOff>
    </xdr:from>
    <xdr:to>
      <xdr:col>31</xdr:col>
      <xdr:colOff>34925</xdr:colOff>
      <xdr:row>76</xdr:row>
      <xdr:rowOff>139230</xdr:rowOff>
    </xdr:to>
    <xdr:cxnSp macro="">
      <xdr:nvCxnSpPr>
        <xdr:cNvPr id="828" name="直線コネクタ 827"/>
        <xdr:cNvCxnSpPr/>
      </xdr:nvCxnSpPr>
      <xdr:spPr>
        <a:xfrm>
          <a:off x="20434300" y="13159015"/>
          <a:ext cx="889000" cy="1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129172</xdr:rowOff>
    </xdr:from>
    <xdr:to>
      <xdr:col>31</xdr:col>
      <xdr:colOff>85725</xdr:colOff>
      <xdr:row>76</xdr:row>
      <xdr:rowOff>59322</xdr:rowOff>
    </xdr:to>
    <xdr:sp macro="" textlink="">
      <xdr:nvSpPr>
        <xdr:cNvPr id="829" name="フローチャート : 判断 828"/>
        <xdr:cNvSpPr/>
      </xdr:nvSpPr>
      <xdr:spPr>
        <a:xfrm>
          <a:off x="21272500" y="129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75849</xdr:rowOff>
    </xdr:from>
    <xdr:ext cx="534377" cy="259045"/>
    <xdr:sp macro="" textlink="">
      <xdr:nvSpPr>
        <xdr:cNvPr id="830" name="テキスト ボックス 829"/>
        <xdr:cNvSpPr txBox="1"/>
      </xdr:nvSpPr>
      <xdr:spPr>
        <a:xfrm>
          <a:off x="21056111" y="1276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73,329</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128815</xdr:rowOff>
    </xdr:from>
    <xdr:to>
      <xdr:col>29</xdr:col>
      <xdr:colOff>517525</xdr:colOff>
      <xdr:row>76</xdr:row>
      <xdr:rowOff>158280</xdr:rowOff>
    </xdr:to>
    <xdr:cxnSp macro="">
      <xdr:nvCxnSpPr>
        <xdr:cNvPr id="831" name="直線コネクタ 830"/>
        <xdr:cNvCxnSpPr/>
      </xdr:nvCxnSpPr>
      <xdr:spPr>
        <a:xfrm flipV="1">
          <a:off x="19545300" y="13159015"/>
          <a:ext cx="889000" cy="29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126212</xdr:rowOff>
    </xdr:from>
    <xdr:to>
      <xdr:col>29</xdr:col>
      <xdr:colOff>568325</xdr:colOff>
      <xdr:row>76</xdr:row>
      <xdr:rowOff>56362</xdr:rowOff>
    </xdr:to>
    <xdr:sp macro="" textlink="">
      <xdr:nvSpPr>
        <xdr:cNvPr id="832" name="フローチャート : 判断 831"/>
        <xdr:cNvSpPr/>
      </xdr:nvSpPr>
      <xdr:spPr>
        <a:xfrm>
          <a:off x="20383500" y="1298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72889</xdr:rowOff>
    </xdr:from>
    <xdr:ext cx="534377" cy="259045"/>
    <xdr:sp macro="" textlink="">
      <xdr:nvSpPr>
        <xdr:cNvPr id="833" name="テキスト ボックス 832"/>
        <xdr:cNvSpPr txBox="1"/>
      </xdr:nvSpPr>
      <xdr:spPr>
        <a:xfrm>
          <a:off x="20167111" y="1276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73,562</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138240</xdr:rowOff>
    </xdr:from>
    <xdr:to>
      <xdr:col>28</xdr:col>
      <xdr:colOff>314325</xdr:colOff>
      <xdr:row>76</xdr:row>
      <xdr:rowOff>158280</xdr:rowOff>
    </xdr:to>
    <xdr:cxnSp macro="">
      <xdr:nvCxnSpPr>
        <xdr:cNvPr id="834" name="直線コネクタ 833"/>
        <xdr:cNvCxnSpPr/>
      </xdr:nvCxnSpPr>
      <xdr:spPr>
        <a:xfrm>
          <a:off x="18656300" y="13168440"/>
          <a:ext cx="889000" cy="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163767</xdr:rowOff>
    </xdr:from>
    <xdr:to>
      <xdr:col>28</xdr:col>
      <xdr:colOff>365125</xdr:colOff>
      <xdr:row>76</xdr:row>
      <xdr:rowOff>93917</xdr:rowOff>
    </xdr:to>
    <xdr:sp macro="" textlink="">
      <xdr:nvSpPr>
        <xdr:cNvPr id="835" name="フローチャート : 判断 834"/>
        <xdr:cNvSpPr/>
      </xdr:nvSpPr>
      <xdr:spPr>
        <a:xfrm>
          <a:off x="19494500" y="13022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110444</xdr:rowOff>
    </xdr:from>
    <xdr:ext cx="534377" cy="259045"/>
    <xdr:sp macro="" textlink="">
      <xdr:nvSpPr>
        <xdr:cNvPr id="836" name="テキスト ボックス 835"/>
        <xdr:cNvSpPr txBox="1"/>
      </xdr:nvSpPr>
      <xdr:spPr>
        <a:xfrm>
          <a:off x="19278111" y="1279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70,605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11545</xdr:rowOff>
    </xdr:from>
    <xdr:to>
      <xdr:col>27</xdr:col>
      <xdr:colOff>161925</xdr:colOff>
      <xdr:row>76</xdr:row>
      <xdr:rowOff>113145</xdr:rowOff>
    </xdr:to>
    <xdr:sp macro="" textlink="">
      <xdr:nvSpPr>
        <xdr:cNvPr id="837" name="フローチャート : 判断 836"/>
        <xdr:cNvSpPr/>
      </xdr:nvSpPr>
      <xdr:spPr>
        <a:xfrm>
          <a:off x="18605500" y="1304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129671</xdr:rowOff>
    </xdr:from>
    <xdr:ext cx="534377" cy="259045"/>
    <xdr:sp macro="" textlink="">
      <xdr:nvSpPr>
        <xdr:cNvPr id="838" name="テキスト ボックス 837"/>
        <xdr:cNvSpPr txBox="1"/>
      </xdr:nvSpPr>
      <xdr:spPr>
        <a:xfrm>
          <a:off x="18389111" y="1281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69,091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9" name="テキスト ボックス 83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0" name="テキスト ボックス 83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1" name="テキスト ボックス 84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2" name="テキスト ボックス 84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3" name="テキスト ボックス 84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87807</xdr:rowOff>
    </xdr:from>
    <xdr:to>
      <xdr:col>32</xdr:col>
      <xdr:colOff>238125</xdr:colOff>
      <xdr:row>77</xdr:row>
      <xdr:rowOff>17957</xdr:rowOff>
    </xdr:to>
    <xdr:sp macro="" textlink="">
      <xdr:nvSpPr>
        <xdr:cNvPr id="844" name="円/楕円 843"/>
        <xdr:cNvSpPr/>
      </xdr:nvSpPr>
      <xdr:spPr>
        <a:xfrm>
          <a:off x="22110700" y="1311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66234</xdr:rowOff>
    </xdr:from>
    <xdr:ext cx="534377" cy="259045"/>
    <xdr:sp macro="" textlink="">
      <xdr:nvSpPr>
        <xdr:cNvPr id="845" name="繰出金該当値テキスト"/>
        <xdr:cNvSpPr txBox="1"/>
      </xdr:nvSpPr>
      <xdr:spPr>
        <a:xfrm>
          <a:off x="22212300" y="1309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63,086</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88430</xdr:rowOff>
    </xdr:from>
    <xdr:to>
      <xdr:col>31</xdr:col>
      <xdr:colOff>85725</xdr:colOff>
      <xdr:row>77</xdr:row>
      <xdr:rowOff>18580</xdr:rowOff>
    </xdr:to>
    <xdr:sp macro="" textlink="">
      <xdr:nvSpPr>
        <xdr:cNvPr id="846" name="円/楕円 845"/>
        <xdr:cNvSpPr/>
      </xdr:nvSpPr>
      <xdr:spPr>
        <a:xfrm>
          <a:off x="21272500" y="1311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9707</xdr:rowOff>
    </xdr:from>
    <xdr:ext cx="534377" cy="259045"/>
    <xdr:sp macro="" textlink="">
      <xdr:nvSpPr>
        <xdr:cNvPr id="847" name="テキスト ボックス 846"/>
        <xdr:cNvSpPr txBox="1"/>
      </xdr:nvSpPr>
      <xdr:spPr>
        <a:xfrm>
          <a:off x="21056111" y="1321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63,037</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78015</xdr:rowOff>
    </xdr:from>
    <xdr:to>
      <xdr:col>29</xdr:col>
      <xdr:colOff>568325</xdr:colOff>
      <xdr:row>77</xdr:row>
      <xdr:rowOff>8165</xdr:rowOff>
    </xdr:to>
    <xdr:sp macro="" textlink="">
      <xdr:nvSpPr>
        <xdr:cNvPr id="848" name="円/楕円 847"/>
        <xdr:cNvSpPr/>
      </xdr:nvSpPr>
      <xdr:spPr>
        <a:xfrm>
          <a:off x="20383500" y="1310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170742</xdr:rowOff>
    </xdr:from>
    <xdr:ext cx="534377" cy="259045"/>
    <xdr:sp macro="" textlink="">
      <xdr:nvSpPr>
        <xdr:cNvPr id="849" name="テキスト ボックス 848"/>
        <xdr:cNvSpPr txBox="1"/>
      </xdr:nvSpPr>
      <xdr:spPr>
        <a:xfrm>
          <a:off x="20167111" y="13200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63,857</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107480</xdr:rowOff>
    </xdr:from>
    <xdr:to>
      <xdr:col>28</xdr:col>
      <xdr:colOff>365125</xdr:colOff>
      <xdr:row>77</xdr:row>
      <xdr:rowOff>37630</xdr:rowOff>
    </xdr:to>
    <xdr:sp macro="" textlink="">
      <xdr:nvSpPr>
        <xdr:cNvPr id="850" name="円/楕円 849"/>
        <xdr:cNvSpPr/>
      </xdr:nvSpPr>
      <xdr:spPr>
        <a:xfrm>
          <a:off x="19494500" y="131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28757</xdr:rowOff>
    </xdr:from>
    <xdr:ext cx="534377" cy="259045"/>
    <xdr:sp macro="" textlink="">
      <xdr:nvSpPr>
        <xdr:cNvPr id="851" name="テキスト ボックス 850"/>
        <xdr:cNvSpPr txBox="1"/>
      </xdr:nvSpPr>
      <xdr:spPr>
        <a:xfrm>
          <a:off x="19278111" y="1323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61,537</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87440</xdr:rowOff>
    </xdr:from>
    <xdr:to>
      <xdr:col>27</xdr:col>
      <xdr:colOff>161925</xdr:colOff>
      <xdr:row>77</xdr:row>
      <xdr:rowOff>17590</xdr:rowOff>
    </xdr:to>
    <xdr:sp macro="" textlink="">
      <xdr:nvSpPr>
        <xdr:cNvPr id="852" name="円/楕円 851"/>
        <xdr:cNvSpPr/>
      </xdr:nvSpPr>
      <xdr:spPr>
        <a:xfrm>
          <a:off x="18605500" y="131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8717</xdr:rowOff>
    </xdr:from>
    <xdr:ext cx="534377" cy="259045"/>
    <xdr:sp macro="" textlink="">
      <xdr:nvSpPr>
        <xdr:cNvPr id="853" name="テキスト ボックス 852"/>
        <xdr:cNvSpPr txBox="1"/>
      </xdr:nvSpPr>
      <xdr:spPr>
        <a:xfrm>
          <a:off x="18389111" y="1321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63,115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4" name="正方形/長方形 85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5" name="正方形/長方形 85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6" name="正方形/長方形 85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7" name="正方形/長方形 85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8" name="正方形/長方形 85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9" name="正方形/長方形 85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0" name="正方形/長方形 85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1" name="正方形/長方形 86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2" name="テキスト ボックス 86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3" name="直線コネクタ 86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4" name="直線コネクタ 863"/>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5" name="テキスト ボックス 864"/>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6" name="直線コネクタ 865"/>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95</xdr:row>
      <xdr:rowOff>54627</xdr:rowOff>
    </xdr:from>
    <xdr:ext cx="377026" cy="259045"/>
    <xdr:sp macro="" textlink="">
      <xdr:nvSpPr>
        <xdr:cNvPr id="867" name="テキスト ボックス 866"/>
        <xdr:cNvSpPr txBox="1"/>
      </xdr:nvSpPr>
      <xdr:spPr>
        <a:xfrm>
          <a:off x="17910974" y="16342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68" name="直線コネクタ 867"/>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69" name="テキスト ボックス 868"/>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0" name="直線コネクタ 869"/>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71" name="テキスト ボックス 870"/>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73" name="テキスト ボックス 872"/>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5" name="直線コネクタ 874"/>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6"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7" name="直線コネクタ 876"/>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78"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9" name="直線コネクタ 878"/>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0" name="直線コネクタ 879"/>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1"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2" name="フローチャート : 判断 881"/>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3" name="直線コネクタ 882"/>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4" name="フローチャート : 判断 883"/>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5" name="テキスト ボックス 884"/>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6" name="直線コネクタ 885"/>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87" name="フローチャート : 判断 886"/>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88" name="テキスト ボックス 887"/>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89" name="直線コネクタ 888"/>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90" name="フローチャート : 判断 889"/>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91" name="テキスト ボックス 890"/>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91</xdr:row>
      <xdr:rowOff>164337</xdr:rowOff>
    </xdr:from>
    <xdr:to>
      <xdr:col>27</xdr:col>
      <xdr:colOff>161925</xdr:colOff>
      <xdr:row>92</xdr:row>
      <xdr:rowOff>94487</xdr:rowOff>
    </xdr:to>
    <xdr:sp macro="" textlink="">
      <xdr:nvSpPr>
        <xdr:cNvPr id="892" name="フローチャート : 判断 891"/>
        <xdr:cNvSpPr/>
      </xdr:nvSpPr>
      <xdr:spPr>
        <a:xfrm>
          <a:off x="18605500" y="1576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90</xdr:row>
      <xdr:rowOff>111014</xdr:rowOff>
    </xdr:from>
    <xdr:ext cx="378565" cy="259045"/>
    <xdr:sp macro="" textlink="">
      <xdr:nvSpPr>
        <xdr:cNvPr id="893" name="テキスト ボックス 892"/>
        <xdr:cNvSpPr txBox="1"/>
      </xdr:nvSpPr>
      <xdr:spPr>
        <a:xfrm>
          <a:off x="18467017" y="15541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99" name="円/楕円 898"/>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0"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1" name="円/楕円 900"/>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2" name="テキスト ボックス 901"/>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3" name="円/楕円 902"/>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4" name="テキスト ボックス 903"/>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5" name="円/楕円 904"/>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06" name="テキスト ボックス 905"/>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07" name="円/楕円 906"/>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08" name="テキスト ボックス 907"/>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a:t>
          </a:r>
          <a:r>
            <a:rPr kumimoji="1" lang="en-US" altLang="ja-JP" sz="1300">
              <a:latin typeface="ＭＳ Ｐゴシック"/>
            </a:rPr>
            <a:t>H28</a:t>
          </a:r>
          <a:r>
            <a:rPr kumimoji="1" lang="ja-JP" altLang="en-US" sz="1300">
              <a:latin typeface="ＭＳ Ｐゴシック"/>
            </a:rPr>
            <a:t>で住民千人当たり職員数は</a:t>
          </a:r>
          <a:r>
            <a:rPr kumimoji="1" lang="en-US" altLang="ja-JP" sz="1300">
              <a:latin typeface="ＭＳ Ｐゴシック"/>
            </a:rPr>
            <a:t>10.12</a:t>
          </a:r>
          <a:r>
            <a:rPr kumimoji="1" lang="ja-JP" altLang="en-US" sz="1300">
              <a:latin typeface="ＭＳ Ｐゴシック"/>
            </a:rPr>
            <a:t>人と類似団体と比較して</a:t>
          </a:r>
          <a:r>
            <a:rPr kumimoji="1" lang="en-US" altLang="ja-JP" sz="1300">
              <a:latin typeface="ＭＳ Ｐゴシック"/>
            </a:rPr>
            <a:t>0.8</a:t>
          </a:r>
          <a:r>
            <a:rPr kumimoji="1" lang="ja-JP" altLang="en-US" sz="1300">
              <a:latin typeface="ＭＳ Ｐゴシック"/>
            </a:rPr>
            <a:t>人下回っているものの、人件費決算額は退職手当組合への特別負担金が主な要因で類似団体を継続的に上回り、</a:t>
          </a:r>
          <a:r>
            <a:rPr kumimoji="1" lang="en-US" altLang="ja-JP" sz="1300">
              <a:latin typeface="ＭＳ Ｐゴシック"/>
            </a:rPr>
            <a:t>H28</a:t>
          </a:r>
          <a:r>
            <a:rPr kumimoji="1" lang="ja-JP" altLang="en-US" sz="1300">
              <a:latin typeface="ＭＳ Ｐゴシック"/>
            </a:rPr>
            <a:t>で</a:t>
          </a:r>
          <a:r>
            <a:rPr kumimoji="1" lang="en-US" altLang="ja-JP" sz="1300">
              <a:latin typeface="ＭＳ Ｐゴシック"/>
            </a:rPr>
            <a:t>2,545</a:t>
          </a:r>
          <a:r>
            <a:rPr kumimoji="1" lang="ja-JP" altLang="en-US" sz="1300">
              <a:latin typeface="ＭＳ Ｐゴシック"/>
            </a:rPr>
            <a:t>円上回っている。物件費は、</a:t>
          </a:r>
          <a:r>
            <a:rPr kumimoji="1" lang="en-US" altLang="ja-JP" sz="1300">
              <a:latin typeface="ＭＳ Ｐゴシック"/>
            </a:rPr>
            <a:t>H27</a:t>
          </a:r>
          <a:r>
            <a:rPr kumimoji="1" lang="ja-JP" altLang="en-US" sz="1300">
              <a:latin typeface="ＭＳ Ｐゴシック"/>
            </a:rPr>
            <a:t>から始まった小泊不燃物処理場適正化対策事業</a:t>
          </a:r>
          <a:r>
            <a:rPr kumimoji="1" lang="en-US" altLang="ja-JP" sz="1300">
              <a:latin typeface="ＭＳ Ｐゴシック"/>
            </a:rPr>
            <a:t>(H27</a:t>
          </a:r>
          <a:r>
            <a:rPr kumimoji="1" lang="ja-JP" altLang="en-US" sz="1300">
              <a:latin typeface="ＭＳ Ｐゴシック"/>
            </a:rPr>
            <a:t>・</a:t>
          </a:r>
          <a:r>
            <a:rPr kumimoji="1" lang="en-US" altLang="ja-JP" sz="1300">
              <a:latin typeface="ＭＳ Ｐゴシック"/>
            </a:rPr>
            <a:t>H28</a:t>
          </a:r>
          <a:r>
            <a:rPr kumimoji="1" lang="ja-JP" altLang="en-US" sz="1300">
              <a:latin typeface="ＭＳ Ｐゴシック"/>
            </a:rPr>
            <a:t>：</a:t>
          </a:r>
          <a:r>
            <a:rPr kumimoji="1" lang="en-US" altLang="ja-JP" sz="1300">
              <a:latin typeface="ＭＳ Ｐゴシック"/>
            </a:rPr>
            <a:t>209</a:t>
          </a:r>
          <a:r>
            <a:rPr kumimoji="1" lang="ja-JP" altLang="en-US" sz="1300">
              <a:latin typeface="ＭＳ Ｐゴシック"/>
            </a:rPr>
            <a:t>百万円）に加えて、</a:t>
          </a:r>
          <a:r>
            <a:rPr kumimoji="1" lang="en-US" altLang="ja-JP" sz="1300">
              <a:latin typeface="ＭＳ Ｐゴシック"/>
            </a:rPr>
            <a:t>H28</a:t>
          </a:r>
          <a:r>
            <a:rPr kumimoji="1" lang="ja-JP" altLang="en-US" sz="1300">
              <a:latin typeface="ＭＳ Ｐゴシック"/>
            </a:rPr>
            <a:t>は、新庁舎整備に伴う移転事業</a:t>
          </a:r>
          <a:r>
            <a:rPr kumimoji="1" lang="en-US" altLang="ja-JP" sz="1300">
              <a:latin typeface="ＭＳ Ｐゴシック"/>
            </a:rPr>
            <a:t>(77</a:t>
          </a:r>
          <a:r>
            <a:rPr kumimoji="1" lang="ja-JP" altLang="en-US" sz="1300">
              <a:latin typeface="ＭＳ Ｐゴシック"/>
            </a:rPr>
            <a:t>百万円</a:t>
          </a:r>
          <a:r>
            <a:rPr kumimoji="1" lang="en-US" altLang="ja-JP" sz="1300">
              <a:latin typeface="ＭＳ Ｐゴシック"/>
            </a:rPr>
            <a:t>)</a:t>
          </a:r>
          <a:r>
            <a:rPr kumimoji="1" lang="ja-JP" altLang="en-US" sz="1300">
              <a:latin typeface="ＭＳ Ｐゴシック"/>
            </a:rPr>
            <a:t>により更に物件費が増となり、住民</a:t>
          </a:r>
          <a:r>
            <a:rPr kumimoji="1" lang="en-US" altLang="ja-JP" sz="1300">
              <a:latin typeface="ＭＳ Ｐゴシック"/>
            </a:rPr>
            <a:t>1</a:t>
          </a:r>
          <a:r>
            <a:rPr kumimoji="1" lang="ja-JP" altLang="en-US" sz="1300">
              <a:latin typeface="ＭＳ Ｐゴシック"/>
            </a:rPr>
            <a:t>人当たりの物件費は</a:t>
          </a:r>
          <a:r>
            <a:rPr kumimoji="1" lang="en-US" altLang="ja-JP" sz="1300">
              <a:latin typeface="ＭＳ Ｐゴシック"/>
            </a:rPr>
            <a:t>112,347</a:t>
          </a:r>
          <a:r>
            <a:rPr kumimoji="1" lang="ja-JP" altLang="en-US" sz="1300">
              <a:latin typeface="ＭＳ Ｐゴシック"/>
            </a:rPr>
            <a:t>円と、</a:t>
          </a:r>
          <a:r>
            <a:rPr kumimoji="1" lang="en-US" altLang="ja-JP" sz="1300">
              <a:latin typeface="ＭＳ Ｐゴシック"/>
            </a:rPr>
            <a:t>H26</a:t>
          </a:r>
          <a:r>
            <a:rPr kumimoji="1" lang="ja-JP" altLang="en-US" sz="1300">
              <a:latin typeface="ＭＳ Ｐゴシック"/>
            </a:rPr>
            <a:t>から見ると</a:t>
          </a:r>
          <a:r>
            <a:rPr kumimoji="1" lang="en-US" altLang="ja-JP" sz="1300">
              <a:latin typeface="ＭＳ Ｐゴシック"/>
            </a:rPr>
            <a:t>28,794</a:t>
          </a:r>
          <a:r>
            <a:rPr kumimoji="1" lang="ja-JP" altLang="en-US" sz="1300">
              <a:latin typeface="ＭＳ Ｐゴシック"/>
            </a:rPr>
            <a:t>円の増となった。維持補修費は除雪経費を主な要因として、類似団体平均を</a:t>
          </a:r>
          <a:r>
            <a:rPr kumimoji="1" lang="en-US" altLang="ja-JP" sz="1300">
              <a:latin typeface="ＭＳ Ｐゴシック"/>
            </a:rPr>
            <a:t>579</a:t>
          </a:r>
          <a:r>
            <a:rPr kumimoji="1" lang="ja-JP" altLang="en-US" sz="1300">
              <a:latin typeface="ＭＳ Ｐゴシック"/>
            </a:rPr>
            <a:t>円上回り</a:t>
          </a:r>
          <a:r>
            <a:rPr kumimoji="1" lang="en-US" altLang="ja-JP" sz="1300">
              <a:latin typeface="ＭＳ Ｐゴシック"/>
            </a:rPr>
            <a:t>H28</a:t>
          </a:r>
          <a:r>
            <a:rPr kumimoji="1" lang="ja-JP" altLang="en-US" sz="1300">
              <a:latin typeface="ＭＳ Ｐゴシック"/>
            </a:rPr>
            <a:t>で</a:t>
          </a:r>
          <a:r>
            <a:rPr kumimoji="1" lang="en-US" altLang="ja-JP" sz="1300">
              <a:latin typeface="ＭＳ Ｐゴシック"/>
            </a:rPr>
            <a:t>6,291</a:t>
          </a:r>
          <a:r>
            <a:rPr kumimoji="1" lang="ja-JP" altLang="en-US" sz="1300">
              <a:latin typeface="ＭＳ Ｐゴシック"/>
            </a:rPr>
            <a:t>円上回り、普通建設事業費は、住民</a:t>
          </a:r>
          <a:r>
            <a:rPr kumimoji="1" lang="en-US" altLang="ja-JP" sz="1300">
              <a:latin typeface="ＭＳ Ｐゴシック"/>
            </a:rPr>
            <a:t>1</a:t>
          </a:r>
          <a:r>
            <a:rPr kumimoji="1" lang="ja-JP" altLang="en-US" sz="1300">
              <a:latin typeface="ＭＳ Ｐゴシック"/>
            </a:rPr>
            <a:t>人当たり</a:t>
          </a:r>
          <a:r>
            <a:rPr kumimoji="1" lang="en-US" altLang="ja-JP" sz="1300">
              <a:latin typeface="ＭＳ Ｐゴシック"/>
            </a:rPr>
            <a:t>213,698</a:t>
          </a:r>
          <a:r>
            <a:rPr kumimoji="1" lang="ja-JP" altLang="en-US" sz="1300">
              <a:latin typeface="ＭＳ Ｐゴシック"/>
            </a:rPr>
            <a:t>円と対前年度比で</a:t>
          </a:r>
          <a:r>
            <a:rPr kumimoji="1" lang="en-US" altLang="ja-JP" sz="1300">
              <a:latin typeface="ＭＳ Ｐゴシック"/>
            </a:rPr>
            <a:t>119,957</a:t>
          </a:r>
          <a:r>
            <a:rPr kumimoji="1" lang="ja-JP" altLang="en-US" sz="1300">
              <a:latin typeface="ＭＳ Ｐゴシック"/>
            </a:rPr>
            <a:t>円と大幅増となり、類似団体平均を</a:t>
          </a:r>
          <a:r>
            <a:rPr kumimoji="1" lang="en-US" altLang="ja-JP" sz="1300">
              <a:latin typeface="ＭＳ Ｐゴシック"/>
            </a:rPr>
            <a:t>106,161</a:t>
          </a:r>
          <a:r>
            <a:rPr kumimoji="1" lang="ja-JP" altLang="en-US" sz="1300">
              <a:latin typeface="ＭＳ Ｐゴシック"/>
            </a:rPr>
            <a:t>円上回る結果となった。継続事業である公営住宅建設</a:t>
          </a:r>
          <a:r>
            <a:rPr kumimoji="1" lang="en-US" altLang="ja-JP" sz="1300">
              <a:latin typeface="ＭＳ Ｐゴシック"/>
            </a:rPr>
            <a:t>204</a:t>
          </a:r>
          <a:r>
            <a:rPr kumimoji="1" lang="ja-JP" altLang="en-US" sz="1300">
              <a:latin typeface="ＭＳ Ｐゴシック"/>
            </a:rPr>
            <a:t>百万円に加えて、新庁舎建設事業</a:t>
          </a:r>
          <a:r>
            <a:rPr kumimoji="1" lang="en-US" altLang="ja-JP" sz="1300">
              <a:latin typeface="ＭＳ Ｐゴシック"/>
            </a:rPr>
            <a:t>1,759</a:t>
          </a:r>
          <a:r>
            <a:rPr kumimoji="1" lang="ja-JP" altLang="en-US" sz="1300">
              <a:latin typeface="ＭＳ Ｐゴシック"/>
            </a:rPr>
            <a:t>百万円が主な要因である。公債費は類似団体平均を</a:t>
          </a:r>
          <a:r>
            <a:rPr kumimoji="1" lang="en-US" altLang="ja-JP" sz="1300">
              <a:latin typeface="ＭＳ Ｐゴシック"/>
            </a:rPr>
            <a:t>9,722</a:t>
          </a:r>
          <a:r>
            <a:rPr kumimoji="1" lang="ja-JP" altLang="en-US" sz="1300">
              <a:latin typeface="ＭＳ Ｐゴシック"/>
            </a:rPr>
            <a:t>円上回る結果となり、今後、大型投資事業実施に伴う元金償還が始まるため、増加傾向になるものと見込まれる。扶助費は、臨時福祉給付金給付事業や保育料無料化に伴う保育児童の増、中学生までの医療費無料化などにより増加傾向となり、類似団体平均を</a:t>
          </a:r>
          <a:r>
            <a:rPr kumimoji="1" lang="en-US" altLang="ja-JP" sz="1300">
              <a:latin typeface="ＭＳ Ｐゴシック"/>
            </a:rPr>
            <a:t>3,950</a:t>
          </a:r>
          <a:r>
            <a:rPr kumimoji="1" lang="ja-JP" altLang="en-US" sz="1300">
              <a:latin typeface="ＭＳ Ｐゴシック"/>
            </a:rPr>
            <a:t>円上回っている。積立金は、歳出の抑制などにより</a:t>
          </a:r>
          <a:r>
            <a:rPr kumimoji="1" lang="en-US" altLang="ja-JP" sz="1300">
              <a:latin typeface="ＭＳ Ｐゴシック"/>
            </a:rPr>
            <a:t>H28</a:t>
          </a:r>
          <a:r>
            <a:rPr kumimoji="1" lang="ja-JP" altLang="en-US" sz="1300">
              <a:latin typeface="ＭＳ Ｐゴシック"/>
            </a:rPr>
            <a:t>で類似団体平均を</a:t>
          </a:r>
          <a:r>
            <a:rPr kumimoji="1" lang="en-US" altLang="ja-JP" sz="1300">
              <a:latin typeface="ＭＳ Ｐゴシック"/>
            </a:rPr>
            <a:t>10,158</a:t>
          </a:r>
          <a:r>
            <a:rPr kumimoji="1" lang="ja-JP" altLang="en-US" sz="1300">
              <a:latin typeface="ＭＳ Ｐゴシック"/>
            </a:rPr>
            <a:t>円上回り、財政調整基金残高は</a:t>
          </a:r>
          <a:r>
            <a:rPr kumimoji="1" lang="en-US" altLang="ja-JP" sz="1300">
              <a:latin typeface="ＭＳ Ｐゴシック"/>
            </a:rPr>
            <a:t>1,440</a:t>
          </a:r>
          <a:r>
            <a:rPr kumimoji="1" lang="ja-JP" altLang="en-US" sz="1300">
              <a:latin typeface="ＭＳ Ｐゴシック"/>
            </a:rPr>
            <a:t>百万円となっている。</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青森県中泊町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11,665
11,622
216.34
9,661,437
9,508,484
152,952
4,659,802
12,777,526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102.2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162560</xdr:rowOff>
    </xdr:from>
    <xdr:to>
      <xdr:col>6</xdr:col>
      <xdr:colOff>510540</xdr:colOff>
      <xdr:row>38</xdr:row>
      <xdr:rowOff>138938</xdr:rowOff>
    </xdr:to>
    <xdr:cxnSp macro="">
      <xdr:nvCxnSpPr>
        <xdr:cNvPr id="56" name="直線コネクタ 55"/>
        <xdr:cNvCxnSpPr/>
      </xdr:nvCxnSpPr>
      <xdr:spPr>
        <a:xfrm flipV="1">
          <a:off x="4633595" y="5134610"/>
          <a:ext cx="1270" cy="1519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142765</xdr:rowOff>
    </xdr:from>
    <xdr:ext cx="469744" cy="259045"/>
    <xdr:sp macro="" textlink="">
      <xdr:nvSpPr>
        <xdr:cNvPr id="57" name="議会費最小値テキスト"/>
        <xdr:cNvSpPr txBox="1"/>
      </xdr:nvSpPr>
      <xdr:spPr>
        <a:xfrm>
          <a:off x="4686300" y="66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5,202</a:t>
          </a:r>
          <a:endParaRPr kumimoji="1" lang="ja-JP" altLang="en-US" sz="1000" b="1">
            <a:latin typeface="ＭＳ Ｐゴシック"/>
          </a:endParaRPr>
        </a:p>
      </xdr:txBody>
    </xdr:sp>
    <xdr:clientData/>
  </xdr:oneCellAnchor>
  <xdr:twoCellAnchor>
    <xdr:from>
      <xdr:col>6</xdr:col>
      <xdr:colOff>422275</xdr:colOff>
      <xdr:row>38</xdr:row>
      <xdr:rowOff>138938</xdr:rowOff>
    </xdr:from>
    <xdr:to>
      <xdr:col>6</xdr:col>
      <xdr:colOff>600075</xdr:colOff>
      <xdr:row>38</xdr:row>
      <xdr:rowOff>138938</xdr:rowOff>
    </xdr:to>
    <xdr:cxnSp macro="">
      <xdr:nvCxnSpPr>
        <xdr:cNvPr id="58" name="直線コネクタ 57"/>
        <xdr:cNvCxnSpPr/>
      </xdr:nvCxnSpPr>
      <xdr:spPr>
        <a:xfrm>
          <a:off x="4546600" y="665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109237</xdr:rowOff>
    </xdr:from>
    <xdr:ext cx="469744" cy="259045"/>
    <xdr:sp macro="" textlink="">
      <xdr:nvSpPr>
        <xdr:cNvPr id="59" name="議会費最大値テキスト"/>
        <xdr:cNvSpPr txBox="1"/>
      </xdr:nvSpPr>
      <xdr:spPr>
        <a:xfrm>
          <a:off x="4686300" y="490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9,190</a:t>
          </a:r>
          <a:endParaRPr kumimoji="1" lang="ja-JP" altLang="en-US" sz="1000" b="1">
            <a:latin typeface="ＭＳ Ｐゴシック"/>
          </a:endParaRPr>
        </a:p>
      </xdr:txBody>
    </xdr:sp>
    <xdr:clientData/>
  </xdr:oneCellAnchor>
  <xdr:twoCellAnchor>
    <xdr:from>
      <xdr:col>6</xdr:col>
      <xdr:colOff>422275</xdr:colOff>
      <xdr:row>29</xdr:row>
      <xdr:rowOff>162560</xdr:rowOff>
    </xdr:from>
    <xdr:to>
      <xdr:col>6</xdr:col>
      <xdr:colOff>600075</xdr:colOff>
      <xdr:row>29</xdr:row>
      <xdr:rowOff>162560</xdr:rowOff>
    </xdr:to>
    <xdr:cxnSp macro="">
      <xdr:nvCxnSpPr>
        <xdr:cNvPr id="60" name="直線コネクタ 59"/>
        <xdr:cNvCxnSpPr/>
      </xdr:nvCxnSpPr>
      <xdr:spPr>
        <a:xfrm>
          <a:off x="4546600" y="5134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133985</xdr:rowOff>
    </xdr:from>
    <xdr:to>
      <xdr:col>6</xdr:col>
      <xdr:colOff>511175</xdr:colOff>
      <xdr:row>33</xdr:row>
      <xdr:rowOff>78359</xdr:rowOff>
    </xdr:to>
    <xdr:cxnSp macro="">
      <xdr:nvCxnSpPr>
        <xdr:cNvPr id="61" name="直線コネクタ 60"/>
        <xdr:cNvCxnSpPr/>
      </xdr:nvCxnSpPr>
      <xdr:spPr>
        <a:xfrm>
          <a:off x="3797300" y="5448935"/>
          <a:ext cx="838200" cy="28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30751</xdr:rowOff>
    </xdr:from>
    <xdr:ext cx="469744" cy="259045"/>
    <xdr:sp macro="" textlink="">
      <xdr:nvSpPr>
        <xdr:cNvPr id="62" name="議会費平均値テキスト"/>
        <xdr:cNvSpPr txBox="1"/>
      </xdr:nvSpPr>
      <xdr:spPr>
        <a:xfrm>
          <a:off x="4686300" y="5860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7,096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52324</xdr:rowOff>
    </xdr:from>
    <xdr:to>
      <xdr:col>6</xdr:col>
      <xdr:colOff>561975</xdr:colOff>
      <xdr:row>34</xdr:row>
      <xdr:rowOff>153924</xdr:rowOff>
    </xdr:to>
    <xdr:sp macro="" textlink="">
      <xdr:nvSpPr>
        <xdr:cNvPr id="63" name="フローチャート : 判断 62"/>
        <xdr:cNvSpPr/>
      </xdr:nvSpPr>
      <xdr:spPr>
        <a:xfrm>
          <a:off x="45847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133985</xdr:rowOff>
    </xdr:from>
    <xdr:to>
      <xdr:col>5</xdr:col>
      <xdr:colOff>358775</xdr:colOff>
      <xdr:row>31</xdr:row>
      <xdr:rowOff>143891</xdr:rowOff>
    </xdr:to>
    <xdr:cxnSp macro="">
      <xdr:nvCxnSpPr>
        <xdr:cNvPr id="64" name="直線コネクタ 63"/>
        <xdr:cNvCxnSpPr/>
      </xdr:nvCxnSpPr>
      <xdr:spPr>
        <a:xfrm flipV="1">
          <a:off x="2908300" y="5448935"/>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25654</xdr:rowOff>
    </xdr:from>
    <xdr:to>
      <xdr:col>5</xdr:col>
      <xdr:colOff>409575</xdr:colOff>
      <xdr:row>33</xdr:row>
      <xdr:rowOff>127254</xdr:rowOff>
    </xdr:to>
    <xdr:sp macro="" textlink="">
      <xdr:nvSpPr>
        <xdr:cNvPr id="65" name="フローチャート : 判断 64"/>
        <xdr:cNvSpPr/>
      </xdr:nvSpPr>
      <xdr:spPr>
        <a:xfrm>
          <a:off x="3746500" y="568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118381</xdr:rowOff>
    </xdr:from>
    <xdr:ext cx="469744" cy="259045"/>
    <xdr:sp macro="" textlink="">
      <xdr:nvSpPr>
        <xdr:cNvPr id="66" name="テキスト ボックス 65"/>
        <xdr:cNvSpPr txBox="1"/>
      </xdr:nvSpPr>
      <xdr:spPr>
        <a:xfrm>
          <a:off x="3562427" y="5776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7,616</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143891</xdr:rowOff>
    </xdr:from>
    <xdr:to>
      <xdr:col>4</xdr:col>
      <xdr:colOff>155575</xdr:colOff>
      <xdr:row>32</xdr:row>
      <xdr:rowOff>149606</xdr:rowOff>
    </xdr:to>
    <xdr:cxnSp macro="">
      <xdr:nvCxnSpPr>
        <xdr:cNvPr id="67" name="直線コネクタ 66"/>
        <xdr:cNvCxnSpPr/>
      </xdr:nvCxnSpPr>
      <xdr:spPr>
        <a:xfrm flipV="1">
          <a:off x="2019300" y="5458841"/>
          <a:ext cx="8890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27940</xdr:rowOff>
    </xdr:from>
    <xdr:to>
      <xdr:col>4</xdr:col>
      <xdr:colOff>206375</xdr:colOff>
      <xdr:row>33</xdr:row>
      <xdr:rowOff>129540</xdr:rowOff>
    </xdr:to>
    <xdr:sp macro="" textlink="">
      <xdr:nvSpPr>
        <xdr:cNvPr id="68" name="フローチャート : 判断 67"/>
        <xdr:cNvSpPr/>
      </xdr:nvSpPr>
      <xdr:spPr>
        <a:xfrm>
          <a:off x="2857500" y="568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120667</xdr:rowOff>
    </xdr:from>
    <xdr:ext cx="469744" cy="259045"/>
    <xdr:sp macro="" textlink="">
      <xdr:nvSpPr>
        <xdr:cNvPr id="69" name="テキスト ボックス 68"/>
        <xdr:cNvSpPr txBox="1"/>
      </xdr:nvSpPr>
      <xdr:spPr>
        <a:xfrm>
          <a:off x="2673427" y="577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7,610</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117602</xdr:rowOff>
    </xdr:from>
    <xdr:to>
      <xdr:col>2</xdr:col>
      <xdr:colOff>638175</xdr:colOff>
      <xdr:row>32</xdr:row>
      <xdr:rowOff>149606</xdr:rowOff>
    </xdr:to>
    <xdr:cxnSp macro="">
      <xdr:nvCxnSpPr>
        <xdr:cNvPr id="70" name="直線コネクタ 69"/>
        <xdr:cNvCxnSpPr/>
      </xdr:nvCxnSpPr>
      <xdr:spPr>
        <a:xfrm>
          <a:off x="1130300" y="560400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66802</xdr:rowOff>
    </xdr:from>
    <xdr:to>
      <xdr:col>3</xdr:col>
      <xdr:colOff>3175</xdr:colOff>
      <xdr:row>33</xdr:row>
      <xdr:rowOff>168402</xdr:rowOff>
    </xdr:to>
    <xdr:sp macro="" textlink="">
      <xdr:nvSpPr>
        <xdr:cNvPr id="71" name="フローチャート : 判断 70"/>
        <xdr:cNvSpPr/>
      </xdr:nvSpPr>
      <xdr:spPr>
        <a:xfrm>
          <a:off x="1968500" y="572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159529</xdr:rowOff>
    </xdr:from>
    <xdr:ext cx="469744" cy="259045"/>
    <xdr:sp macro="" textlink="">
      <xdr:nvSpPr>
        <xdr:cNvPr id="72" name="テキスト ボックス 71"/>
        <xdr:cNvSpPr txBox="1"/>
      </xdr:nvSpPr>
      <xdr:spPr>
        <a:xfrm>
          <a:off x="1784427" y="581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7,508</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2413</xdr:rowOff>
    </xdr:from>
    <xdr:to>
      <xdr:col>1</xdr:col>
      <xdr:colOff>485775</xdr:colOff>
      <xdr:row>33</xdr:row>
      <xdr:rowOff>104013</xdr:rowOff>
    </xdr:to>
    <xdr:sp macro="" textlink="">
      <xdr:nvSpPr>
        <xdr:cNvPr id="73" name="フローチャート : 判断 72"/>
        <xdr:cNvSpPr/>
      </xdr:nvSpPr>
      <xdr:spPr>
        <a:xfrm>
          <a:off x="1079500" y="5660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95140</xdr:rowOff>
    </xdr:from>
    <xdr:ext cx="469744" cy="259045"/>
    <xdr:sp macro="" textlink="">
      <xdr:nvSpPr>
        <xdr:cNvPr id="74" name="テキスト ボックス 73"/>
        <xdr:cNvSpPr txBox="1"/>
      </xdr:nvSpPr>
      <xdr:spPr>
        <a:xfrm>
          <a:off x="895427" y="5752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7,677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27559</xdr:rowOff>
    </xdr:from>
    <xdr:to>
      <xdr:col>6</xdr:col>
      <xdr:colOff>561975</xdr:colOff>
      <xdr:row>33</xdr:row>
      <xdr:rowOff>129159</xdr:rowOff>
    </xdr:to>
    <xdr:sp macro="" textlink="">
      <xdr:nvSpPr>
        <xdr:cNvPr id="80" name="円/楕円 79"/>
        <xdr:cNvSpPr/>
      </xdr:nvSpPr>
      <xdr:spPr>
        <a:xfrm>
          <a:off x="4584700" y="568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50436</xdr:rowOff>
    </xdr:from>
    <xdr:ext cx="469744" cy="259045"/>
    <xdr:sp macro="" textlink="">
      <xdr:nvSpPr>
        <xdr:cNvPr id="81" name="議会費該当値テキスト"/>
        <xdr:cNvSpPr txBox="1"/>
      </xdr:nvSpPr>
      <xdr:spPr>
        <a:xfrm>
          <a:off x="4686300" y="5536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7,611</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83185</xdr:rowOff>
    </xdr:from>
    <xdr:to>
      <xdr:col>5</xdr:col>
      <xdr:colOff>409575</xdr:colOff>
      <xdr:row>32</xdr:row>
      <xdr:rowOff>13335</xdr:rowOff>
    </xdr:to>
    <xdr:sp macro="" textlink="">
      <xdr:nvSpPr>
        <xdr:cNvPr id="82" name="円/楕円 81"/>
        <xdr:cNvSpPr/>
      </xdr:nvSpPr>
      <xdr:spPr>
        <a:xfrm>
          <a:off x="3746500" y="539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30</xdr:row>
      <xdr:rowOff>29862</xdr:rowOff>
    </xdr:from>
    <xdr:ext cx="469744" cy="259045"/>
    <xdr:sp macro="" textlink="">
      <xdr:nvSpPr>
        <xdr:cNvPr id="83" name="テキスト ボックス 82"/>
        <xdr:cNvSpPr txBox="1"/>
      </xdr:nvSpPr>
      <xdr:spPr>
        <a:xfrm>
          <a:off x="3562427" y="5173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8,365</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93091</xdr:rowOff>
    </xdr:from>
    <xdr:to>
      <xdr:col>4</xdr:col>
      <xdr:colOff>206375</xdr:colOff>
      <xdr:row>32</xdr:row>
      <xdr:rowOff>23241</xdr:rowOff>
    </xdr:to>
    <xdr:sp macro="" textlink="">
      <xdr:nvSpPr>
        <xdr:cNvPr id="84" name="円/楕円 83"/>
        <xdr:cNvSpPr/>
      </xdr:nvSpPr>
      <xdr:spPr>
        <a:xfrm>
          <a:off x="2857500" y="540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30</xdr:row>
      <xdr:rowOff>39768</xdr:rowOff>
    </xdr:from>
    <xdr:ext cx="469744" cy="259045"/>
    <xdr:sp macro="" textlink="">
      <xdr:nvSpPr>
        <xdr:cNvPr id="85" name="テキスト ボックス 84"/>
        <xdr:cNvSpPr txBox="1"/>
      </xdr:nvSpPr>
      <xdr:spPr>
        <a:xfrm>
          <a:off x="2673427" y="518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8,339</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98806</xdr:rowOff>
    </xdr:from>
    <xdr:to>
      <xdr:col>3</xdr:col>
      <xdr:colOff>3175</xdr:colOff>
      <xdr:row>33</xdr:row>
      <xdr:rowOff>28956</xdr:rowOff>
    </xdr:to>
    <xdr:sp macro="" textlink="">
      <xdr:nvSpPr>
        <xdr:cNvPr id="86" name="円/楕円 85"/>
        <xdr:cNvSpPr/>
      </xdr:nvSpPr>
      <xdr:spPr>
        <a:xfrm>
          <a:off x="1968500" y="558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45483</xdr:rowOff>
    </xdr:from>
    <xdr:ext cx="469744" cy="259045"/>
    <xdr:sp macro="" textlink="">
      <xdr:nvSpPr>
        <xdr:cNvPr id="87" name="テキスト ボックス 86"/>
        <xdr:cNvSpPr txBox="1"/>
      </xdr:nvSpPr>
      <xdr:spPr>
        <a:xfrm>
          <a:off x="1784427" y="536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7,874</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66802</xdr:rowOff>
    </xdr:from>
    <xdr:to>
      <xdr:col>1</xdr:col>
      <xdr:colOff>485775</xdr:colOff>
      <xdr:row>32</xdr:row>
      <xdr:rowOff>168402</xdr:rowOff>
    </xdr:to>
    <xdr:sp macro="" textlink="">
      <xdr:nvSpPr>
        <xdr:cNvPr id="88" name="円/楕円 87"/>
        <xdr:cNvSpPr/>
      </xdr:nvSpPr>
      <xdr:spPr>
        <a:xfrm>
          <a:off x="1079500" y="555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13479</xdr:rowOff>
    </xdr:from>
    <xdr:ext cx="469744" cy="259045"/>
    <xdr:sp macro="" textlink="">
      <xdr:nvSpPr>
        <xdr:cNvPr id="89" name="テキスト ボックス 88"/>
        <xdr:cNvSpPr txBox="1"/>
      </xdr:nvSpPr>
      <xdr:spPr>
        <a:xfrm>
          <a:off x="895427" y="532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63,885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80121</xdr:rowOff>
    </xdr:from>
    <xdr:to>
      <xdr:col>6</xdr:col>
      <xdr:colOff>510540</xdr:colOff>
      <xdr:row>58</xdr:row>
      <xdr:rowOff>127556</xdr:rowOff>
    </xdr:to>
    <xdr:cxnSp macro="">
      <xdr:nvCxnSpPr>
        <xdr:cNvPr id="113" name="直線コネクタ 112"/>
        <xdr:cNvCxnSpPr/>
      </xdr:nvCxnSpPr>
      <xdr:spPr>
        <a:xfrm flipV="1">
          <a:off x="4633595" y="8652621"/>
          <a:ext cx="1270" cy="1419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131383</xdr:rowOff>
    </xdr:from>
    <xdr:ext cx="534377" cy="259045"/>
    <xdr:sp macro="" textlink="">
      <xdr:nvSpPr>
        <xdr:cNvPr id="114" name="総務費最小値テキスト"/>
        <xdr:cNvSpPr txBox="1"/>
      </xdr:nvSpPr>
      <xdr:spPr>
        <a:xfrm>
          <a:off x="4686300" y="1007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46,375</a:t>
          </a:r>
          <a:endParaRPr kumimoji="1" lang="ja-JP" altLang="en-US" sz="1000" b="1">
            <a:latin typeface="ＭＳ Ｐゴシック"/>
          </a:endParaRPr>
        </a:p>
      </xdr:txBody>
    </xdr:sp>
    <xdr:clientData/>
  </xdr:oneCellAnchor>
  <xdr:twoCellAnchor>
    <xdr:from>
      <xdr:col>6</xdr:col>
      <xdr:colOff>422275</xdr:colOff>
      <xdr:row>58</xdr:row>
      <xdr:rowOff>127556</xdr:rowOff>
    </xdr:from>
    <xdr:to>
      <xdr:col>6</xdr:col>
      <xdr:colOff>600075</xdr:colOff>
      <xdr:row>58</xdr:row>
      <xdr:rowOff>127556</xdr:rowOff>
    </xdr:to>
    <xdr:cxnSp macro="">
      <xdr:nvCxnSpPr>
        <xdr:cNvPr id="115" name="直線コネクタ 114"/>
        <xdr:cNvCxnSpPr/>
      </xdr:nvCxnSpPr>
      <xdr:spPr>
        <a:xfrm>
          <a:off x="4546600" y="10071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26798</xdr:rowOff>
    </xdr:from>
    <xdr:ext cx="599010" cy="259045"/>
    <xdr:sp macro="" textlink="">
      <xdr:nvSpPr>
        <xdr:cNvPr id="116" name="総務費最大値テキスト"/>
        <xdr:cNvSpPr txBox="1"/>
      </xdr:nvSpPr>
      <xdr:spPr>
        <a:xfrm>
          <a:off x="4686300" y="8427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791,275</a:t>
          </a:r>
          <a:endParaRPr kumimoji="1" lang="ja-JP" altLang="en-US" sz="1000" b="1">
            <a:latin typeface="ＭＳ Ｐゴシック"/>
          </a:endParaRPr>
        </a:p>
      </xdr:txBody>
    </xdr:sp>
    <xdr:clientData/>
  </xdr:oneCellAnchor>
  <xdr:twoCellAnchor>
    <xdr:from>
      <xdr:col>6</xdr:col>
      <xdr:colOff>422275</xdr:colOff>
      <xdr:row>50</xdr:row>
      <xdr:rowOff>80121</xdr:rowOff>
    </xdr:from>
    <xdr:to>
      <xdr:col>6</xdr:col>
      <xdr:colOff>600075</xdr:colOff>
      <xdr:row>50</xdr:row>
      <xdr:rowOff>80121</xdr:rowOff>
    </xdr:to>
    <xdr:cxnSp macro="">
      <xdr:nvCxnSpPr>
        <xdr:cNvPr id="117" name="直線コネクタ 116"/>
        <xdr:cNvCxnSpPr/>
      </xdr:nvCxnSpPr>
      <xdr:spPr>
        <a:xfrm>
          <a:off x="4546600" y="865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46565</xdr:rowOff>
    </xdr:from>
    <xdr:to>
      <xdr:col>6</xdr:col>
      <xdr:colOff>511175</xdr:colOff>
      <xdr:row>57</xdr:row>
      <xdr:rowOff>125481</xdr:rowOff>
    </xdr:to>
    <xdr:cxnSp macro="">
      <xdr:nvCxnSpPr>
        <xdr:cNvPr id="118" name="直線コネクタ 117"/>
        <xdr:cNvCxnSpPr/>
      </xdr:nvCxnSpPr>
      <xdr:spPr>
        <a:xfrm flipV="1">
          <a:off x="3797300" y="9647765"/>
          <a:ext cx="838200" cy="250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67007</xdr:rowOff>
    </xdr:from>
    <xdr:ext cx="599010" cy="259045"/>
    <xdr:sp macro="" textlink="">
      <xdr:nvSpPr>
        <xdr:cNvPr id="119" name="総務費平均値テキスト"/>
        <xdr:cNvSpPr txBox="1"/>
      </xdr:nvSpPr>
      <xdr:spPr>
        <a:xfrm>
          <a:off x="4686300" y="98396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130,168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88580</xdr:rowOff>
    </xdr:from>
    <xdr:to>
      <xdr:col>6</xdr:col>
      <xdr:colOff>561975</xdr:colOff>
      <xdr:row>58</xdr:row>
      <xdr:rowOff>18730</xdr:rowOff>
    </xdr:to>
    <xdr:sp macro="" textlink="">
      <xdr:nvSpPr>
        <xdr:cNvPr id="120" name="フローチャート : 判断 119"/>
        <xdr:cNvSpPr/>
      </xdr:nvSpPr>
      <xdr:spPr>
        <a:xfrm>
          <a:off x="45847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125481</xdr:rowOff>
    </xdr:from>
    <xdr:to>
      <xdr:col>5</xdr:col>
      <xdr:colOff>358775</xdr:colOff>
      <xdr:row>58</xdr:row>
      <xdr:rowOff>36754</xdr:rowOff>
    </xdr:to>
    <xdr:cxnSp macro="">
      <xdr:nvCxnSpPr>
        <xdr:cNvPr id="121" name="直線コネクタ 120"/>
        <xdr:cNvCxnSpPr/>
      </xdr:nvCxnSpPr>
      <xdr:spPr>
        <a:xfrm flipV="1">
          <a:off x="2908300" y="9898131"/>
          <a:ext cx="889000" cy="8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132959</xdr:rowOff>
    </xdr:from>
    <xdr:to>
      <xdr:col>5</xdr:col>
      <xdr:colOff>409575</xdr:colOff>
      <xdr:row>58</xdr:row>
      <xdr:rowOff>63109</xdr:rowOff>
    </xdr:to>
    <xdr:sp macro="" textlink="">
      <xdr:nvSpPr>
        <xdr:cNvPr id="122" name="フローチャート : 判断 121"/>
        <xdr:cNvSpPr/>
      </xdr:nvSpPr>
      <xdr:spPr>
        <a:xfrm>
          <a:off x="3746500" y="990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54236</xdr:rowOff>
    </xdr:from>
    <xdr:ext cx="599010" cy="259045"/>
    <xdr:sp macro="" textlink="">
      <xdr:nvSpPr>
        <xdr:cNvPr id="123" name="テキスト ボックス 122"/>
        <xdr:cNvSpPr txBox="1"/>
      </xdr:nvSpPr>
      <xdr:spPr>
        <a:xfrm>
          <a:off x="3497794" y="9998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106,872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165566</xdr:rowOff>
    </xdr:from>
    <xdr:to>
      <xdr:col>4</xdr:col>
      <xdr:colOff>155575</xdr:colOff>
      <xdr:row>58</xdr:row>
      <xdr:rowOff>36754</xdr:rowOff>
    </xdr:to>
    <xdr:cxnSp macro="">
      <xdr:nvCxnSpPr>
        <xdr:cNvPr id="124" name="直線コネクタ 123"/>
        <xdr:cNvCxnSpPr/>
      </xdr:nvCxnSpPr>
      <xdr:spPr>
        <a:xfrm>
          <a:off x="2019300" y="9938216"/>
          <a:ext cx="889000" cy="42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124737</xdr:rowOff>
    </xdr:from>
    <xdr:to>
      <xdr:col>4</xdr:col>
      <xdr:colOff>206375</xdr:colOff>
      <xdr:row>58</xdr:row>
      <xdr:rowOff>54887</xdr:rowOff>
    </xdr:to>
    <xdr:sp macro="" textlink="">
      <xdr:nvSpPr>
        <xdr:cNvPr id="125" name="フローチャート : 判断 124"/>
        <xdr:cNvSpPr/>
      </xdr:nvSpPr>
      <xdr:spPr>
        <a:xfrm>
          <a:off x="2857500" y="989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71414</xdr:rowOff>
    </xdr:from>
    <xdr:ext cx="599010" cy="259045"/>
    <xdr:sp macro="" textlink="">
      <xdr:nvSpPr>
        <xdr:cNvPr id="126" name="テキスト ボックス 125"/>
        <xdr:cNvSpPr txBox="1"/>
      </xdr:nvSpPr>
      <xdr:spPr>
        <a:xfrm>
          <a:off x="2608794" y="9672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111,188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165566</xdr:rowOff>
    </xdr:from>
    <xdr:to>
      <xdr:col>2</xdr:col>
      <xdr:colOff>638175</xdr:colOff>
      <xdr:row>58</xdr:row>
      <xdr:rowOff>72979</xdr:rowOff>
    </xdr:to>
    <xdr:cxnSp macro="">
      <xdr:nvCxnSpPr>
        <xdr:cNvPr id="127" name="直線コネクタ 126"/>
        <xdr:cNvCxnSpPr/>
      </xdr:nvCxnSpPr>
      <xdr:spPr>
        <a:xfrm flipV="1">
          <a:off x="1130300" y="9938216"/>
          <a:ext cx="889000" cy="7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120081</xdr:rowOff>
    </xdr:from>
    <xdr:to>
      <xdr:col>3</xdr:col>
      <xdr:colOff>3175</xdr:colOff>
      <xdr:row>58</xdr:row>
      <xdr:rowOff>50231</xdr:rowOff>
    </xdr:to>
    <xdr:sp macro="" textlink="">
      <xdr:nvSpPr>
        <xdr:cNvPr id="128" name="フローチャート : 判断 127"/>
        <xdr:cNvSpPr/>
      </xdr:nvSpPr>
      <xdr:spPr>
        <a:xfrm>
          <a:off x="1968500" y="989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41358</xdr:rowOff>
    </xdr:from>
    <xdr:ext cx="599010" cy="259045"/>
    <xdr:sp macro="" textlink="">
      <xdr:nvSpPr>
        <xdr:cNvPr id="129" name="テキスト ボックス 128"/>
        <xdr:cNvSpPr txBox="1"/>
      </xdr:nvSpPr>
      <xdr:spPr>
        <a:xfrm>
          <a:off x="1719794" y="998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113,632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141339</xdr:rowOff>
    </xdr:from>
    <xdr:to>
      <xdr:col>1</xdr:col>
      <xdr:colOff>485775</xdr:colOff>
      <xdr:row>58</xdr:row>
      <xdr:rowOff>71489</xdr:rowOff>
    </xdr:to>
    <xdr:sp macro="" textlink="">
      <xdr:nvSpPr>
        <xdr:cNvPr id="130" name="フローチャート : 判断 129"/>
        <xdr:cNvSpPr/>
      </xdr:nvSpPr>
      <xdr:spPr>
        <a:xfrm>
          <a:off x="1079500" y="991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88016</xdr:rowOff>
    </xdr:from>
    <xdr:ext cx="599010" cy="259045"/>
    <xdr:sp macro="" textlink="">
      <xdr:nvSpPr>
        <xdr:cNvPr id="131" name="テキスト ボックス 130"/>
        <xdr:cNvSpPr txBox="1"/>
      </xdr:nvSpPr>
      <xdr:spPr>
        <a:xfrm>
          <a:off x="830794" y="9689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102,473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167215</xdr:rowOff>
    </xdr:from>
    <xdr:to>
      <xdr:col>6</xdr:col>
      <xdr:colOff>561975</xdr:colOff>
      <xdr:row>56</xdr:row>
      <xdr:rowOff>97365</xdr:rowOff>
    </xdr:to>
    <xdr:sp macro="" textlink="">
      <xdr:nvSpPr>
        <xdr:cNvPr id="137" name="円/楕円 136"/>
        <xdr:cNvSpPr/>
      </xdr:nvSpPr>
      <xdr:spPr>
        <a:xfrm>
          <a:off x="4584700" y="959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18642</xdr:rowOff>
    </xdr:from>
    <xdr:ext cx="599010" cy="259045"/>
    <xdr:sp macro="" textlink="">
      <xdr:nvSpPr>
        <xdr:cNvPr id="138" name="総務費該当値テキスト"/>
        <xdr:cNvSpPr txBox="1"/>
      </xdr:nvSpPr>
      <xdr:spPr>
        <a:xfrm>
          <a:off x="4686300" y="944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268,890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74681</xdr:rowOff>
    </xdr:from>
    <xdr:to>
      <xdr:col>5</xdr:col>
      <xdr:colOff>409575</xdr:colOff>
      <xdr:row>58</xdr:row>
      <xdr:rowOff>4831</xdr:rowOff>
    </xdr:to>
    <xdr:sp macro="" textlink="">
      <xdr:nvSpPr>
        <xdr:cNvPr id="139" name="円/楕円 138"/>
        <xdr:cNvSpPr/>
      </xdr:nvSpPr>
      <xdr:spPr>
        <a:xfrm>
          <a:off x="3746500" y="984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21358</xdr:rowOff>
    </xdr:from>
    <xdr:ext cx="599010" cy="259045"/>
    <xdr:sp macro="" textlink="">
      <xdr:nvSpPr>
        <xdr:cNvPr id="140" name="テキスト ボックス 139"/>
        <xdr:cNvSpPr txBox="1"/>
      </xdr:nvSpPr>
      <xdr:spPr>
        <a:xfrm>
          <a:off x="3497794" y="9622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137,464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157404</xdr:rowOff>
    </xdr:from>
    <xdr:to>
      <xdr:col>4</xdr:col>
      <xdr:colOff>206375</xdr:colOff>
      <xdr:row>58</xdr:row>
      <xdr:rowOff>87554</xdr:rowOff>
    </xdr:to>
    <xdr:sp macro="" textlink="">
      <xdr:nvSpPr>
        <xdr:cNvPr id="141" name="円/楕円 140"/>
        <xdr:cNvSpPr/>
      </xdr:nvSpPr>
      <xdr:spPr>
        <a:xfrm>
          <a:off x="2857500" y="993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78681</xdr:rowOff>
    </xdr:from>
    <xdr:ext cx="534377" cy="259045"/>
    <xdr:sp macro="" textlink="">
      <xdr:nvSpPr>
        <xdr:cNvPr id="142" name="テキスト ボックス 141"/>
        <xdr:cNvSpPr txBox="1"/>
      </xdr:nvSpPr>
      <xdr:spPr>
        <a:xfrm>
          <a:off x="2641111" y="1002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94,040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114766</xdr:rowOff>
    </xdr:from>
    <xdr:to>
      <xdr:col>3</xdr:col>
      <xdr:colOff>3175</xdr:colOff>
      <xdr:row>58</xdr:row>
      <xdr:rowOff>44916</xdr:rowOff>
    </xdr:to>
    <xdr:sp macro="" textlink="">
      <xdr:nvSpPr>
        <xdr:cNvPr id="143" name="円/楕円 142"/>
        <xdr:cNvSpPr/>
      </xdr:nvSpPr>
      <xdr:spPr>
        <a:xfrm>
          <a:off x="1968500" y="988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61443</xdr:rowOff>
    </xdr:from>
    <xdr:ext cx="599010" cy="259045"/>
    <xdr:sp macro="" textlink="">
      <xdr:nvSpPr>
        <xdr:cNvPr id="144" name="テキスト ボックス 143"/>
        <xdr:cNvSpPr txBox="1"/>
      </xdr:nvSpPr>
      <xdr:spPr>
        <a:xfrm>
          <a:off x="1719794" y="9662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116,422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22179</xdr:rowOff>
    </xdr:from>
    <xdr:to>
      <xdr:col>1</xdr:col>
      <xdr:colOff>485775</xdr:colOff>
      <xdr:row>58</xdr:row>
      <xdr:rowOff>123779</xdr:rowOff>
    </xdr:to>
    <xdr:sp macro="" textlink="">
      <xdr:nvSpPr>
        <xdr:cNvPr id="145" name="円/楕円 144"/>
        <xdr:cNvSpPr/>
      </xdr:nvSpPr>
      <xdr:spPr>
        <a:xfrm>
          <a:off x="1079500" y="996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114906</xdr:rowOff>
    </xdr:from>
    <xdr:ext cx="534377" cy="259045"/>
    <xdr:sp macro="" textlink="">
      <xdr:nvSpPr>
        <xdr:cNvPr id="146" name="テキスト ボックス 145"/>
        <xdr:cNvSpPr txBox="1"/>
      </xdr:nvSpPr>
      <xdr:spPr>
        <a:xfrm>
          <a:off x="863111" y="1005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75,024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172,487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116162</xdr:rowOff>
    </xdr:from>
    <xdr:to>
      <xdr:col>6</xdr:col>
      <xdr:colOff>510540</xdr:colOff>
      <xdr:row>79</xdr:row>
      <xdr:rowOff>38438</xdr:rowOff>
    </xdr:to>
    <xdr:cxnSp macro="">
      <xdr:nvCxnSpPr>
        <xdr:cNvPr id="171" name="直線コネクタ 170"/>
        <xdr:cNvCxnSpPr/>
      </xdr:nvCxnSpPr>
      <xdr:spPr>
        <a:xfrm flipV="1">
          <a:off x="4633595" y="12289112"/>
          <a:ext cx="127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42265</xdr:rowOff>
    </xdr:from>
    <xdr:ext cx="599010" cy="259045"/>
    <xdr:sp macro="" textlink="">
      <xdr:nvSpPr>
        <xdr:cNvPr id="172" name="民生費最小値テキスト"/>
        <xdr:cNvSpPr txBox="1"/>
      </xdr:nvSpPr>
      <xdr:spPr>
        <a:xfrm>
          <a:off x="4686300" y="13586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101,578</a:t>
          </a:r>
          <a:endParaRPr kumimoji="1" lang="ja-JP" altLang="en-US" sz="1000" b="1">
            <a:latin typeface="ＭＳ Ｐゴシック"/>
          </a:endParaRPr>
        </a:p>
      </xdr:txBody>
    </xdr:sp>
    <xdr:clientData/>
  </xdr:oneCellAnchor>
  <xdr:twoCellAnchor>
    <xdr:from>
      <xdr:col>6</xdr:col>
      <xdr:colOff>422275</xdr:colOff>
      <xdr:row>79</xdr:row>
      <xdr:rowOff>38438</xdr:rowOff>
    </xdr:from>
    <xdr:to>
      <xdr:col>6</xdr:col>
      <xdr:colOff>600075</xdr:colOff>
      <xdr:row>79</xdr:row>
      <xdr:rowOff>38438</xdr:rowOff>
    </xdr:to>
    <xdr:cxnSp macro="">
      <xdr:nvCxnSpPr>
        <xdr:cNvPr id="173" name="直線コネクタ 172"/>
        <xdr:cNvCxnSpPr/>
      </xdr:nvCxnSpPr>
      <xdr:spPr>
        <a:xfrm>
          <a:off x="4546600" y="1358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62839</xdr:rowOff>
    </xdr:from>
    <xdr:ext cx="599010" cy="259045"/>
    <xdr:sp macro="" textlink="">
      <xdr:nvSpPr>
        <xdr:cNvPr id="174" name="民生費最大値テキスト"/>
        <xdr:cNvSpPr txBox="1"/>
      </xdr:nvSpPr>
      <xdr:spPr>
        <a:xfrm>
          <a:off x="4686300" y="12064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441,178</a:t>
          </a:r>
          <a:endParaRPr kumimoji="1" lang="ja-JP" altLang="en-US" sz="1000" b="1">
            <a:latin typeface="ＭＳ Ｐゴシック"/>
          </a:endParaRPr>
        </a:p>
      </xdr:txBody>
    </xdr:sp>
    <xdr:clientData/>
  </xdr:oneCellAnchor>
  <xdr:twoCellAnchor>
    <xdr:from>
      <xdr:col>6</xdr:col>
      <xdr:colOff>422275</xdr:colOff>
      <xdr:row>71</xdr:row>
      <xdr:rowOff>116162</xdr:rowOff>
    </xdr:from>
    <xdr:to>
      <xdr:col>6</xdr:col>
      <xdr:colOff>600075</xdr:colOff>
      <xdr:row>71</xdr:row>
      <xdr:rowOff>116162</xdr:rowOff>
    </xdr:to>
    <xdr:cxnSp macro="">
      <xdr:nvCxnSpPr>
        <xdr:cNvPr id="175" name="直線コネクタ 174"/>
        <xdr:cNvCxnSpPr/>
      </xdr:nvCxnSpPr>
      <xdr:spPr>
        <a:xfrm>
          <a:off x="4546600" y="12289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19796</xdr:rowOff>
    </xdr:from>
    <xdr:to>
      <xdr:col>6</xdr:col>
      <xdr:colOff>511175</xdr:colOff>
      <xdr:row>78</xdr:row>
      <xdr:rowOff>66582</xdr:rowOff>
    </xdr:to>
    <xdr:cxnSp macro="">
      <xdr:nvCxnSpPr>
        <xdr:cNvPr id="176" name="直線コネクタ 175"/>
        <xdr:cNvCxnSpPr/>
      </xdr:nvCxnSpPr>
      <xdr:spPr>
        <a:xfrm flipV="1">
          <a:off x="3797300" y="13392896"/>
          <a:ext cx="838200" cy="4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78009</xdr:rowOff>
    </xdr:from>
    <xdr:ext cx="599010" cy="259045"/>
    <xdr:sp macro="" textlink="">
      <xdr:nvSpPr>
        <xdr:cNvPr id="177" name="民生費平均値テキスト"/>
        <xdr:cNvSpPr txBox="1"/>
      </xdr:nvSpPr>
      <xdr:spPr>
        <a:xfrm>
          <a:off x="4686300" y="13108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173,863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55132</xdr:rowOff>
    </xdr:from>
    <xdr:to>
      <xdr:col>6</xdr:col>
      <xdr:colOff>561975</xdr:colOff>
      <xdr:row>77</xdr:row>
      <xdr:rowOff>156732</xdr:rowOff>
    </xdr:to>
    <xdr:sp macro="" textlink="">
      <xdr:nvSpPr>
        <xdr:cNvPr id="178" name="フローチャート : 判断 177"/>
        <xdr:cNvSpPr/>
      </xdr:nvSpPr>
      <xdr:spPr>
        <a:xfrm>
          <a:off x="4584700" y="1325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66582</xdr:rowOff>
    </xdr:from>
    <xdr:to>
      <xdr:col>5</xdr:col>
      <xdr:colOff>358775</xdr:colOff>
      <xdr:row>78</xdr:row>
      <xdr:rowOff>93489</xdr:rowOff>
    </xdr:to>
    <xdr:cxnSp macro="">
      <xdr:nvCxnSpPr>
        <xdr:cNvPr id="179" name="直線コネクタ 178"/>
        <xdr:cNvCxnSpPr/>
      </xdr:nvCxnSpPr>
      <xdr:spPr>
        <a:xfrm flipV="1">
          <a:off x="2908300" y="13439682"/>
          <a:ext cx="889000" cy="26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129370</xdr:rowOff>
    </xdr:from>
    <xdr:to>
      <xdr:col>5</xdr:col>
      <xdr:colOff>409575</xdr:colOff>
      <xdr:row>78</xdr:row>
      <xdr:rowOff>59520</xdr:rowOff>
    </xdr:to>
    <xdr:sp macro="" textlink="">
      <xdr:nvSpPr>
        <xdr:cNvPr id="180" name="フローチャート : 判断 179"/>
        <xdr:cNvSpPr/>
      </xdr:nvSpPr>
      <xdr:spPr>
        <a:xfrm>
          <a:off x="3746500" y="1333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76047</xdr:rowOff>
    </xdr:from>
    <xdr:ext cx="599010" cy="259045"/>
    <xdr:sp macro="" textlink="">
      <xdr:nvSpPr>
        <xdr:cNvPr id="181" name="テキスト ボックス 180"/>
        <xdr:cNvSpPr txBox="1"/>
      </xdr:nvSpPr>
      <xdr:spPr>
        <a:xfrm>
          <a:off x="3497794" y="13106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154,378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93489</xdr:rowOff>
    </xdr:from>
    <xdr:to>
      <xdr:col>4</xdr:col>
      <xdr:colOff>155575</xdr:colOff>
      <xdr:row>78</xdr:row>
      <xdr:rowOff>129550</xdr:rowOff>
    </xdr:to>
    <xdr:cxnSp macro="">
      <xdr:nvCxnSpPr>
        <xdr:cNvPr id="182" name="直線コネクタ 181"/>
        <xdr:cNvCxnSpPr/>
      </xdr:nvCxnSpPr>
      <xdr:spPr>
        <a:xfrm flipV="1">
          <a:off x="2019300" y="13466589"/>
          <a:ext cx="889000" cy="3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109660</xdr:rowOff>
    </xdr:from>
    <xdr:to>
      <xdr:col>4</xdr:col>
      <xdr:colOff>206375</xdr:colOff>
      <xdr:row>78</xdr:row>
      <xdr:rowOff>39810</xdr:rowOff>
    </xdr:to>
    <xdr:sp macro="" textlink="">
      <xdr:nvSpPr>
        <xdr:cNvPr id="183" name="フローチャート : 判断 182"/>
        <xdr:cNvSpPr/>
      </xdr:nvSpPr>
      <xdr:spPr>
        <a:xfrm>
          <a:off x="2857500" y="1331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56337</xdr:rowOff>
    </xdr:from>
    <xdr:ext cx="599010" cy="259045"/>
    <xdr:sp macro="" textlink="">
      <xdr:nvSpPr>
        <xdr:cNvPr id="184" name="テキスト ボックス 183"/>
        <xdr:cNvSpPr txBox="1"/>
      </xdr:nvSpPr>
      <xdr:spPr>
        <a:xfrm>
          <a:off x="2608794" y="13086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159,551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125569</xdr:rowOff>
    </xdr:from>
    <xdr:to>
      <xdr:col>2</xdr:col>
      <xdr:colOff>638175</xdr:colOff>
      <xdr:row>78</xdr:row>
      <xdr:rowOff>129550</xdr:rowOff>
    </xdr:to>
    <xdr:cxnSp macro="">
      <xdr:nvCxnSpPr>
        <xdr:cNvPr id="185" name="直線コネクタ 184"/>
        <xdr:cNvCxnSpPr/>
      </xdr:nvCxnSpPr>
      <xdr:spPr>
        <a:xfrm>
          <a:off x="1130300" y="13498669"/>
          <a:ext cx="889000" cy="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161279</xdr:rowOff>
    </xdr:from>
    <xdr:to>
      <xdr:col>3</xdr:col>
      <xdr:colOff>3175</xdr:colOff>
      <xdr:row>78</xdr:row>
      <xdr:rowOff>91429</xdr:rowOff>
    </xdr:to>
    <xdr:sp macro="" textlink="">
      <xdr:nvSpPr>
        <xdr:cNvPr id="186" name="フローチャート : 判断 185"/>
        <xdr:cNvSpPr/>
      </xdr:nvSpPr>
      <xdr:spPr>
        <a:xfrm>
          <a:off x="1968500" y="1336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107956</xdr:rowOff>
    </xdr:from>
    <xdr:ext cx="599010" cy="259045"/>
    <xdr:sp macro="" textlink="">
      <xdr:nvSpPr>
        <xdr:cNvPr id="187" name="テキスト ボックス 186"/>
        <xdr:cNvSpPr txBox="1"/>
      </xdr:nvSpPr>
      <xdr:spPr>
        <a:xfrm>
          <a:off x="1719794" y="13138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146,003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170148</xdr:rowOff>
    </xdr:from>
    <xdr:to>
      <xdr:col>1</xdr:col>
      <xdr:colOff>485775</xdr:colOff>
      <xdr:row>78</xdr:row>
      <xdr:rowOff>100298</xdr:rowOff>
    </xdr:to>
    <xdr:sp macro="" textlink="">
      <xdr:nvSpPr>
        <xdr:cNvPr id="188" name="フローチャート : 判断 187"/>
        <xdr:cNvSpPr/>
      </xdr:nvSpPr>
      <xdr:spPr>
        <a:xfrm>
          <a:off x="1079500" y="1337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116825</xdr:rowOff>
    </xdr:from>
    <xdr:ext cx="599010" cy="259045"/>
    <xdr:sp macro="" textlink="">
      <xdr:nvSpPr>
        <xdr:cNvPr id="189" name="テキスト ボックス 188"/>
        <xdr:cNvSpPr txBox="1"/>
      </xdr:nvSpPr>
      <xdr:spPr>
        <a:xfrm>
          <a:off x="830794" y="13147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143,675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140446</xdr:rowOff>
    </xdr:from>
    <xdr:to>
      <xdr:col>6</xdr:col>
      <xdr:colOff>561975</xdr:colOff>
      <xdr:row>78</xdr:row>
      <xdr:rowOff>70596</xdr:rowOff>
    </xdr:to>
    <xdr:sp macro="" textlink="">
      <xdr:nvSpPr>
        <xdr:cNvPr id="195" name="円/楕円 194"/>
        <xdr:cNvSpPr/>
      </xdr:nvSpPr>
      <xdr:spPr>
        <a:xfrm>
          <a:off x="4584700" y="1334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118873</xdr:rowOff>
    </xdr:from>
    <xdr:ext cx="599010" cy="259045"/>
    <xdr:sp macro="" textlink="">
      <xdr:nvSpPr>
        <xdr:cNvPr id="196" name="民生費該当値テキスト"/>
        <xdr:cNvSpPr txBox="1"/>
      </xdr:nvSpPr>
      <xdr:spPr>
        <a:xfrm>
          <a:off x="4686300" y="13320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151,471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15782</xdr:rowOff>
    </xdr:from>
    <xdr:to>
      <xdr:col>5</xdr:col>
      <xdr:colOff>409575</xdr:colOff>
      <xdr:row>78</xdr:row>
      <xdr:rowOff>117382</xdr:rowOff>
    </xdr:to>
    <xdr:sp macro="" textlink="">
      <xdr:nvSpPr>
        <xdr:cNvPr id="197" name="円/楕円 196"/>
        <xdr:cNvSpPr/>
      </xdr:nvSpPr>
      <xdr:spPr>
        <a:xfrm>
          <a:off x="3746500" y="1338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108509</xdr:rowOff>
    </xdr:from>
    <xdr:ext cx="599010" cy="259045"/>
    <xdr:sp macro="" textlink="">
      <xdr:nvSpPr>
        <xdr:cNvPr id="198" name="テキスト ボックス 197"/>
        <xdr:cNvSpPr txBox="1"/>
      </xdr:nvSpPr>
      <xdr:spPr>
        <a:xfrm>
          <a:off x="3497794" y="1348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139,191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42689</xdr:rowOff>
    </xdr:from>
    <xdr:to>
      <xdr:col>4</xdr:col>
      <xdr:colOff>206375</xdr:colOff>
      <xdr:row>78</xdr:row>
      <xdr:rowOff>144289</xdr:rowOff>
    </xdr:to>
    <xdr:sp macro="" textlink="">
      <xdr:nvSpPr>
        <xdr:cNvPr id="199" name="円/楕円 198"/>
        <xdr:cNvSpPr/>
      </xdr:nvSpPr>
      <xdr:spPr>
        <a:xfrm>
          <a:off x="2857500" y="1341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135416</xdr:rowOff>
    </xdr:from>
    <xdr:ext cx="599010" cy="259045"/>
    <xdr:sp macro="" textlink="">
      <xdr:nvSpPr>
        <xdr:cNvPr id="200" name="テキスト ボックス 199"/>
        <xdr:cNvSpPr txBox="1"/>
      </xdr:nvSpPr>
      <xdr:spPr>
        <a:xfrm>
          <a:off x="2608794" y="13508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132,129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78750</xdr:rowOff>
    </xdr:from>
    <xdr:to>
      <xdr:col>3</xdr:col>
      <xdr:colOff>3175</xdr:colOff>
      <xdr:row>79</xdr:row>
      <xdr:rowOff>8900</xdr:rowOff>
    </xdr:to>
    <xdr:sp macro="" textlink="">
      <xdr:nvSpPr>
        <xdr:cNvPr id="201" name="円/楕円 200"/>
        <xdr:cNvSpPr/>
      </xdr:nvSpPr>
      <xdr:spPr>
        <a:xfrm>
          <a:off x="1968500" y="1345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27</xdr:rowOff>
    </xdr:from>
    <xdr:ext cx="599010" cy="259045"/>
    <xdr:sp macro="" textlink="">
      <xdr:nvSpPr>
        <xdr:cNvPr id="202" name="テキスト ボックス 201"/>
        <xdr:cNvSpPr txBox="1"/>
      </xdr:nvSpPr>
      <xdr:spPr>
        <a:xfrm>
          <a:off x="1719794" y="13544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122,664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74769</xdr:rowOff>
    </xdr:from>
    <xdr:to>
      <xdr:col>1</xdr:col>
      <xdr:colOff>485775</xdr:colOff>
      <xdr:row>79</xdr:row>
      <xdr:rowOff>4919</xdr:rowOff>
    </xdr:to>
    <xdr:sp macro="" textlink="">
      <xdr:nvSpPr>
        <xdr:cNvPr id="203" name="円/楕円 202"/>
        <xdr:cNvSpPr/>
      </xdr:nvSpPr>
      <xdr:spPr>
        <a:xfrm>
          <a:off x="1079500" y="1344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167496</xdr:rowOff>
    </xdr:from>
    <xdr:ext cx="599010" cy="259045"/>
    <xdr:sp macro="" textlink="">
      <xdr:nvSpPr>
        <xdr:cNvPr id="204" name="テキスト ボックス 203"/>
        <xdr:cNvSpPr txBox="1"/>
      </xdr:nvSpPr>
      <xdr:spPr>
        <a:xfrm>
          <a:off x="830794" y="13540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123,709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34979</xdr:rowOff>
    </xdr:from>
    <xdr:to>
      <xdr:col>6</xdr:col>
      <xdr:colOff>510540</xdr:colOff>
      <xdr:row>98</xdr:row>
      <xdr:rowOff>36579</xdr:rowOff>
    </xdr:to>
    <xdr:cxnSp macro="">
      <xdr:nvCxnSpPr>
        <xdr:cNvPr id="230" name="直線コネクタ 229"/>
        <xdr:cNvCxnSpPr/>
      </xdr:nvCxnSpPr>
      <xdr:spPr>
        <a:xfrm flipV="1">
          <a:off x="4633595" y="15636929"/>
          <a:ext cx="1270" cy="120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40406</xdr:rowOff>
    </xdr:from>
    <xdr:ext cx="534377" cy="259045"/>
    <xdr:sp macro="" textlink="">
      <xdr:nvSpPr>
        <xdr:cNvPr id="231" name="衛生費最小値テキスト"/>
        <xdr:cNvSpPr txBox="1"/>
      </xdr:nvSpPr>
      <xdr:spPr>
        <a:xfrm>
          <a:off x="4686300" y="1684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21,473</a:t>
          </a:r>
          <a:endParaRPr kumimoji="1" lang="ja-JP" altLang="en-US" sz="1000" b="1">
            <a:latin typeface="ＭＳ Ｐゴシック"/>
          </a:endParaRPr>
        </a:p>
      </xdr:txBody>
    </xdr:sp>
    <xdr:clientData/>
  </xdr:oneCellAnchor>
  <xdr:twoCellAnchor>
    <xdr:from>
      <xdr:col>6</xdr:col>
      <xdr:colOff>422275</xdr:colOff>
      <xdr:row>98</xdr:row>
      <xdr:rowOff>36579</xdr:rowOff>
    </xdr:from>
    <xdr:to>
      <xdr:col>6</xdr:col>
      <xdr:colOff>600075</xdr:colOff>
      <xdr:row>98</xdr:row>
      <xdr:rowOff>36579</xdr:rowOff>
    </xdr:to>
    <xdr:cxnSp macro="">
      <xdr:nvCxnSpPr>
        <xdr:cNvPr id="232" name="直線コネクタ 231"/>
        <xdr:cNvCxnSpPr/>
      </xdr:nvCxnSpPr>
      <xdr:spPr>
        <a:xfrm>
          <a:off x="4546600" y="16838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153106</xdr:rowOff>
    </xdr:from>
    <xdr:ext cx="599010" cy="259045"/>
    <xdr:sp macro="" textlink="">
      <xdr:nvSpPr>
        <xdr:cNvPr id="233" name="衛生費最大値テキスト"/>
        <xdr:cNvSpPr txBox="1"/>
      </xdr:nvSpPr>
      <xdr:spPr>
        <a:xfrm>
          <a:off x="4686300" y="15412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131,870</a:t>
          </a:r>
          <a:endParaRPr kumimoji="1" lang="ja-JP" altLang="en-US" sz="1000" b="1">
            <a:latin typeface="ＭＳ Ｐゴシック"/>
          </a:endParaRPr>
        </a:p>
      </xdr:txBody>
    </xdr:sp>
    <xdr:clientData/>
  </xdr:oneCellAnchor>
  <xdr:twoCellAnchor>
    <xdr:from>
      <xdr:col>6</xdr:col>
      <xdr:colOff>422275</xdr:colOff>
      <xdr:row>91</xdr:row>
      <xdr:rowOff>34979</xdr:rowOff>
    </xdr:from>
    <xdr:to>
      <xdr:col>6</xdr:col>
      <xdr:colOff>600075</xdr:colOff>
      <xdr:row>91</xdr:row>
      <xdr:rowOff>34979</xdr:rowOff>
    </xdr:to>
    <xdr:cxnSp macro="">
      <xdr:nvCxnSpPr>
        <xdr:cNvPr id="234" name="直線コネクタ 233"/>
        <xdr:cNvCxnSpPr/>
      </xdr:nvCxnSpPr>
      <xdr:spPr>
        <a:xfrm>
          <a:off x="4546600" y="15636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61682</xdr:rowOff>
    </xdr:from>
    <xdr:to>
      <xdr:col>6</xdr:col>
      <xdr:colOff>511175</xdr:colOff>
      <xdr:row>95</xdr:row>
      <xdr:rowOff>84074</xdr:rowOff>
    </xdr:to>
    <xdr:cxnSp macro="">
      <xdr:nvCxnSpPr>
        <xdr:cNvPr id="235" name="直線コネクタ 234"/>
        <xdr:cNvCxnSpPr/>
      </xdr:nvCxnSpPr>
      <xdr:spPr>
        <a:xfrm>
          <a:off x="3797300" y="16349432"/>
          <a:ext cx="838200" cy="2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56376</xdr:rowOff>
    </xdr:from>
    <xdr:ext cx="534377" cy="259045"/>
    <xdr:sp macro="" textlink="">
      <xdr:nvSpPr>
        <xdr:cNvPr id="236" name="衛生費平均値テキスト"/>
        <xdr:cNvSpPr txBox="1"/>
      </xdr:nvSpPr>
      <xdr:spPr>
        <a:xfrm>
          <a:off x="4686300" y="163441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60,256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77949</xdr:rowOff>
    </xdr:from>
    <xdr:to>
      <xdr:col>6</xdr:col>
      <xdr:colOff>561975</xdr:colOff>
      <xdr:row>96</xdr:row>
      <xdr:rowOff>8099</xdr:rowOff>
    </xdr:to>
    <xdr:sp macro="" textlink="">
      <xdr:nvSpPr>
        <xdr:cNvPr id="237" name="フローチャート : 判断 236"/>
        <xdr:cNvSpPr/>
      </xdr:nvSpPr>
      <xdr:spPr>
        <a:xfrm>
          <a:off x="4584700" y="1636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61682</xdr:rowOff>
    </xdr:from>
    <xdr:to>
      <xdr:col>5</xdr:col>
      <xdr:colOff>358775</xdr:colOff>
      <xdr:row>96</xdr:row>
      <xdr:rowOff>11271</xdr:rowOff>
    </xdr:to>
    <xdr:cxnSp macro="">
      <xdr:nvCxnSpPr>
        <xdr:cNvPr id="238" name="直線コネクタ 237"/>
        <xdr:cNvCxnSpPr/>
      </xdr:nvCxnSpPr>
      <xdr:spPr>
        <a:xfrm flipV="1">
          <a:off x="2908300" y="16349432"/>
          <a:ext cx="889000" cy="121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110432</xdr:rowOff>
    </xdr:from>
    <xdr:to>
      <xdr:col>5</xdr:col>
      <xdr:colOff>409575</xdr:colOff>
      <xdr:row>96</xdr:row>
      <xdr:rowOff>40582</xdr:rowOff>
    </xdr:to>
    <xdr:sp macro="" textlink="">
      <xdr:nvSpPr>
        <xdr:cNvPr id="239" name="フローチャート : 判断 238"/>
        <xdr:cNvSpPr/>
      </xdr:nvSpPr>
      <xdr:spPr>
        <a:xfrm>
          <a:off x="3746500" y="1639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31709</xdr:rowOff>
    </xdr:from>
    <xdr:ext cx="534377" cy="259045"/>
    <xdr:sp macro="" textlink="">
      <xdr:nvSpPr>
        <xdr:cNvPr id="240" name="テキスト ボックス 239"/>
        <xdr:cNvSpPr txBox="1"/>
      </xdr:nvSpPr>
      <xdr:spPr>
        <a:xfrm>
          <a:off x="3530111" y="1649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57,272</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120563</xdr:rowOff>
    </xdr:from>
    <xdr:to>
      <xdr:col>4</xdr:col>
      <xdr:colOff>155575</xdr:colOff>
      <xdr:row>96</xdr:row>
      <xdr:rowOff>11271</xdr:rowOff>
    </xdr:to>
    <xdr:cxnSp macro="">
      <xdr:nvCxnSpPr>
        <xdr:cNvPr id="241" name="直線コネクタ 240"/>
        <xdr:cNvCxnSpPr/>
      </xdr:nvCxnSpPr>
      <xdr:spPr>
        <a:xfrm>
          <a:off x="2019300" y="16236863"/>
          <a:ext cx="889000" cy="233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73867</xdr:rowOff>
    </xdr:from>
    <xdr:to>
      <xdr:col>4</xdr:col>
      <xdr:colOff>206375</xdr:colOff>
      <xdr:row>96</xdr:row>
      <xdr:rowOff>4017</xdr:rowOff>
    </xdr:to>
    <xdr:sp macro="" textlink="">
      <xdr:nvSpPr>
        <xdr:cNvPr id="242" name="フローチャート : 判断 241"/>
        <xdr:cNvSpPr/>
      </xdr:nvSpPr>
      <xdr:spPr>
        <a:xfrm>
          <a:off x="2857500" y="16361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20544</xdr:rowOff>
    </xdr:from>
    <xdr:ext cx="534377" cy="259045"/>
    <xdr:sp macro="" textlink="">
      <xdr:nvSpPr>
        <xdr:cNvPr id="243" name="テキスト ボックス 242"/>
        <xdr:cNvSpPr txBox="1"/>
      </xdr:nvSpPr>
      <xdr:spPr>
        <a:xfrm>
          <a:off x="2641111" y="1613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60,631</a:t>
          </a:r>
          <a:endParaRPr kumimoji="1" lang="ja-JP" altLang="en-US" sz="1000" b="1">
            <a:solidFill>
              <a:srgbClr val="000080"/>
            </a:solidFill>
            <a:latin typeface="ＭＳ Ｐゴシック"/>
          </a:endParaRPr>
        </a:p>
      </xdr:txBody>
    </xdr:sp>
    <xdr:clientData/>
  </xdr:oneCellAnchor>
  <xdr:twoCellAnchor>
    <xdr:from>
      <xdr:col>1</xdr:col>
      <xdr:colOff>434975</xdr:colOff>
      <xdr:row>91</xdr:row>
      <xdr:rowOff>29243</xdr:rowOff>
    </xdr:from>
    <xdr:to>
      <xdr:col>2</xdr:col>
      <xdr:colOff>638175</xdr:colOff>
      <xdr:row>94</xdr:row>
      <xdr:rowOff>120563</xdr:rowOff>
    </xdr:to>
    <xdr:cxnSp macro="">
      <xdr:nvCxnSpPr>
        <xdr:cNvPr id="244" name="直線コネクタ 243"/>
        <xdr:cNvCxnSpPr/>
      </xdr:nvCxnSpPr>
      <xdr:spPr>
        <a:xfrm>
          <a:off x="1130300" y="15631193"/>
          <a:ext cx="889000" cy="605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76784</xdr:rowOff>
    </xdr:from>
    <xdr:to>
      <xdr:col>3</xdr:col>
      <xdr:colOff>3175</xdr:colOff>
      <xdr:row>96</xdr:row>
      <xdr:rowOff>6934</xdr:rowOff>
    </xdr:to>
    <xdr:sp macro="" textlink="">
      <xdr:nvSpPr>
        <xdr:cNvPr id="245" name="フローチャート : 判断 244"/>
        <xdr:cNvSpPr/>
      </xdr:nvSpPr>
      <xdr:spPr>
        <a:xfrm>
          <a:off x="1968500" y="1636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169511</xdr:rowOff>
    </xdr:from>
    <xdr:ext cx="534377" cy="259045"/>
    <xdr:sp macro="" textlink="">
      <xdr:nvSpPr>
        <xdr:cNvPr id="246" name="テキスト ボックス 245"/>
        <xdr:cNvSpPr txBox="1"/>
      </xdr:nvSpPr>
      <xdr:spPr>
        <a:xfrm>
          <a:off x="1752111" y="1645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60,363</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57342</xdr:rowOff>
    </xdr:from>
    <xdr:to>
      <xdr:col>1</xdr:col>
      <xdr:colOff>485775</xdr:colOff>
      <xdr:row>95</xdr:row>
      <xdr:rowOff>158942</xdr:rowOff>
    </xdr:to>
    <xdr:sp macro="" textlink="">
      <xdr:nvSpPr>
        <xdr:cNvPr id="247" name="フローチャート : 判断 246"/>
        <xdr:cNvSpPr/>
      </xdr:nvSpPr>
      <xdr:spPr>
        <a:xfrm>
          <a:off x="1079500" y="1634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150069</xdr:rowOff>
    </xdr:from>
    <xdr:ext cx="534377" cy="259045"/>
    <xdr:sp macro="" textlink="">
      <xdr:nvSpPr>
        <xdr:cNvPr id="248" name="テキスト ボックス 247"/>
        <xdr:cNvSpPr txBox="1"/>
      </xdr:nvSpPr>
      <xdr:spPr>
        <a:xfrm>
          <a:off x="863111" y="1643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33274</xdr:rowOff>
    </xdr:from>
    <xdr:to>
      <xdr:col>6</xdr:col>
      <xdr:colOff>561975</xdr:colOff>
      <xdr:row>95</xdr:row>
      <xdr:rowOff>134874</xdr:rowOff>
    </xdr:to>
    <xdr:sp macro="" textlink="">
      <xdr:nvSpPr>
        <xdr:cNvPr id="254" name="円/楕円 253"/>
        <xdr:cNvSpPr/>
      </xdr:nvSpPr>
      <xdr:spPr>
        <a:xfrm>
          <a:off x="4584700" y="1632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56151</xdr:rowOff>
    </xdr:from>
    <xdr:ext cx="534377" cy="259045"/>
    <xdr:sp macro="" textlink="">
      <xdr:nvSpPr>
        <xdr:cNvPr id="255" name="衛生費該当値テキスト"/>
        <xdr:cNvSpPr txBox="1"/>
      </xdr:nvSpPr>
      <xdr:spPr>
        <a:xfrm>
          <a:off x="4686300" y="1617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64,360</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10882</xdr:rowOff>
    </xdr:from>
    <xdr:to>
      <xdr:col>5</xdr:col>
      <xdr:colOff>409575</xdr:colOff>
      <xdr:row>95</xdr:row>
      <xdr:rowOff>112482</xdr:rowOff>
    </xdr:to>
    <xdr:sp macro="" textlink="">
      <xdr:nvSpPr>
        <xdr:cNvPr id="256" name="円/楕円 255"/>
        <xdr:cNvSpPr/>
      </xdr:nvSpPr>
      <xdr:spPr>
        <a:xfrm>
          <a:off x="3746500" y="162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129009</xdr:rowOff>
    </xdr:from>
    <xdr:ext cx="534377" cy="259045"/>
    <xdr:sp macro="" textlink="">
      <xdr:nvSpPr>
        <xdr:cNvPr id="257" name="テキスト ボックス 256"/>
        <xdr:cNvSpPr txBox="1"/>
      </xdr:nvSpPr>
      <xdr:spPr>
        <a:xfrm>
          <a:off x="3530111" y="1607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66,417</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131921</xdr:rowOff>
    </xdr:from>
    <xdr:to>
      <xdr:col>4</xdr:col>
      <xdr:colOff>206375</xdr:colOff>
      <xdr:row>96</xdr:row>
      <xdr:rowOff>62071</xdr:rowOff>
    </xdr:to>
    <xdr:sp macro="" textlink="">
      <xdr:nvSpPr>
        <xdr:cNvPr id="258" name="円/楕円 257"/>
        <xdr:cNvSpPr/>
      </xdr:nvSpPr>
      <xdr:spPr>
        <a:xfrm>
          <a:off x="2857500" y="1641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53198</xdr:rowOff>
    </xdr:from>
    <xdr:ext cx="534377" cy="259045"/>
    <xdr:sp macro="" textlink="">
      <xdr:nvSpPr>
        <xdr:cNvPr id="259" name="テキスト ボックス 258"/>
        <xdr:cNvSpPr txBox="1"/>
      </xdr:nvSpPr>
      <xdr:spPr>
        <a:xfrm>
          <a:off x="2641111" y="1651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55,298</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69763</xdr:rowOff>
    </xdr:from>
    <xdr:to>
      <xdr:col>3</xdr:col>
      <xdr:colOff>3175</xdr:colOff>
      <xdr:row>94</xdr:row>
      <xdr:rowOff>171363</xdr:rowOff>
    </xdr:to>
    <xdr:sp macro="" textlink="">
      <xdr:nvSpPr>
        <xdr:cNvPr id="260" name="円/楕円 259"/>
        <xdr:cNvSpPr/>
      </xdr:nvSpPr>
      <xdr:spPr>
        <a:xfrm>
          <a:off x="1968500" y="1618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16440</xdr:rowOff>
    </xdr:from>
    <xdr:ext cx="534377" cy="259045"/>
    <xdr:sp macro="" textlink="">
      <xdr:nvSpPr>
        <xdr:cNvPr id="261" name="テキスト ボックス 260"/>
        <xdr:cNvSpPr txBox="1"/>
      </xdr:nvSpPr>
      <xdr:spPr>
        <a:xfrm>
          <a:off x="1752111" y="15961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76,758</a:t>
          </a:r>
          <a:endParaRPr kumimoji="1" lang="ja-JP" altLang="en-US" sz="1000" b="1">
            <a:solidFill>
              <a:srgbClr val="FF0000"/>
            </a:solidFill>
            <a:latin typeface="ＭＳ Ｐゴシック"/>
          </a:endParaRPr>
        </a:p>
      </xdr:txBody>
    </xdr:sp>
    <xdr:clientData/>
  </xdr:oneCellAnchor>
  <xdr:twoCellAnchor>
    <xdr:from>
      <xdr:col>1</xdr:col>
      <xdr:colOff>384175</xdr:colOff>
      <xdr:row>90</xdr:row>
      <xdr:rowOff>149893</xdr:rowOff>
    </xdr:from>
    <xdr:to>
      <xdr:col>1</xdr:col>
      <xdr:colOff>485775</xdr:colOff>
      <xdr:row>91</xdr:row>
      <xdr:rowOff>80043</xdr:rowOff>
    </xdr:to>
    <xdr:sp macro="" textlink="">
      <xdr:nvSpPr>
        <xdr:cNvPr id="262" name="円/楕円 261"/>
        <xdr:cNvSpPr/>
      </xdr:nvSpPr>
      <xdr:spPr>
        <a:xfrm>
          <a:off x="1079500" y="15580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89</xdr:row>
      <xdr:rowOff>96570</xdr:rowOff>
    </xdr:from>
    <xdr:ext cx="599010" cy="259045"/>
    <xdr:sp macro="" textlink="">
      <xdr:nvSpPr>
        <xdr:cNvPr id="263" name="テキスト ボックス 262"/>
        <xdr:cNvSpPr txBox="1"/>
      </xdr:nvSpPr>
      <xdr:spPr>
        <a:xfrm>
          <a:off x="830794" y="15355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132,397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52832</xdr:rowOff>
    </xdr:from>
    <xdr:to>
      <xdr:col>15</xdr:col>
      <xdr:colOff>180340</xdr:colOff>
      <xdr:row>39</xdr:row>
      <xdr:rowOff>98878</xdr:rowOff>
    </xdr:to>
    <xdr:cxnSp macro="">
      <xdr:nvCxnSpPr>
        <xdr:cNvPr id="289" name="直線コネクタ 288"/>
        <xdr:cNvCxnSpPr/>
      </xdr:nvCxnSpPr>
      <xdr:spPr>
        <a:xfrm flipV="1">
          <a:off x="10475595" y="5196332"/>
          <a:ext cx="1270" cy="1589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170959</xdr:rowOff>
    </xdr:from>
    <xdr:ext cx="469744" cy="259045"/>
    <xdr:sp macro="" textlink="">
      <xdr:nvSpPr>
        <xdr:cNvPr id="292" name="労働費最大値テキスト"/>
        <xdr:cNvSpPr txBox="1"/>
      </xdr:nvSpPr>
      <xdr:spPr>
        <a:xfrm>
          <a:off x="10528300" y="4971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4,866</a:t>
          </a:r>
          <a:endParaRPr kumimoji="1" lang="ja-JP" altLang="en-US" sz="1000" b="1">
            <a:latin typeface="ＭＳ Ｐゴシック"/>
          </a:endParaRPr>
        </a:p>
      </xdr:txBody>
    </xdr:sp>
    <xdr:clientData/>
  </xdr:oneCellAnchor>
  <xdr:twoCellAnchor>
    <xdr:from>
      <xdr:col>15</xdr:col>
      <xdr:colOff>92075</xdr:colOff>
      <xdr:row>30</xdr:row>
      <xdr:rowOff>52832</xdr:rowOff>
    </xdr:from>
    <xdr:to>
      <xdr:col>15</xdr:col>
      <xdr:colOff>269875</xdr:colOff>
      <xdr:row>30</xdr:row>
      <xdr:rowOff>52832</xdr:rowOff>
    </xdr:to>
    <xdr:cxnSp macro="">
      <xdr:nvCxnSpPr>
        <xdr:cNvPr id="293" name="直線コネクタ 292"/>
        <xdr:cNvCxnSpPr/>
      </xdr:nvCxnSpPr>
      <xdr:spPr>
        <a:xfrm>
          <a:off x="10388600" y="5196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15603</xdr:rowOff>
    </xdr:from>
    <xdr:to>
      <xdr:col>15</xdr:col>
      <xdr:colOff>180975</xdr:colOff>
      <xdr:row>38</xdr:row>
      <xdr:rowOff>49240</xdr:rowOff>
    </xdr:to>
    <xdr:cxnSp macro="">
      <xdr:nvCxnSpPr>
        <xdr:cNvPr id="294" name="直線コネクタ 293"/>
        <xdr:cNvCxnSpPr/>
      </xdr:nvCxnSpPr>
      <xdr:spPr>
        <a:xfrm>
          <a:off x="9639300" y="6359253"/>
          <a:ext cx="838200" cy="20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160110</xdr:rowOff>
    </xdr:from>
    <xdr:ext cx="378565" cy="259045"/>
    <xdr:sp macro="" textlink="">
      <xdr:nvSpPr>
        <xdr:cNvPr id="295" name="労働費平均値テキスト"/>
        <xdr:cNvSpPr txBox="1"/>
      </xdr:nvSpPr>
      <xdr:spPr>
        <a:xfrm>
          <a:off x="10528300" y="63323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137233</xdr:rowOff>
    </xdr:from>
    <xdr:to>
      <xdr:col>15</xdr:col>
      <xdr:colOff>231775</xdr:colOff>
      <xdr:row>38</xdr:row>
      <xdr:rowOff>67383</xdr:rowOff>
    </xdr:to>
    <xdr:sp macro="" textlink="">
      <xdr:nvSpPr>
        <xdr:cNvPr id="296" name="フローチャート : 判断 295"/>
        <xdr:cNvSpPr/>
      </xdr:nvSpPr>
      <xdr:spPr>
        <a:xfrm>
          <a:off x="10426700" y="648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15603</xdr:rowOff>
    </xdr:from>
    <xdr:to>
      <xdr:col>14</xdr:col>
      <xdr:colOff>28575</xdr:colOff>
      <xdr:row>38</xdr:row>
      <xdr:rowOff>19522</xdr:rowOff>
    </xdr:to>
    <xdr:cxnSp macro="">
      <xdr:nvCxnSpPr>
        <xdr:cNvPr id="297" name="直線コネクタ 296"/>
        <xdr:cNvCxnSpPr/>
      </xdr:nvCxnSpPr>
      <xdr:spPr>
        <a:xfrm flipV="1">
          <a:off x="8750300" y="6359253"/>
          <a:ext cx="889000" cy="175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156827</xdr:rowOff>
    </xdr:from>
    <xdr:to>
      <xdr:col>14</xdr:col>
      <xdr:colOff>79375</xdr:colOff>
      <xdr:row>38</xdr:row>
      <xdr:rowOff>86977</xdr:rowOff>
    </xdr:to>
    <xdr:sp macro="" textlink="">
      <xdr:nvSpPr>
        <xdr:cNvPr id="298" name="フローチャート : 判断 297"/>
        <xdr:cNvSpPr/>
      </xdr:nvSpPr>
      <xdr:spPr>
        <a:xfrm>
          <a:off x="9588500" y="650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78104</xdr:rowOff>
    </xdr:from>
    <xdr:ext cx="378565" cy="259045"/>
    <xdr:sp macro="" textlink="">
      <xdr:nvSpPr>
        <xdr:cNvPr id="299" name="テキスト ボックス 298"/>
        <xdr:cNvSpPr txBox="1"/>
      </xdr:nvSpPr>
      <xdr:spPr>
        <a:xfrm>
          <a:off x="9450017" y="6593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25727</xdr:rowOff>
    </xdr:from>
    <xdr:to>
      <xdr:col>12</xdr:col>
      <xdr:colOff>511175</xdr:colOff>
      <xdr:row>38</xdr:row>
      <xdr:rowOff>19522</xdr:rowOff>
    </xdr:to>
    <xdr:cxnSp macro="">
      <xdr:nvCxnSpPr>
        <xdr:cNvPr id="300" name="直線コネクタ 299"/>
        <xdr:cNvCxnSpPr/>
      </xdr:nvCxnSpPr>
      <xdr:spPr>
        <a:xfrm>
          <a:off x="7861300" y="6369377"/>
          <a:ext cx="889000" cy="16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157807</xdr:rowOff>
    </xdr:from>
    <xdr:to>
      <xdr:col>12</xdr:col>
      <xdr:colOff>561975</xdr:colOff>
      <xdr:row>35</xdr:row>
      <xdr:rowOff>87957</xdr:rowOff>
    </xdr:to>
    <xdr:sp macro="" textlink="">
      <xdr:nvSpPr>
        <xdr:cNvPr id="301" name="フローチャート : 判断 300"/>
        <xdr:cNvSpPr/>
      </xdr:nvSpPr>
      <xdr:spPr>
        <a:xfrm>
          <a:off x="8699500" y="5987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104484</xdr:rowOff>
    </xdr:from>
    <xdr:ext cx="469744" cy="259045"/>
    <xdr:sp macro="" textlink="">
      <xdr:nvSpPr>
        <xdr:cNvPr id="302" name="テキスト ボックス 301"/>
        <xdr:cNvSpPr txBox="1"/>
      </xdr:nvSpPr>
      <xdr:spPr>
        <a:xfrm>
          <a:off x="8515427" y="5762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2,289</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91041</xdr:rowOff>
    </xdr:from>
    <xdr:to>
      <xdr:col>11</xdr:col>
      <xdr:colOff>307975</xdr:colOff>
      <xdr:row>37</xdr:row>
      <xdr:rowOff>25727</xdr:rowOff>
    </xdr:to>
    <xdr:cxnSp macro="">
      <xdr:nvCxnSpPr>
        <xdr:cNvPr id="303" name="直線コネクタ 302"/>
        <xdr:cNvCxnSpPr/>
      </xdr:nvCxnSpPr>
      <xdr:spPr>
        <a:xfrm>
          <a:off x="6972300" y="6091791"/>
          <a:ext cx="889000" cy="27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33</xdr:row>
      <xdr:rowOff>126782</xdr:rowOff>
    </xdr:from>
    <xdr:to>
      <xdr:col>11</xdr:col>
      <xdr:colOff>358775</xdr:colOff>
      <xdr:row>34</xdr:row>
      <xdr:rowOff>56932</xdr:rowOff>
    </xdr:to>
    <xdr:sp macro="" textlink="">
      <xdr:nvSpPr>
        <xdr:cNvPr id="304" name="フローチャート : 判断 303"/>
        <xdr:cNvSpPr/>
      </xdr:nvSpPr>
      <xdr:spPr>
        <a:xfrm>
          <a:off x="7810500" y="578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73459</xdr:rowOff>
    </xdr:from>
    <xdr:ext cx="469744" cy="259045"/>
    <xdr:sp macro="" textlink="">
      <xdr:nvSpPr>
        <xdr:cNvPr id="305" name="テキスト ボックス 304"/>
        <xdr:cNvSpPr txBox="1"/>
      </xdr:nvSpPr>
      <xdr:spPr>
        <a:xfrm>
          <a:off x="7626427" y="5559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2,909</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77796</xdr:rowOff>
    </xdr:from>
    <xdr:to>
      <xdr:col>10</xdr:col>
      <xdr:colOff>155575</xdr:colOff>
      <xdr:row>34</xdr:row>
      <xdr:rowOff>7946</xdr:rowOff>
    </xdr:to>
    <xdr:sp macro="" textlink="">
      <xdr:nvSpPr>
        <xdr:cNvPr id="306" name="フローチャート : 判断 305"/>
        <xdr:cNvSpPr/>
      </xdr:nvSpPr>
      <xdr:spPr>
        <a:xfrm>
          <a:off x="6921500" y="573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24473</xdr:rowOff>
    </xdr:from>
    <xdr:ext cx="469744" cy="259045"/>
    <xdr:sp macro="" textlink="">
      <xdr:nvSpPr>
        <xdr:cNvPr id="307" name="テキスト ボックス 306"/>
        <xdr:cNvSpPr txBox="1"/>
      </xdr:nvSpPr>
      <xdr:spPr>
        <a:xfrm>
          <a:off x="6737427" y="5510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169890</xdr:rowOff>
    </xdr:from>
    <xdr:to>
      <xdr:col>15</xdr:col>
      <xdr:colOff>231775</xdr:colOff>
      <xdr:row>38</xdr:row>
      <xdr:rowOff>100040</xdr:rowOff>
    </xdr:to>
    <xdr:sp macro="" textlink="">
      <xdr:nvSpPr>
        <xdr:cNvPr id="313" name="円/楕円 312"/>
        <xdr:cNvSpPr/>
      </xdr:nvSpPr>
      <xdr:spPr>
        <a:xfrm>
          <a:off x="10426700" y="651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148317</xdr:rowOff>
    </xdr:from>
    <xdr:ext cx="378565" cy="259045"/>
    <xdr:sp macro="" textlink="">
      <xdr:nvSpPr>
        <xdr:cNvPr id="314" name="労働費該当値テキスト"/>
        <xdr:cNvSpPr txBox="1"/>
      </xdr:nvSpPr>
      <xdr:spPr>
        <a:xfrm>
          <a:off x="10528300" y="6491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136253</xdr:rowOff>
    </xdr:from>
    <xdr:to>
      <xdr:col>14</xdr:col>
      <xdr:colOff>79375</xdr:colOff>
      <xdr:row>37</xdr:row>
      <xdr:rowOff>66403</xdr:rowOff>
    </xdr:to>
    <xdr:sp macro="" textlink="">
      <xdr:nvSpPr>
        <xdr:cNvPr id="315" name="円/楕円 314"/>
        <xdr:cNvSpPr/>
      </xdr:nvSpPr>
      <xdr:spPr>
        <a:xfrm>
          <a:off x="9588500" y="630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82930</xdr:rowOff>
    </xdr:from>
    <xdr:ext cx="469744" cy="259045"/>
    <xdr:sp macro="" textlink="">
      <xdr:nvSpPr>
        <xdr:cNvPr id="316" name="テキスト ボックス 315"/>
        <xdr:cNvSpPr txBox="1"/>
      </xdr:nvSpPr>
      <xdr:spPr>
        <a:xfrm>
          <a:off x="9404427" y="6083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140172</xdr:rowOff>
    </xdr:from>
    <xdr:to>
      <xdr:col>12</xdr:col>
      <xdr:colOff>561975</xdr:colOff>
      <xdr:row>38</xdr:row>
      <xdr:rowOff>70321</xdr:rowOff>
    </xdr:to>
    <xdr:sp macro="" textlink="">
      <xdr:nvSpPr>
        <xdr:cNvPr id="317" name="円/楕円 316"/>
        <xdr:cNvSpPr/>
      </xdr:nvSpPr>
      <xdr:spPr>
        <a:xfrm>
          <a:off x="8699500" y="648382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61449</xdr:rowOff>
    </xdr:from>
    <xdr:ext cx="378565" cy="259045"/>
    <xdr:sp macro="" textlink="">
      <xdr:nvSpPr>
        <xdr:cNvPr id="318" name="テキスト ボックス 317"/>
        <xdr:cNvSpPr txBox="1"/>
      </xdr:nvSpPr>
      <xdr:spPr>
        <a:xfrm>
          <a:off x="8561017" y="6576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146377</xdr:rowOff>
    </xdr:from>
    <xdr:to>
      <xdr:col>11</xdr:col>
      <xdr:colOff>358775</xdr:colOff>
      <xdr:row>37</xdr:row>
      <xdr:rowOff>76527</xdr:rowOff>
    </xdr:to>
    <xdr:sp macro="" textlink="">
      <xdr:nvSpPr>
        <xdr:cNvPr id="319" name="円/楕円 318"/>
        <xdr:cNvSpPr/>
      </xdr:nvSpPr>
      <xdr:spPr>
        <a:xfrm>
          <a:off x="7810500" y="631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67654</xdr:rowOff>
    </xdr:from>
    <xdr:ext cx="469744" cy="259045"/>
    <xdr:sp macro="" textlink="">
      <xdr:nvSpPr>
        <xdr:cNvPr id="320" name="テキスト ボックス 319"/>
        <xdr:cNvSpPr txBox="1"/>
      </xdr:nvSpPr>
      <xdr:spPr>
        <a:xfrm>
          <a:off x="7626427" y="641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1,274</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40241</xdr:rowOff>
    </xdr:from>
    <xdr:to>
      <xdr:col>10</xdr:col>
      <xdr:colOff>155575</xdr:colOff>
      <xdr:row>35</xdr:row>
      <xdr:rowOff>141841</xdr:rowOff>
    </xdr:to>
    <xdr:sp macro="" textlink="">
      <xdr:nvSpPr>
        <xdr:cNvPr id="321" name="円/楕円 320"/>
        <xdr:cNvSpPr/>
      </xdr:nvSpPr>
      <xdr:spPr>
        <a:xfrm>
          <a:off x="6921500" y="604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132968</xdr:rowOff>
    </xdr:from>
    <xdr:ext cx="469744" cy="259045"/>
    <xdr:sp macro="" textlink="">
      <xdr:nvSpPr>
        <xdr:cNvPr id="322" name="テキスト ボックス 321"/>
        <xdr:cNvSpPr txBox="1"/>
      </xdr:nvSpPr>
      <xdr:spPr>
        <a:xfrm>
          <a:off x="6737427" y="613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20,772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19266</xdr:rowOff>
    </xdr:from>
    <xdr:to>
      <xdr:col>15</xdr:col>
      <xdr:colOff>180340</xdr:colOff>
      <xdr:row>58</xdr:row>
      <xdr:rowOff>44191</xdr:rowOff>
    </xdr:to>
    <xdr:cxnSp macro="">
      <xdr:nvCxnSpPr>
        <xdr:cNvPr id="346" name="直線コネクタ 345"/>
        <xdr:cNvCxnSpPr/>
      </xdr:nvCxnSpPr>
      <xdr:spPr>
        <a:xfrm flipV="1">
          <a:off x="10475595" y="8591766"/>
          <a:ext cx="1270" cy="1396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48018</xdr:rowOff>
    </xdr:from>
    <xdr:ext cx="534377" cy="259045"/>
    <xdr:sp macro="" textlink="">
      <xdr:nvSpPr>
        <xdr:cNvPr id="347" name="農林水産業費最小値テキスト"/>
        <xdr:cNvSpPr txBox="1"/>
      </xdr:nvSpPr>
      <xdr:spPr>
        <a:xfrm>
          <a:off x="10528300" y="999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22,534</a:t>
          </a:r>
          <a:endParaRPr kumimoji="1" lang="ja-JP" altLang="en-US" sz="1000" b="1">
            <a:latin typeface="ＭＳ Ｐゴシック"/>
          </a:endParaRPr>
        </a:p>
      </xdr:txBody>
    </xdr:sp>
    <xdr:clientData/>
  </xdr:oneCellAnchor>
  <xdr:twoCellAnchor>
    <xdr:from>
      <xdr:col>15</xdr:col>
      <xdr:colOff>92075</xdr:colOff>
      <xdr:row>58</xdr:row>
      <xdr:rowOff>44191</xdr:rowOff>
    </xdr:from>
    <xdr:to>
      <xdr:col>15</xdr:col>
      <xdr:colOff>269875</xdr:colOff>
      <xdr:row>58</xdr:row>
      <xdr:rowOff>44191</xdr:rowOff>
    </xdr:to>
    <xdr:cxnSp macro="">
      <xdr:nvCxnSpPr>
        <xdr:cNvPr id="348" name="直線コネクタ 347"/>
        <xdr:cNvCxnSpPr/>
      </xdr:nvCxnSpPr>
      <xdr:spPr>
        <a:xfrm>
          <a:off x="10388600" y="9988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137393</xdr:rowOff>
    </xdr:from>
    <xdr:ext cx="599010" cy="259045"/>
    <xdr:sp macro="" textlink="">
      <xdr:nvSpPr>
        <xdr:cNvPr id="349" name="農林水産業費最大値テキスト"/>
        <xdr:cNvSpPr txBox="1"/>
      </xdr:nvSpPr>
      <xdr:spPr>
        <a:xfrm>
          <a:off x="10528300" y="8366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205,805</a:t>
          </a:r>
          <a:endParaRPr kumimoji="1" lang="ja-JP" altLang="en-US" sz="1000" b="1">
            <a:latin typeface="ＭＳ Ｐゴシック"/>
          </a:endParaRPr>
        </a:p>
      </xdr:txBody>
    </xdr:sp>
    <xdr:clientData/>
  </xdr:oneCellAnchor>
  <xdr:twoCellAnchor>
    <xdr:from>
      <xdr:col>15</xdr:col>
      <xdr:colOff>92075</xdr:colOff>
      <xdr:row>50</xdr:row>
      <xdr:rowOff>19266</xdr:rowOff>
    </xdr:from>
    <xdr:to>
      <xdr:col>15</xdr:col>
      <xdr:colOff>269875</xdr:colOff>
      <xdr:row>50</xdr:row>
      <xdr:rowOff>19266</xdr:rowOff>
    </xdr:to>
    <xdr:cxnSp macro="">
      <xdr:nvCxnSpPr>
        <xdr:cNvPr id="350" name="直線コネクタ 349"/>
        <xdr:cNvCxnSpPr/>
      </xdr:nvCxnSpPr>
      <xdr:spPr>
        <a:xfrm>
          <a:off x="10388600" y="8591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67485</xdr:rowOff>
    </xdr:from>
    <xdr:to>
      <xdr:col>15</xdr:col>
      <xdr:colOff>180975</xdr:colOff>
      <xdr:row>56</xdr:row>
      <xdr:rowOff>145499</xdr:rowOff>
    </xdr:to>
    <xdr:cxnSp macro="">
      <xdr:nvCxnSpPr>
        <xdr:cNvPr id="351" name="直線コネクタ 350"/>
        <xdr:cNvCxnSpPr/>
      </xdr:nvCxnSpPr>
      <xdr:spPr>
        <a:xfrm flipV="1">
          <a:off x="9639300" y="9668685"/>
          <a:ext cx="838200" cy="78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2922</xdr:rowOff>
    </xdr:from>
    <xdr:ext cx="534377" cy="259045"/>
    <xdr:sp macro="" textlink="">
      <xdr:nvSpPr>
        <xdr:cNvPr id="352" name="農林水産業費平均値テキスト"/>
        <xdr:cNvSpPr txBox="1"/>
      </xdr:nvSpPr>
      <xdr:spPr>
        <a:xfrm>
          <a:off x="10528300" y="9604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63,452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24495</xdr:rowOff>
    </xdr:from>
    <xdr:to>
      <xdr:col>15</xdr:col>
      <xdr:colOff>231775</xdr:colOff>
      <xdr:row>56</xdr:row>
      <xdr:rowOff>126095</xdr:rowOff>
    </xdr:to>
    <xdr:sp macro="" textlink="">
      <xdr:nvSpPr>
        <xdr:cNvPr id="353" name="フローチャート : 判断 352"/>
        <xdr:cNvSpPr/>
      </xdr:nvSpPr>
      <xdr:spPr>
        <a:xfrm>
          <a:off x="10426700" y="962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145499</xdr:rowOff>
    </xdr:from>
    <xdr:to>
      <xdr:col>14</xdr:col>
      <xdr:colOff>28575</xdr:colOff>
      <xdr:row>57</xdr:row>
      <xdr:rowOff>106134</xdr:rowOff>
    </xdr:to>
    <xdr:cxnSp macro="">
      <xdr:nvCxnSpPr>
        <xdr:cNvPr id="354" name="直線コネクタ 353"/>
        <xdr:cNvCxnSpPr/>
      </xdr:nvCxnSpPr>
      <xdr:spPr>
        <a:xfrm flipV="1">
          <a:off x="8750300" y="9746699"/>
          <a:ext cx="889000" cy="132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47196</xdr:rowOff>
    </xdr:from>
    <xdr:to>
      <xdr:col>14</xdr:col>
      <xdr:colOff>79375</xdr:colOff>
      <xdr:row>56</xdr:row>
      <xdr:rowOff>148796</xdr:rowOff>
    </xdr:to>
    <xdr:sp macro="" textlink="">
      <xdr:nvSpPr>
        <xdr:cNvPr id="355" name="フローチャート : 判断 354"/>
        <xdr:cNvSpPr/>
      </xdr:nvSpPr>
      <xdr:spPr>
        <a:xfrm>
          <a:off x="9588500" y="964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165323</xdr:rowOff>
    </xdr:from>
    <xdr:ext cx="534377" cy="259045"/>
    <xdr:sp macro="" textlink="">
      <xdr:nvSpPr>
        <xdr:cNvPr id="356" name="テキスト ボックス 355"/>
        <xdr:cNvSpPr txBox="1"/>
      </xdr:nvSpPr>
      <xdr:spPr>
        <a:xfrm>
          <a:off x="9372111" y="942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60,473</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106134</xdr:rowOff>
    </xdr:from>
    <xdr:to>
      <xdr:col>12</xdr:col>
      <xdr:colOff>511175</xdr:colOff>
      <xdr:row>57</xdr:row>
      <xdr:rowOff>140615</xdr:rowOff>
    </xdr:to>
    <xdr:cxnSp macro="">
      <xdr:nvCxnSpPr>
        <xdr:cNvPr id="357" name="直線コネクタ 356"/>
        <xdr:cNvCxnSpPr/>
      </xdr:nvCxnSpPr>
      <xdr:spPr>
        <a:xfrm flipV="1">
          <a:off x="7861300" y="9878784"/>
          <a:ext cx="889000" cy="3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33564</xdr:rowOff>
    </xdr:from>
    <xdr:to>
      <xdr:col>12</xdr:col>
      <xdr:colOff>561975</xdr:colOff>
      <xdr:row>56</xdr:row>
      <xdr:rowOff>135164</xdr:rowOff>
    </xdr:to>
    <xdr:sp macro="" textlink="">
      <xdr:nvSpPr>
        <xdr:cNvPr id="358" name="フローチャート : 判断 357"/>
        <xdr:cNvSpPr/>
      </xdr:nvSpPr>
      <xdr:spPr>
        <a:xfrm>
          <a:off x="8699500" y="96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151691</xdr:rowOff>
    </xdr:from>
    <xdr:ext cx="534377" cy="259045"/>
    <xdr:sp macro="" textlink="">
      <xdr:nvSpPr>
        <xdr:cNvPr id="359" name="テキスト ボックス 358"/>
        <xdr:cNvSpPr txBox="1"/>
      </xdr:nvSpPr>
      <xdr:spPr>
        <a:xfrm>
          <a:off x="8483111" y="940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62,262</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50188</xdr:rowOff>
    </xdr:from>
    <xdr:to>
      <xdr:col>11</xdr:col>
      <xdr:colOff>307975</xdr:colOff>
      <xdr:row>57</xdr:row>
      <xdr:rowOff>140615</xdr:rowOff>
    </xdr:to>
    <xdr:cxnSp macro="">
      <xdr:nvCxnSpPr>
        <xdr:cNvPr id="360" name="直線コネクタ 359"/>
        <xdr:cNvCxnSpPr/>
      </xdr:nvCxnSpPr>
      <xdr:spPr>
        <a:xfrm>
          <a:off x="6972300" y="9651388"/>
          <a:ext cx="889000" cy="26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28222</xdr:rowOff>
    </xdr:from>
    <xdr:to>
      <xdr:col>11</xdr:col>
      <xdr:colOff>358775</xdr:colOff>
      <xdr:row>56</xdr:row>
      <xdr:rowOff>129822</xdr:rowOff>
    </xdr:to>
    <xdr:sp macro="" textlink="">
      <xdr:nvSpPr>
        <xdr:cNvPr id="361" name="フローチャート : 判断 360"/>
        <xdr:cNvSpPr/>
      </xdr:nvSpPr>
      <xdr:spPr>
        <a:xfrm>
          <a:off x="7810500" y="962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146349</xdr:rowOff>
    </xdr:from>
    <xdr:ext cx="534377" cy="259045"/>
    <xdr:sp macro="" textlink="">
      <xdr:nvSpPr>
        <xdr:cNvPr id="362" name="テキスト ボックス 361"/>
        <xdr:cNvSpPr txBox="1"/>
      </xdr:nvSpPr>
      <xdr:spPr>
        <a:xfrm>
          <a:off x="7594111" y="940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62,963</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69400</xdr:rowOff>
    </xdr:from>
    <xdr:to>
      <xdr:col>10</xdr:col>
      <xdr:colOff>155575</xdr:colOff>
      <xdr:row>56</xdr:row>
      <xdr:rowOff>171000</xdr:rowOff>
    </xdr:to>
    <xdr:sp macro="" textlink="">
      <xdr:nvSpPr>
        <xdr:cNvPr id="363" name="フローチャート : 判断 362"/>
        <xdr:cNvSpPr/>
      </xdr:nvSpPr>
      <xdr:spPr>
        <a:xfrm>
          <a:off x="6921500" y="96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162127</xdr:rowOff>
    </xdr:from>
    <xdr:ext cx="534377" cy="259045"/>
    <xdr:sp macro="" textlink="">
      <xdr:nvSpPr>
        <xdr:cNvPr id="364" name="テキスト ボックス 363"/>
        <xdr:cNvSpPr txBox="1"/>
      </xdr:nvSpPr>
      <xdr:spPr>
        <a:xfrm>
          <a:off x="6705111" y="976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57,559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16685</xdr:rowOff>
    </xdr:from>
    <xdr:to>
      <xdr:col>15</xdr:col>
      <xdr:colOff>231775</xdr:colOff>
      <xdr:row>56</xdr:row>
      <xdr:rowOff>118285</xdr:rowOff>
    </xdr:to>
    <xdr:sp macro="" textlink="">
      <xdr:nvSpPr>
        <xdr:cNvPr id="370" name="円/楕円 369"/>
        <xdr:cNvSpPr/>
      </xdr:nvSpPr>
      <xdr:spPr>
        <a:xfrm>
          <a:off x="10426700" y="961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39562</xdr:rowOff>
    </xdr:from>
    <xdr:ext cx="534377" cy="259045"/>
    <xdr:sp macro="" textlink="">
      <xdr:nvSpPr>
        <xdr:cNvPr id="371" name="農林水産業費該当値テキスト"/>
        <xdr:cNvSpPr txBox="1"/>
      </xdr:nvSpPr>
      <xdr:spPr>
        <a:xfrm>
          <a:off x="10528300" y="946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64,477</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94699</xdr:rowOff>
    </xdr:from>
    <xdr:to>
      <xdr:col>14</xdr:col>
      <xdr:colOff>79375</xdr:colOff>
      <xdr:row>57</xdr:row>
      <xdr:rowOff>24849</xdr:rowOff>
    </xdr:to>
    <xdr:sp macro="" textlink="">
      <xdr:nvSpPr>
        <xdr:cNvPr id="372" name="円/楕円 371"/>
        <xdr:cNvSpPr/>
      </xdr:nvSpPr>
      <xdr:spPr>
        <a:xfrm>
          <a:off x="9588500" y="969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15976</xdr:rowOff>
    </xdr:from>
    <xdr:ext cx="534377" cy="259045"/>
    <xdr:sp macro="" textlink="">
      <xdr:nvSpPr>
        <xdr:cNvPr id="373" name="テキスト ボックス 372"/>
        <xdr:cNvSpPr txBox="1"/>
      </xdr:nvSpPr>
      <xdr:spPr>
        <a:xfrm>
          <a:off x="9372111" y="978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54,239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55334</xdr:rowOff>
    </xdr:from>
    <xdr:to>
      <xdr:col>12</xdr:col>
      <xdr:colOff>561975</xdr:colOff>
      <xdr:row>57</xdr:row>
      <xdr:rowOff>156934</xdr:rowOff>
    </xdr:to>
    <xdr:sp macro="" textlink="">
      <xdr:nvSpPr>
        <xdr:cNvPr id="374" name="円/楕円 373"/>
        <xdr:cNvSpPr/>
      </xdr:nvSpPr>
      <xdr:spPr>
        <a:xfrm>
          <a:off x="8699500" y="982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148061</xdr:rowOff>
    </xdr:from>
    <xdr:ext cx="534377" cy="259045"/>
    <xdr:sp macro="" textlink="">
      <xdr:nvSpPr>
        <xdr:cNvPr id="375" name="テキスト ボックス 374"/>
        <xdr:cNvSpPr txBox="1"/>
      </xdr:nvSpPr>
      <xdr:spPr>
        <a:xfrm>
          <a:off x="8483111" y="992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36,905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89815</xdr:rowOff>
    </xdr:from>
    <xdr:to>
      <xdr:col>11</xdr:col>
      <xdr:colOff>358775</xdr:colOff>
      <xdr:row>58</xdr:row>
      <xdr:rowOff>19965</xdr:rowOff>
    </xdr:to>
    <xdr:sp macro="" textlink="">
      <xdr:nvSpPr>
        <xdr:cNvPr id="376" name="円/楕円 375"/>
        <xdr:cNvSpPr/>
      </xdr:nvSpPr>
      <xdr:spPr>
        <a:xfrm>
          <a:off x="7810500" y="986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11092</xdr:rowOff>
    </xdr:from>
    <xdr:ext cx="534377" cy="259045"/>
    <xdr:sp macro="" textlink="">
      <xdr:nvSpPr>
        <xdr:cNvPr id="377" name="テキスト ボックス 376"/>
        <xdr:cNvSpPr txBox="1"/>
      </xdr:nvSpPr>
      <xdr:spPr>
        <a:xfrm>
          <a:off x="7594111" y="995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32,380</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170838</xdr:rowOff>
    </xdr:from>
    <xdr:to>
      <xdr:col>10</xdr:col>
      <xdr:colOff>155575</xdr:colOff>
      <xdr:row>56</xdr:row>
      <xdr:rowOff>100988</xdr:rowOff>
    </xdr:to>
    <xdr:sp macro="" textlink="">
      <xdr:nvSpPr>
        <xdr:cNvPr id="378" name="円/楕円 377"/>
        <xdr:cNvSpPr/>
      </xdr:nvSpPr>
      <xdr:spPr>
        <a:xfrm>
          <a:off x="6921500" y="960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117515</xdr:rowOff>
    </xdr:from>
    <xdr:ext cx="534377" cy="259045"/>
    <xdr:sp macro="" textlink="">
      <xdr:nvSpPr>
        <xdr:cNvPr id="379" name="テキスト ボックス 378"/>
        <xdr:cNvSpPr txBox="1"/>
      </xdr:nvSpPr>
      <xdr:spPr>
        <a:xfrm>
          <a:off x="6705111" y="937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66,747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141554</xdr:rowOff>
    </xdr:from>
    <xdr:to>
      <xdr:col>15</xdr:col>
      <xdr:colOff>180340</xdr:colOff>
      <xdr:row>79</xdr:row>
      <xdr:rowOff>14897</xdr:rowOff>
    </xdr:to>
    <xdr:cxnSp macro="">
      <xdr:nvCxnSpPr>
        <xdr:cNvPr id="403" name="直線コネクタ 402"/>
        <xdr:cNvCxnSpPr/>
      </xdr:nvCxnSpPr>
      <xdr:spPr>
        <a:xfrm flipV="1">
          <a:off x="10475595" y="11971604"/>
          <a:ext cx="1270" cy="158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18724</xdr:rowOff>
    </xdr:from>
    <xdr:ext cx="469744" cy="259045"/>
    <xdr:sp macro="" textlink="">
      <xdr:nvSpPr>
        <xdr:cNvPr id="404" name="商工費最小値テキスト"/>
        <xdr:cNvSpPr txBox="1"/>
      </xdr:nvSpPr>
      <xdr:spPr>
        <a:xfrm>
          <a:off x="10528300" y="13563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2,327</a:t>
          </a:r>
          <a:endParaRPr kumimoji="1" lang="ja-JP" altLang="en-US" sz="1000" b="1">
            <a:latin typeface="ＭＳ Ｐゴシック"/>
          </a:endParaRPr>
        </a:p>
      </xdr:txBody>
    </xdr:sp>
    <xdr:clientData/>
  </xdr:oneCellAnchor>
  <xdr:twoCellAnchor>
    <xdr:from>
      <xdr:col>15</xdr:col>
      <xdr:colOff>92075</xdr:colOff>
      <xdr:row>79</xdr:row>
      <xdr:rowOff>14897</xdr:rowOff>
    </xdr:from>
    <xdr:to>
      <xdr:col>15</xdr:col>
      <xdr:colOff>269875</xdr:colOff>
      <xdr:row>79</xdr:row>
      <xdr:rowOff>14897</xdr:rowOff>
    </xdr:to>
    <xdr:cxnSp macro="">
      <xdr:nvCxnSpPr>
        <xdr:cNvPr id="405" name="直線コネクタ 404"/>
        <xdr:cNvCxnSpPr/>
      </xdr:nvCxnSpPr>
      <xdr:spPr>
        <a:xfrm>
          <a:off x="10388600" y="1355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88231</xdr:rowOff>
    </xdr:from>
    <xdr:ext cx="599010" cy="259045"/>
    <xdr:sp macro="" textlink="">
      <xdr:nvSpPr>
        <xdr:cNvPr id="406" name="商工費最大値テキスト"/>
        <xdr:cNvSpPr txBox="1"/>
      </xdr:nvSpPr>
      <xdr:spPr>
        <a:xfrm>
          <a:off x="10528300" y="11746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127,354</a:t>
          </a:r>
          <a:endParaRPr kumimoji="1" lang="ja-JP" altLang="en-US" sz="1000" b="1">
            <a:latin typeface="ＭＳ Ｐゴシック"/>
          </a:endParaRPr>
        </a:p>
      </xdr:txBody>
    </xdr:sp>
    <xdr:clientData/>
  </xdr:oneCellAnchor>
  <xdr:twoCellAnchor>
    <xdr:from>
      <xdr:col>15</xdr:col>
      <xdr:colOff>92075</xdr:colOff>
      <xdr:row>69</xdr:row>
      <xdr:rowOff>141554</xdr:rowOff>
    </xdr:from>
    <xdr:to>
      <xdr:col>15</xdr:col>
      <xdr:colOff>269875</xdr:colOff>
      <xdr:row>69</xdr:row>
      <xdr:rowOff>141554</xdr:rowOff>
    </xdr:to>
    <xdr:cxnSp macro="">
      <xdr:nvCxnSpPr>
        <xdr:cNvPr id="407" name="直線コネクタ 406"/>
        <xdr:cNvCxnSpPr/>
      </xdr:nvCxnSpPr>
      <xdr:spPr>
        <a:xfrm>
          <a:off x="10388600" y="1197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87630</xdr:rowOff>
    </xdr:from>
    <xdr:to>
      <xdr:col>15</xdr:col>
      <xdr:colOff>180975</xdr:colOff>
      <xdr:row>78</xdr:row>
      <xdr:rowOff>128093</xdr:rowOff>
    </xdr:to>
    <xdr:cxnSp macro="">
      <xdr:nvCxnSpPr>
        <xdr:cNvPr id="408" name="直線コネクタ 407"/>
        <xdr:cNvCxnSpPr/>
      </xdr:nvCxnSpPr>
      <xdr:spPr>
        <a:xfrm>
          <a:off x="9639300" y="13460730"/>
          <a:ext cx="838200" cy="40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96626</xdr:rowOff>
    </xdr:from>
    <xdr:ext cx="534377" cy="259045"/>
    <xdr:sp macro="" textlink="">
      <xdr:nvSpPr>
        <xdr:cNvPr id="409" name="商工費平均値テキスト"/>
        <xdr:cNvSpPr txBox="1"/>
      </xdr:nvSpPr>
      <xdr:spPr>
        <a:xfrm>
          <a:off x="10528300" y="13126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20,693</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73749</xdr:rowOff>
    </xdr:from>
    <xdr:to>
      <xdr:col>15</xdr:col>
      <xdr:colOff>231775</xdr:colOff>
      <xdr:row>78</xdr:row>
      <xdr:rowOff>3899</xdr:rowOff>
    </xdr:to>
    <xdr:sp macro="" textlink="">
      <xdr:nvSpPr>
        <xdr:cNvPr id="410" name="フローチャート : 判断 409"/>
        <xdr:cNvSpPr/>
      </xdr:nvSpPr>
      <xdr:spPr>
        <a:xfrm>
          <a:off x="10426700" y="1327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87630</xdr:rowOff>
    </xdr:from>
    <xdr:to>
      <xdr:col>14</xdr:col>
      <xdr:colOff>28575</xdr:colOff>
      <xdr:row>78</xdr:row>
      <xdr:rowOff>142303</xdr:rowOff>
    </xdr:to>
    <xdr:cxnSp macro="">
      <xdr:nvCxnSpPr>
        <xdr:cNvPr id="411" name="直線コネクタ 410"/>
        <xdr:cNvCxnSpPr/>
      </xdr:nvCxnSpPr>
      <xdr:spPr>
        <a:xfrm flipV="1">
          <a:off x="8750300" y="13460730"/>
          <a:ext cx="889000" cy="5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6223</xdr:rowOff>
    </xdr:from>
    <xdr:to>
      <xdr:col>14</xdr:col>
      <xdr:colOff>79375</xdr:colOff>
      <xdr:row>77</xdr:row>
      <xdr:rowOff>107823</xdr:rowOff>
    </xdr:to>
    <xdr:sp macro="" textlink="">
      <xdr:nvSpPr>
        <xdr:cNvPr id="412" name="フローチャート : 判断 411"/>
        <xdr:cNvSpPr/>
      </xdr:nvSpPr>
      <xdr:spPr>
        <a:xfrm>
          <a:off x="9588500" y="1320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124350</xdr:rowOff>
    </xdr:from>
    <xdr:ext cx="534377" cy="259045"/>
    <xdr:sp macro="" textlink="">
      <xdr:nvSpPr>
        <xdr:cNvPr id="413" name="テキスト ボックス 412"/>
        <xdr:cNvSpPr txBox="1"/>
      </xdr:nvSpPr>
      <xdr:spPr>
        <a:xfrm>
          <a:off x="9372111" y="12983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26,010</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142303</xdr:rowOff>
    </xdr:from>
    <xdr:to>
      <xdr:col>12</xdr:col>
      <xdr:colOff>511175</xdr:colOff>
      <xdr:row>78</xdr:row>
      <xdr:rowOff>149428</xdr:rowOff>
    </xdr:to>
    <xdr:cxnSp macro="">
      <xdr:nvCxnSpPr>
        <xdr:cNvPr id="414" name="直線コネクタ 413"/>
        <xdr:cNvCxnSpPr/>
      </xdr:nvCxnSpPr>
      <xdr:spPr>
        <a:xfrm flipV="1">
          <a:off x="7861300" y="13515403"/>
          <a:ext cx="889000" cy="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86195</xdr:rowOff>
    </xdr:from>
    <xdr:to>
      <xdr:col>12</xdr:col>
      <xdr:colOff>561975</xdr:colOff>
      <xdr:row>78</xdr:row>
      <xdr:rowOff>16345</xdr:rowOff>
    </xdr:to>
    <xdr:sp macro="" textlink="">
      <xdr:nvSpPr>
        <xdr:cNvPr id="415" name="フローチャート : 判断 414"/>
        <xdr:cNvSpPr/>
      </xdr:nvSpPr>
      <xdr:spPr>
        <a:xfrm>
          <a:off x="8699500" y="1328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32872</xdr:rowOff>
    </xdr:from>
    <xdr:ext cx="534377" cy="259045"/>
    <xdr:sp macro="" textlink="">
      <xdr:nvSpPr>
        <xdr:cNvPr id="416" name="テキスト ボックス 415"/>
        <xdr:cNvSpPr txBox="1"/>
      </xdr:nvSpPr>
      <xdr:spPr>
        <a:xfrm>
          <a:off x="8483111" y="1306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19,713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113449</xdr:rowOff>
    </xdr:from>
    <xdr:to>
      <xdr:col>11</xdr:col>
      <xdr:colOff>307975</xdr:colOff>
      <xdr:row>78</xdr:row>
      <xdr:rowOff>149428</xdr:rowOff>
    </xdr:to>
    <xdr:cxnSp macro="">
      <xdr:nvCxnSpPr>
        <xdr:cNvPr id="417" name="直線コネクタ 416"/>
        <xdr:cNvCxnSpPr/>
      </xdr:nvCxnSpPr>
      <xdr:spPr>
        <a:xfrm>
          <a:off x="6972300" y="13486549"/>
          <a:ext cx="889000" cy="3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108293</xdr:rowOff>
    </xdr:from>
    <xdr:to>
      <xdr:col>11</xdr:col>
      <xdr:colOff>358775</xdr:colOff>
      <xdr:row>78</xdr:row>
      <xdr:rowOff>38443</xdr:rowOff>
    </xdr:to>
    <xdr:sp macro="" textlink="">
      <xdr:nvSpPr>
        <xdr:cNvPr id="418" name="フローチャート : 判断 417"/>
        <xdr:cNvSpPr/>
      </xdr:nvSpPr>
      <xdr:spPr>
        <a:xfrm>
          <a:off x="7810500" y="13309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54970</xdr:rowOff>
    </xdr:from>
    <xdr:ext cx="534377" cy="259045"/>
    <xdr:sp macro="" textlink="">
      <xdr:nvSpPr>
        <xdr:cNvPr id="419" name="テキスト ボックス 418"/>
        <xdr:cNvSpPr txBox="1"/>
      </xdr:nvSpPr>
      <xdr:spPr>
        <a:xfrm>
          <a:off x="7594111" y="13085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17,973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111113</xdr:rowOff>
    </xdr:from>
    <xdr:to>
      <xdr:col>10</xdr:col>
      <xdr:colOff>155575</xdr:colOff>
      <xdr:row>78</xdr:row>
      <xdr:rowOff>41263</xdr:rowOff>
    </xdr:to>
    <xdr:sp macro="" textlink="">
      <xdr:nvSpPr>
        <xdr:cNvPr id="420" name="フローチャート : 判断 419"/>
        <xdr:cNvSpPr/>
      </xdr:nvSpPr>
      <xdr:spPr>
        <a:xfrm>
          <a:off x="6921500" y="133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57790</xdr:rowOff>
    </xdr:from>
    <xdr:ext cx="534377" cy="259045"/>
    <xdr:sp macro="" textlink="">
      <xdr:nvSpPr>
        <xdr:cNvPr id="421" name="テキスト ボックス 420"/>
        <xdr:cNvSpPr txBox="1"/>
      </xdr:nvSpPr>
      <xdr:spPr>
        <a:xfrm>
          <a:off x="6705111" y="1308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17,751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77293</xdr:rowOff>
    </xdr:from>
    <xdr:to>
      <xdr:col>15</xdr:col>
      <xdr:colOff>231775</xdr:colOff>
      <xdr:row>79</xdr:row>
      <xdr:rowOff>7443</xdr:rowOff>
    </xdr:to>
    <xdr:sp macro="" textlink="">
      <xdr:nvSpPr>
        <xdr:cNvPr id="427" name="円/楕円 426"/>
        <xdr:cNvSpPr/>
      </xdr:nvSpPr>
      <xdr:spPr>
        <a:xfrm>
          <a:off x="10426700" y="13450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163670</xdr:rowOff>
    </xdr:from>
    <xdr:ext cx="469744" cy="259045"/>
    <xdr:sp macro="" textlink="">
      <xdr:nvSpPr>
        <xdr:cNvPr id="428" name="商工費該当値テキスト"/>
        <xdr:cNvSpPr txBox="1"/>
      </xdr:nvSpPr>
      <xdr:spPr>
        <a:xfrm>
          <a:off x="10528300" y="13365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6,914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36830</xdr:rowOff>
    </xdr:from>
    <xdr:to>
      <xdr:col>14</xdr:col>
      <xdr:colOff>79375</xdr:colOff>
      <xdr:row>78</xdr:row>
      <xdr:rowOff>138430</xdr:rowOff>
    </xdr:to>
    <xdr:sp macro="" textlink="">
      <xdr:nvSpPr>
        <xdr:cNvPr id="429" name="円/楕円 428"/>
        <xdr:cNvSpPr/>
      </xdr:nvSpPr>
      <xdr:spPr>
        <a:xfrm>
          <a:off x="9588500" y="1340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129557</xdr:rowOff>
    </xdr:from>
    <xdr:ext cx="534377" cy="259045"/>
    <xdr:sp macro="" textlink="">
      <xdr:nvSpPr>
        <xdr:cNvPr id="430" name="テキスト ボックス 429"/>
        <xdr:cNvSpPr txBox="1"/>
      </xdr:nvSpPr>
      <xdr:spPr>
        <a:xfrm>
          <a:off x="9372111" y="1350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10,100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91503</xdr:rowOff>
    </xdr:from>
    <xdr:to>
      <xdr:col>12</xdr:col>
      <xdr:colOff>561975</xdr:colOff>
      <xdr:row>79</xdr:row>
      <xdr:rowOff>21653</xdr:rowOff>
    </xdr:to>
    <xdr:sp macro="" textlink="">
      <xdr:nvSpPr>
        <xdr:cNvPr id="431" name="円/楕円 430"/>
        <xdr:cNvSpPr/>
      </xdr:nvSpPr>
      <xdr:spPr>
        <a:xfrm>
          <a:off x="8699500" y="1346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12780</xdr:rowOff>
    </xdr:from>
    <xdr:ext cx="469744" cy="259045"/>
    <xdr:sp macro="" textlink="">
      <xdr:nvSpPr>
        <xdr:cNvPr id="432" name="テキスト ボックス 431"/>
        <xdr:cNvSpPr txBox="1"/>
      </xdr:nvSpPr>
      <xdr:spPr>
        <a:xfrm>
          <a:off x="8515427" y="13557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5,795</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98628</xdr:rowOff>
    </xdr:from>
    <xdr:to>
      <xdr:col>11</xdr:col>
      <xdr:colOff>358775</xdr:colOff>
      <xdr:row>79</xdr:row>
      <xdr:rowOff>28778</xdr:rowOff>
    </xdr:to>
    <xdr:sp macro="" textlink="">
      <xdr:nvSpPr>
        <xdr:cNvPr id="433" name="円/楕円 432"/>
        <xdr:cNvSpPr/>
      </xdr:nvSpPr>
      <xdr:spPr>
        <a:xfrm>
          <a:off x="7810500" y="1347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19905</xdr:rowOff>
    </xdr:from>
    <xdr:ext cx="469744" cy="259045"/>
    <xdr:sp macro="" textlink="">
      <xdr:nvSpPr>
        <xdr:cNvPr id="434" name="テキスト ボックス 433"/>
        <xdr:cNvSpPr txBox="1"/>
      </xdr:nvSpPr>
      <xdr:spPr>
        <a:xfrm>
          <a:off x="7626427" y="1356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62649</xdr:rowOff>
    </xdr:from>
    <xdr:to>
      <xdr:col>10</xdr:col>
      <xdr:colOff>155575</xdr:colOff>
      <xdr:row>78</xdr:row>
      <xdr:rowOff>164249</xdr:rowOff>
    </xdr:to>
    <xdr:sp macro="" textlink="">
      <xdr:nvSpPr>
        <xdr:cNvPr id="435" name="円/楕円 434"/>
        <xdr:cNvSpPr/>
      </xdr:nvSpPr>
      <xdr:spPr>
        <a:xfrm>
          <a:off x="6921500" y="1343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155376</xdr:rowOff>
    </xdr:from>
    <xdr:ext cx="469744" cy="259045"/>
    <xdr:sp macro="" textlink="">
      <xdr:nvSpPr>
        <xdr:cNvPr id="436" name="テキスト ボックス 435"/>
        <xdr:cNvSpPr txBox="1"/>
      </xdr:nvSpPr>
      <xdr:spPr>
        <a:xfrm>
          <a:off x="6737427" y="1352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52,074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0" name="テキスト ボックス 44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2" name="テキスト ボックス 451"/>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4" name="テキスト ボックス 453"/>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6" name="テキスト ボックス 455"/>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8" name="テキスト ボックス 45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92749</xdr:rowOff>
    </xdr:from>
    <xdr:to>
      <xdr:col>15</xdr:col>
      <xdr:colOff>180340</xdr:colOff>
      <xdr:row>99</xdr:row>
      <xdr:rowOff>27632</xdr:rowOff>
    </xdr:to>
    <xdr:cxnSp macro="">
      <xdr:nvCxnSpPr>
        <xdr:cNvPr id="460" name="直線コネクタ 459"/>
        <xdr:cNvCxnSpPr/>
      </xdr:nvCxnSpPr>
      <xdr:spPr>
        <a:xfrm flipV="1">
          <a:off x="10475595" y="15694699"/>
          <a:ext cx="1270" cy="1306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44250</xdr:rowOff>
    </xdr:from>
    <xdr:ext cx="534377" cy="259045"/>
    <xdr:sp macro="" textlink="">
      <xdr:nvSpPr>
        <xdr:cNvPr id="461" name="土木費最小値テキスト"/>
        <xdr:cNvSpPr txBox="1"/>
      </xdr:nvSpPr>
      <xdr:spPr>
        <a:xfrm>
          <a:off x="10528300" y="1701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22,071</a:t>
          </a:r>
          <a:endParaRPr kumimoji="1" lang="ja-JP" altLang="en-US" sz="1000" b="1">
            <a:latin typeface="ＭＳ Ｐゴシック"/>
          </a:endParaRPr>
        </a:p>
      </xdr:txBody>
    </xdr:sp>
    <xdr:clientData/>
  </xdr:oneCellAnchor>
  <xdr:twoCellAnchor>
    <xdr:from>
      <xdr:col>15</xdr:col>
      <xdr:colOff>92075</xdr:colOff>
      <xdr:row>99</xdr:row>
      <xdr:rowOff>27632</xdr:rowOff>
    </xdr:from>
    <xdr:to>
      <xdr:col>15</xdr:col>
      <xdr:colOff>269875</xdr:colOff>
      <xdr:row>99</xdr:row>
      <xdr:rowOff>27632</xdr:rowOff>
    </xdr:to>
    <xdr:cxnSp macro="">
      <xdr:nvCxnSpPr>
        <xdr:cNvPr id="462" name="直線コネクタ 461"/>
        <xdr:cNvCxnSpPr/>
      </xdr:nvCxnSpPr>
      <xdr:spPr>
        <a:xfrm>
          <a:off x="10388600" y="17001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39426</xdr:rowOff>
    </xdr:from>
    <xdr:ext cx="690189" cy="259045"/>
    <xdr:sp macro="" textlink="">
      <xdr:nvSpPr>
        <xdr:cNvPr id="463" name="土木費最大値テキスト"/>
        <xdr:cNvSpPr txBox="1"/>
      </xdr:nvSpPr>
      <xdr:spPr>
        <a:xfrm>
          <a:off x="10528300" y="154699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1,736,614</a:t>
          </a:r>
          <a:endParaRPr kumimoji="1" lang="ja-JP" altLang="en-US" sz="1000" b="1">
            <a:latin typeface="ＭＳ Ｐゴシック"/>
          </a:endParaRPr>
        </a:p>
      </xdr:txBody>
    </xdr:sp>
    <xdr:clientData/>
  </xdr:oneCellAnchor>
  <xdr:twoCellAnchor>
    <xdr:from>
      <xdr:col>15</xdr:col>
      <xdr:colOff>92075</xdr:colOff>
      <xdr:row>91</xdr:row>
      <xdr:rowOff>92749</xdr:rowOff>
    </xdr:from>
    <xdr:to>
      <xdr:col>15</xdr:col>
      <xdr:colOff>269875</xdr:colOff>
      <xdr:row>91</xdr:row>
      <xdr:rowOff>92749</xdr:rowOff>
    </xdr:to>
    <xdr:cxnSp macro="">
      <xdr:nvCxnSpPr>
        <xdr:cNvPr id="464" name="直線コネクタ 463"/>
        <xdr:cNvCxnSpPr/>
      </xdr:nvCxnSpPr>
      <xdr:spPr>
        <a:xfrm>
          <a:off x="10388600" y="1569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164698</xdr:rowOff>
    </xdr:from>
    <xdr:to>
      <xdr:col>15</xdr:col>
      <xdr:colOff>180975</xdr:colOff>
      <xdr:row>99</xdr:row>
      <xdr:rowOff>5587</xdr:rowOff>
    </xdr:to>
    <xdr:cxnSp macro="">
      <xdr:nvCxnSpPr>
        <xdr:cNvPr id="465" name="直線コネクタ 464"/>
        <xdr:cNvCxnSpPr/>
      </xdr:nvCxnSpPr>
      <xdr:spPr>
        <a:xfrm>
          <a:off x="9639300" y="16966798"/>
          <a:ext cx="838200" cy="12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133149</xdr:rowOff>
    </xdr:from>
    <xdr:ext cx="534377" cy="259045"/>
    <xdr:sp macro="" textlink="">
      <xdr:nvSpPr>
        <xdr:cNvPr id="466" name="土木費平均値テキスト"/>
        <xdr:cNvSpPr txBox="1"/>
      </xdr:nvSpPr>
      <xdr:spPr>
        <a:xfrm>
          <a:off x="10528300" y="16763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71,952</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110272</xdr:rowOff>
    </xdr:from>
    <xdr:to>
      <xdr:col>15</xdr:col>
      <xdr:colOff>231775</xdr:colOff>
      <xdr:row>99</xdr:row>
      <xdr:rowOff>40422</xdr:rowOff>
    </xdr:to>
    <xdr:sp macro="" textlink="">
      <xdr:nvSpPr>
        <xdr:cNvPr id="467" name="フローチャート : 判断 466"/>
        <xdr:cNvSpPr/>
      </xdr:nvSpPr>
      <xdr:spPr>
        <a:xfrm>
          <a:off x="10426700" y="1691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164698</xdr:rowOff>
    </xdr:from>
    <xdr:to>
      <xdr:col>14</xdr:col>
      <xdr:colOff>28575</xdr:colOff>
      <xdr:row>99</xdr:row>
      <xdr:rowOff>70</xdr:rowOff>
    </xdr:to>
    <xdr:cxnSp macro="">
      <xdr:nvCxnSpPr>
        <xdr:cNvPr id="468" name="直線コネクタ 467"/>
        <xdr:cNvCxnSpPr/>
      </xdr:nvCxnSpPr>
      <xdr:spPr>
        <a:xfrm flipV="1">
          <a:off x="8750300" y="16966798"/>
          <a:ext cx="889000" cy="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114795</xdr:rowOff>
    </xdr:from>
    <xdr:to>
      <xdr:col>14</xdr:col>
      <xdr:colOff>79375</xdr:colOff>
      <xdr:row>99</xdr:row>
      <xdr:rowOff>44945</xdr:rowOff>
    </xdr:to>
    <xdr:sp macro="" textlink="">
      <xdr:nvSpPr>
        <xdr:cNvPr id="469" name="フローチャート : 判断 468"/>
        <xdr:cNvSpPr/>
      </xdr:nvSpPr>
      <xdr:spPr>
        <a:xfrm>
          <a:off x="9588500" y="1691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36072</xdr:rowOff>
    </xdr:from>
    <xdr:ext cx="534377" cy="259045"/>
    <xdr:sp macro="" textlink="">
      <xdr:nvSpPr>
        <xdr:cNvPr id="470" name="テキスト ボックス 469"/>
        <xdr:cNvSpPr txBox="1"/>
      </xdr:nvSpPr>
      <xdr:spPr>
        <a:xfrm>
          <a:off x="9372111" y="1700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70</xdr:rowOff>
    </xdr:from>
    <xdr:to>
      <xdr:col>12</xdr:col>
      <xdr:colOff>511175</xdr:colOff>
      <xdr:row>99</xdr:row>
      <xdr:rowOff>9451</xdr:rowOff>
    </xdr:to>
    <xdr:cxnSp macro="">
      <xdr:nvCxnSpPr>
        <xdr:cNvPr id="471" name="直線コネクタ 470"/>
        <xdr:cNvCxnSpPr/>
      </xdr:nvCxnSpPr>
      <xdr:spPr>
        <a:xfrm flipV="1">
          <a:off x="7861300" y="16973620"/>
          <a:ext cx="889000" cy="9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104990</xdr:rowOff>
    </xdr:from>
    <xdr:to>
      <xdr:col>12</xdr:col>
      <xdr:colOff>561975</xdr:colOff>
      <xdr:row>99</xdr:row>
      <xdr:rowOff>35140</xdr:rowOff>
    </xdr:to>
    <xdr:sp macro="" textlink="">
      <xdr:nvSpPr>
        <xdr:cNvPr id="472" name="フローチャート : 判断 471"/>
        <xdr:cNvSpPr/>
      </xdr:nvSpPr>
      <xdr:spPr>
        <a:xfrm>
          <a:off x="8699500" y="1690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51667</xdr:rowOff>
    </xdr:from>
    <xdr:ext cx="534377" cy="259045"/>
    <xdr:sp macro="" textlink="">
      <xdr:nvSpPr>
        <xdr:cNvPr id="473" name="テキスト ボックス 472"/>
        <xdr:cNvSpPr txBox="1"/>
      </xdr:nvSpPr>
      <xdr:spPr>
        <a:xfrm>
          <a:off x="8483111" y="1668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78,884</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9451</xdr:rowOff>
    </xdr:from>
    <xdr:to>
      <xdr:col>11</xdr:col>
      <xdr:colOff>307975</xdr:colOff>
      <xdr:row>99</xdr:row>
      <xdr:rowOff>11787</xdr:rowOff>
    </xdr:to>
    <xdr:cxnSp macro="">
      <xdr:nvCxnSpPr>
        <xdr:cNvPr id="474" name="直線コネクタ 473"/>
        <xdr:cNvCxnSpPr/>
      </xdr:nvCxnSpPr>
      <xdr:spPr>
        <a:xfrm flipV="1">
          <a:off x="6972300" y="16983001"/>
          <a:ext cx="889000" cy="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106313</xdr:rowOff>
    </xdr:from>
    <xdr:to>
      <xdr:col>11</xdr:col>
      <xdr:colOff>358775</xdr:colOff>
      <xdr:row>99</xdr:row>
      <xdr:rowOff>36463</xdr:rowOff>
    </xdr:to>
    <xdr:sp macro="" textlink="">
      <xdr:nvSpPr>
        <xdr:cNvPr id="475" name="フローチャート : 判断 474"/>
        <xdr:cNvSpPr/>
      </xdr:nvSpPr>
      <xdr:spPr>
        <a:xfrm>
          <a:off x="7810500" y="1690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52990</xdr:rowOff>
    </xdr:from>
    <xdr:ext cx="534377" cy="259045"/>
    <xdr:sp macro="" textlink="">
      <xdr:nvSpPr>
        <xdr:cNvPr id="476" name="テキスト ボックス 475"/>
        <xdr:cNvSpPr txBox="1"/>
      </xdr:nvSpPr>
      <xdr:spPr>
        <a:xfrm>
          <a:off x="7594111" y="1668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77,149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116691</xdr:rowOff>
    </xdr:from>
    <xdr:to>
      <xdr:col>10</xdr:col>
      <xdr:colOff>155575</xdr:colOff>
      <xdr:row>99</xdr:row>
      <xdr:rowOff>46841</xdr:rowOff>
    </xdr:to>
    <xdr:sp macro="" textlink="">
      <xdr:nvSpPr>
        <xdr:cNvPr id="477" name="フローチャート : 判断 476"/>
        <xdr:cNvSpPr/>
      </xdr:nvSpPr>
      <xdr:spPr>
        <a:xfrm>
          <a:off x="6921500" y="1691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63368</xdr:rowOff>
    </xdr:from>
    <xdr:ext cx="534377" cy="259045"/>
    <xdr:sp macro="" textlink="">
      <xdr:nvSpPr>
        <xdr:cNvPr id="478" name="テキスト ボックス 477"/>
        <xdr:cNvSpPr txBox="1"/>
      </xdr:nvSpPr>
      <xdr:spPr>
        <a:xfrm>
          <a:off x="6705111" y="1669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63,529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126237</xdr:rowOff>
    </xdr:from>
    <xdr:to>
      <xdr:col>15</xdr:col>
      <xdr:colOff>231775</xdr:colOff>
      <xdr:row>99</xdr:row>
      <xdr:rowOff>56387</xdr:rowOff>
    </xdr:to>
    <xdr:sp macro="" textlink="">
      <xdr:nvSpPr>
        <xdr:cNvPr id="484" name="円/楕円 483"/>
        <xdr:cNvSpPr/>
      </xdr:nvSpPr>
      <xdr:spPr>
        <a:xfrm>
          <a:off x="10426700" y="1692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88699</xdr:rowOff>
    </xdr:from>
    <xdr:ext cx="534377" cy="259045"/>
    <xdr:sp macro="" textlink="">
      <xdr:nvSpPr>
        <xdr:cNvPr id="485" name="土木費該当値テキスト"/>
        <xdr:cNvSpPr txBox="1"/>
      </xdr:nvSpPr>
      <xdr:spPr>
        <a:xfrm>
          <a:off x="10528300" y="1689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51,000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113898</xdr:rowOff>
    </xdr:from>
    <xdr:to>
      <xdr:col>14</xdr:col>
      <xdr:colOff>79375</xdr:colOff>
      <xdr:row>99</xdr:row>
      <xdr:rowOff>44048</xdr:rowOff>
    </xdr:to>
    <xdr:sp macro="" textlink="">
      <xdr:nvSpPr>
        <xdr:cNvPr id="486" name="円/楕円 485"/>
        <xdr:cNvSpPr/>
      </xdr:nvSpPr>
      <xdr:spPr>
        <a:xfrm>
          <a:off x="9588500" y="1691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60575</xdr:rowOff>
    </xdr:from>
    <xdr:ext cx="534377" cy="259045"/>
    <xdr:sp macro="" textlink="">
      <xdr:nvSpPr>
        <xdr:cNvPr id="487" name="テキスト ボックス 486"/>
        <xdr:cNvSpPr txBox="1"/>
      </xdr:nvSpPr>
      <xdr:spPr>
        <a:xfrm>
          <a:off x="9372111" y="1669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67,194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120720</xdr:rowOff>
    </xdr:from>
    <xdr:to>
      <xdr:col>12</xdr:col>
      <xdr:colOff>561975</xdr:colOff>
      <xdr:row>99</xdr:row>
      <xdr:rowOff>50870</xdr:rowOff>
    </xdr:to>
    <xdr:sp macro="" textlink="">
      <xdr:nvSpPr>
        <xdr:cNvPr id="488" name="円/楕円 487"/>
        <xdr:cNvSpPr/>
      </xdr:nvSpPr>
      <xdr:spPr>
        <a:xfrm>
          <a:off x="8699500" y="1692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41997</xdr:rowOff>
    </xdr:from>
    <xdr:ext cx="534377" cy="259045"/>
    <xdr:sp macro="" textlink="">
      <xdr:nvSpPr>
        <xdr:cNvPr id="489" name="テキスト ボックス 488"/>
        <xdr:cNvSpPr txBox="1"/>
      </xdr:nvSpPr>
      <xdr:spPr>
        <a:xfrm>
          <a:off x="8483111" y="1701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58,242</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130101</xdr:rowOff>
    </xdr:from>
    <xdr:to>
      <xdr:col>11</xdr:col>
      <xdr:colOff>358775</xdr:colOff>
      <xdr:row>99</xdr:row>
      <xdr:rowOff>60251</xdr:rowOff>
    </xdr:to>
    <xdr:sp macro="" textlink="">
      <xdr:nvSpPr>
        <xdr:cNvPr id="490" name="円/楕円 489"/>
        <xdr:cNvSpPr/>
      </xdr:nvSpPr>
      <xdr:spPr>
        <a:xfrm>
          <a:off x="7810500" y="1693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51378</xdr:rowOff>
    </xdr:from>
    <xdr:ext cx="534377" cy="259045"/>
    <xdr:sp macro="" textlink="">
      <xdr:nvSpPr>
        <xdr:cNvPr id="491" name="テキスト ボックス 490"/>
        <xdr:cNvSpPr txBox="1"/>
      </xdr:nvSpPr>
      <xdr:spPr>
        <a:xfrm>
          <a:off x="7594111" y="1702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45,930</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132437</xdr:rowOff>
    </xdr:from>
    <xdr:to>
      <xdr:col>10</xdr:col>
      <xdr:colOff>155575</xdr:colOff>
      <xdr:row>99</xdr:row>
      <xdr:rowOff>62587</xdr:rowOff>
    </xdr:to>
    <xdr:sp macro="" textlink="">
      <xdr:nvSpPr>
        <xdr:cNvPr id="492" name="円/楕円 491"/>
        <xdr:cNvSpPr/>
      </xdr:nvSpPr>
      <xdr:spPr>
        <a:xfrm>
          <a:off x="6921500" y="1693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53714</xdr:rowOff>
    </xdr:from>
    <xdr:ext cx="534377" cy="259045"/>
    <xdr:sp macro="" textlink="">
      <xdr:nvSpPr>
        <xdr:cNvPr id="493" name="テキスト ボックス 492"/>
        <xdr:cNvSpPr txBox="1"/>
      </xdr:nvSpPr>
      <xdr:spPr>
        <a:xfrm>
          <a:off x="6705111" y="1702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42,865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5" name="テキスト ボックス 50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509" name="テキスト ボックス 50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511" name="テキスト ボックス 51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13" name="テキスト ボックス 51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5" name="テキスト ボックス 51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55876</xdr:rowOff>
    </xdr:from>
    <xdr:to>
      <xdr:col>23</xdr:col>
      <xdr:colOff>516889</xdr:colOff>
      <xdr:row>38</xdr:row>
      <xdr:rowOff>148975</xdr:rowOff>
    </xdr:to>
    <xdr:cxnSp macro="">
      <xdr:nvCxnSpPr>
        <xdr:cNvPr id="519" name="直線コネクタ 518"/>
        <xdr:cNvCxnSpPr/>
      </xdr:nvCxnSpPr>
      <xdr:spPr>
        <a:xfrm flipV="1">
          <a:off x="16317595" y="5370826"/>
          <a:ext cx="1269" cy="1293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152802</xdr:rowOff>
    </xdr:from>
    <xdr:ext cx="534377" cy="259045"/>
    <xdr:sp macro="" textlink="">
      <xdr:nvSpPr>
        <xdr:cNvPr id="520" name="消防費最小値テキスト"/>
        <xdr:cNvSpPr txBox="1"/>
      </xdr:nvSpPr>
      <xdr:spPr>
        <a:xfrm>
          <a:off x="16370300" y="666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18,580</a:t>
          </a:r>
          <a:endParaRPr kumimoji="1" lang="ja-JP" altLang="en-US" sz="1000" b="1">
            <a:latin typeface="ＭＳ Ｐゴシック"/>
          </a:endParaRPr>
        </a:p>
      </xdr:txBody>
    </xdr:sp>
    <xdr:clientData/>
  </xdr:oneCellAnchor>
  <xdr:twoCellAnchor>
    <xdr:from>
      <xdr:col>23</xdr:col>
      <xdr:colOff>428625</xdr:colOff>
      <xdr:row>38</xdr:row>
      <xdr:rowOff>148975</xdr:rowOff>
    </xdr:from>
    <xdr:to>
      <xdr:col>23</xdr:col>
      <xdr:colOff>606425</xdr:colOff>
      <xdr:row>38</xdr:row>
      <xdr:rowOff>148975</xdr:rowOff>
    </xdr:to>
    <xdr:cxnSp macro="">
      <xdr:nvCxnSpPr>
        <xdr:cNvPr id="521" name="直線コネクタ 520"/>
        <xdr:cNvCxnSpPr/>
      </xdr:nvCxnSpPr>
      <xdr:spPr>
        <a:xfrm>
          <a:off x="16230600" y="666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2553</xdr:rowOff>
    </xdr:from>
    <xdr:ext cx="599010" cy="259045"/>
    <xdr:sp macro="" textlink="">
      <xdr:nvSpPr>
        <xdr:cNvPr id="522" name="消防費最大値テキスト"/>
        <xdr:cNvSpPr txBox="1"/>
      </xdr:nvSpPr>
      <xdr:spPr>
        <a:xfrm>
          <a:off x="16370300" y="5146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216,584</a:t>
          </a:r>
          <a:endParaRPr kumimoji="1" lang="ja-JP" altLang="en-US" sz="1000" b="1">
            <a:latin typeface="ＭＳ Ｐゴシック"/>
          </a:endParaRPr>
        </a:p>
      </xdr:txBody>
    </xdr:sp>
    <xdr:clientData/>
  </xdr:oneCellAnchor>
  <xdr:twoCellAnchor>
    <xdr:from>
      <xdr:col>23</xdr:col>
      <xdr:colOff>428625</xdr:colOff>
      <xdr:row>31</xdr:row>
      <xdr:rowOff>55876</xdr:rowOff>
    </xdr:from>
    <xdr:to>
      <xdr:col>23</xdr:col>
      <xdr:colOff>606425</xdr:colOff>
      <xdr:row>31</xdr:row>
      <xdr:rowOff>55876</xdr:rowOff>
    </xdr:to>
    <xdr:cxnSp macro="">
      <xdr:nvCxnSpPr>
        <xdr:cNvPr id="523" name="直線コネクタ 522"/>
        <xdr:cNvCxnSpPr/>
      </xdr:nvCxnSpPr>
      <xdr:spPr>
        <a:xfrm>
          <a:off x="16230600" y="537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44550</xdr:rowOff>
    </xdr:from>
    <xdr:to>
      <xdr:col>23</xdr:col>
      <xdr:colOff>517525</xdr:colOff>
      <xdr:row>37</xdr:row>
      <xdr:rowOff>152567</xdr:rowOff>
    </xdr:to>
    <xdr:cxnSp macro="">
      <xdr:nvCxnSpPr>
        <xdr:cNvPr id="524" name="直線コネクタ 523"/>
        <xdr:cNvCxnSpPr/>
      </xdr:nvCxnSpPr>
      <xdr:spPr>
        <a:xfrm flipV="1">
          <a:off x="15481300" y="6388200"/>
          <a:ext cx="838200" cy="10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128481</xdr:rowOff>
    </xdr:from>
    <xdr:ext cx="534377" cy="259045"/>
    <xdr:sp macro="" textlink="">
      <xdr:nvSpPr>
        <xdr:cNvPr id="525" name="消防費平均値テキスト"/>
        <xdr:cNvSpPr txBox="1"/>
      </xdr:nvSpPr>
      <xdr:spPr>
        <a:xfrm>
          <a:off x="16370300" y="6472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36,887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150054</xdr:rowOff>
    </xdr:from>
    <xdr:to>
      <xdr:col>23</xdr:col>
      <xdr:colOff>568325</xdr:colOff>
      <xdr:row>38</xdr:row>
      <xdr:rowOff>80204</xdr:rowOff>
    </xdr:to>
    <xdr:sp macro="" textlink="">
      <xdr:nvSpPr>
        <xdr:cNvPr id="526" name="フローチャート : 判断 525"/>
        <xdr:cNvSpPr/>
      </xdr:nvSpPr>
      <xdr:spPr>
        <a:xfrm>
          <a:off x="16268700" y="649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5995</xdr:rowOff>
    </xdr:from>
    <xdr:to>
      <xdr:col>22</xdr:col>
      <xdr:colOff>365125</xdr:colOff>
      <xdr:row>37</xdr:row>
      <xdr:rowOff>152567</xdr:rowOff>
    </xdr:to>
    <xdr:cxnSp macro="">
      <xdr:nvCxnSpPr>
        <xdr:cNvPr id="527" name="直線コネクタ 526"/>
        <xdr:cNvCxnSpPr/>
      </xdr:nvCxnSpPr>
      <xdr:spPr>
        <a:xfrm>
          <a:off x="14592300" y="6349645"/>
          <a:ext cx="889000" cy="14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1242</xdr:rowOff>
    </xdr:from>
    <xdr:to>
      <xdr:col>22</xdr:col>
      <xdr:colOff>415925</xdr:colOff>
      <xdr:row>38</xdr:row>
      <xdr:rowOff>102842</xdr:rowOff>
    </xdr:to>
    <xdr:sp macro="" textlink="">
      <xdr:nvSpPr>
        <xdr:cNvPr id="528" name="フローチャート : 判断 527"/>
        <xdr:cNvSpPr/>
      </xdr:nvSpPr>
      <xdr:spPr>
        <a:xfrm>
          <a:off x="15430500" y="651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93969</xdr:rowOff>
    </xdr:from>
    <xdr:ext cx="534377" cy="259045"/>
    <xdr:sp macro="" textlink="">
      <xdr:nvSpPr>
        <xdr:cNvPr id="529" name="テキスト ボックス 528"/>
        <xdr:cNvSpPr txBox="1"/>
      </xdr:nvSpPr>
      <xdr:spPr>
        <a:xfrm>
          <a:off x="15214111" y="660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33,421</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5995</xdr:rowOff>
    </xdr:from>
    <xdr:to>
      <xdr:col>21</xdr:col>
      <xdr:colOff>161925</xdr:colOff>
      <xdr:row>38</xdr:row>
      <xdr:rowOff>34753</xdr:rowOff>
    </xdr:to>
    <xdr:cxnSp macro="">
      <xdr:nvCxnSpPr>
        <xdr:cNvPr id="530" name="直線コネクタ 529"/>
        <xdr:cNvCxnSpPr/>
      </xdr:nvCxnSpPr>
      <xdr:spPr>
        <a:xfrm flipV="1">
          <a:off x="13703300" y="6349645"/>
          <a:ext cx="889000" cy="20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168067</xdr:rowOff>
    </xdr:from>
    <xdr:to>
      <xdr:col>21</xdr:col>
      <xdr:colOff>212725</xdr:colOff>
      <xdr:row>38</xdr:row>
      <xdr:rowOff>98217</xdr:rowOff>
    </xdr:to>
    <xdr:sp macro="" textlink="">
      <xdr:nvSpPr>
        <xdr:cNvPr id="531" name="フローチャート : 判断 530"/>
        <xdr:cNvSpPr/>
      </xdr:nvSpPr>
      <xdr:spPr>
        <a:xfrm>
          <a:off x="14541500" y="651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89344</xdr:rowOff>
    </xdr:from>
    <xdr:ext cx="534377" cy="259045"/>
    <xdr:sp macro="" textlink="">
      <xdr:nvSpPr>
        <xdr:cNvPr id="532" name="テキスト ボックス 531"/>
        <xdr:cNvSpPr txBox="1"/>
      </xdr:nvSpPr>
      <xdr:spPr>
        <a:xfrm>
          <a:off x="14325111" y="660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4428</xdr:rowOff>
    </xdr:from>
    <xdr:to>
      <xdr:col>19</xdr:col>
      <xdr:colOff>644525</xdr:colOff>
      <xdr:row>38</xdr:row>
      <xdr:rowOff>34753</xdr:rowOff>
    </xdr:to>
    <xdr:cxnSp macro="">
      <xdr:nvCxnSpPr>
        <xdr:cNvPr id="533" name="直線コネクタ 532"/>
        <xdr:cNvCxnSpPr/>
      </xdr:nvCxnSpPr>
      <xdr:spPr>
        <a:xfrm>
          <a:off x="12814300" y="6519528"/>
          <a:ext cx="889000" cy="3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167003</xdr:rowOff>
    </xdr:from>
    <xdr:to>
      <xdr:col>20</xdr:col>
      <xdr:colOff>9525</xdr:colOff>
      <xdr:row>38</xdr:row>
      <xdr:rowOff>97153</xdr:rowOff>
    </xdr:to>
    <xdr:sp macro="" textlink="">
      <xdr:nvSpPr>
        <xdr:cNvPr id="534" name="フローチャート : 判断 533"/>
        <xdr:cNvSpPr/>
      </xdr:nvSpPr>
      <xdr:spPr>
        <a:xfrm>
          <a:off x="13652500" y="651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88280</xdr:rowOff>
    </xdr:from>
    <xdr:ext cx="534377" cy="259045"/>
    <xdr:sp macro="" textlink="">
      <xdr:nvSpPr>
        <xdr:cNvPr id="535" name="テキスト ボックス 534"/>
        <xdr:cNvSpPr txBox="1"/>
      </xdr:nvSpPr>
      <xdr:spPr>
        <a:xfrm>
          <a:off x="13436111" y="660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34,292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10124</xdr:rowOff>
    </xdr:from>
    <xdr:to>
      <xdr:col>18</xdr:col>
      <xdr:colOff>492125</xdr:colOff>
      <xdr:row>38</xdr:row>
      <xdr:rowOff>111724</xdr:rowOff>
    </xdr:to>
    <xdr:sp macro="" textlink="">
      <xdr:nvSpPr>
        <xdr:cNvPr id="536" name="フローチャート : 判断 535"/>
        <xdr:cNvSpPr/>
      </xdr:nvSpPr>
      <xdr:spPr>
        <a:xfrm>
          <a:off x="12763500" y="652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102851</xdr:rowOff>
    </xdr:from>
    <xdr:ext cx="534377" cy="259045"/>
    <xdr:sp macro="" textlink="">
      <xdr:nvSpPr>
        <xdr:cNvPr id="537" name="テキスト ボックス 536"/>
        <xdr:cNvSpPr txBox="1"/>
      </xdr:nvSpPr>
      <xdr:spPr>
        <a:xfrm>
          <a:off x="12547111" y="661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32,061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165200</xdr:rowOff>
    </xdr:from>
    <xdr:to>
      <xdr:col>23</xdr:col>
      <xdr:colOff>568325</xdr:colOff>
      <xdr:row>37</xdr:row>
      <xdr:rowOff>95350</xdr:rowOff>
    </xdr:to>
    <xdr:sp macro="" textlink="">
      <xdr:nvSpPr>
        <xdr:cNvPr id="543" name="円/楕円 542"/>
        <xdr:cNvSpPr/>
      </xdr:nvSpPr>
      <xdr:spPr>
        <a:xfrm>
          <a:off x="16268700" y="633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16627</xdr:rowOff>
    </xdr:from>
    <xdr:ext cx="534377" cy="259045"/>
    <xdr:sp macro="" textlink="">
      <xdr:nvSpPr>
        <xdr:cNvPr id="544" name="消防費該当値テキスト"/>
        <xdr:cNvSpPr txBox="1"/>
      </xdr:nvSpPr>
      <xdr:spPr>
        <a:xfrm>
          <a:off x="16370300" y="618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60,818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101767</xdr:rowOff>
    </xdr:from>
    <xdr:to>
      <xdr:col>22</xdr:col>
      <xdr:colOff>415925</xdr:colOff>
      <xdr:row>38</xdr:row>
      <xdr:rowOff>31917</xdr:rowOff>
    </xdr:to>
    <xdr:sp macro="" textlink="">
      <xdr:nvSpPr>
        <xdr:cNvPr id="545" name="円/楕円 544"/>
        <xdr:cNvSpPr/>
      </xdr:nvSpPr>
      <xdr:spPr>
        <a:xfrm>
          <a:off x="15430500" y="644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48444</xdr:rowOff>
    </xdr:from>
    <xdr:ext cx="534377" cy="259045"/>
    <xdr:sp macro="" textlink="">
      <xdr:nvSpPr>
        <xdr:cNvPr id="546" name="テキスト ボックス 545"/>
        <xdr:cNvSpPr txBox="1"/>
      </xdr:nvSpPr>
      <xdr:spPr>
        <a:xfrm>
          <a:off x="15214111" y="622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44,280</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126645</xdr:rowOff>
    </xdr:from>
    <xdr:to>
      <xdr:col>21</xdr:col>
      <xdr:colOff>212725</xdr:colOff>
      <xdr:row>37</xdr:row>
      <xdr:rowOff>56795</xdr:rowOff>
    </xdr:to>
    <xdr:sp macro="" textlink="">
      <xdr:nvSpPr>
        <xdr:cNvPr id="547" name="円/楕円 546"/>
        <xdr:cNvSpPr/>
      </xdr:nvSpPr>
      <xdr:spPr>
        <a:xfrm>
          <a:off x="14541500" y="629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73322</xdr:rowOff>
    </xdr:from>
    <xdr:ext cx="534377" cy="259045"/>
    <xdr:sp macro="" textlink="">
      <xdr:nvSpPr>
        <xdr:cNvPr id="548" name="テキスト ボックス 547"/>
        <xdr:cNvSpPr txBox="1"/>
      </xdr:nvSpPr>
      <xdr:spPr>
        <a:xfrm>
          <a:off x="14325111" y="607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66,721</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155403</xdr:rowOff>
    </xdr:from>
    <xdr:to>
      <xdr:col>20</xdr:col>
      <xdr:colOff>9525</xdr:colOff>
      <xdr:row>38</xdr:row>
      <xdr:rowOff>85553</xdr:rowOff>
    </xdr:to>
    <xdr:sp macro="" textlink="">
      <xdr:nvSpPr>
        <xdr:cNvPr id="549" name="円/楕円 548"/>
        <xdr:cNvSpPr/>
      </xdr:nvSpPr>
      <xdr:spPr>
        <a:xfrm>
          <a:off x="13652500" y="649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102080</xdr:rowOff>
    </xdr:from>
    <xdr:ext cx="534377" cy="259045"/>
    <xdr:sp macro="" textlink="">
      <xdr:nvSpPr>
        <xdr:cNvPr id="550" name="テキスト ボックス 549"/>
        <xdr:cNvSpPr txBox="1"/>
      </xdr:nvSpPr>
      <xdr:spPr>
        <a:xfrm>
          <a:off x="13436111" y="627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36,068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125078</xdr:rowOff>
    </xdr:from>
    <xdr:to>
      <xdr:col>18</xdr:col>
      <xdr:colOff>492125</xdr:colOff>
      <xdr:row>38</xdr:row>
      <xdr:rowOff>55228</xdr:rowOff>
    </xdr:to>
    <xdr:sp macro="" textlink="">
      <xdr:nvSpPr>
        <xdr:cNvPr id="551" name="円/楕円 550"/>
        <xdr:cNvSpPr/>
      </xdr:nvSpPr>
      <xdr:spPr>
        <a:xfrm>
          <a:off x="12763500" y="646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71755</xdr:rowOff>
    </xdr:from>
    <xdr:ext cx="534377" cy="259045"/>
    <xdr:sp macro="" textlink="">
      <xdr:nvSpPr>
        <xdr:cNvPr id="552" name="テキスト ボックス 551"/>
        <xdr:cNvSpPr txBox="1"/>
      </xdr:nvSpPr>
      <xdr:spPr>
        <a:xfrm>
          <a:off x="12547111" y="624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40,711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60,765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5" name="テキスト ボックス 56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7" name="テキスト ボックス 56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71" name="テキスト ボックス 570"/>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3" name="テキスト ボックス 57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13684</xdr:rowOff>
    </xdr:from>
    <xdr:to>
      <xdr:col>23</xdr:col>
      <xdr:colOff>516889</xdr:colOff>
      <xdr:row>58</xdr:row>
      <xdr:rowOff>45650</xdr:rowOff>
    </xdr:to>
    <xdr:cxnSp macro="">
      <xdr:nvCxnSpPr>
        <xdr:cNvPr id="577" name="直線コネクタ 576"/>
        <xdr:cNvCxnSpPr/>
      </xdr:nvCxnSpPr>
      <xdr:spPr>
        <a:xfrm flipV="1">
          <a:off x="16317595" y="8586184"/>
          <a:ext cx="1269" cy="1403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49477</xdr:rowOff>
    </xdr:from>
    <xdr:ext cx="534377" cy="259045"/>
    <xdr:sp macro="" textlink="">
      <xdr:nvSpPr>
        <xdr:cNvPr id="578" name="教育費最小値テキスト"/>
        <xdr:cNvSpPr txBox="1"/>
      </xdr:nvSpPr>
      <xdr:spPr>
        <a:xfrm>
          <a:off x="16370300" y="9993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28,937</a:t>
          </a:r>
          <a:endParaRPr kumimoji="1" lang="ja-JP" altLang="en-US" sz="1000" b="1">
            <a:latin typeface="ＭＳ Ｐゴシック"/>
          </a:endParaRPr>
        </a:p>
      </xdr:txBody>
    </xdr:sp>
    <xdr:clientData/>
  </xdr:oneCellAnchor>
  <xdr:twoCellAnchor>
    <xdr:from>
      <xdr:col>23</xdr:col>
      <xdr:colOff>428625</xdr:colOff>
      <xdr:row>58</xdr:row>
      <xdr:rowOff>45650</xdr:rowOff>
    </xdr:from>
    <xdr:to>
      <xdr:col>23</xdr:col>
      <xdr:colOff>606425</xdr:colOff>
      <xdr:row>58</xdr:row>
      <xdr:rowOff>45650</xdr:rowOff>
    </xdr:to>
    <xdr:cxnSp macro="">
      <xdr:nvCxnSpPr>
        <xdr:cNvPr id="579" name="直線コネクタ 578"/>
        <xdr:cNvCxnSpPr/>
      </xdr:nvCxnSpPr>
      <xdr:spPr>
        <a:xfrm>
          <a:off x="16230600" y="998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131811</xdr:rowOff>
    </xdr:from>
    <xdr:ext cx="599010" cy="259045"/>
    <xdr:sp macro="" textlink="">
      <xdr:nvSpPr>
        <xdr:cNvPr id="580" name="教育費最大値テキスト"/>
        <xdr:cNvSpPr txBox="1"/>
      </xdr:nvSpPr>
      <xdr:spPr>
        <a:xfrm>
          <a:off x="16370300" y="8361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102,615</a:t>
          </a:r>
          <a:endParaRPr kumimoji="1" lang="ja-JP" altLang="en-US" sz="1000" b="1">
            <a:latin typeface="ＭＳ Ｐゴシック"/>
          </a:endParaRPr>
        </a:p>
      </xdr:txBody>
    </xdr:sp>
    <xdr:clientData/>
  </xdr:oneCellAnchor>
  <xdr:twoCellAnchor>
    <xdr:from>
      <xdr:col>23</xdr:col>
      <xdr:colOff>428625</xdr:colOff>
      <xdr:row>50</xdr:row>
      <xdr:rowOff>13684</xdr:rowOff>
    </xdr:from>
    <xdr:to>
      <xdr:col>23</xdr:col>
      <xdr:colOff>606425</xdr:colOff>
      <xdr:row>50</xdr:row>
      <xdr:rowOff>13684</xdr:rowOff>
    </xdr:to>
    <xdr:cxnSp macro="">
      <xdr:nvCxnSpPr>
        <xdr:cNvPr id="581" name="直線コネクタ 580"/>
        <xdr:cNvCxnSpPr/>
      </xdr:nvCxnSpPr>
      <xdr:spPr>
        <a:xfrm>
          <a:off x="16230600" y="8586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169075</xdr:rowOff>
    </xdr:from>
    <xdr:to>
      <xdr:col>23</xdr:col>
      <xdr:colOff>517525</xdr:colOff>
      <xdr:row>56</xdr:row>
      <xdr:rowOff>35478</xdr:rowOff>
    </xdr:to>
    <xdr:cxnSp macro="">
      <xdr:nvCxnSpPr>
        <xdr:cNvPr id="582" name="直線コネクタ 581"/>
        <xdr:cNvCxnSpPr/>
      </xdr:nvCxnSpPr>
      <xdr:spPr>
        <a:xfrm>
          <a:off x="15481300" y="9598825"/>
          <a:ext cx="838200" cy="3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134370</xdr:rowOff>
    </xdr:from>
    <xdr:ext cx="534377" cy="259045"/>
    <xdr:sp macro="" textlink="">
      <xdr:nvSpPr>
        <xdr:cNvPr id="583" name="教育費平均値テキスト"/>
        <xdr:cNvSpPr txBox="1"/>
      </xdr:nvSpPr>
      <xdr:spPr>
        <a:xfrm>
          <a:off x="16370300" y="9221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58,814</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111493</xdr:rowOff>
    </xdr:from>
    <xdr:to>
      <xdr:col>23</xdr:col>
      <xdr:colOff>568325</xdr:colOff>
      <xdr:row>55</xdr:row>
      <xdr:rowOff>41643</xdr:rowOff>
    </xdr:to>
    <xdr:sp macro="" textlink="">
      <xdr:nvSpPr>
        <xdr:cNvPr id="584" name="フローチャート : 判断 583"/>
        <xdr:cNvSpPr/>
      </xdr:nvSpPr>
      <xdr:spPr>
        <a:xfrm>
          <a:off x="16268700" y="9369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169075</xdr:rowOff>
    </xdr:from>
    <xdr:to>
      <xdr:col>22</xdr:col>
      <xdr:colOff>365125</xdr:colOff>
      <xdr:row>56</xdr:row>
      <xdr:rowOff>102743</xdr:rowOff>
    </xdr:to>
    <xdr:cxnSp macro="">
      <xdr:nvCxnSpPr>
        <xdr:cNvPr id="585" name="直線コネクタ 584"/>
        <xdr:cNvCxnSpPr/>
      </xdr:nvCxnSpPr>
      <xdr:spPr>
        <a:xfrm flipV="1">
          <a:off x="14592300" y="9598825"/>
          <a:ext cx="889000" cy="105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59582</xdr:rowOff>
    </xdr:from>
    <xdr:to>
      <xdr:col>22</xdr:col>
      <xdr:colOff>415925</xdr:colOff>
      <xdr:row>54</xdr:row>
      <xdr:rowOff>161182</xdr:rowOff>
    </xdr:to>
    <xdr:sp macro="" textlink="">
      <xdr:nvSpPr>
        <xdr:cNvPr id="586" name="フローチャート : 判断 585"/>
        <xdr:cNvSpPr/>
      </xdr:nvSpPr>
      <xdr:spPr>
        <a:xfrm>
          <a:off x="15430500" y="931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6259</xdr:rowOff>
    </xdr:from>
    <xdr:ext cx="534377" cy="259045"/>
    <xdr:sp macro="" textlink="">
      <xdr:nvSpPr>
        <xdr:cNvPr id="587" name="テキスト ボックス 586"/>
        <xdr:cNvSpPr txBox="1"/>
      </xdr:nvSpPr>
      <xdr:spPr>
        <a:xfrm>
          <a:off x="15214111" y="909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61,539</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57538</xdr:rowOff>
    </xdr:from>
    <xdr:to>
      <xdr:col>21</xdr:col>
      <xdr:colOff>161925</xdr:colOff>
      <xdr:row>56</xdr:row>
      <xdr:rowOff>102743</xdr:rowOff>
    </xdr:to>
    <xdr:cxnSp macro="">
      <xdr:nvCxnSpPr>
        <xdr:cNvPr id="588" name="直線コネクタ 587"/>
        <xdr:cNvCxnSpPr/>
      </xdr:nvCxnSpPr>
      <xdr:spPr>
        <a:xfrm>
          <a:off x="13703300" y="9658738"/>
          <a:ext cx="889000" cy="4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53</xdr:row>
      <xdr:rowOff>41275</xdr:rowOff>
    </xdr:from>
    <xdr:to>
      <xdr:col>21</xdr:col>
      <xdr:colOff>212725</xdr:colOff>
      <xdr:row>53</xdr:row>
      <xdr:rowOff>142875</xdr:rowOff>
    </xdr:to>
    <xdr:sp macro="" textlink="">
      <xdr:nvSpPr>
        <xdr:cNvPr id="589" name="フローチャート : 判断 588"/>
        <xdr:cNvSpPr/>
      </xdr:nvSpPr>
      <xdr:spPr>
        <a:xfrm>
          <a:off x="14541500" y="912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51</xdr:row>
      <xdr:rowOff>159402</xdr:rowOff>
    </xdr:from>
    <xdr:ext cx="534377" cy="259045"/>
    <xdr:sp macro="" textlink="">
      <xdr:nvSpPr>
        <xdr:cNvPr id="590" name="テキスト ボックス 589"/>
        <xdr:cNvSpPr txBox="1"/>
      </xdr:nvSpPr>
      <xdr:spPr>
        <a:xfrm>
          <a:off x="14325111" y="8903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71,500</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43040</xdr:rowOff>
    </xdr:from>
    <xdr:to>
      <xdr:col>19</xdr:col>
      <xdr:colOff>644525</xdr:colOff>
      <xdr:row>56</xdr:row>
      <xdr:rowOff>57538</xdr:rowOff>
    </xdr:to>
    <xdr:cxnSp macro="">
      <xdr:nvCxnSpPr>
        <xdr:cNvPr id="591" name="直線コネクタ 590"/>
        <xdr:cNvCxnSpPr/>
      </xdr:nvCxnSpPr>
      <xdr:spPr>
        <a:xfrm>
          <a:off x="12814300" y="9644240"/>
          <a:ext cx="889000" cy="1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53</xdr:row>
      <xdr:rowOff>10547</xdr:rowOff>
    </xdr:from>
    <xdr:to>
      <xdr:col>20</xdr:col>
      <xdr:colOff>9525</xdr:colOff>
      <xdr:row>53</xdr:row>
      <xdr:rowOff>112147</xdr:rowOff>
    </xdr:to>
    <xdr:sp macro="" textlink="">
      <xdr:nvSpPr>
        <xdr:cNvPr id="592" name="フローチャート : 判断 591"/>
        <xdr:cNvSpPr/>
      </xdr:nvSpPr>
      <xdr:spPr>
        <a:xfrm>
          <a:off x="13652500" y="90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51</xdr:row>
      <xdr:rowOff>128674</xdr:rowOff>
    </xdr:from>
    <xdr:ext cx="534377" cy="259045"/>
    <xdr:sp macro="" textlink="">
      <xdr:nvSpPr>
        <xdr:cNvPr id="593" name="テキスト ボックス 592"/>
        <xdr:cNvSpPr txBox="1"/>
      </xdr:nvSpPr>
      <xdr:spPr>
        <a:xfrm>
          <a:off x="13436111" y="887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73,113</a:t>
          </a:r>
          <a:endParaRPr kumimoji="1" lang="ja-JP" altLang="en-US" sz="1000" b="1">
            <a:solidFill>
              <a:srgbClr val="000080"/>
            </a:solidFill>
            <a:latin typeface="ＭＳ Ｐゴシック"/>
          </a:endParaRPr>
        </a:p>
      </xdr:txBody>
    </xdr:sp>
    <xdr:clientData/>
  </xdr:oneCellAnchor>
  <xdr:twoCellAnchor>
    <xdr:from>
      <xdr:col>18</xdr:col>
      <xdr:colOff>390525</xdr:colOff>
      <xdr:row>52</xdr:row>
      <xdr:rowOff>152222</xdr:rowOff>
    </xdr:from>
    <xdr:to>
      <xdr:col>18</xdr:col>
      <xdr:colOff>492125</xdr:colOff>
      <xdr:row>53</xdr:row>
      <xdr:rowOff>82372</xdr:rowOff>
    </xdr:to>
    <xdr:sp macro="" textlink="">
      <xdr:nvSpPr>
        <xdr:cNvPr id="594" name="フローチャート : 判断 593"/>
        <xdr:cNvSpPr/>
      </xdr:nvSpPr>
      <xdr:spPr>
        <a:xfrm>
          <a:off x="12763500" y="906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51</xdr:row>
      <xdr:rowOff>98899</xdr:rowOff>
    </xdr:from>
    <xdr:ext cx="534377" cy="259045"/>
    <xdr:sp macro="" textlink="">
      <xdr:nvSpPr>
        <xdr:cNvPr id="595" name="テキスト ボックス 594"/>
        <xdr:cNvSpPr txBox="1"/>
      </xdr:nvSpPr>
      <xdr:spPr>
        <a:xfrm>
          <a:off x="12547111" y="884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156128</xdr:rowOff>
    </xdr:from>
    <xdr:to>
      <xdr:col>23</xdr:col>
      <xdr:colOff>568325</xdr:colOff>
      <xdr:row>56</xdr:row>
      <xdr:rowOff>86278</xdr:rowOff>
    </xdr:to>
    <xdr:sp macro="" textlink="">
      <xdr:nvSpPr>
        <xdr:cNvPr id="601" name="円/楕円 600"/>
        <xdr:cNvSpPr/>
      </xdr:nvSpPr>
      <xdr:spPr>
        <a:xfrm>
          <a:off x="16268700" y="958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134555</xdr:rowOff>
    </xdr:from>
    <xdr:ext cx="534377" cy="259045"/>
    <xdr:sp macro="" textlink="">
      <xdr:nvSpPr>
        <xdr:cNvPr id="602" name="教育費該当値テキスト"/>
        <xdr:cNvSpPr txBox="1"/>
      </xdr:nvSpPr>
      <xdr:spPr>
        <a:xfrm>
          <a:off x="16370300" y="956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47,471</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118275</xdr:rowOff>
    </xdr:from>
    <xdr:to>
      <xdr:col>22</xdr:col>
      <xdr:colOff>415925</xdr:colOff>
      <xdr:row>56</xdr:row>
      <xdr:rowOff>48425</xdr:rowOff>
    </xdr:to>
    <xdr:sp macro="" textlink="">
      <xdr:nvSpPr>
        <xdr:cNvPr id="603" name="円/楕円 602"/>
        <xdr:cNvSpPr/>
      </xdr:nvSpPr>
      <xdr:spPr>
        <a:xfrm>
          <a:off x="15430500" y="954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39552</xdr:rowOff>
    </xdr:from>
    <xdr:ext cx="534377" cy="259045"/>
    <xdr:sp macro="" textlink="">
      <xdr:nvSpPr>
        <xdr:cNvPr id="604" name="テキスト ボックス 603"/>
        <xdr:cNvSpPr txBox="1"/>
      </xdr:nvSpPr>
      <xdr:spPr>
        <a:xfrm>
          <a:off x="15214111" y="9640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49,458</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51943</xdr:rowOff>
    </xdr:from>
    <xdr:to>
      <xdr:col>21</xdr:col>
      <xdr:colOff>212725</xdr:colOff>
      <xdr:row>56</xdr:row>
      <xdr:rowOff>153543</xdr:rowOff>
    </xdr:to>
    <xdr:sp macro="" textlink="">
      <xdr:nvSpPr>
        <xdr:cNvPr id="605" name="円/楕円 604"/>
        <xdr:cNvSpPr/>
      </xdr:nvSpPr>
      <xdr:spPr>
        <a:xfrm>
          <a:off x="14541500" y="965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144670</xdr:rowOff>
    </xdr:from>
    <xdr:ext cx="534377" cy="259045"/>
    <xdr:sp macro="" textlink="">
      <xdr:nvSpPr>
        <xdr:cNvPr id="606" name="テキスト ボックス 605"/>
        <xdr:cNvSpPr txBox="1"/>
      </xdr:nvSpPr>
      <xdr:spPr>
        <a:xfrm>
          <a:off x="14325111" y="974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43,940</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6738</xdr:rowOff>
    </xdr:from>
    <xdr:to>
      <xdr:col>20</xdr:col>
      <xdr:colOff>9525</xdr:colOff>
      <xdr:row>56</xdr:row>
      <xdr:rowOff>108338</xdr:rowOff>
    </xdr:to>
    <xdr:sp macro="" textlink="">
      <xdr:nvSpPr>
        <xdr:cNvPr id="607" name="円/楕円 606"/>
        <xdr:cNvSpPr/>
      </xdr:nvSpPr>
      <xdr:spPr>
        <a:xfrm>
          <a:off x="13652500" y="960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99465</xdr:rowOff>
    </xdr:from>
    <xdr:ext cx="534377" cy="259045"/>
    <xdr:sp macro="" textlink="">
      <xdr:nvSpPr>
        <xdr:cNvPr id="608" name="テキスト ボックス 607"/>
        <xdr:cNvSpPr txBox="1"/>
      </xdr:nvSpPr>
      <xdr:spPr>
        <a:xfrm>
          <a:off x="13436111" y="97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46,313</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163690</xdr:rowOff>
    </xdr:from>
    <xdr:to>
      <xdr:col>18</xdr:col>
      <xdr:colOff>492125</xdr:colOff>
      <xdr:row>56</xdr:row>
      <xdr:rowOff>93840</xdr:rowOff>
    </xdr:to>
    <xdr:sp macro="" textlink="">
      <xdr:nvSpPr>
        <xdr:cNvPr id="609" name="円/楕円 608"/>
        <xdr:cNvSpPr/>
      </xdr:nvSpPr>
      <xdr:spPr>
        <a:xfrm>
          <a:off x="12763500" y="959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84967</xdr:rowOff>
    </xdr:from>
    <xdr:ext cx="534377" cy="259045"/>
    <xdr:sp macro="" textlink="">
      <xdr:nvSpPr>
        <xdr:cNvPr id="610" name="テキスト ボックス 609"/>
        <xdr:cNvSpPr txBox="1"/>
      </xdr:nvSpPr>
      <xdr:spPr>
        <a:xfrm>
          <a:off x="12547111" y="968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47,074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6" name="テキスト ボックス 625"/>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8" name="テキスト ボックス 62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30" name="テキスト ボックス 62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103398</xdr:rowOff>
    </xdr:from>
    <xdr:to>
      <xdr:col>23</xdr:col>
      <xdr:colOff>516889</xdr:colOff>
      <xdr:row>79</xdr:row>
      <xdr:rowOff>44450</xdr:rowOff>
    </xdr:to>
    <xdr:cxnSp macro="">
      <xdr:nvCxnSpPr>
        <xdr:cNvPr id="634" name="直線コネクタ 633"/>
        <xdr:cNvCxnSpPr/>
      </xdr:nvCxnSpPr>
      <xdr:spPr>
        <a:xfrm flipV="1">
          <a:off x="16317595" y="12104898"/>
          <a:ext cx="1269" cy="1484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50075</xdr:rowOff>
    </xdr:from>
    <xdr:ext cx="599010" cy="259045"/>
    <xdr:sp macro="" textlink="">
      <xdr:nvSpPr>
        <xdr:cNvPr id="637" name="災害復旧費最大値テキスト"/>
        <xdr:cNvSpPr txBox="1"/>
      </xdr:nvSpPr>
      <xdr:spPr>
        <a:xfrm>
          <a:off x="16370300" y="11880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194,764</a:t>
          </a:r>
          <a:endParaRPr kumimoji="1" lang="ja-JP" altLang="en-US" sz="1000" b="1">
            <a:latin typeface="ＭＳ Ｐゴシック"/>
          </a:endParaRPr>
        </a:p>
      </xdr:txBody>
    </xdr:sp>
    <xdr:clientData/>
  </xdr:oneCellAnchor>
  <xdr:twoCellAnchor>
    <xdr:from>
      <xdr:col>23</xdr:col>
      <xdr:colOff>428625</xdr:colOff>
      <xdr:row>70</xdr:row>
      <xdr:rowOff>103398</xdr:rowOff>
    </xdr:from>
    <xdr:to>
      <xdr:col>23</xdr:col>
      <xdr:colOff>606425</xdr:colOff>
      <xdr:row>70</xdr:row>
      <xdr:rowOff>103398</xdr:rowOff>
    </xdr:to>
    <xdr:cxnSp macro="">
      <xdr:nvCxnSpPr>
        <xdr:cNvPr id="638" name="直線コネクタ 637"/>
        <xdr:cNvCxnSpPr/>
      </xdr:nvCxnSpPr>
      <xdr:spPr>
        <a:xfrm>
          <a:off x="16230600" y="1210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44008</xdr:rowOff>
    </xdr:from>
    <xdr:to>
      <xdr:col>23</xdr:col>
      <xdr:colOff>517525</xdr:colOff>
      <xdr:row>79</xdr:row>
      <xdr:rowOff>44450</xdr:rowOff>
    </xdr:to>
    <xdr:cxnSp macro="">
      <xdr:nvCxnSpPr>
        <xdr:cNvPr id="639" name="直線コネクタ 638"/>
        <xdr:cNvCxnSpPr/>
      </xdr:nvCxnSpPr>
      <xdr:spPr>
        <a:xfrm>
          <a:off x="15481300" y="13588558"/>
          <a:ext cx="838200" cy="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113361</xdr:rowOff>
    </xdr:from>
    <xdr:ext cx="469744" cy="259045"/>
    <xdr:sp macro="" textlink="">
      <xdr:nvSpPr>
        <xdr:cNvPr id="640" name="災害復旧費平均値テキスト"/>
        <xdr:cNvSpPr txBox="1"/>
      </xdr:nvSpPr>
      <xdr:spPr>
        <a:xfrm>
          <a:off x="16370300" y="133150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9,792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90484</xdr:rowOff>
    </xdr:from>
    <xdr:to>
      <xdr:col>23</xdr:col>
      <xdr:colOff>568325</xdr:colOff>
      <xdr:row>79</xdr:row>
      <xdr:rowOff>20634</xdr:rowOff>
    </xdr:to>
    <xdr:sp macro="" textlink="">
      <xdr:nvSpPr>
        <xdr:cNvPr id="641" name="フローチャート : 判断 640"/>
        <xdr:cNvSpPr/>
      </xdr:nvSpPr>
      <xdr:spPr>
        <a:xfrm>
          <a:off x="16268700" y="1346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34635</xdr:rowOff>
    </xdr:from>
    <xdr:to>
      <xdr:col>22</xdr:col>
      <xdr:colOff>365125</xdr:colOff>
      <xdr:row>79</xdr:row>
      <xdr:rowOff>44008</xdr:rowOff>
    </xdr:to>
    <xdr:cxnSp macro="">
      <xdr:nvCxnSpPr>
        <xdr:cNvPr id="642" name="直線コネクタ 641"/>
        <xdr:cNvCxnSpPr/>
      </xdr:nvCxnSpPr>
      <xdr:spPr>
        <a:xfrm>
          <a:off x="14592300" y="13579185"/>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120683</xdr:rowOff>
    </xdr:from>
    <xdr:to>
      <xdr:col>22</xdr:col>
      <xdr:colOff>415925</xdr:colOff>
      <xdr:row>79</xdr:row>
      <xdr:rowOff>50833</xdr:rowOff>
    </xdr:to>
    <xdr:sp macro="" textlink="">
      <xdr:nvSpPr>
        <xdr:cNvPr id="643" name="フローチャート : 判断 642"/>
        <xdr:cNvSpPr/>
      </xdr:nvSpPr>
      <xdr:spPr>
        <a:xfrm>
          <a:off x="15430500" y="1349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67360</xdr:rowOff>
    </xdr:from>
    <xdr:ext cx="469744" cy="259045"/>
    <xdr:sp macro="" textlink="">
      <xdr:nvSpPr>
        <xdr:cNvPr id="644" name="テキスト ボックス 643"/>
        <xdr:cNvSpPr txBox="1"/>
      </xdr:nvSpPr>
      <xdr:spPr>
        <a:xfrm>
          <a:off x="15246427" y="1326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34635</xdr:rowOff>
    </xdr:from>
    <xdr:to>
      <xdr:col>21</xdr:col>
      <xdr:colOff>161925</xdr:colOff>
      <xdr:row>79</xdr:row>
      <xdr:rowOff>37204</xdr:rowOff>
    </xdr:to>
    <xdr:cxnSp macro="">
      <xdr:nvCxnSpPr>
        <xdr:cNvPr id="645" name="直線コネクタ 644"/>
        <xdr:cNvCxnSpPr/>
      </xdr:nvCxnSpPr>
      <xdr:spPr>
        <a:xfrm flipV="1">
          <a:off x="13703300" y="13579185"/>
          <a:ext cx="889000" cy="2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48338</xdr:rowOff>
    </xdr:from>
    <xdr:to>
      <xdr:col>21</xdr:col>
      <xdr:colOff>212725</xdr:colOff>
      <xdr:row>78</xdr:row>
      <xdr:rowOff>149938</xdr:rowOff>
    </xdr:to>
    <xdr:sp macro="" textlink="">
      <xdr:nvSpPr>
        <xdr:cNvPr id="646" name="フローチャート : 判断 645"/>
        <xdr:cNvSpPr/>
      </xdr:nvSpPr>
      <xdr:spPr>
        <a:xfrm>
          <a:off x="14541500" y="13421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166465</xdr:rowOff>
    </xdr:from>
    <xdr:ext cx="534377" cy="259045"/>
    <xdr:sp macro="" textlink="">
      <xdr:nvSpPr>
        <xdr:cNvPr id="647" name="テキスト ボックス 646"/>
        <xdr:cNvSpPr txBox="1"/>
      </xdr:nvSpPr>
      <xdr:spPr>
        <a:xfrm>
          <a:off x="14325111" y="13196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36609</xdr:rowOff>
    </xdr:from>
    <xdr:to>
      <xdr:col>19</xdr:col>
      <xdr:colOff>644525</xdr:colOff>
      <xdr:row>79</xdr:row>
      <xdr:rowOff>37204</xdr:rowOff>
    </xdr:to>
    <xdr:cxnSp macro="">
      <xdr:nvCxnSpPr>
        <xdr:cNvPr id="648" name="直線コネクタ 647"/>
        <xdr:cNvCxnSpPr/>
      </xdr:nvCxnSpPr>
      <xdr:spPr>
        <a:xfrm>
          <a:off x="12814300" y="13581159"/>
          <a:ext cx="8890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59052</xdr:rowOff>
    </xdr:from>
    <xdr:to>
      <xdr:col>20</xdr:col>
      <xdr:colOff>9525</xdr:colOff>
      <xdr:row>78</xdr:row>
      <xdr:rowOff>160652</xdr:rowOff>
    </xdr:to>
    <xdr:sp macro="" textlink="">
      <xdr:nvSpPr>
        <xdr:cNvPr id="649" name="フローチャート : 判断 648"/>
        <xdr:cNvSpPr/>
      </xdr:nvSpPr>
      <xdr:spPr>
        <a:xfrm>
          <a:off x="13652500" y="1343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5729</xdr:rowOff>
    </xdr:from>
    <xdr:ext cx="534377" cy="259045"/>
    <xdr:sp macro="" textlink="">
      <xdr:nvSpPr>
        <xdr:cNvPr id="650" name="テキスト ボックス 649"/>
        <xdr:cNvSpPr txBox="1"/>
      </xdr:nvSpPr>
      <xdr:spPr>
        <a:xfrm>
          <a:off x="13436111" y="1320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37877</xdr:rowOff>
    </xdr:from>
    <xdr:to>
      <xdr:col>18</xdr:col>
      <xdr:colOff>492125</xdr:colOff>
      <xdr:row>78</xdr:row>
      <xdr:rowOff>139477</xdr:rowOff>
    </xdr:to>
    <xdr:sp macro="" textlink="">
      <xdr:nvSpPr>
        <xdr:cNvPr id="651" name="フローチャート : 判断 650"/>
        <xdr:cNvSpPr/>
      </xdr:nvSpPr>
      <xdr:spPr>
        <a:xfrm>
          <a:off x="12763500" y="1341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156004</xdr:rowOff>
    </xdr:from>
    <xdr:ext cx="534377" cy="259045"/>
    <xdr:sp macro="" textlink="">
      <xdr:nvSpPr>
        <xdr:cNvPr id="652" name="テキスト ボックス 651"/>
        <xdr:cNvSpPr txBox="1"/>
      </xdr:nvSpPr>
      <xdr:spPr>
        <a:xfrm>
          <a:off x="12547111" y="13186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8" name="円/楕円 657"/>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9"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164658</xdr:rowOff>
    </xdr:from>
    <xdr:to>
      <xdr:col>22</xdr:col>
      <xdr:colOff>415925</xdr:colOff>
      <xdr:row>79</xdr:row>
      <xdr:rowOff>94808</xdr:rowOff>
    </xdr:to>
    <xdr:sp macro="" textlink="">
      <xdr:nvSpPr>
        <xdr:cNvPr id="660" name="円/楕円 659"/>
        <xdr:cNvSpPr/>
      </xdr:nvSpPr>
      <xdr:spPr>
        <a:xfrm>
          <a:off x="15430500" y="1353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85935</xdr:rowOff>
    </xdr:from>
    <xdr:ext cx="313932" cy="259045"/>
    <xdr:sp macro="" textlink="">
      <xdr:nvSpPr>
        <xdr:cNvPr id="661" name="テキスト ボックス 660"/>
        <xdr:cNvSpPr txBox="1"/>
      </xdr:nvSpPr>
      <xdr:spPr>
        <a:xfrm>
          <a:off x="15324333" y="136304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155285</xdr:rowOff>
    </xdr:from>
    <xdr:to>
      <xdr:col>21</xdr:col>
      <xdr:colOff>212725</xdr:colOff>
      <xdr:row>79</xdr:row>
      <xdr:rowOff>85435</xdr:rowOff>
    </xdr:to>
    <xdr:sp macro="" textlink="">
      <xdr:nvSpPr>
        <xdr:cNvPr id="662" name="円/楕円 661"/>
        <xdr:cNvSpPr/>
      </xdr:nvSpPr>
      <xdr:spPr>
        <a:xfrm>
          <a:off x="14541500" y="1352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76562</xdr:rowOff>
    </xdr:from>
    <xdr:ext cx="469744" cy="259045"/>
    <xdr:sp macro="" textlink="">
      <xdr:nvSpPr>
        <xdr:cNvPr id="663" name="テキスト ボックス 662"/>
        <xdr:cNvSpPr txBox="1"/>
      </xdr:nvSpPr>
      <xdr:spPr>
        <a:xfrm>
          <a:off x="14357427" y="136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157854</xdr:rowOff>
    </xdr:from>
    <xdr:to>
      <xdr:col>20</xdr:col>
      <xdr:colOff>9525</xdr:colOff>
      <xdr:row>79</xdr:row>
      <xdr:rowOff>88004</xdr:rowOff>
    </xdr:to>
    <xdr:sp macro="" textlink="">
      <xdr:nvSpPr>
        <xdr:cNvPr id="664" name="円/楕円 663"/>
        <xdr:cNvSpPr/>
      </xdr:nvSpPr>
      <xdr:spPr>
        <a:xfrm>
          <a:off x="13652500" y="1353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79131</xdr:rowOff>
    </xdr:from>
    <xdr:ext cx="378565" cy="259045"/>
    <xdr:sp macro="" textlink="">
      <xdr:nvSpPr>
        <xdr:cNvPr id="665" name="テキスト ボックス 664"/>
        <xdr:cNvSpPr txBox="1"/>
      </xdr:nvSpPr>
      <xdr:spPr>
        <a:xfrm>
          <a:off x="13514017" y="13623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157259</xdr:rowOff>
    </xdr:from>
    <xdr:to>
      <xdr:col>18</xdr:col>
      <xdr:colOff>492125</xdr:colOff>
      <xdr:row>79</xdr:row>
      <xdr:rowOff>87409</xdr:rowOff>
    </xdr:to>
    <xdr:sp macro="" textlink="">
      <xdr:nvSpPr>
        <xdr:cNvPr id="666" name="円/楕円 665"/>
        <xdr:cNvSpPr/>
      </xdr:nvSpPr>
      <xdr:spPr>
        <a:xfrm>
          <a:off x="12763500" y="1353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78536</xdr:rowOff>
    </xdr:from>
    <xdr:ext cx="469744" cy="259045"/>
    <xdr:sp macro="" textlink="">
      <xdr:nvSpPr>
        <xdr:cNvPr id="667" name="テキスト ボックス 666"/>
        <xdr:cNvSpPr txBox="1"/>
      </xdr:nvSpPr>
      <xdr:spPr>
        <a:xfrm>
          <a:off x="12579427" y="13623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58,709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78" name="直線コネクタ 67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79" name="テキスト ボックス 67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80" name="直線コネクタ 67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81" name="テキスト ボックス 68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82" name="直線コネクタ 68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83" name="テキスト ボックス 68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4" name="直線コネクタ 68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85" name="テキスト ボックス 68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85316</xdr:rowOff>
    </xdr:from>
    <xdr:to>
      <xdr:col>23</xdr:col>
      <xdr:colOff>516889</xdr:colOff>
      <xdr:row>98</xdr:row>
      <xdr:rowOff>51932</xdr:rowOff>
    </xdr:to>
    <xdr:cxnSp macro="">
      <xdr:nvCxnSpPr>
        <xdr:cNvPr id="689" name="直線コネクタ 688"/>
        <xdr:cNvCxnSpPr/>
      </xdr:nvCxnSpPr>
      <xdr:spPr>
        <a:xfrm flipV="1">
          <a:off x="16317595" y="15858716"/>
          <a:ext cx="1269" cy="99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55759</xdr:rowOff>
    </xdr:from>
    <xdr:ext cx="534377" cy="259045"/>
    <xdr:sp macro="" textlink="">
      <xdr:nvSpPr>
        <xdr:cNvPr id="690" name="公債費最小値テキスト"/>
        <xdr:cNvSpPr txBox="1"/>
      </xdr:nvSpPr>
      <xdr:spPr>
        <a:xfrm>
          <a:off x="16370300" y="1685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19,197</a:t>
          </a:r>
          <a:endParaRPr kumimoji="1" lang="ja-JP" altLang="en-US" sz="1000" b="1">
            <a:latin typeface="ＭＳ Ｐゴシック"/>
          </a:endParaRPr>
        </a:p>
      </xdr:txBody>
    </xdr:sp>
    <xdr:clientData/>
  </xdr:oneCellAnchor>
  <xdr:twoCellAnchor>
    <xdr:from>
      <xdr:col>23</xdr:col>
      <xdr:colOff>428625</xdr:colOff>
      <xdr:row>98</xdr:row>
      <xdr:rowOff>51932</xdr:rowOff>
    </xdr:from>
    <xdr:to>
      <xdr:col>23</xdr:col>
      <xdr:colOff>606425</xdr:colOff>
      <xdr:row>98</xdr:row>
      <xdr:rowOff>51932</xdr:rowOff>
    </xdr:to>
    <xdr:cxnSp macro="">
      <xdr:nvCxnSpPr>
        <xdr:cNvPr id="691" name="直線コネクタ 690"/>
        <xdr:cNvCxnSpPr/>
      </xdr:nvCxnSpPr>
      <xdr:spPr>
        <a:xfrm>
          <a:off x="16230600" y="168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31993</xdr:rowOff>
    </xdr:from>
    <xdr:ext cx="599010" cy="259045"/>
    <xdr:sp macro="" textlink="">
      <xdr:nvSpPr>
        <xdr:cNvPr id="692" name="公債費最大値テキスト"/>
        <xdr:cNvSpPr txBox="1"/>
      </xdr:nvSpPr>
      <xdr:spPr>
        <a:xfrm>
          <a:off x="16370300" y="15633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236,895</a:t>
          </a:r>
          <a:endParaRPr kumimoji="1" lang="ja-JP" altLang="en-US" sz="1000" b="1">
            <a:latin typeface="ＭＳ Ｐゴシック"/>
          </a:endParaRPr>
        </a:p>
      </xdr:txBody>
    </xdr:sp>
    <xdr:clientData/>
  </xdr:oneCellAnchor>
  <xdr:twoCellAnchor>
    <xdr:from>
      <xdr:col>23</xdr:col>
      <xdr:colOff>428625</xdr:colOff>
      <xdr:row>92</xdr:row>
      <xdr:rowOff>85316</xdr:rowOff>
    </xdr:from>
    <xdr:to>
      <xdr:col>23</xdr:col>
      <xdr:colOff>606425</xdr:colOff>
      <xdr:row>92</xdr:row>
      <xdr:rowOff>85316</xdr:rowOff>
    </xdr:to>
    <xdr:cxnSp macro="">
      <xdr:nvCxnSpPr>
        <xdr:cNvPr id="693" name="直線コネクタ 692"/>
        <xdr:cNvCxnSpPr/>
      </xdr:nvCxnSpPr>
      <xdr:spPr>
        <a:xfrm>
          <a:off x="16230600" y="1585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49092</xdr:rowOff>
    </xdr:from>
    <xdr:to>
      <xdr:col>23</xdr:col>
      <xdr:colOff>517525</xdr:colOff>
      <xdr:row>96</xdr:row>
      <xdr:rowOff>64536</xdr:rowOff>
    </xdr:to>
    <xdr:cxnSp macro="">
      <xdr:nvCxnSpPr>
        <xdr:cNvPr id="694" name="直線コネクタ 693"/>
        <xdr:cNvCxnSpPr/>
      </xdr:nvCxnSpPr>
      <xdr:spPr>
        <a:xfrm>
          <a:off x="15481300" y="16508292"/>
          <a:ext cx="838200" cy="1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36503</xdr:rowOff>
    </xdr:from>
    <xdr:ext cx="534377" cy="259045"/>
    <xdr:sp macro="" textlink="">
      <xdr:nvSpPr>
        <xdr:cNvPr id="695" name="公債費平均値テキスト"/>
        <xdr:cNvSpPr txBox="1"/>
      </xdr:nvSpPr>
      <xdr:spPr>
        <a:xfrm>
          <a:off x="16370300" y="16495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81,742</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58076</xdr:rowOff>
    </xdr:from>
    <xdr:to>
      <xdr:col>23</xdr:col>
      <xdr:colOff>568325</xdr:colOff>
      <xdr:row>96</xdr:row>
      <xdr:rowOff>159676</xdr:rowOff>
    </xdr:to>
    <xdr:sp macro="" textlink="">
      <xdr:nvSpPr>
        <xdr:cNvPr id="696" name="フローチャート : 判断 695"/>
        <xdr:cNvSpPr/>
      </xdr:nvSpPr>
      <xdr:spPr>
        <a:xfrm>
          <a:off x="16268700" y="1651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49092</xdr:rowOff>
    </xdr:from>
    <xdr:to>
      <xdr:col>22</xdr:col>
      <xdr:colOff>365125</xdr:colOff>
      <xdr:row>96</xdr:row>
      <xdr:rowOff>59663</xdr:rowOff>
    </xdr:to>
    <xdr:cxnSp macro="">
      <xdr:nvCxnSpPr>
        <xdr:cNvPr id="697" name="直線コネクタ 696"/>
        <xdr:cNvCxnSpPr/>
      </xdr:nvCxnSpPr>
      <xdr:spPr>
        <a:xfrm flipV="1">
          <a:off x="14592300" y="16508292"/>
          <a:ext cx="889000" cy="10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48282</xdr:rowOff>
    </xdr:from>
    <xdr:to>
      <xdr:col>22</xdr:col>
      <xdr:colOff>415925</xdr:colOff>
      <xdr:row>96</xdr:row>
      <xdr:rowOff>149882</xdr:rowOff>
    </xdr:to>
    <xdr:sp macro="" textlink="">
      <xdr:nvSpPr>
        <xdr:cNvPr id="698" name="フローチャート : 判断 697"/>
        <xdr:cNvSpPr/>
      </xdr:nvSpPr>
      <xdr:spPr>
        <a:xfrm>
          <a:off x="15430500" y="1650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141009</xdr:rowOff>
    </xdr:from>
    <xdr:ext cx="534377" cy="259045"/>
    <xdr:sp macro="" textlink="">
      <xdr:nvSpPr>
        <xdr:cNvPr id="699" name="テキスト ボックス 698"/>
        <xdr:cNvSpPr txBox="1"/>
      </xdr:nvSpPr>
      <xdr:spPr>
        <a:xfrm>
          <a:off x="15214111" y="1660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83,884</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146758</xdr:rowOff>
    </xdr:from>
    <xdr:to>
      <xdr:col>21</xdr:col>
      <xdr:colOff>161925</xdr:colOff>
      <xdr:row>96</xdr:row>
      <xdr:rowOff>59663</xdr:rowOff>
    </xdr:to>
    <xdr:cxnSp macro="">
      <xdr:nvCxnSpPr>
        <xdr:cNvPr id="700" name="直線コネクタ 699"/>
        <xdr:cNvCxnSpPr/>
      </xdr:nvCxnSpPr>
      <xdr:spPr>
        <a:xfrm>
          <a:off x="13703300" y="16434508"/>
          <a:ext cx="889000" cy="8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295</xdr:rowOff>
    </xdr:from>
    <xdr:to>
      <xdr:col>21</xdr:col>
      <xdr:colOff>212725</xdr:colOff>
      <xdr:row>96</xdr:row>
      <xdr:rowOff>101895</xdr:rowOff>
    </xdr:to>
    <xdr:sp macro="" textlink="">
      <xdr:nvSpPr>
        <xdr:cNvPr id="701" name="フローチャート : 判断 700"/>
        <xdr:cNvSpPr/>
      </xdr:nvSpPr>
      <xdr:spPr>
        <a:xfrm>
          <a:off x="14541500" y="1645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118422</xdr:rowOff>
    </xdr:from>
    <xdr:ext cx="534377" cy="259045"/>
    <xdr:sp macro="" textlink="">
      <xdr:nvSpPr>
        <xdr:cNvPr id="702" name="テキスト ボックス 701"/>
        <xdr:cNvSpPr txBox="1"/>
      </xdr:nvSpPr>
      <xdr:spPr>
        <a:xfrm>
          <a:off x="14325111" y="1623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94,380</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146758</xdr:rowOff>
    </xdr:from>
    <xdr:to>
      <xdr:col>19</xdr:col>
      <xdr:colOff>644525</xdr:colOff>
      <xdr:row>96</xdr:row>
      <xdr:rowOff>12485</xdr:rowOff>
    </xdr:to>
    <xdr:cxnSp macro="">
      <xdr:nvCxnSpPr>
        <xdr:cNvPr id="703" name="直線コネクタ 702"/>
        <xdr:cNvCxnSpPr/>
      </xdr:nvCxnSpPr>
      <xdr:spPr>
        <a:xfrm flipV="1">
          <a:off x="12814300" y="16434508"/>
          <a:ext cx="889000" cy="3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165334</xdr:rowOff>
    </xdr:from>
    <xdr:to>
      <xdr:col>20</xdr:col>
      <xdr:colOff>9525</xdr:colOff>
      <xdr:row>96</xdr:row>
      <xdr:rowOff>95484</xdr:rowOff>
    </xdr:to>
    <xdr:sp macro="" textlink="">
      <xdr:nvSpPr>
        <xdr:cNvPr id="704" name="フローチャート : 判断 703"/>
        <xdr:cNvSpPr/>
      </xdr:nvSpPr>
      <xdr:spPr>
        <a:xfrm>
          <a:off x="13652500" y="1645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86611</xdr:rowOff>
    </xdr:from>
    <xdr:ext cx="534377" cy="259045"/>
    <xdr:sp macro="" textlink="">
      <xdr:nvSpPr>
        <xdr:cNvPr id="705" name="テキスト ボックス 704"/>
        <xdr:cNvSpPr txBox="1"/>
      </xdr:nvSpPr>
      <xdr:spPr>
        <a:xfrm>
          <a:off x="13436111" y="1654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155623</xdr:rowOff>
    </xdr:from>
    <xdr:to>
      <xdr:col>18</xdr:col>
      <xdr:colOff>492125</xdr:colOff>
      <xdr:row>96</xdr:row>
      <xdr:rowOff>85773</xdr:rowOff>
    </xdr:to>
    <xdr:sp macro="" textlink="">
      <xdr:nvSpPr>
        <xdr:cNvPr id="706" name="フローチャート : 判断 705"/>
        <xdr:cNvSpPr/>
      </xdr:nvSpPr>
      <xdr:spPr>
        <a:xfrm>
          <a:off x="12763500" y="1644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76900</xdr:rowOff>
    </xdr:from>
    <xdr:ext cx="534377" cy="259045"/>
    <xdr:sp macro="" textlink="">
      <xdr:nvSpPr>
        <xdr:cNvPr id="707" name="テキスト ボックス 706"/>
        <xdr:cNvSpPr txBox="1"/>
      </xdr:nvSpPr>
      <xdr:spPr>
        <a:xfrm>
          <a:off x="12547111" y="1653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97,906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13736</xdr:rowOff>
    </xdr:from>
    <xdr:to>
      <xdr:col>23</xdr:col>
      <xdr:colOff>568325</xdr:colOff>
      <xdr:row>96</xdr:row>
      <xdr:rowOff>115336</xdr:rowOff>
    </xdr:to>
    <xdr:sp macro="" textlink="">
      <xdr:nvSpPr>
        <xdr:cNvPr id="713" name="円/楕円 712"/>
        <xdr:cNvSpPr/>
      </xdr:nvSpPr>
      <xdr:spPr>
        <a:xfrm>
          <a:off x="16268700" y="1647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36613</xdr:rowOff>
    </xdr:from>
    <xdr:ext cx="534377" cy="259045"/>
    <xdr:sp macro="" textlink="">
      <xdr:nvSpPr>
        <xdr:cNvPr id="714" name="公債費該当値テキスト"/>
        <xdr:cNvSpPr txBox="1"/>
      </xdr:nvSpPr>
      <xdr:spPr>
        <a:xfrm>
          <a:off x="16370300" y="1632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91,440</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169742</xdr:rowOff>
    </xdr:from>
    <xdr:to>
      <xdr:col>22</xdr:col>
      <xdr:colOff>415925</xdr:colOff>
      <xdr:row>96</xdr:row>
      <xdr:rowOff>99892</xdr:rowOff>
    </xdr:to>
    <xdr:sp macro="" textlink="">
      <xdr:nvSpPr>
        <xdr:cNvPr id="715" name="円/楕円 714"/>
        <xdr:cNvSpPr/>
      </xdr:nvSpPr>
      <xdr:spPr>
        <a:xfrm>
          <a:off x="15430500" y="1645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116419</xdr:rowOff>
    </xdr:from>
    <xdr:ext cx="534377" cy="259045"/>
    <xdr:sp macro="" textlink="">
      <xdr:nvSpPr>
        <xdr:cNvPr id="716" name="テキスト ボックス 715"/>
        <xdr:cNvSpPr txBox="1"/>
      </xdr:nvSpPr>
      <xdr:spPr>
        <a:xfrm>
          <a:off x="15214111" y="1623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94,818</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8863</xdr:rowOff>
    </xdr:from>
    <xdr:to>
      <xdr:col>21</xdr:col>
      <xdr:colOff>212725</xdr:colOff>
      <xdr:row>96</xdr:row>
      <xdr:rowOff>110463</xdr:rowOff>
    </xdr:to>
    <xdr:sp macro="" textlink="">
      <xdr:nvSpPr>
        <xdr:cNvPr id="717" name="円/楕円 716"/>
        <xdr:cNvSpPr/>
      </xdr:nvSpPr>
      <xdr:spPr>
        <a:xfrm>
          <a:off x="14541500" y="1646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101590</xdr:rowOff>
    </xdr:from>
    <xdr:ext cx="534377" cy="259045"/>
    <xdr:sp macro="" textlink="">
      <xdr:nvSpPr>
        <xdr:cNvPr id="718" name="テキスト ボックス 717"/>
        <xdr:cNvSpPr txBox="1"/>
      </xdr:nvSpPr>
      <xdr:spPr>
        <a:xfrm>
          <a:off x="14325111" y="1656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92,506</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95958</xdr:rowOff>
    </xdr:from>
    <xdr:to>
      <xdr:col>20</xdr:col>
      <xdr:colOff>9525</xdr:colOff>
      <xdr:row>96</xdr:row>
      <xdr:rowOff>26108</xdr:rowOff>
    </xdr:to>
    <xdr:sp macro="" textlink="">
      <xdr:nvSpPr>
        <xdr:cNvPr id="719" name="円/楕円 718"/>
        <xdr:cNvSpPr/>
      </xdr:nvSpPr>
      <xdr:spPr>
        <a:xfrm>
          <a:off x="13652500" y="1638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42635</xdr:rowOff>
    </xdr:from>
    <xdr:ext cx="599010" cy="259045"/>
    <xdr:sp macro="" textlink="">
      <xdr:nvSpPr>
        <xdr:cNvPr id="720" name="テキスト ボックス 719"/>
        <xdr:cNvSpPr txBox="1"/>
      </xdr:nvSpPr>
      <xdr:spPr>
        <a:xfrm>
          <a:off x="13403794" y="16158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110,956</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133135</xdr:rowOff>
    </xdr:from>
    <xdr:to>
      <xdr:col>18</xdr:col>
      <xdr:colOff>492125</xdr:colOff>
      <xdr:row>96</xdr:row>
      <xdr:rowOff>63285</xdr:rowOff>
    </xdr:to>
    <xdr:sp macro="" textlink="">
      <xdr:nvSpPr>
        <xdr:cNvPr id="721" name="円/楕円 720"/>
        <xdr:cNvSpPr/>
      </xdr:nvSpPr>
      <xdr:spPr>
        <a:xfrm>
          <a:off x="12763500" y="1642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79812</xdr:rowOff>
    </xdr:from>
    <xdr:ext cx="599010" cy="259045"/>
    <xdr:sp macro="" textlink="">
      <xdr:nvSpPr>
        <xdr:cNvPr id="722" name="テキスト ボックス 721"/>
        <xdr:cNvSpPr txBox="1"/>
      </xdr:nvSpPr>
      <xdr:spPr>
        <a:xfrm>
          <a:off x="12514794" y="16196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102,825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3" name="直線コネクタ 73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4" name="テキスト ボックス 73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5" name="直線コネクタ 73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6" name="テキスト ボックス 73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7" name="直線コネクタ 73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8" name="テキスト ボックス 73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9" name="直線コネクタ 73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40" name="テキスト ボックス 73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2" name="テキスト ボックス 74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135585</xdr:rowOff>
    </xdr:from>
    <xdr:to>
      <xdr:col>32</xdr:col>
      <xdr:colOff>186689</xdr:colOff>
      <xdr:row>38</xdr:row>
      <xdr:rowOff>139700</xdr:rowOff>
    </xdr:to>
    <xdr:cxnSp macro="">
      <xdr:nvCxnSpPr>
        <xdr:cNvPr id="744" name="直線コネクタ 743"/>
        <xdr:cNvCxnSpPr/>
      </xdr:nvCxnSpPr>
      <xdr:spPr>
        <a:xfrm flipV="1">
          <a:off x="22159595" y="5450535"/>
          <a:ext cx="1269" cy="1204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156837</xdr:rowOff>
    </xdr:from>
    <xdr:ext cx="249299" cy="259045"/>
    <xdr:sp macro="" textlink="">
      <xdr:nvSpPr>
        <xdr:cNvPr id="745" name="諸支出金最小値テキスト"/>
        <xdr:cNvSpPr txBox="1"/>
      </xdr:nvSpPr>
      <xdr:spPr>
        <a:xfrm>
          <a:off x="22212300" y="66719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6" name="直線コネクタ 74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82262</xdr:rowOff>
    </xdr:from>
    <xdr:ext cx="469744" cy="259045"/>
    <xdr:sp macro="" textlink="">
      <xdr:nvSpPr>
        <xdr:cNvPr id="747" name="諸支出金最大値テキスト"/>
        <xdr:cNvSpPr txBox="1"/>
      </xdr:nvSpPr>
      <xdr:spPr>
        <a:xfrm>
          <a:off x="22212300" y="522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5,268</a:t>
          </a:r>
          <a:endParaRPr kumimoji="1" lang="ja-JP" altLang="en-US" sz="1000" b="1">
            <a:latin typeface="ＭＳ Ｐゴシック"/>
          </a:endParaRPr>
        </a:p>
      </xdr:txBody>
    </xdr:sp>
    <xdr:clientData/>
  </xdr:oneCellAnchor>
  <xdr:twoCellAnchor>
    <xdr:from>
      <xdr:col>32</xdr:col>
      <xdr:colOff>98425</xdr:colOff>
      <xdr:row>31</xdr:row>
      <xdr:rowOff>135585</xdr:rowOff>
    </xdr:from>
    <xdr:to>
      <xdr:col>32</xdr:col>
      <xdr:colOff>276225</xdr:colOff>
      <xdr:row>31</xdr:row>
      <xdr:rowOff>135585</xdr:rowOff>
    </xdr:to>
    <xdr:cxnSp macro="">
      <xdr:nvCxnSpPr>
        <xdr:cNvPr id="748" name="直線コネクタ 747"/>
        <xdr:cNvCxnSpPr/>
      </xdr:nvCxnSpPr>
      <xdr:spPr>
        <a:xfrm>
          <a:off x="22072600" y="5450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9" name="直線コネクタ 74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74287</xdr:rowOff>
    </xdr:from>
    <xdr:ext cx="378565" cy="259045"/>
    <xdr:sp macro="" textlink="">
      <xdr:nvSpPr>
        <xdr:cNvPr id="750" name="諸支出金平均値テキスト"/>
        <xdr:cNvSpPr txBox="1"/>
      </xdr:nvSpPr>
      <xdr:spPr>
        <a:xfrm>
          <a:off x="22212300" y="64179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51409</xdr:rowOff>
    </xdr:from>
    <xdr:to>
      <xdr:col>32</xdr:col>
      <xdr:colOff>238125</xdr:colOff>
      <xdr:row>38</xdr:row>
      <xdr:rowOff>153009</xdr:rowOff>
    </xdr:to>
    <xdr:sp macro="" textlink="">
      <xdr:nvSpPr>
        <xdr:cNvPr id="751" name="フローチャート : 判断 750"/>
        <xdr:cNvSpPr/>
      </xdr:nvSpPr>
      <xdr:spPr>
        <a:xfrm>
          <a:off x="221107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2" name="直線コネクタ 75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49123</xdr:rowOff>
    </xdr:from>
    <xdr:to>
      <xdr:col>31</xdr:col>
      <xdr:colOff>85725</xdr:colOff>
      <xdr:row>38</xdr:row>
      <xdr:rowOff>150723</xdr:rowOff>
    </xdr:to>
    <xdr:sp macro="" textlink="">
      <xdr:nvSpPr>
        <xdr:cNvPr id="753" name="フローチャート : 判断 752"/>
        <xdr:cNvSpPr/>
      </xdr:nvSpPr>
      <xdr:spPr>
        <a:xfrm>
          <a:off x="21272500" y="6564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167251</xdr:rowOff>
    </xdr:from>
    <xdr:ext cx="378565" cy="259045"/>
    <xdr:sp macro="" textlink="">
      <xdr:nvSpPr>
        <xdr:cNvPr id="754" name="テキスト ボックス 753"/>
        <xdr:cNvSpPr txBox="1"/>
      </xdr:nvSpPr>
      <xdr:spPr>
        <a:xfrm>
          <a:off x="21134017" y="6339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5" name="直線コネクタ 75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55067</xdr:rowOff>
    </xdr:from>
    <xdr:to>
      <xdr:col>29</xdr:col>
      <xdr:colOff>568325</xdr:colOff>
      <xdr:row>38</xdr:row>
      <xdr:rowOff>156667</xdr:rowOff>
    </xdr:to>
    <xdr:sp macro="" textlink="">
      <xdr:nvSpPr>
        <xdr:cNvPr id="756" name="フローチャート : 判断 755"/>
        <xdr:cNvSpPr/>
      </xdr:nvSpPr>
      <xdr:spPr>
        <a:xfrm>
          <a:off x="20383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1744</xdr:rowOff>
    </xdr:from>
    <xdr:ext cx="378565" cy="259045"/>
    <xdr:sp macro="" textlink="">
      <xdr:nvSpPr>
        <xdr:cNvPr id="757" name="テキスト ボックス 756"/>
        <xdr:cNvSpPr txBox="1"/>
      </xdr:nvSpPr>
      <xdr:spPr>
        <a:xfrm>
          <a:off x="20245017" y="6345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8" name="直線コネクタ 75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53467</xdr:rowOff>
    </xdr:from>
    <xdr:to>
      <xdr:col>28</xdr:col>
      <xdr:colOff>365125</xdr:colOff>
      <xdr:row>38</xdr:row>
      <xdr:rowOff>155067</xdr:rowOff>
    </xdr:to>
    <xdr:sp macro="" textlink="">
      <xdr:nvSpPr>
        <xdr:cNvPr id="759" name="フローチャート : 判断 758"/>
        <xdr:cNvSpPr/>
      </xdr:nvSpPr>
      <xdr:spPr>
        <a:xfrm>
          <a:off x="194945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144</xdr:rowOff>
    </xdr:from>
    <xdr:ext cx="378565" cy="259045"/>
    <xdr:sp macro="" textlink="">
      <xdr:nvSpPr>
        <xdr:cNvPr id="760" name="テキスト ボックス 759"/>
        <xdr:cNvSpPr txBox="1"/>
      </xdr:nvSpPr>
      <xdr:spPr>
        <a:xfrm>
          <a:off x="19356017" y="6343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66726</xdr:rowOff>
    </xdr:from>
    <xdr:to>
      <xdr:col>27</xdr:col>
      <xdr:colOff>161925</xdr:colOff>
      <xdr:row>38</xdr:row>
      <xdr:rowOff>168326</xdr:rowOff>
    </xdr:to>
    <xdr:sp macro="" textlink="">
      <xdr:nvSpPr>
        <xdr:cNvPr id="761" name="フローチャート : 判断 760"/>
        <xdr:cNvSpPr/>
      </xdr:nvSpPr>
      <xdr:spPr>
        <a:xfrm>
          <a:off x="18605500" y="6581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13403</xdr:rowOff>
    </xdr:from>
    <xdr:ext cx="313932" cy="259045"/>
    <xdr:sp macro="" textlink="">
      <xdr:nvSpPr>
        <xdr:cNvPr id="762" name="テキスト ボックス 761"/>
        <xdr:cNvSpPr txBox="1"/>
      </xdr:nvSpPr>
      <xdr:spPr>
        <a:xfrm>
          <a:off x="18499333" y="63570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8" name="円/楕円 76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29837</xdr:rowOff>
    </xdr:from>
    <xdr:ext cx="249299" cy="259045"/>
    <xdr:sp macro="" textlink="">
      <xdr:nvSpPr>
        <xdr:cNvPr id="769" name="諸支出金該当値テキスト"/>
        <xdr:cNvSpPr txBox="1"/>
      </xdr:nvSpPr>
      <xdr:spPr>
        <a:xfrm>
          <a:off x="22212300" y="65449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0" name="円/楕円 76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1" name="テキスト ボックス 770"/>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2" name="円/楕円 77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3" name="テキスト ボックス 772"/>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4" name="円/楕円 77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5" name="テキスト ボックス 774"/>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6" name="円/楕円 77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7" name="テキスト ボックス 776"/>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8" name="直線コネクタ 78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9" name="テキスト ボックス 78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90" name="直線コネクタ 78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55</xdr:row>
      <xdr:rowOff>54627</xdr:rowOff>
    </xdr:from>
    <xdr:ext cx="377026" cy="259045"/>
    <xdr:sp macro="" textlink="">
      <xdr:nvSpPr>
        <xdr:cNvPr id="791" name="テキスト ボックス 790"/>
        <xdr:cNvSpPr txBox="1"/>
      </xdr:nvSpPr>
      <xdr:spPr>
        <a:xfrm>
          <a:off x="17910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92" name="直線コネクタ 79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93" name="テキスト ボックス 792"/>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4" name="直線コネクタ 79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95" name="テキスト ボックス 794"/>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97" name="テキスト ボックス 796"/>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9" name="直線コネクタ 798"/>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800"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1" name="直線コネクタ 80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802"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3" name="直線コネクタ 80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4" name="直線コネクタ 80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5"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6" name="フローチャート : 判断 805"/>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7" name="直線コネクタ 80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8" name="フローチャート : 判断 807"/>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9" name="テキスト ボックス 808"/>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10" name="直線コネクタ 80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11" name="フローチャート : 判断 810"/>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12" name="テキスト ボックス 811"/>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3" name="直線コネクタ 81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4" name="フローチャート : 判断 813"/>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5" name="テキスト ボックス 814"/>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51</xdr:row>
      <xdr:rowOff>164338</xdr:rowOff>
    </xdr:from>
    <xdr:to>
      <xdr:col>27</xdr:col>
      <xdr:colOff>161925</xdr:colOff>
      <xdr:row>52</xdr:row>
      <xdr:rowOff>94488</xdr:rowOff>
    </xdr:to>
    <xdr:sp macro="" textlink="">
      <xdr:nvSpPr>
        <xdr:cNvPr id="816" name="フローチャート : 判断 815"/>
        <xdr:cNvSpPr/>
      </xdr:nvSpPr>
      <xdr:spPr>
        <a:xfrm>
          <a:off x="18605500" y="890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50</xdr:row>
      <xdr:rowOff>111015</xdr:rowOff>
    </xdr:from>
    <xdr:ext cx="378565" cy="259045"/>
    <xdr:sp macro="" textlink="">
      <xdr:nvSpPr>
        <xdr:cNvPr id="817" name="テキスト ボックス 816"/>
        <xdr:cNvSpPr txBox="1"/>
      </xdr:nvSpPr>
      <xdr:spPr>
        <a:xfrm>
          <a:off x="18467017" y="8683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3" name="円/楕円 82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4"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5" name="円/楕円 82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6" name="テキスト ボックス 825"/>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7" name="円/楕円 82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8" name="テキスト ボックス 827"/>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9" name="円/楕円 82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30" name="テキスト ボックス 829"/>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31" name="円/楕円 83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32" name="テキスト ボックス 831"/>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議会費は</a:t>
          </a:r>
          <a:r>
            <a:rPr kumimoji="1" lang="en-US" altLang="ja-JP" sz="1300">
              <a:latin typeface="ＭＳ Ｐゴシック"/>
            </a:rPr>
            <a:t>H23</a:t>
          </a:r>
          <a:r>
            <a:rPr kumimoji="1" lang="ja-JP" altLang="en-US" sz="1300">
              <a:latin typeface="ＭＳ Ｐゴシック"/>
            </a:rPr>
            <a:t>から継続して上回り、</a:t>
          </a:r>
          <a:r>
            <a:rPr kumimoji="1" lang="en-US" altLang="ja-JP" sz="1300">
              <a:latin typeface="ＭＳ Ｐゴシック"/>
            </a:rPr>
            <a:t>H28</a:t>
          </a:r>
          <a:r>
            <a:rPr kumimoji="1" lang="ja-JP" altLang="en-US" sz="1300">
              <a:latin typeface="ＭＳ Ｐゴシック"/>
            </a:rPr>
            <a:t>で</a:t>
          </a:r>
          <a:r>
            <a:rPr kumimoji="1" lang="en-US" altLang="ja-JP" sz="1300">
              <a:latin typeface="ＭＳ Ｐゴシック"/>
            </a:rPr>
            <a:t>7,611</a:t>
          </a:r>
          <a:r>
            <a:rPr kumimoji="1" lang="ja-JP" altLang="en-US" sz="1300">
              <a:latin typeface="ＭＳ Ｐゴシック"/>
            </a:rPr>
            <a:t>円と類似団体を</a:t>
          </a:r>
          <a:r>
            <a:rPr kumimoji="1" lang="en-US" altLang="ja-JP" sz="1300">
              <a:latin typeface="ＭＳ Ｐゴシック"/>
            </a:rPr>
            <a:t>515</a:t>
          </a:r>
          <a:r>
            <a:rPr kumimoji="1" lang="ja-JP" altLang="en-US" sz="1300">
              <a:latin typeface="ＭＳ Ｐゴシック"/>
            </a:rPr>
            <a:t>円上回っている。総務費は、新庁舎建設事業や同事業に伴う移転費用の増により、対前年度比</a:t>
          </a:r>
          <a:r>
            <a:rPr kumimoji="1" lang="en-US" altLang="ja-JP" sz="1300">
              <a:latin typeface="ＭＳ Ｐゴシック"/>
            </a:rPr>
            <a:t>131,426</a:t>
          </a:r>
          <a:r>
            <a:rPr kumimoji="1" lang="ja-JP" altLang="en-US" sz="1300">
              <a:latin typeface="ＭＳ Ｐゴシック"/>
            </a:rPr>
            <a:t>円増、類似団体平均を</a:t>
          </a:r>
          <a:r>
            <a:rPr kumimoji="1" lang="en-US" altLang="ja-JP" sz="1300">
              <a:latin typeface="ＭＳ Ｐゴシック"/>
            </a:rPr>
            <a:t>138,722</a:t>
          </a:r>
          <a:r>
            <a:rPr kumimoji="1" lang="ja-JP" altLang="en-US" sz="1300">
              <a:latin typeface="ＭＳ Ｐゴシック"/>
            </a:rPr>
            <a:t>円上回る</a:t>
          </a:r>
          <a:r>
            <a:rPr kumimoji="1" lang="en-US" altLang="ja-JP" sz="1300">
              <a:latin typeface="ＭＳ Ｐゴシック"/>
            </a:rPr>
            <a:t>268,890</a:t>
          </a:r>
          <a:r>
            <a:rPr kumimoji="1" lang="ja-JP" altLang="en-US" sz="1300">
              <a:latin typeface="ＭＳ Ｐゴシック"/>
            </a:rPr>
            <a:t>円となった。民生費では、類似団体を</a:t>
          </a:r>
          <a:r>
            <a:rPr kumimoji="1" lang="en-US" altLang="ja-JP" sz="1300">
              <a:latin typeface="ＭＳ Ｐゴシック"/>
            </a:rPr>
            <a:t>22,392</a:t>
          </a:r>
          <a:r>
            <a:rPr kumimoji="1" lang="ja-JP" altLang="en-US" sz="1300">
              <a:latin typeface="ＭＳ Ｐゴシック"/>
            </a:rPr>
            <a:t>円下回ったものの、臨時福祉給付金や保育所入所児の増などにより扶助費が対前年度比で</a:t>
          </a:r>
          <a:r>
            <a:rPr kumimoji="1" lang="en-US" altLang="ja-JP" sz="1300">
              <a:latin typeface="ＭＳ Ｐゴシック"/>
            </a:rPr>
            <a:t>124</a:t>
          </a:r>
          <a:r>
            <a:rPr kumimoji="1" lang="ja-JP" altLang="en-US" sz="1300">
              <a:latin typeface="ＭＳ Ｐゴシック"/>
            </a:rPr>
            <a:t>百万円増え、住民</a:t>
          </a:r>
          <a:r>
            <a:rPr kumimoji="1" lang="en-US" altLang="ja-JP" sz="1300">
              <a:latin typeface="ＭＳ Ｐゴシック"/>
            </a:rPr>
            <a:t>1</a:t>
          </a:r>
          <a:r>
            <a:rPr kumimoji="1" lang="ja-JP" altLang="en-US" sz="1300">
              <a:latin typeface="ＭＳ Ｐゴシック"/>
            </a:rPr>
            <a:t>人当たりの決算額は</a:t>
          </a:r>
          <a:r>
            <a:rPr kumimoji="1" lang="en-US" altLang="ja-JP" sz="1300">
              <a:latin typeface="ＭＳ Ｐゴシック"/>
            </a:rPr>
            <a:t>151,471</a:t>
          </a:r>
          <a:r>
            <a:rPr kumimoji="1" lang="ja-JP" altLang="en-US" sz="1300">
              <a:latin typeface="ＭＳ Ｐゴシック"/>
            </a:rPr>
            <a:t>円となった。衛生費では、</a:t>
          </a:r>
          <a:r>
            <a:rPr kumimoji="1" lang="en-US" altLang="ja-JP" sz="1300">
              <a:latin typeface="ＭＳ Ｐゴシック"/>
            </a:rPr>
            <a:t>H23</a:t>
          </a:r>
          <a:r>
            <a:rPr kumimoji="1" lang="ja-JP" altLang="en-US" sz="1300">
              <a:latin typeface="ＭＳ Ｐゴシック"/>
            </a:rPr>
            <a:t>～</a:t>
          </a:r>
          <a:r>
            <a:rPr kumimoji="1" lang="en-US" altLang="ja-JP" sz="1300">
              <a:latin typeface="ＭＳ Ｐゴシック"/>
            </a:rPr>
            <a:t>H24</a:t>
          </a:r>
          <a:r>
            <a:rPr kumimoji="1" lang="ja-JP" altLang="en-US" sz="1300">
              <a:latin typeface="ＭＳ Ｐゴシック"/>
            </a:rPr>
            <a:t>の一般廃棄物処分場建設により</a:t>
          </a:r>
          <a:r>
            <a:rPr kumimoji="1" lang="en-US" altLang="ja-JP" sz="1300">
              <a:latin typeface="ＭＳ Ｐゴシック"/>
            </a:rPr>
            <a:t>H26</a:t>
          </a:r>
          <a:r>
            <a:rPr kumimoji="1" lang="ja-JP" altLang="en-US" sz="1300">
              <a:latin typeface="ＭＳ Ｐゴシック"/>
            </a:rPr>
            <a:t>まで減少傾向にあったが、</a:t>
          </a:r>
          <a:r>
            <a:rPr kumimoji="1" lang="en-US" altLang="ja-JP" sz="1300">
              <a:latin typeface="ＭＳ Ｐゴシック"/>
            </a:rPr>
            <a:t>H27</a:t>
          </a:r>
          <a:r>
            <a:rPr kumimoji="1" lang="ja-JP" altLang="en-US" sz="1300">
              <a:latin typeface="ＭＳ Ｐゴシック"/>
            </a:rPr>
            <a:t>から実施している小泊不燃物処分場適正化事業</a:t>
          </a:r>
          <a:r>
            <a:rPr kumimoji="1" lang="en-US" altLang="ja-JP" sz="1300">
              <a:latin typeface="ＭＳ Ｐゴシック"/>
            </a:rPr>
            <a:t>(H27</a:t>
          </a:r>
          <a:r>
            <a:rPr kumimoji="1" lang="ja-JP" altLang="en-US" sz="1300">
              <a:latin typeface="ＭＳ Ｐゴシック"/>
            </a:rPr>
            <a:t>・Ｈ</a:t>
          </a:r>
          <a:r>
            <a:rPr kumimoji="1" lang="en-US" altLang="ja-JP" sz="1300">
              <a:latin typeface="ＭＳ Ｐゴシック"/>
            </a:rPr>
            <a:t>28</a:t>
          </a:r>
          <a:r>
            <a:rPr kumimoji="1" lang="ja-JP" altLang="en-US" sz="1300">
              <a:latin typeface="ＭＳ Ｐゴシック"/>
            </a:rPr>
            <a:t>：</a:t>
          </a:r>
          <a:r>
            <a:rPr kumimoji="1" lang="en-US" altLang="ja-JP" sz="1300">
              <a:latin typeface="ＭＳ Ｐゴシック"/>
            </a:rPr>
            <a:t>209</a:t>
          </a:r>
          <a:r>
            <a:rPr kumimoji="1" lang="ja-JP" altLang="en-US" sz="1300">
              <a:latin typeface="ＭＳ Ｐゴシック"/>
            </a:rPr>
            <a:t>百万円</a:t>
          </a:r>
          <a:r>
            <a:rPr kumimoji="1" lang="en-US" altLang="ja-JP" sz="1300">
              <a:latin typeface="ＭＳ Ｐゴシック"/>
            </a:rPr>
            <a:t>)</a:t>
          </a:r>
          <a:r>
            <a:rPr kumimoji="1" lang="ja-JP" altLang="en-US" sz="1300">
              <a:latin typeface="ＭＳ Ｐゴシック"/>
            </a:rPr>
            <a:t>により、再び増となっている。農林水産業は当町の基幹産業であるが、その決算額は</a:t>
          </a:r>
          <a:r>
            <a:rPr kumimoji="1" lang="en-US" altLang="ja-JP" sz="1300">
              <a:latin typeface="ＭＳ Ｐゴシック"/>
            </a:rPr>
            <a:t>H24</a:t>
          </a:r>
          <a:r>
            <a:rPr kumimoji="1" lang="ja-JP" altLang="en-US" sz="1300">
              <a:latin typeface="ＭＳ Ｐゴシック"/>
            </a:rPr>
            <a:t>から継続して下回っていたが、県営十三湖地区経営体育成基盤整備事業</a:t>
          </a:r>
          <a:r>
            <a:rPr kumimoji="1" lang="en-US" altLang="ja-JP" sz="1300">
              <a:latin typeface="ＭＳ Ｐゴシック"/>
            </a:rPr>
            <a:t>(163</a:t>
          </a:r>
          <a:r>
            <a:rPr kumimoji="1" lang="ja-JP" altLang="en-US" sz="1300">
              <a:latin typeface="ＭＳ Ｐゴシック"/>
            </a:rPr>
            <a:t>百万円</a:t>
          </a:r>
          <a:r>
            <a:rPr kumimoji="1" lang="en-US" altLang="ja-JP" sz="1300">
              <a:latin typeface="ＭＳ Ｐゴシック"/>
            </a:rPr>
            <a:t>)</a:t>
          </a:r>
          <a:r>
            <a:rPr kumimoji="1" lang="ja-JP" altLang="en-US" sz="1300">
              <a:latin typeface="ＭＳ Ｐゴシック"/>
            </a:rPr>
            <a:t>などにより、</a:t>
          </a:r>
          <a:r>
            <a:rPr kumimoji="1" lang="en-US" altLang="ja-JP" sz="1300">
              <a:latin typeface="ＭＳ Ｐゴシック"/>
            </a:rPr>
            <a:t>H28</a:t>
          </a:r>
          <a:r>
            <a:rPr kumimoji="1" lang="ja-JP" altLang="en-US" sz="1300">
              <a:latin typeface="ＭＳ Ｐゴシック"/>
            </a:rPr>
            <a:t>では</a:t>
          </a:r>
          <a:r>
            <a:rPr kumimoji="1" lang="en-US" altLang="ja-JP" sz="1300">
              <a:latin typeface="ＭＳ Ｐゴシック"/>
            </a:rPr>
            <a:t>4,104</a:t>
          </a:r>
          <a:r>
            <a:rPr kumimoji="1" lang="ja-JP" altLang="en-US" sz="1300">
              <a:latin typeface="ＭＳ Ｐゴシック"/>
            </a:rPr>
            <a:t>円上回る結果となった。商工費では継続して類似団体平均を大きく下回っており、</a:t>
          </a:r>
          <a:r>
            <a:rPr kumimoji="1" lang="en-US" altLang="ja-JP" sz="1300">
              <a:latin typeface="ＭＳ Ｐゴシック"/>
            </a:rPr>
            <a:t>H28</a:t>
          </a:r>
          <a:r>
            <a:rPr kumimoji="1" lang="ja-JP" altLang="en-US" sz="1300">
              <a:latin typeface="ＭＳ Ｐゴシック"/>
            </a:rPr>
            <a:t>は、類似団体平均を</a:t>
          </a:r>
          <a:r>
            <a:rPr kumimoji="1" lang="en-US" altLang="ja-JP" sz="1300">
              <a:latin typeface="ＭＳ Ｐゴシック"/>
            </a:rPr>
            <a:t>13,779</a:t>
          </a:r>
          <a:r>
            <a:rPr kumimoji="1" lang="ja-JP" altLang="en-US" sz="1300">
              <a:latin typeface="ＭＳ Ｐゴシック"/>
            </a:rPr>
            <a:t>円下回る</a:t>
          </a:r>
          <a:r>
            <a:rPr kumimoji="1" lang="en-US" altLang="ja-JP" sz="1300">
              <a:latin typeface="ＭＳ Ｐゴシック"/>
            </a:rPr>
            <a:t>6,914</a:t>
          </a:r>
          <a:r>
            <a:rPr kumimoji="1" lang="ja-JP" altLang="en-US" sz="1300">
              <a:latin typeface="ＭＳ Ｐゴシック"/>
            </a:rPr>
            <a:t>円の決算となっている。土木費は、</a:t>
          </a:r>
          <a:r>
            <a:rPr kumimoji="1" lang="en-US" altLang="ja-JP" sz="1300">
              <a:latin typeface="ＭＳ Ｐゴシック"/>
            </a:rPr>
            <a:t>H27</a:t>
          </a:r>
          <a:r>
            <a:rPr kumimoji="1" lang="ja-JP" altLang="en-US" sz="1300">
              <a:latin typeface="ＭＳ Ｐゴシック"/>
            </a:rPr>
            <a:t>で類似団体平均を</a:t>
          </a:r>
          <a:r>
            <a:rPr kumimoji="1" lang="en-US" altLang="ja-JP" sz="1300">
              <a:latin typeface="ＭＳ Ｐゴシック"/>
            </a:rPr>
            <a:t>1,176</a:t>
          </a:r>
          <a:r>
            <a:rPr kumimoji="1" lang="ja-JP" altLang="en-US" sz="1300">
              <a:latin typeface="ＭＳ Ｐゴシック"/>
            </a:rPr>
            <a:t>円上回る結果となったが、</a:t>
          </a:r>
          <a:r>
            <a:rPr kumimoji="1" lang="en-US" altLang="ja-JP" sz="1300">
              <a:latin typeface="ＭＳ Ｐゴシック"/>
            </a:rPr>
            <a:t>H28</a:t>
          </a:r>
          <a:r>
            <a:rPr kumimoji="1" lang="ja-JP" altLang="en-US" sz="1300">
              <a:latin typeface="ＭＳ Ｐゴシック"/>
            </a:rPr>
            <a:t>では</a:t>
          </a:r>
          <a:r>
            <a:rPr kumimoji="1" lang="en-US" altLang="ja-JP" sz="1300">
              <a:latin typeface="ＭＳ Ｐゴシック"/>
            </a:rPr>
            <a:t>H24</a:t>
          </a:r>
          <a:r>
            <a:rPr kumimoji="1" lang="ja-JP" altLang="en-US" sz="1300">
              <a:latin typeface="ＭＳ Ｐゴシック"/>
            </a:rPr>
            <a:t>以降と同様に平均を</a:t>
          </a:r>
          <a:r>
            <a:rPr kumimoji="1" lang="en-US" altLang="ja-JP" sz="1300">
              <a:latin typeface="ＭＳ Ｐゴシック"/>
            </a:rPr>
            <a:t>20,000</a:t>
          </a:r>
          <a:r>
            <a:rPr kumimoji="1" lang="ja-JP" altLang="en-US" sz="1300">
              <a:latin typeface="ＭＳ Ｐゴシック"/>
            </a:rPr>
            <a:t>円程度下回る状況となった。消防費では、防災行政用無線更新事業</a:t>
          </a:r>
          <a:r>
            <a:rPr kumimoji="1" lang="en-US" altLang="ja-JP" sz="1300">
              <a:latin typeface="ＭＳ Ｐゴシック"/>
            </a:rPr>
            <a:t>(102</a:t>
          </a:r>
          <a:r>
            <a:rPr kumimoji="1" lang="ja-JP" altLang="en-US" sz="1300">
              <a:latin typeface="ＭＳ Ｐゴシック"/>
            </a:rPr>
            <a:t>百万円</a:t>
          </a:r>
          <a:r>
            <a:rPr kumimoji="1" lang="en-US" altLang="ja-JP" sz="1300">
              <a:latin typeface="ＭＳ Ｐゴシック"/>
            </a:rPr>
            <a:t>)</a:t>
          </a:r>
          <a:r>
            <a:rPr kumimoji="1" lang="ja-JP" altLang="en-US" sz="1300">
              <a:latin typeface="ＭＳ Ｐゴシック"/>
            </a:rPr>
            <a:t>の実施により、対前年度比</a:t>
          </a:r>
          <a:r>
            <a:rPr kumimoji="1" lang="en-US" altLang="ja-JP" sz="1300">
              <a:latin typeface="ＭＳ Ｐゴシック"/>
            </a:rPr>
            <a:t>16,538</a:t>
          </a:r>
          <a:r>
            <a:rPr kumimoji="1" lang="ja-JP" altLang="en-US" sz="1300">
              <a:latin typeface="ＭＳ Ｐゴシック"/>
            </a:rPr>
            <a:t>円の増、類似団体平均を</a:t>
          </a:r>
          <a:r>
            <a:rPr kumimoji="1" lang="en-US" altLang="ja-JP" sz="1300">
              <a:latin typeface="ＭＳ Ｐゴシック"/>
            </a:rPr>
            <a:t>23,931</a:t>
          </a:r>
          <a:r>
            <a:rPr kumimoji="1" lang="ja-JP" altLang="en-US" sz="1300">
              <a:latin typeface="ＭＳ Ｐゴシック"/>
            </a:rPr>
            <a:t>円上回る結果となった。教育費は、</a:t>
          </a:r>
          <a:r>
            <a:rPr kumimoji="1" lang="en-US" altLang="ja-JP" sz="1300">
              <a:latin typeface="ＭＳ Ｐゴシック"/>
            </a:rPr>
            <a:t>H24</a:t>
          </a:r>
          <a:r>
            <a:rPr kumimoji="1" lang="ja-JP" altLang="en-US" sz="1300">
              <a:latin typeface="ＭＳ Ｐゴシック"/>
            </a:rPr>
            <a:t>以降継続して類似団体を下回っており、</a:t>
          </a:r>
          <a:r>
            <a:rPr kumimoji="1" lang="en-US" altLang="ja-JP" sz="1300">
              <a:latin typeface="ＭＳ Ｐゴシック"/>
            </a:rPr>
            <a:t>H28</a:t>
          </a:r>
          <a:r>
            <a:rPr kumimoji="1" lang="ja-JP" altLang="en-US" sz="1300">
              <a:latin typeface="ＭＳ Ｐゴシック"/>
            </a:rPr>
            <a:t>で対前年度比で</a:t>
          </a:r>
          <a:r>
            <a:rPr kumimoji="1" lang="en-US" altLang="ja-JP" sz="1300">
              <a:latin typeface="ＭＳ Ｐゴシック"/>
            </a:rPr>
            <a:t>1,987</a:t>
          </a:r>
          <a:r>
            <a:rPr kumimoji="1" lang="ja-JP" altLang="en-US" sz="1300">
              <a:latin typeface="ＭＳ Ｐゴシック"/>
            </a:rPr>
            <a:t>円、類似団体平均を</a:t>
          </a:r>
          <a:r>
            <a:rPr kumimoji="1" lang="en-US" altLang="ja-JP" sz="1300">
              <a:latin typeface="ＭＳ Ｐゴシック"/>
            </a:rPr>
            <a:t>11,343</a:t>
          </a:r>
          <a:r>
            <a:rPr kumimoji="1" lang="ja-JP" altLang="en-US" sz="1300">
              <a:latin typeface="ＭＳ Ｐゴシック"/>
            </a:rPr>
            <a:t>円下回っており、少子化が浮き彫りとなる結果となっている。公債費は</a:t>
          </a:r>
          <a:r>
            <a:rPr kumimoji="1" lang="en-US" altLang="ja-JP" sz="1300">
              <a:latin typeface="ＭＳ Ｐゴシック"/>
            </a:rPr>
            <a:t>H25</a:t>
          </a:r>
          <a:r>
            <a:rPr kumimoji="1" lang="ja-JP" altLang="en-US" sz="1300">
              <a:latin typeface="ＭＳ Ｐゴシック"/>
            </a:rPr>
            <a:t>以降、住民</a:t>
          </a:r>
          <a:r>
            <a:rPr kumimoji="1" lang="en-US" altLang="ja-JP" sz="1300">
              <a:latin typeface="ＭＳ Ｐゴシック"/>
            </a:rPr>
            <a:t>1</a:t>
          </a:r>
          <a:r>
            <a:rPr kumimoji="1" lang="ja-JP" altLang="en-US" sz="1300">
              <a:latin typeface="ＭＳ Ｐゴシック"/>
            </a:rPr>
            <a:t>人当たり決算額が微減傾向にあるが、今後、公営住宅建設事業・新庁舎建設事業の元金償還が始まるため、増傾向で推移する見込みである。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青森県中泊町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平成</a:t>
          </a:r>
          <a:r>
            <a:rPr kumimoji="1" lang="en-US" altLang="ja-JP" sz="1300">
              <a:latin typeface="ＭＳ ゴシック" pitchFamily="49" charset="-128"/>
              <a:ea typeface="ＭＳ ゴシック" pitchFamily="49" charset="-128"/>
            </a:rPr>
            <a:t>16</a:t>
          </a:r>
          <a:r>
            <a:rPr kumimoji="1" lang="ja-JP" altLang="en-US" sz="1300">
              <a:latin typeface="ＭＳ ゴシック" pitchFamily="49" charset="-128"/>
              <a:ea typeface="ＭＳ ゴシック" pitchFamily="49" charset="-128"/>
            </a:rPr>
            <a:t>年度の町村合併以降、退職者不補充等の歳出削減効果が表れ始めたのに加え、平成</a:t>
          </a:r>
          <a:r>
            <a:rPr kumimoji="1" lang="en-US" altLang="ja-JP" sz="1300">
              <a:latin typeface="ＭＳ ゴシック" pitchFamily="49" charset="-128"/>
              <a:ea typeface="ＭＳ ゴシック" pitchFamily="49" charset="-128"/>
            </a:rPr>
            <a:t>20</a:t>
          </a:r>
          <a:r>
            <a:rPr kumimoji="1" lang="ja-JP" altLang="en-US" sz="1300">
              <a:latin typeface="ＭＳ ゴシック" pitchFamily="49" charset="-128"/>
              <a:ea typeface="ＭＳ ゴシック" pitchFamily="49" charset="-128"/>
            </a:rPr>
            <a:t>年度をピークに公債費が減少傾向に転じ実質収支等は改善しており、平成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年度決算における実質収支額と財政調整基金の合計は</a:t>
          </a:r>
          <a:r>
            <a:rPr kumimoji="1" lang="en-US" altLang="ja-JP" sz="1300">
              <a:latin typeface="ＭＳ ゴシック" pitchFamily="49" charset="-128"/>
              <a:ea typeface="ＭＳ ゴシック" pitchFamily="49" charset="-128"/>
            </a:rPr>
            <a:t>1,593</a:t>
          </a:r>
          <a:r>
            <a:rPr kumimoji="1" lang="ja-JP" altLang="en-US" sz="1300">
              <a:latin typeface="ＭＳ ゴシック" pitchFamily="49" charset="-128"/>
              <a:ea typeface="ＭＳ ゴシック" pitchFamily="49" charset="-128"/>
            </a:rPr>
            <a:t>百万円となり、平成</a:t>
          </a:r>
          <a:r>
            <a:rPr kumimoji="1" lang="en-US" altLang="ja-JP" sz="1300">
              <a:latin typeface="ＭＳ ゴシック" pitchFamily="49" charset="-128"/>
              <a:ea typeface="ＭＳ ゴシック" pitchFamily="49" charset="-128"/>
            </a:rPr>
            <a:t>24</a:t>
          </a:r>
          <a:r>
            <a:rPr kumimoji="1" lang="ja-JP" altLang="en-US" sz="1300">
              <a:latin typeface="ＭＳ ゴシック" pitchFamily="49" charset="-128"/>
              <a:ea typeface="ＭＳ ゴシック" pitchFamily="49" charset="-128"/>
            </a:rPr>
            <a:t>年度と比べ</a:t>
          </a:r>
          <a:r>
            <a:rPr kumimoji="1" lang="en-US" altLang="ja-JP" sz="1300">
              <a:latin typeface="ＭＳ ゴシック" pitchFamily="49" charset="-128"/>
              <a:ea typeface="ＭＳ ゴシック" pitchFamily="49" charset="-128"/>
            </a:rPr>
            <a:t>764</a:t>
          </a:r>
          <a:r>
            <a:rPr kumimoji="1" lang="ja-JP" altLang="en-US" sz="1300">
              <a:latin typeface="ＭＳ ゴシック" pitchFamily="49" charset="-128"/>
              <a:ea typeface="ＭＳ ゴシック" pitchFamily="49" charset="-128"/>
            </a:rPr>
            <a:t>百万円増、標準財政規模に占める割合は</a:t>
          </a:r>
          <a:r>
            <a:rPr kumimoji="1" lang="en-US" altLang="ja-JP" sz="1300">
              <a:latin typeface="ＭＳ ゴシック" pitchFamily="49" charset="-128"/>
              <a:ea typeface="ＭＳ ゴシック" pitchFamily="49" charset="-128"/>
            </a:rPr>
            <a:t>16.76</a:t>
          </a:r>
          <a:r>
            <a:rPr kumimoji="1" lang="ja-JP" altLang="en-US" sz="1300">
              <a:latin typeface="ＭＳ ゴシック" pitchFamily="49" charset="-128"/>
              <a:ea typeface="ＭＳ ゴシック" pitchFamily="49" charset="-128"/>
            </a:rPr>
            <a:t>ポイントの増となった。平成</a:t>
          </a:r>
          <a:r>
            <a:rPr kumimoji="1" lang="en-US" altLang="ja-JP" sz="1300">
              <a:latin typeface="ＭＳ ゴシック" pitchFamily="49" charset="-128"/>
              <a:ea typeface="ＭＳ ゴシック" pitchFamily="49" charset="-128"/>
            </a:rPr>
            <a:t>24</a:t>
          </a:r>
          <a:r>
            <a:rPr kumimoji="1" lang="ja-JP" altLang="en-US" sz="1300">
              <a:latin typeface="ＭＳ ゴシック" pitchFamily="49" charset="-128"/>
              <a:ea typeface="ＭＳ ゴシック" pitchFamily="49" charset="-128"/>
            </a:rPr>
            <a:t>年度と平成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年度の比較では、人件費が△</a:t>
          </a:r>
          <a:r>
            <a:rPr kumimoji="1" lang="en-US" altLang="ja-JP" sz="1300">
              <a:latin typeface="ＭＳ ゴシック" pitchFamily="49" charset="-128"/>
              <a:ea typeface="ＭＳ ゴシック" pitchFamily="49" charset="-128"/>
            </a:rPr>
            <a:t>180</a:t>
          </a:r>
          <a:r>
            <a:rPr kumimoji="1" lang="ja-JP" altLang="en-US" sz="1300">
              <a:latin typeface="ＭＳ ゴシック" pitchFamily="49" charset="-128"/>
              <a:ea typeface="ＭＳ ゴシック" pitchFamily="49" charset="-128"/>
            </a:rPr>
            <a:t>百万円、公債費で△</a:t>
          </a:r>
          <a:r>
            <a:rPr kumimoji="1" lang="en-US" altLang="ja-JP" sz="1300">
              <a:latin typeface="ＭＳ ゴシック" pitchFamily="49" charset="-128"/>
              <a:ea typeface="ＭＳ ゴシック" pitchFamily="49" charset="-128"/>
            </a:rPr>
            <a:t>238</a:t>
          </a:r>
          <a:r>
            <a:rPr kumimoji="1" lang="ja-JP" altLang="en-US" sz="1300">
              <a:latin typeface="ＭＳ ゴシック" pitchFamily="49" charset="-128"/>
              <a:ea typeface="ＭＳ ゴシック" pitchFamily="49" charset="-128"/>
            </a:rPr>
            <a:t>百万円となっている。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青森県中泊町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年度の</a:t>
          </a:r>
          <a:r>
            <a:rPr kumimoji="1" lang="en-US" altLang="ja-JP" sz="1400">
              <a:latin typeface="ＭＳ ゴシック" pitchFamily="49" charset="-128"/>
              <a:ea typeface="ＭＳ ゴシック" pitchFamily="49" charset="-128"/>
            </a:rPr>
            <a:t>5.19%(</a:t>
          </a:r>
          <a:r>
            <a:rPr kumimoji="1" lang="ja-JP" altLang="en-US" sz="1400">
              <a:latin typeface="ＭＳ ゴシック" pitchFamily="49" charset="-128"/>
              <a:ea typeface="ＭＳ ゴシック" pitchFamily="49" charset="-128"/>
            </a:rPr>
            <a:t>赤字額△</a:t>
          </a:r>
          <a:r>
            <a:rPr kumimoji="1" lang="en-US" altLang="ja-JP" sz="1400">
              <a:latin typeface="ＭＳ ゴシック" pitchFamily="49" charset="-128"/>
              <a:ea typeface="ＭＳ ゴシック" pitchFamily="49" charset="-128"/>
            </a:rPr>
            <a:t>259</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をピークに年々減少し、平成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年度決算で全会計の黒字化を達成し、平成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年度の国民健康保険事業では、臓器移植と肝炎の新薬の突発的な影響により医療費が増大し赤字となったものの、</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決算で再度黒字となっている。</a:t>
          </a:r>
        </a:p>
        <a:p>
          <a:r>
            <a:rPr kumimoji="1" lang="ja-JP" altLang="en-US" sz="1400">
              <a:latin typeface="ＭＳ ゴシック" pitchFamily="49" charset="-128"/>
              <a:ea typeface="ＭＳ ゴシック" pitchFamily="49" charset="-128"/>
            </a:rPr>
            <a:t>　今後、歳入の確保に取り組むとともにまた事務事業の見直しなど歳出削減を実施し、必要に応じて一般会計繰出金を確保し、連結実質赤字比率の改善に継続的に努め、更なる健全な財政運営を目指していく。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9661437</v>
      </c>
      <c r="BO4" s="411"/>
      <c r="BP4" s="411"/>
      <c r="BQ4" s="411"/>
      <c r="BR4" s="411"/>
      <c r="BS4" s="411"/>
      <c r="BT4" s="411"/>
      <c r="BU4" s="412"/>
      <c r="BV4" s="410">
        <v>8181996</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3.3</v>
      </c>
      <c r="CU4" s="588"/>
      <c r="CV4" s="588"/>
      <c r="CW4" s="588"/>
      <c r="CX4" s="588"/>
      <c r="CY4" s="588"/>
      <c r="CZ4" s="588"/>
      <c r="DA4" s="589"/>
      <c r="DB4" s="587">
        <v>3.4</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9508484</v>
      </c>
      <c r="BO5" s="416"/>
      <c r="BP5" s="416"/>
      <c r="BQ5" s="416"/>
      <c r="BR5" s="416"/>
      <c r="BS5" s="416"/>
      <c r="BT5" s="416"/>
      <c r="BU5" s="417"/>
      <c r="BV5" s="415">
        <v>8015447</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91.2</v>
      </c>
      <c r="CU5" s="386"/>
      <c r="CV5" s="386"/>
      <c r="CW5" s="386"/>
      <c r="CX5" s="386"/>
      <c r="CY5" s="386"/>
      <c r="CZ5" s="386"/>
      <c r="DA5" s="387"/>
      <c r="DB5" s="385">
        <v>89.3</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152953</v>
      </c>
      <c r="BO6" s="416"/>
      <c r="BP6" s="416"/>
      <c r="BQ6" s="416"/>
      <c r="BR6" s="416"/>
      <c r="BS6" s="416"/>
      <c r="BT6" s="416"/>
      <c r="BU6" s="417"/>
      <c r="BV6" s="415">
        <v>166549</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94.8</v>
      </c>
      <c r="CU6" s="562"/>
      <c r="CV6" s="562"/>
      <c r="CW6" s="562"/>
      <c r="CX6" s="562"/>
      <c r="CY6" s="562"/>
      <c r="CZ6" s="562"/>
      <c r="DA6" s="563"/>
      <c r="DB6" s="561">
        <v>93.8</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1</v>
      </c>
      <c r="BO7" s="416"/>
      <c r="BP7" s="416"/>
      <c r="BQ7" s="416"/>
      <c r="BR7" s="416"/>
      <c r="BS7" s="416"/>
      <c r="BT7" s="416"/>
      <c r="BU7" s="417"/>
      <c r="BV7" s="415">
        <v>1147</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4659802</v>
      </c>
      <c r="CU7" s="416"/>
      <c r="CV7" s="416"/>
      <c r="CW7" s="416"/>
      <c r="CX7" s="416"/>
      <c r="CY7" s="416"/>
      <c r="CZ7" s="416"/>
      <c r="DA7" s="417"/>
      <c r="DB7" s="415">
        <v>4926982</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152952</v>
      </c>
      <c r="BO8" s="416"/>
      <c r="BP8" s="416"/>
      <c r="BQ8" s="416"/>
      <c r="BR8" s="416"/>
      <c r="BS8" s="416"/>
      <c r="BT8" s="416"/>
      <c r="BU8" s="417"/>
      <c r="BV8" s="415">
        <v>165402</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0.2</v>
      </c>
      <c r="CU8" s="525"/>
      <c r="CV8" s="525"/>
      <c r="CW8" s="525"/>
      <c r="CX8" s="525"/>
      <c r="CY8" s="525"/>
      <c r="CZ8" s="525"/>
      <c r="DA8" s="526"/>
      <c r="DB8" s="524">
        <v>0.19</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11187</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100</v>
      </c>
      <c r="AV9" s="473"/>
      <c r="AW9" s="473"/>
      <c r="AX9" s="473"/>
      <c r="AY9" s="395" t="s">
        <v>101</v>
      </c>
      <c r="AZ9" s="396"/>
      <c r="BA9" s="396"/>
      <c r="BB9" s="396"/>
      <c r="BC9" s="396"/>
      <c r="BD9" s="396"/>
      <c r="BE9" s="396"/>
      <c r="BF9" s="396"/>
      <c r="BG9" s="396"/>
      <c r="BH9" s="396"/>
      <c r="BI9" s="396"/>
      <c r="BJ9" s="396"/>
      <c r="BK9" s="396"/>
      <c r="BL9" s="396"/>
      <c r="BM9" s="397"/>
      <c r="BN9" s="415">
        <v>-12450</v>
      </c>
      <c r="BO9" s="416"/>
      <c r="BP9" s="416"/>
      <c r="BQ9" s="416"/>
      <c r="BR9" s="416"/>
      <c r="BS9" s="416"/>
      <c r="BT9" s="416"/>
      <c r="BU9" s="417"/>
      <c r="BV9" s="415">
        <v>30134</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17.8</v>
      </c>
      <c r="CU9" s="386"/>
      <c r="CV9" s="386"/>
      <c r="CW9" s="386"/>
      <c r="CX9" s="386"/>
      <c r="CY9" s="386"/>
      <c r="CZ9" s="386"/>
      <c r="DA9" s="387"/>
      <c r="DB9" s="385">
        <v>18.5</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12743</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524288</v>
      </c>
      <c r="BO10" s="416"/>
      <c r="BP10" s="416"/>
      <c r="BQ10" s="416"/>
      <c r="BR10" s="416"/>
      <c r="BS10" s="416"/>
      <c r="BT10" s="416"/>
      <c r="BU10" s="417"/>
      <c r="BV10" s="415">
        <v>488759</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111</v>
      </c>
      <c r="AV11" s="473"/>
      <c r="AW11" s="473"/>
      <c r="AX11" s="473"/>
      <c r="AY11" s="395" t="s">
        <v>112</v>
      </c>
      <c r="AZ11" s="396"/>
      <c r="BA11" s="396"/>
      <c r="BB11" s="396"/>
      <c r="BC11" s="396"/>
      <c r="BD11" s="396"/>
      <c r="BE11" s="396"/>
      <c r="BF11" s="396"/>
      <c r="BG11" s="396"/>
      <c r="BH11" s="396"/>
      <c r="BI11" s="396"/>
      <c r="BJ11" s="396"/>
      <c r="BK11" s="396"/>
      <c r="BL11" s="396"/>
      <c r="BM11" s="397"/>
      <c r="BN11" s="415" t="s">
        <v>113</v>
      </c>
      <c r="BO11" s="416"/>
      <c r="BP11" s="416"/>
      <c r="BQ11" s="416"/>
      <c r="BR11" s="416"/>
      <c r="BS11" s="416"/>
      <c r="BT11" s="416"/>
      <c r="BU11" s="417"/>
      <c r="BV11" s="415" t="s">
        <v>113</v>
      </c>
      <c r="BW11" s="416"/>
      <c r="BX11" s="416"/>
      <c r="BY11" s="416"/>
      <c r="BZ11" s="416"/>
      <c r="CA11" s="416"/>
      <c r="CB11" s="416"/>
      <c r="CC11" s="417"/>
      <c r="CD11" s="424" t="s">
        <v>114</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x14ac:dyDescent="0.15">
      <c r="A12" s="140"/>
      <c r="B12" s="527" t="s">
        <v>115</v>
      </c>
      <c r="C12" s="528"/>
      <c r="D12" s="528"/>
      <c r="E12" s="528"/>
      <c r="F12" s="528"/>
      <c r="G12" s="528"/>
      <c r="H12" s="528"/>
      <c r="I12" s="528"/>
      <c r="J12" s="528"/>
      <c r="K12" s="529"/>
      <c r="L12" s="536" t="s">
        <v>116</v>
      </c>
      <c r="M12" s="537"/>
      <c r="N12" s="537"/>
      <c r="O12" s="537"/>
      <c r="P12" s="537"/>
      <c r="Q12" s="538"/>
      <c r="R12" s="539">
        <v>11665</v>
      </c>
      <c r="S12" s="540"/>
      <c r="T12" s="540"/>
      <c r="U12" s="540"/>
      <c r="V12" s="541"/>
      <c r="W12" s="542" t="s">
        <v>1</v>
      </c>
      <c r="X12" s="473"/>
      <c r="Y12" s="473"/>
      <c r="Z12" s="473"/>
      <c r="AA12" s="473"/>
      <c r="AB12" s="543"/>
      <c r="AC12" s="472" t="s">
        <v>117</v>
      </c>
      <c r="AD12" s="473"/>
      <c r="AE12" s="473"/>
      <c r="AF12" s="473"/>
      <c r="AG12" s="543"/>
      <c r="AH12" s="472" t="s">
        <v>118</v>
      </c>
      <c r="AI12" s="473"/>
      <c r="AJ12" s="473"/>
      <c r="AK12" s="473"/>
      <c r="AL12" s="544"/>
      <c r="AM12" s="484" t="s">
        <v>119</v>
      </c>
      <c r="AN12" s="389"/>
      <c r="AO12" s="389"/>
      <c r="AP12" s="389"/>
      <c r="AQ12" s="389"/>
      <c r="AR12" s="389"/>
      <c r="AS12" s="389"/>
      <c r="AT12" s="390"/>
      <c r="AU12" s="472" t="s">
        <v>120</v>
      </c>
      <c r="AV12" s="473"/>
      <c r="AW12" s="473"/>
      <c r="AX12" s="473"/>
      <c r="AY12" s="395" t="s">
        <v>121</v>
      </c>
      <c r="AZ12" s="396"/>
      <c r="BA12" s="396"/>
      <c r="BB12" s="396"/>
      <c r="BC12" s="396"/>
      <c r="BD12" s="396"/>
      <c r="BE12" s="396"/>
      <c r="BF12" s="396"/>
      <c r="BG12" s="396"/>
      <c r="BH12" s="396"/>
      <c r="BI12" s="396"/>
      <c r="BJ12" s="396"/>
      <c r="BK12" s="396"/>
      <c r="BL12" s="396"/>
      <c r="BM12" s="397"/>
      <c r="BN12" s="415">
        <v>255876</v>
      </c>
      <c r="BO12" s="416"/>
      <c r="BP12" s="416"/>
      <c r="BQ12" s="416"/>
      <c r="BR12" s="416"/>
      <c r="BS12" s="416"/>
      <c r="BT12" s="416"/>
      <c r="BU12" s="417"/>
      <c r="BV12" s="415">
        <v>194448</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123</v>
      </c>
      <c r="CU12" s="525"/>
      <c r="CV12" s="525"/>
      <c r="CW12" s="525"/>
      <c r="CX12" s="525"/>
      <c r="CY12" s="525"/>
      <c r="CZ12" s="525"/>
      <c r="DA12" s="526"/>
      <c r="DB12" s="524" t="s">
        <v>123</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124</v>
      </c>
      <c r="N13" s="514"/>
      <c r="O13" s="514"/>
      <c r="P13" s="514"/>
      <c r="Q13" s="515"/>
      <c r="R13" s="516">
        <v>11622</v>
      </c>
      <c r="S13" s="517"/>
      <c r="T13" s="517"/>
      <c r="U13" s="517"/>
      <c r="V13" s="518"/>
      <c r="W13" s="504" t="s">
        <v>125</v>
      </c>
      <c r="X13" s="428"/>
      <c r="Y13" s="428"/>
      <c r="Z13" s="428"/>
      <c r="AA13" s="428"/>
      <c r="AB13" s="429"/>
      <c r="AC13" s="391">
        <v>1122</v>
      </c>
      <c r="AD13" s="392"/>
      <c r="AE13" s="392"/>
      <c r="AF13" s="392"/>
      <c r="AG13" s="393"/>
      <c r="AH13" s="391">
        <v>1389</v>
      </c>
      <c r="AI13" s="392"/>
      <c r="AJ13" s="392"/>
      <c r="AK13" s="392"/>
      <c r="AL13" s="394"/>
      <c r="AM13" s="484" t="s">
        <v>126</v>
      </c>
      <c r="AN13" s="389"/>
      <c r="AO13" s="389"/>
      <c r="AP13" s="389"/>
      <c r="AQ13" s="389"/>
      <c r="AR13" s="389"/>
      <c r="AS13" s="389"/>
      <c r="AT13" s="390"/>
      <c r="AU13" s="472" t="s">
        <v>127</v>
      </c>
      <c r="AV13" s="473"/>
      <c r="AW13" s="473"/>
      <c r="AX13" s="473"/>
      <c r="AY13" s="395" t="s">
        <v>128</v>
      </c>
      <c r="AZ13" s="396"/>
      <c r="BA13" s="396"/>
      <c r="BB13" s="396"/>
      <c r="BC13" s="396"/>
      <c r="BD13" s="396"/>
      <c r="BE13" s="396"/>
      <c r="BF13" s="396"/>
      <c r="BG13" s="396"/>
      <c r="BH13" s="396"/>
      <c r="BI13" s="396"/>
      <c r="BJ13" s="396"/>
      <c r="BK13" s="396"/>
      <c r="BL13" s="396"/>
      <c r="BM13" s="397"/>
      <c r="BN13" s="415">
        <v>255962</v>
      </c>
      <c r="BO13" s="416"/>
      <c r="BP13" s="416"/>
      <c r="BQ13" s="416"/>
      <c r="BR13" s="416"/>
      <c r="BS13" s="416"/>
      <c r="BT13" s="416"/>
      <c r="BU13" s="417"/>
      <c r="BV13" s="415">
        <v>324445</v>
      </c>
      <c r="BW13" s="416"/>
      <c r="BX13" s="416"/>
      <c r="BY13" s="416"/>
      <c r="BZ13" s="416"/>
      <c r="CA13" s="416"/>
      <c r="CB13" s="416"/>
      <c r="CC13" s="417"/>
      <c r="CD13" s="424" t="s">
        <v>129</v>
      </c>
      <c r="CE13" s="425"/>
      <c r="CF13" s="425"/>
      <c r="CG13" s="425"/>
      <c r="CH13" s="425"/>
      <c r="CI13" s="425"/>
      <c r="CJ13" s="425"/>
      <c r="CK13" s="425"/>
      <c r="CL13" s="425"/>
      <c r="CM13" s="425"/>
      <c r="CN13" s="425"/>
      <c r="CO13" s="425"/>
      <c r="CP13" s="425"/>
      <c r="CQ13" s="425"/>
      <c r="CR13" s="425"/>
      <c r="CS13" s="426"/>
      <c r="CT13" s="385">
        <v>9.1999999999999993</v>
      </c>
      <c r="CU13" s="386"/>
      <c r="CV13" s="386"/>
      <c r="CW13" s="386"/>
      <c r="CX13" s="386"/>
      <c r="CY13" s="386"/>
      <c r="CZ13" s="386"/>
      <c r="DA13" s="387"/>
      <c r="DB13" s="385">
        <v>10.6</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130</v>
      </c>
      <c r="M14" s="545"/>
      <c r="N14" s="545"/>
      <c r="O14" s="545"/>
      <c r="P14" s="545"/>
      <c r="Q14" s="546"/>
      <c r="R14" s="516">
        <v>11912</v>
      </c>
      <c r="S14" s="517"/>
      <c r="T14" s="517"/>
      <c r="U14" s="517"/>
      <c r="V14" s="518"/>
      <c r="W14" s="519"/>
      <c r="X14" s="431"/>
      <c r="Y14" s="431"/>
      <c r="Z14" s="431"/>
      <c r="AA14" s="431"/>
      <c r="AB14" s="432"/>
      <c r="AC14" s="509">
        <v>23.9</v>
      </c>
      <c r="AD14" s="510"/>
      <c r="AE14" s="510"/>
      <c r="AF14" s="510"/>
      <c r="AG14" s="511"/>
      <c r="AH14" s="509">
        <v>26.7</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131</v>
      </c>
      <c r="CE14" s="422"/>
      <c r="CF14" s="422"/>
      <c r="CG14" s="422"/>
      <c r="CH14" s="422"/>
      <c r="CI14" s="422"/>
      <c r="CJ14" s="422"/>
      <c r="CK14" s="422"/>
      <c r="CL14" s="422"/>
      <c r="CM14" s="422"/>
      <c r="CN14" s="422"/>
      <c r="CO14" s="422"/>
      <c r="CP14" s="422"/>
      <c r="CQ14" s="422"/>
      <c r="CR14" s="422"/>
      <c r="CS14" s="423"/>
      <c r="CT14" s="520">
        <v>102.2</v>
      </c>
      <c r="CU14" s="488"/>
      <c r="CV14" s="488"/>
      <c r="CW14" s="488"/>
      <c r="CX14" s="488"/>
      <c r="CY14" s="488"/>
      <c r="CZ14" s="488"/>
      <c r="DA14" s="489"/>
      <c r="DB14" s="520">
        <v>88.5</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124</v>
      </c>
      <c r="N15" s="514"/>
      <c r="O15" s="514"/>
      <c r="P15" s="514"/>
      <c r="Q15" s="515"/>
      <c r="R15" s="516">
        <v>11887</v>
      </c>
      <c r="S15" s="517"/>
      <c r="T15" s="517"/>
      <c r="U15" s="517"/>
      <c r="V15" s="518"/>
      <c r="W15" s="504" t="s">
        <v>132</v>
      </c>
      <c r="X15" s="428"/>
      <c r="Y15" s="428"/>
      <c r="Z15" s="428"/>
      <c r="AA15" s="428"/>
      <c r="AB15" s="429"/>
      <c r="AC15" s="391">
        <v>1322</v>
      </c>
      <c r="AD15" s="392"/>
      <c r="AE15" s="392"/>
      <c r="AF15" s="392"/>
      <c r="AG15" s="393"/>
      <c r="AH15" s="391">
        <v>1433</v>
      </c>
      <c r="AI15" s="392"/>
      <c r="AJ15" s="392"/>
      <c r="AK15" s="392"/>
      <c r="AL15" s="394"/>
      <c r="AM15" s="484"/>
      <c r="AN15" s="389"/>
      <c r="AO15" s="389"/>
      <c r="AP15" s="389"/>
      <c r="AQ15" s="389"/>
      <c r="AR15" s="389"/>
      <c r="AS15" s="389"/>
      <c r="AT15" s="390"/>
      <c r="AU15" s="472"/>
      <c r="AV15" s="473"/>
      <c r="AW15" s="473"/>
      <c r="AX15" s="473"/>
      <c r="AY15" s="407" t="s">
        <v>133</v>
      </c>
      <c r="AZ15" s="408"/>
      <c r="BA15" s="408"/>
      <c r="BB15" s="408"/>
      <c r="BC15" s="408"/>
      <c r="BD15" s="408"/>
      <c r="BE15" s="408"/>
      <c r="BF15" s="408"/>
      <c r="BG15" s="408"/>
      <c r="BH15" s="408"/>
      <c r="BI15" s="408"/>
      <c r="BJ15" s="408"/>
      <c r="BK15" s="408"/>
      <c r="BL15" s="408"/>
      <c r="BM15" s="409"/>
      <c r="BN15" s="410">
        <v>811127</v>
      </c>
      <c r="BO15" s="411"/>
      <c r="BP15" s="411"/>
      <c r="BQ15" s="411"/>
      <c r="BR15" s="411"/>
      <c r="BS15" s="411"/>
      <c r="BT15" s="411"/>
      <c r="BU15" s="412"/>
      <c r="BV15" s="410">
        <v>817123</v>
      </c>
      <c r="BW15" s="411"/>
      <c r="BX15" s="411"/>
      <c r="BY15" s="411"/>
      <c r="BZ15" s="411"/>
      <c r="CA15" s="411"/>
      <c r="CB15" s="411"/>
      <c r="CC15" s="412"/>
      <c r="CD15" s="521" t="s">
        <v>134</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135</v>
      </c>
      <c r="M16" s="507"/>
      <c r="N16" s="507"/>
      <c r="O16" s="507"/>
      <c r="P16" s="507"/>
      <c r="Q16" s="508"/>
      <c r="R16" s="501" t="s">
        <v>136</v>
      </c>
      <c r="S16" s="502"/>
      <c r="T16" s="502"/>
      <c r="U16" s="502"/>
      <c r="V16" s="503"/>
      <c r="W16" s="519"/>
      <c r="X16" s="431"/>
      <c r="Y16" s="431"/>
      <c r="Z16" s="431"/>
      <c r="AA16" s="431"/>
      <c r="AB16" s="432"/>
      <c r="AC16" s="509">
        <v>28.2</v>
      </c>
      <c r="AD16" s="510"/>
      <c r="AE16" s="510"/>
      <c r="AF16" s="510"/>
      <c r="AG16" s="511"/>
      <c r="AH16" s="509">
        <v>27.5</v>
      </c>
      <c r="AI16" s="510"/>
      <c r="AJ16" s="510"/>
      <c r="AK16" s="510"/>
      <c r="AL16" s="512"/>
      <c r="AM16" s="484"/>
      <c r="AN16" s="389"/>
      <c r="AO16" s="389"/>
      <c r="AP16" s="389"/>
      <c r="AQ16" s="389"/>
      <c r="AR16" s="389"/>
      <c r="AS16" s="389"/>
      <c r="AT16" s="390"/>
      <c r="AU16" s="472"/>
      <c r="AV16" s="473"/>
      <c r="AW16" s="473"/>
      <c r="AX16" s="473"/>
      <c r="AY16" s="395" t="s">
        <v>137</v>
      </c>
      <c r="AZ16" s="396"/>
      <c r="BA16" s="396"/>
      <c r="BB16" s="396"/>
      <c r="BC16" s="396"/>
      <c r="BD16" s="396"/>
      <c r="BE16" s="396"/>
      <c r="BF16" s="396"/>
      <c r="BG16" s="396"/>
      <c r="BH16" s="396"/>
      <c r="BI16" s="396"/>
      <c r="BJ16" s="396"/>
      <c r="BK16" s="396"/>
      <c r="BL16" s="396"/>
      <c r="BM16" s="397"/>
      <c r="BN16" s="415">
        <v>4119755</v>
      </c>
      <c r="BO16" s="416"/>
      <c r="BP16" s="416"/>
      <c r="BQ16" s="416"/>
      <c r="BR16" s="416"/>
      <c r="BS16" s="416"/>
      <c r="BT16" s="416"/>
      <c r="BU16" s="417"/>
      <c r="BV16" s="415">
        <v>4110801</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138</v>
      </c>
      <c r="N17" s="499"/>
      <c r="O17" s="499"/>
      <c r="P17" s="499"/>
      <c r="Q17" s="500"/>
      <c r="R17" s="501" t="s">
        <v>139</v>
      </c>
      <c r="S17" s="502"/>
      <c r="T17" s="502"/>
      <c r="U17" s="502"/>
      <c r="V17" s="503"/>
      <c r="W17" s="504" t="s">
        <v>140</v>
      </c>
      <c r="X17" s="428"/>
      <c r="Y17" s="428"/>
      <c r="Z17" s="428"/>
      <c r="AA17" s="428"/>
      <c r="AB17" s="429"/>
      <c r="AC17" s="391">
        <v>2251</v>
      </c>
      <c r="AD17" s="392"/>
      <c r="AE17" s="392"/>
      <c r="AF17" s="392"/>
      <c r="AG17" s="393"/>
      <c r="AH17" s="391">
        <v>2382</v>
      </c>
      <c r="AI17" s="392"/>
      <c r="AJ17" s="392"/>
      <c r="AK17" s="392"/>
      <c r="AL17" s="394"/>
      <c r="AM17" s="484"/>
      <c r="AN17" s="389"/>
      <c r="AO17" s="389"/>
      <c r="AP17" s="389"/>
      <c r="AQ17" s="389"/>
      <c r="AR17" s="389"/>
      <c r="AS17" s="389"/>
      <c r="AT17" s="390"/>
      <c r="AU17" s="472"/>
      <c r="AV17" s="473"/>
      <c r="AW17" s="473"/>
      <c r="AX17" s="473"/>
      <c r="AY17" s="395" t="s">
        <v>141</v>
      </c>
      <c r="AZ17" s="396"/>
      <c r="BA17" s="396"/>
      <c r="BB17" s="396"/>
      <c r="BC17" s="396"/>
      <c r="BD17" s="396"/>
      <c r="BE17" s="396"/>
      <c r="BF17" s="396"/>
      <c r="BG17" s="396"/>
      <c r="BH17" s="396"/>
      <c r="BI17" s="396"/>
      <c r="BJ17" s="396"/>
      <c r="BK17" s="396"/>
      <c r="BL17" s="396"/>
      <c r="BM17" s="397"/>
      <c r="BN17" s="415">
        <v>1004923</v>
      </c>
      <c r="BO17" s="416"/>
      <c r="BP17" s="416"/>
      <c r="BQ17" s="416"/>
      <c r="BR17" s="416"/>
      <c r="BS17" s="416"/>
      <c r="BT17" s="416"/>
      <c r="BU17" s="417"/>
      <c r="BV17" s="415">
        <v>1015060</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142</v>
      </c>
      <c r="C18" s="478"/>
      <c r="D18" s="478"/>
      <c r="E18" s="479"/>
      <c r="F18" s="479"/>
      <c r="G18" s="479"/>
      <c r="H18" s="479"/>
      <c r="I18" s="479"/>
      <c r="J18" s="479"/>
      <c r="K18" s="479"/>
      <c r="L18" s="480">
        <v>216.34</v>
      </c>
      <c r="M18" s="480"/>
      <c r="N18" s="480"/>
      <c r="O18" s="480"/>
      <c r="P18" s="480"/>
      <c r="Q18" s="480"/>
      <c r="R18" s="481"/>
      <c r="S18" s="481"/>
      <c r="T18" s="481"/>
      <c r="U18" s="481"/>
      <c r="V18" s="482"/>
      <c r="W18" s="496"/>
      <c r="X18" s="497"/>
      <c r="Y18" s="497"/>
      <c r="Z18" s="497"/>
      <c r="AA18" s="497"/>
      <c r="AB18" s="505"/>
      <c r="AC18" s="379">
        <v>47.9</v>
      </c>
      <c r="AD18" s="380"/>
      <c r="AE18" s="380"/>
      <c r="AF18" s="380"/>
      <c r="AG18" s="483"/>
      <c r="AH18" s="379">
        <v>45.8</v>
      </c>
      <c r="AI18" s="380"/>
      <c r="AJ18" s="380"/>
      <c r="AK18" s="380"/>
      <c r="AL18" s="381"/>
      <c r="AM18" s="484"/>
      <c r="AN18" s="389"/>
      <c r="AO18" s="389"/>
      <c r="AP18" s="389"/>
      <c r="AQ18" s="389"/>
      <c r="AR18" s="389"/>
      <c r="AS18" s="389"/>
      <c r="AT18" s="390"/>
      <c r="AU18" s="472"/>
      <c r="AV18" s="473"/>
      <c r="AW18" s="473"/>
      <c r="AX18" s="473"/>
      <c r="AY18" s="395" t="s">
        <v>143</v>
      </c>
      <c r="AZ18" s="396"/>
      <c r="BA18" s="396"/>
      <c r="BB18" s="396"/>
      <c r="BC18" s="396"/>
      <c r="BD18" s="396"/>
      <c r="BE18" s="396"/>
      <c r="BF18" s="396"/>
      <c r="BG18" s="396"/>
      <c r="BH18" s="396"/>
      <c r="BI18" s="396"/>
      <c r="BJ18" s="396"/>
      <c r="BK18" s="396"/>
      <c r="BL18" s="396"/>
      <c r="BM18" s="397"/>
      <c r="BN18" s="415">
        <v>4278864</v>
      </c>
      <c r="BO18" s="416"/>
      <c r="BP18" s="416"/>
      <c r="BQ18" s="416"/>
      <c r="BR18" s="416"/>
      <c r="BS18" s="416"/>
      <c r="BT18" s="416"/>
      <c r="BU18" s="417"/>
      <c r="BV18" s="415">
        <v>4412871</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144</v>
      </c>
      <c r="C19" s="478"/>
      <c r="D19" s="478"/>
      <c r="E19" s="479"/>
      <c r="F19" s="479"/>
      <c r="G19" s="479"/>
      <c r="H19" s="479"/>
      <c r="I19" s="479"/>
      <c r="J19" s="479"/>
      <c r="K19" s="479"/>
      <c r="L19" s="485">
        <v>52</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145</v>
      </c>
      <c r="AZ19" s="396"/>
      <c r="BA19" s="396"/>
      <c r="BB19" s="396"/>
      <c r="BC19" s="396"/>
      <c r="BD19" s="396"/>
      <c r="BE19" s="396"/>
      <c r="BF19" s="396"/>
      <c r="BG19" s="396"/>
      <c r="BH19" s="396"/>
      <c r="BI19" s="396"/>
      <c r="BJ19" s="396"/>
      <c r="BK19" s="396"/>
      <c r="BL19" s="396"/>
      <c r="BM19" s="397"/>
      <c r="BN19" s="415">
        <v>5651060</v>
      </c>
      <c r="BO19" s="416"/>
      <c r="BP19" s="416"/>
      <c r="BQ19" s="416"/>
      <c r="BR19" s="416"/>
      <c r="BS19" s="416"/>
      <c r="BT19" s="416"/>
      <c r="BU19" s="417"/>
      <c r="BV19" s="415">
        <v>5830269</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146</v>
      </c>
      <c r="C20" s="478"/>
      <c r="D20" s="478"/>
      <c r="E20" s="479"/>
      <c r="F20" s="479"/>
      <c r="G20" s="479"/>
      <c r="H20" s="479"/>
      <c r="I20" s="479"/>
      <c r="J20" s="479"/>
      <c r="K20" s="479"/>
      <c r="L20" s="485">
        <v>4118</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147</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148</v>
      </c>
      <c r="C22" s="445"/>
      <c r="D22" s="446"/>
      <c r="E22" s="453" t="s">
        <v>1</v>
      </c>
      <c r="F22" s="428"/>
      <c r="G22" s="428"/>
      <c r="H22" s="428"/>
      <c r="I22" s="428"/>
      <c r="J22" s="428"/>
      <c r="K22" s="429"/>
      <c r="L22" s="453" t="s">
        <v>149</v>
      </c>
      <c r="M22" s="428"/>
      <c r="N22" s="428"/>
      <c r="O22" s="428"/>
      <c r="P22" s="429"/>
      <c r="Q22" s="438" t="s">
        <v>150</v>
      </c>
      <c r="R22" s="439"/>
      <c r="S22" s="439"/>
      <c r="T22" s="439"/>
      <c r="U22" s="439"/>
      <c r="V22" s="454"/>
      <c r="W22" s="456" t="s">
        <v>151</v>
      </c>
      <c r="X22" s="445"/>
      <c r="Y22" s="446"/>
      <c r="Z22" s="453" t="s">
        <v>1</v>
      </c>
      <c r="AA22" s="428"/>
      <c r="AB22" s="428"/>
      <c r="AC22" s="428"/>
      <c r="AD22" s="428"/>
      <c r="AE22" s="428"/>
      <c r="AF22" s="428"/>
      <c r="AG22" s="429"/>
      <c r="AH22" s="427" t="s">
        <v>152</v>
      </c>
      <c r="AI22" s="428"/>
      <c r="AJ22" s="428"/>
      <c r="AK22" s="428"/>
      <c r="AL22" s="429"/>
      <c r="AM22" s="427" t="s">
        <v>153</v>
      </c>
      <c r="AN22" s="433"/>
      <c r="AO22" s="433"/>
      <c r="AP22" s="433"/>
      <c r="AQ22" s="433"/>
      <c r="AR22" s="434"/>
      <c r="AS22" s="438" t="s">
        <v>150</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154</v>
      </c>
      <c r="AZ23" s="408"/>
      <c r="BA23" s="408"/>
      <c r="BB23" s="408"/>
      <c r="BC23" s="408"/>
      <c r="BD23" s="408"/>
      <c r="BE23" s="408"/>
      <c r="BF23" s="408"/>
      <c r="BG23" s="408"/>
      <c r="BH23" s="408"/>
      <c r="BI23" s="408"/>
      <c r="BJ23" s="408"/>
      <c r="BK23" s="408"/>
      <c r="BL23" s="408"/>
      <c r="BM23" s="409"/>
      <c r="BN23" s="415">
        <v>12777526</v>
      </c>
      <c r="BO23" s="416"/>
      <c r="BP23" s="416"/>
      <c r="BQ23" s="416"/>
      <c r="BR23" s="416"/>
      <c r="BS23" s="416"/>
      <c r="BT23" s="416"/>
      <c r="BU23" s="417"/>
      <c r="BV23" s="415">
        <v>11268490</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155</v>
      </c>
      <c r="F24" s="389"/>
      <c r="G24" s="389"/>
      <c r="H24" s="389"/>
      <c r="I24" s="389"/>
      <c r="J24" s="389"/>
      <c r="K24" s="390"/>
      <c r="L24" s="391">
        <v>1</v>
      </c>
      <c r="M24" s="392"/>
      <c r="N24" s="392"/>
      <c r="O24" s="392"/>
      <c r="P24" s="393"/>
      <c r="Q24" s="391">
        <v>6940</v>
      </c>
      <c r="R24" s="392"/>
      <c r="S24" s="392"/>
      <c r="T24" s="392"/>
      <c r="U24" s="392"/>
      <c r="V24" s="393"/>
      <c r="W24" s="457"/>
      <c r="X24" s="448"/>
      <c r="Y24" s="449"/>
      <c r="Z24" s="388" t="s">
        <v>156</v>
      </c>
      <c r="AA24" s="389"/>
      <c r="AB24" s="389"/>
      <c r="AC24" s="389"/>
      <c r="AD24" s="389"/>
      <c r="AE24" s="389"/>
      <c r="AF24" s="389"/>
      <c r="AG24" s="390"/>
      <c r="AH24" s="391">
        <v>118</v>
      </c>
      <c r="AI24" s="392"/>
      <c r="AJ24" s="392"/>
      <c r="AK24" s="392"/>
      <c r="AL24" s="393"/>
      <c r="AM24" s="391">
        <v>381730</v>
      </c>
      <c r="AN24" s="392"/>
      <c r="AO24" s="392"/>
      <c r="AP24" s="392"/>
      <c r="AQ24" s="392"/>
      <c r="AR24" s="393"/>
      <c r="AS24" s="391">
        <v>3235</v>
      </c>
      <c r="AT24" s="392"/>
      <c r="AU24" s="392"/>
      <c r="AV24" s="392"/>
      <c r="AW24" s="392"/>
      <c r="AX24" s="394"/>
      <c r="AY24" s="382" t="s">
        <v>157</v>
      </c>
      <c r="AZ24" s="383"/>
      <c r="BA24" s="383"/>
      <c r="BB24" s="383"/>
      <c r="BC24" s="383"/>
      <c r="BD24" s="383"/>
      <c r="BE24" s="383"/>
      <c r="BF24" s="383"/>
      <c r="BG24" s="383"/>
      <c r="BH24" s="383"/>
      <c r="BI24" s="383"/>
      <c r="BJ24" s="383"/>
      <c r="BK24" s="383"/>
      <c r="BL24" s="383"/>
      <c r="BM24" s="384"/>
      <c r="BN24" s="415">
        <v>6888241</v>
      </c>
      <c r="BO24" s="416"/>
      <c r="BP24" s="416"/>
      <c r="BQ24" s="416"/>
      <c r="BR24" s="416"/>
      <c r="BS24" s="416"/>
      <c r="BT24" s="416"/>
      <c r="BU24" s="417"/>
      <c r="BV24" s="415">
        <v>6602759</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158</v>
      </c>
      <c r="F25" s="389"/>
      <c r="G25" s="389"/>
      <c r="H25" s="389"/>
      <c r="I25" s="389"/>
      <c r="J25" s="389"/>
      <c r="K25" s="390"/>
      <c r="L25" s="391">
        <v>1</v>
      </c>
      <c r="M25" s="392"/>
      <c r="N25" s="392"/>
      <c r="O25" s="392"/>
      <c r="P25" s="393"/>
      <c r="Q25" s="391">
        <v>5630</v>
      </c>
      <c r="R25" s="392"/>
      <c r="S25" s="392"/>
      <c r="T25" s="392"/>
      <c r="U25" s="392"/>
      <c r="V25" s="393"/>
      <c r="W25" s="457"/>
      <c r="X25" s="448"/>
      <c r="Y25" s="449"/>
      <c r="Z25" s="388" t="s">
        <v>159</v>
      </c>
      <c r="AA25" s="389"/>
      <c r="AB25" s="389"/>
      <c r="AC25" s="389"/>
      <c r="AD25" s="389"/>
      <c r="AE25" s="389"/>
      <c r="AF25" s="389"/>
      <c r="AG25" s="390"/>
      <c r="AH25" s="391" t="s">
        <v>123</v>
      </c>
      <c r="AI25" s="392"/>
      <c r="AJ25" s="392"/>
      <c r="AK25" s="392"/>
      <c r="AL25" s="393"/>
      <c r="AM25" s="391" t="s">
        <v>123</v>
      </c>
      <c r="AN25" s="392"/>
      <c r="AO25" s="392"/>
      <c r="AP25" s="392"/>
      <c r="AQ25" s="392"/>
      <c r="AR25" s="393"/>
      <c r="AS25" s="391" t="s">
        <v>123</v>
      </c>
      <c r="AT25" s="392"/>
      <c r="AU25" s="392"/>
      <c r="AV25" s="392"/>
      <c r="AW25" s="392"/>
      <c r="AX25" s="394"/>
      <c r="AY25" s="407" t="s">
        <v>160</v>
      </c>
      <c r="AZ25" s="408"/>
      <c r="BA25" s="408"/>
      <c r="BB25" s="408"/>
      <c r="BC25" s="408"/>
      <c r="BD25" s="408"/>
      <c r="BE25" s="408"/>
      <c r="BF25" s="408"/>
      <c r="BG25" s="408"/>
      <c r="BH25" s="408"/>
      <c r="BI25" s="408"/>
      <c r="BJ25" s="408"/>
      <c r="BK25" s="408"/>
      <c r="BL25" s="408"/>
      <c r="BM25" s="409"/>
      <c r="BN25" s="410">
        <v>185580</v>
      </c>
      <c r="BO25" s="411"/>
      <c r="BP25" s="411"/>
      <c r="BQ25" s="411"/>
      <c r="BR25" s="411"/>
      <c r="BS25" s="411"/>
      <c r="BT25" s="411"/>
      <c r="BU25" s="412"/>
      <c r="BV25" s="410">
        <v>69765</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161</v>
      </c>
      <c r="F26" s="389"/>
      <c r="G26" s="389"/>
      <c r="H26" s="389"/>
      <c r="I26" s="389"/>
      <c r="J26" s="389"/>
      <c r="K26" s="390"/>
      <c r="L26" s="391">
        <v>1</v>
      </c>
      <c r="M26" s="392"/>
      <c r="N26" s="392"/>
      <c r="O26" s="392"/>
      <c r="P26" s="393"/>
      <c r="Q26" s="391">
        <v>5010</v>
      </c>
      <c r="R26" s="392"/>
      <c r="S26" s="392"/>
      <c r="T26" s="392"/>
      <c r="U26" s="392"/>
      <c r="V26" s="393"/>
      <c r="W26" s="457"/>
      <c r="X26" s="448"/>
      <c r="Y26" s="449"/>
      <c r="Z26" s="388" t="s">
        <v>162</v>
      </c>
      <c r="AA26" s="470"/>
      <c r="AB26" s="470"/>
      <c r="AC26" s="470"/>
      <c r="AD26" s="470"/>
      <c r="AE26" s="470"/>
      <c r="AF26" s="470"/>
      <c r="AG26" s="471"/>
      <c r="AH26" s="391">
        <v>6</v>
      </c>
      <c r="AI26" s="392"/>
      <c r="AJ26" s="392"/>
      <c r="AK26" s="392"/>
      <c r="AL26" s="393"/>
      <c r="AM26" s="391">
        <v>18798</v>
      </c>
      <c r="AN26" s="392"/>
      <c r="AO26" s="392"/>
      <c r="AP26" s="392"/>
      <c r="AQ26" s="392"/>
      <c r="AR26" s="393"/>
      <c r="AS26" s="391">
        <v>3133</v>
      </c>
      <c r="AT26" s="392"/>
      <c r="AU26" s="392"/>
      <c r="AV26" s="392"/>
      <c r="AW26" s="392"/>
      <c r="AX26" s="394"/>
      <c r="AY26" s="424" t="s">
        <v>163</v>
      </c>
      <c r="AZ26" s="425"/>
      <c r="BA26" s="425"/>
      <c r="BB26" s="425"/>
      <c r="BC26" s="425"/>
      <c r="BD26" s="425"/>
      <c r="BE26" s="425"/>
      <c r="BF26" s="425"/>
      <c r="BG26" s="425"/>
      <c r="BH26" s="425"/>
      <c r="BI26" s="425"/>
      <c r="BJ26" s="425"/>
      <c r="BK26" s="425"/>
      <c r="BL26" s="425"/>
      <c r="BM26" s="426"/>
      <c r="BN26" s="415" t="s">
        <v>123</v>
      </c>
      <c r="BO26" s="416"/>
      <c r="BP26" s="416"/>
      <c r="BQ26" s="416"/>
      <c r="BR26" s="416"/>
      <c r="BS26" s="416"/>
      <c r="BT26" s="416"/>
      <c r="BU26" s="417"/>
      <c r="BV26" s="415" t="s">
        <v>123</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164</v>
      </c>
      <c r="F27" s="389"/>
      <c r="G27" s="389"/>
      <c r="H27" s="389"/>
      <c r="I27" s="389"/>
      <c r="J27" s="389"/>
      <c r="K27" s="390"/>
      <c r="L27" s="391">
        <v>1</v>
      </c>
      <c r="M27" s="392"/>
      <c r="N27" s="392"/>
      <c r="O27" s="392"/>
      <c r="P27" s="393"/>
      <c r="Q27" s="391">
        <v>2680</v>
      </c>
      <c r="R27" s="392"/>
      <c r="S27" s="392"/>
      <c r="T27" s="392"/>
      <c r="U27" s="392"/>
      <c r="V27" s="393"/>
      <c r="W27" s="457"/>
      <c r="X27" s="448"/>
      <c r="Y27" s="449"/>
      <c r="Z27" s="388" t="s">
        <v>165</v>
      </c>
      <c r="AA27" s="389"/>
      <c r="AB27" s="389"/>
      <c r="AC27" s="389"/>
      <c r="AD27" s="389"/>
      <c r="AE27" s="389"/>
      <c r="AF27" s="389"/>
      <c r="AG27" s="390"/>
      <c r="AH27" s="391" t="s">
        <v>123</v>
      </c>
      <c r="AI27" s="392"/>
      <c r="AJ27" s="392"/>
      <c r="AK27" s="392"/>
      <c r="AL27" s="393"/>
      <c r="AM27" s="391" t="s">
        <v>123</v>
      </c>
      <c r="AN27" s="392"/>
      <c r="AO27" s="392"/>
      <c r="AP27" s="392"/>
      <c r="AQ27" s="392"/>
      <c r="AR27" s="393"/>
      <c r="AS27" s="391" t="s">
        <v>123</v>
      </c>
      <c r="AT27" s="392"/>
      <c r="AU27" s="392"/>
      <c r="AV27" s="392"/>
      <c r="AW27" s="392"/>
      <c r="AX27" s="394"/>
      <c r="AY27" s="421" t="s">
        <v>166</v>
      </c>
      <c r="AZ27" s="422"/>
      <c r="BA27" s="422"/>
      <c r="BB27" s="422"/>
      <c r="BC27" s="422"/>
      <c r="BD27" s="422"/>
      <c r="BE27" s="422"/>
      <c r="BF27" s="422"/>
      <c r="BG27" s="422"/>
      <c r="BH27" s="422"/>
      <c r="BI27" s="422"/>
      <c r="BJ27" s="422"/>
      <c r="BK27" s="422"/>
      <c r="BL27" s="422"/>
      <c r="BM27" s="423"/>
      <c r="BN27" s="418">
        <v>88192</v>
      </c>
      <c r="BO27" s="419"/>
      <c r="BP27" s="419"/>
      <c r="BQ27" s="419"/>
      <c r="BR27" s="419"/>
      <c r="BS27" s="419"/>
      <c r="BT27" s="419"/>
      <c r="BU27" s="420"/>
      <c r="BV27" s="418">
        <v>88192</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167</v>
      </c>
      <c r="F28" s="389"/>
      <c r="G28" s="389"/>
      <c r="H28" s="389"/>
      <c r="I28" s="389"/>
      <c r="J28" s="389"/>
      <c r="K28" s="390"/>
      <c r="L28" s="391">
        <v>1</v>
      </c>
      <c r="M28" s="392"/>
      <c r="N28" s="392"/>
      <c r="O28" s="392"/>
      <c r="P28" s="393"/>
      <c r="Q28" s="391">
        <v>2300</v>
      </c>
      <c r="R28" s="392"/>
      <c r="S28" s="392"/>
      <c r="T28" s="392"/>
      <c r="U28" s="392"/>
      <c r="V28" s="393"/>
      <c r="W28" s="457"/>
      <c r="X28" s="448"/>
      <c r="Y28" s="449"/>
      <c r="Z28" s="388" t="s">
        <v>168</v>
      </c>
      <c r="AA28" s="389"/>
      <c r="AB28" s="389"/>
      <c r="AC28" s="389"/>
      <c r="AD28" s="389"/>
      <c r="AE28" s="389"/>
      <c r="AF28" s="389"/>
      <c r="AG28" s="390"/>
      <c r="AH28" s="391" t="s">
        <v>123</v>
      </c>
      <c r="AI28" s="392"/>
      <c r="AJ28" s="392"/>
      <c r="AK28" s="392"/>
      <c r="AL28" s="393"/>
      <c r="AM28" s="391" t="s">
        <v>123</v>
      </c>
      <c r="AN28" s="392"/>
      <c r="AO28" s="392"/>
      <c r="AP28" s="392"/>
      <c r="AQ28" s="392"/>
      <c r="AR28" s="393"/>
      <c r="AS28" s="391" t="s">
        <v>123</v>
      </c>
      <c r="AT28" s="392"/>
      <c r="AU28" s="392"/>
      <c r="AV28" s="392"/>
      <c r="AW28" s="392"/>
      <c r="AX28" s="394"/>
      <c r="AY28" s="398" t="s">
        <v>169</v>
      </c>
      <c r="AZ28" s="399"/>
      <c r="BA28" s="399"/>
      <c r="BB28" s="400"/>
      <c r="BC28" s="407" t="s">
        <v>170</v>
      </c>
      <c r="BD28" s="408"/>
      <c r="BE28" s="408"/>
      <c r="BF28" s="408"/>
      <c r="BG28" s="408"/>
      <c r="BH28" s="408"/>
      <c r="BI28" s="408"/>
      <c r="BJ28" s="408"/>
      <c r="BK28" s="408"/>
      <c r="BL28" s="408"/>
      <c r="BM28" s="409"/>
      <c r="BN28" s="410">
        <v>1439952</v>
      </c>
      <c r="BO28" s="411"/>
      <c r="BP28" s="411"/>
      <c r="BQ28" s="411"/>
      <c r="BR28" s="411"/>
      <c r="BS28" s="411"/>
      <c r="BT28" s="411"/>
      <c r="BU28" s="412"/>
      <c r="BV28" s="410">
        <v>1171540</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171</v>
      </c>
      <c r="F29" s="389"/>
      <c r="G29" s="389"/>
      <c r="H29" s="389"/>
      <c r="I29" s="389"/>
      <c r="J29" s="389"/>
      <c r="K29" s="390"/>
      <c r="L29" s="391">
        <v>13</v>
      </c>
      <c r="M29" s="392"/>
      <c r="N29" s="392"/>
      <c r="O29" s="392"/>
      <c r="P29" s="393"/>
      <c r="Q29" s="391">
        <v>2200</v>
      </c>
      <c r="R29" s="392"/>
      <c r="S29" s="392"/>
      <c r="T29" s="392"/>
      <c r="U29" s="392"/>
      <c r="V29" s="393"/>
      <c r="W29" s="458"/>
      <c r="X29" s="459"/>
      <c r="Y29" s="460"/>
      <c r="Z29" s="388" t="s">
        <v>172</v>
      </c>
      <c r="AA29" s="389"/>
      <c r="AB29" s="389"/>
      <c r="AC29" s="389"/>
      <c r="AD29" s="389"/>
      <c r="AE29" s="389"/>
      <c r="AF29" s="389"/>
      <c r="AG29" s="390"/>
      <c r="AH29" s="391">
        <v>118</v>
      </c>
      <c r="AI29" s="392"/>
      <c r="AJ29" s="392"/>
      <c r="AK29" s="392"/>
      <c r="AL29" s="393"/>
      <c r="AM29" s="391">
        <v>381730</v>
      </c>
      <c r="AN29" s="392"/>
      <c r="AO29" s="392"/>
      <c r="AP29" s="392"/>
      <c r="AQ29" s="392"/>
      <c r="AR29" s="393"/>
      <c r="AS29" s="391">
        <v>3235</v>
      </c>
      <c r="AT29" s="392"/>
      <c r="AU29" s="392"/>
      <c r="AV29" s="392"/>
      <c r="AW29" s="392"/>
      <c r="AX29" s="394"/>
      <c r="AY29" s="401"/>
      <c r="AZ29" s="402"/>
      <c r="BA29" s="402"/>
      <c r="BB29" s="403"/>
      <c r="BC29" s="395" t="s">
        <v>173</v>
      </c>
      <c r="BD29" s="396"/>
      <c r="BE29" s="396"/>
      <c r="BF29" s="396"/>
      <c r="BG29" s="396"/>
      <c r="BH29" s="396"/>
      <c r="BI29" s="396"/>
      <c r="BJ29" s="396"/>
      <c r="BK29" s="396"/>
      <c r="BL29" s="396"/>
      <c r="BM29" s="397"/>
      <c r="BN29" s="415">
        <v>8250</v>
      </c>
      <c r="BO29" s="416"/>
      <c r="BP29" s="416"/>
      <c r="BQ29" s="416"/>
      <c r="BR29" s="416"/>
      <c r="BS29" s="416"/>
      <c r="BT29" s="416"/>
      <c r="BU29" s="417"/>
      <c r="BV29" s="415">
        <v>8250</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174</v>
      </c>
      <c r="X30" s="468"/>
      <c r="Y30" s="468"/>
      <c r="Z30" s="468"/>
      <c r="AA30" s="468"/>
      <c r="AB30" s="468"/>
      <c r="AC30" s="468"/>
      <c r="AD30" s="468"/>
      <c r="AE30" s="468"/>
      <c r="AF30" s="468"/>
      <c r="AG30" s="469"/>
      <c r="AH30" s="379">
        <v>94.1</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175</v>
      </c>
      <c r="BD30" s="383"/>
      <c r="BE30" s="383"/>
      <c r="BF30" s="383"/>
      <c r="BG30" s="383"/>
      <c r="BH30" s="383"/>
      <c r="BI30" s="383"/>
      <c r="BJ30" s="383"/>
      <c r="BK30" s="383"/>
      <c r="BL30" s="383"/>
      <c r="BM30" s="384"/>
      <c r="BN30" s="418">
        <v>785715</v>
      </c>
      <c r="BO30" s="419"/>
      <c r="BP30" s="419"/>
      <c r="BQ30" s="419"/>
      <c r="BR30" s="419"/>
      <c r="BS30" s="419"/>
      <c r="BT30" s="419"/>
      <c r="BU30" s="420"/>
      <c r="BV30" s="418">
        <v>1032832</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182</v>
      </c>
      <c r="D33" s="378"/>
      <c r="E33" s="377" t="s">
        <v>183</v>
      </c>
      <c r="F33" s="377"/>
      <c r="G33" s="377"/>
      <c r="H33" s="377"/>
      <c r="I33" s="377"/>
      <c r="J33" s="377"/>
      <c r="K33" s="377"/>
      <c r="L33" s="377"/>
      <c r="M33" s="377"/>
      <c r="N33" s="377"/>
      <c r="O33" s="377"/>
      <c r="P33" s="377"/>
      <c r="Q33" s="377"/>
      <c r="R33" s="377"/>
      <c r="S33" s="377"/>
      <c r="T33" s="169"/>
      <c r="U33" s="378" t="s">
        <v>182</v>
      </c>
      <c r="V33" s="378"/>
      <c r="W33" s="377" t="s">
        <v>183</v>
      </c>
      <c r="X33" s="377"/>
      <c r="Y33" s="377"/>
      <c r="Z33" s="377"/>
      <c r="AA33" s="377"/>
      <c r="AB33" s="377"/>
      <c r="AC33" s="377"/>
      <c r="AD33" s="377"/>
      <c r="AE33" s="377"/>
      <c r="AF33" s="377"/>
      <c r="AG33" s="377"/>
      <c r="AH33" s="377"/>
      <c r="AI33" s="377"/>
      <c r="AJ33" s="377"/>
      <c r="AK33" s="377"/>
      <c r="AL33" s="169"/>
      <c r="AM33" s="378" t="s">
        <v>182</v>
      </c>
      <c r="AN33" s="378"/>
      <c r="AO33" s="377" t="s">
        <v>183</v>
      </c>
      <c r="AP33" s="377"/>
      <c r="AQ33" s="377"/>
      <c r="AR33" s="377"/>
      <c r="AS33" s="377"/>
      <c r="AT33" s="377"/>
      <c r="AU33" s="377"/>
      <c r="AV33" s="377"/>
      <c r="AW33" s="377"/>
      <c r="AX33" s="377"/>
      <c r="AY33" s="377"/>
      <c r="AZ33" s="377"/>
      <c r="BA33" s="377"/>
      <c r="BB33" s="377"/>
      <c r="BC33" s="377"/>
      <c r="BD33" s="170"/>
      <c r="BE33" s="377" t="s">
        <v>184</v>
      </c>
      <c r="BF33" s="377"/>
      <c r="BG33" s="377" t="s">
        <v>185</v>
      </c>
      <c r="BH33" s="377"/>
      <c r="BI33" s="377"/>
      <c r="BJ33" s="377"/>
      <c r="BK33" s="377"/>
      <c r="BL33" s="377"/>
      <c r="BM33" s="377"/>
      <c r="BN33" s="377"/>
      <c r="BO33" s="377"/>
      <c r="BP33" s="377"/>
      <c r="BQ33" s="377"/>
      <c r="BR33" s="377"/>
      <c r="BS33" s="377"/>
      <c r="BT33" s="377"/>
      <c r="BU33" s="377"/>
      <c r="BV33" s="170"/>
      <c r="BW33" s="378" t="s">
        <v>184</v>
      </c>
      <c r="BX33" s="378"/>
      <c r="BY33" s="377" t="s">
        <v>186</v>
      </c>
      <c r="BZ33" s="377"/>
      <c r="CA33" s="377"/>
      <c r="CB33" s="377"/>
      <c r="CC33" s="377"/>
      <c r="CD33" s="377"/>
      <c r="CE33" s="377"/>
      <c r="CF33" s="377"/>
      <c r="CG33" s="377"/>
      <c r="CH33" s="377"/>
      <c r="CI33" s="377"/>
      <c r="CJ33" s="377"/>
      <c r="CK33" s="377"/>
      <c r="CL33" s="377"/>
      <c r="CM33" s="377"/>
      <c r="CN33" s="169"/>
      <c r="CO33" s="378" t="s">
        <v>182</v>
      </c>
      <c r="CP33" s="378"/>
      <c r="CQ33" s="377" t="s">
        <v>187</v>
      </c>
      <c r="CR33" s="377"/>
      <c r="CS33" s="377"/>
      <c r="CT33" s="377"/>
      <c r="CU33" s="377"/>
      <c r="CV33" s="377"/>
      <c r="CW33" s="377"/>
      <c r="CX33" s="377"/>
      <c r="CY33" s="377"/>
      <c r="CZ33" s="377"/>
      <c r="DA33" s="377"/>
      <c r="DB33" s="377"/>
      <c r="DC33" s="377"/>
      <c r="DD33" s="377"/>
      <c r="DE33" s="377"/>
      <c r="DF33" s="169"/>
      <c r="DG33" s="377" t="s">
        <v>188</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中泊町国民健康保険特別会計(事業勘定)</v>
      </c>
      <c r="X34" s="374"/>
      <c r="Y34" s="374"/>
      <c r="Z34" s="374"/>
      <c r="AA34" s="374"/>
      <c r="AB34" s="374"/>
      <c r="AC34" s="374"/>
      <c r="AD34" s="374"/>
      <c r="AE34" s="374"/>
      <c r="AF34" s="374"/>
      <c r="AG34" s="374"/>
      <c r="AH34" s="374"/>
      <c r="AI34" s="374"/>
      <c r="AJ34" s="374"/>
      <c r="AK34" s="374"/>
      <c r="AL34" s="167"/>
      <c r="AM34" s="375">
        <f>IF(AO34="","",MAX(C34:D43,U34:V43)+1)</f>
        <v>7</v>
      </c>
      <c r="AN34" s="375"/>
      <c r="AO34" s="374" t="str">
        <f>IF('各会計、関係団体の財政状況及び健全化判断比率'!B33="","",'各会計、関係団体の財政状況及び健全化判断比率'!B33)</f>
        <v>中泊町水道事業特別会計</v>
      </c>
      <c r="AP34" s="374"/>
      <c r="AQ34" s="374"/>
      <c r="AR34" s="374"/>
      <c r="AS34" s="374"/>
      <c r="AT34" s="374"/>
      <c r="AU34" s="374"/>
      <c r="AV34" s="374"/>
      <c r="AW34" s="374"/>
      <c r="AX34" s="374"/>
      <c r="AY34" s="374"/>
      <c r="AZ34" s="374"/>
      <c r="BA34" s="374"/>
      <c r="BB34" s="374"/>
      <c r="BC34" s="374"/>
      <c r="BD34" s="167"/>
      <c r="BE34" s="375">
        <f>IF(BG34="","",MAX(C34:D43,U34:V43,AM34:AN43)+1)</f>
        <v>8</v>
      </c>
      <c r="BF34" s="375"/>
      <c r="BG34" s="374" t="str">
        <f>IF('各会計、関係団体の財政状況及び健全化判断比率'!B34="","",'各会計、関係団体の財政状況及び健全化判断比率'!B34)</f>
        <v>中泊町農業集落排水事業特別会計</v>
      </c>
      <c r="BH34" s="374"/>
      <c r="BI34" s="374"/>
      <c r="BJ34" s="374"/>
      <c r="BK34" s="374"/>
      <c r="BL34" s="374"/>
      <c r="BM34" s="374"/>
      <c r="BN34" s="374"/>
      <c r="BO34" s="374"/>
      <c r="BP34" s="374"/>
      <c r="BQ34" s="374"/>
      <c r="BR34" s="374"/>
      <c r="BS34" s="374"/>
      <c r="BT34" s="374"/>
      <c r="BU34" s="374"/>
      <c r="BV34" s="167"/>
      <c r="BW34" s="375">
        <f>IF(BY34="","",MAX(C34:D43,U34:V43,AM34:AN43,BE34:BF43)+1)</f>
        <v>10</v>
      </c>
      <c r="BX34" s="375"/>
      <c r="BY34" s="374" t="str">
        <f>IF('各会計、関係団体の財政状況及び健全化判断比率'!B68="","",'各会計、関係団体の財政状況及び健全化判断比率'!B68)</f>
        <v>青森県市町村職員退職手当組合</v>
      </c>
      <c r="BZ34" s="374"/>
      <c r="CA34" s="374"/>
      <c r="CB34" s="374"/>
      <c r="CC34" s="374"/>
      <c r="CD34" s="374"/>
      <c r="CE34" s="374"/>
      <c r="CF34" s="374"/>
      <c r="CG34" s="374"/>
      <c r="CH34" s="374"/>
      <c r="CI34" s="374"/>
      <c r="CJ34" s="374"/>
      <c r="CK34" s="374"/>
      <c r="CL34" s="374"/>
      <c r="CM34" s="374"/>
      <c r="CN34" s="167"/>
      <c r="CO34" s="375" t="str">
        <f>IF(CQ34="","",MAX(C34:D43,U34:V43,AM34:AN43,BE34:BF43,BW34:BX43)+1)</f>
        <v/>
      </c>
      <c r="CP34" s="375"/>
      <c r="CQ34" s="374" t="str">
        <f>IF('各会計、関係団体の財政状況及び健全化判断比率'!BS7="","",'各会計、関係団体の財政状況及び健全化判断比率'!BS7)</f>
        <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中泊町国民健康保険特別会計(診療施設勘定)</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9</v>
      </c>
      <c r="BF35" s="375"/>
      <c r="BG35" s="374" t="str">
        <f>IF('各会計、関係団体の財政状況及び健全化判断比率'!B35="","",'各会計、関係団体の財政状況及び健全化判断比率'!B35)</f>
        <v>中泊町漁業集落排水事業特別会計</v>
      </c>
      <c r="BH35" s="374"/>
      <c r="BI35" s="374"/>
      <c r="BJ35" s="374"/>
      <c r="BK35" s="374"/>
      <c r="BL35" s="374"/>
      <c r="BM35" s="374"/>
      <c r="BN35" s="374"/>
      <c r="BO35" s="374"/>
      <c r="BP35" s="374"/>
      <c r="BQ35" s="374"/>
      <c r="BR35" s="374"/>
      <c r="BS35" s="374"/>
      <c r="BT35" s="374"/>
      <c r="BU35" s="374"/>
      <c r="BV35" s="167"/>
      <c r="BW35" s="375">
        <f t="shared" ref="BW35:BW43" si="2">IF(BY35="","",BW34+1)</f>
        <v>11</v>
      </c>
      <c r="BX35" s="375"/>
      <c r="BY35" s="374" t="str">
        <f>IF('各会計、関係団体の財政状況及び健全化判断比率'!B69="","",'各会計、関係団体の財政状況及び健全化判断比率'!B69)</f>
        <v>青森県交通災害共済組合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中泊町介護保険事業特別会計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12</v>
      </c>
      <c r="BX36" s="375"/>
      <c r="BY36" s="374" t="str">
        <f>IF('各会計、関係団体の財政状況及び健全化判断比率'!B70="","",'各会計、関係団体の財政状況及び健全化判断比率'!B70)</f>
        <v>青森県後期高齢者医療広域連合(一般会計)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5</v>
      </c>
      <c r="V37" s="375"/>
      <c r="W37" s="374" t="str">
        <f>IF('各会計、関係団体の財政状況及び健全化判断比率'!B31="","",'各会計、関係団体の財政状況及び健全化判断比率'!B31)</f>
        <v>中泊町特別養護老人ホーム静和園事業特別会計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13</v>
      </c>
      <c r="BX37" s="375"/>
      <c r="BY37" s="374" t="str">
        <f>IF('各会計、関係団体の財政状況及び健全化判断比率'!B71="","",'各会計、関係団体の財政状況及び健全化判断比率'!B71)</f>
        <v>青森県後期高齢者医療広域連合(特別会計)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f t="shared" si="4"/>
        <v>6</v>
      </c>
      <c r="V38" s="375"/>
      <c r="W38" s="374" t="str">
        <f>IF('各会計、関係団体の財政状況及び健全化判断比率'!B32="","",'各会計、関係団体の財政状況及び健全化判断比率'!B32)</f>
        <v>中泊町後期高齢医療特別会計</v>
      </c>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14</v>
      </c>
      <c r="BX38" s="375"/>
      <c r="BY38" s="374" t="str">
        <f>IF('各会計、関係団体の財政状況及び健全化判断比率'!B72="","",'各会計、関係団体の財政状況及び健全化判断比率'!B72)</f>
        <v>青森県市町村総合事務組合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15</v>
      </c>
      <c r="BX39" s="375"/>
      <c r="BY39" s="374" t="str">
        <f>IF('各会計、関係団体の財政状況及び健全化判断比率'!B73="","",'各会計、関係団体の財政状況及び健全化判断比率'!B73)</f>
        <v>五所川原地区消防事務組合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16</v>
      </c>
      <c r="BX40" s="375"/>
      <c r="BY40" s="374" t="str">
        <f>IF('各会計、関係団体の財政状況及び健全化判断比率'!B74="","",'各会計、関係団体の財政状況及び健全化判断比率'!B74)</f>
        <v>つがる西北五広域連合(病院事業会計)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17</v>
      </c>
      <c r="BX41" s="375"/>
      <c r="BY41" s="374" t="str">
        <f>IF('各会計、関係団体の財政状況及び健全化判断比率'!B75="","",'各会計、関係団体の財政状況及び健全化判断比率'!B75)</f>
        <v>つがる西北五広域連合(一般会計)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18</v>
      </c>
      <c r="BX42" s="375"/>
      <c r="BY42" s="374" t="str">
        <f>IF('各会計、関係団体の財政状況及び健全化判断比率'!B76="","",'各会計、関係団体の財政状況及び健全化判断比率'!B76)</f>
        <v>西北五広域福祉事務組合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19</v>
      </c>
      <c r="BX43" s="375"/>
      <c r="BY43" s="374" t="str">
        <f>IF('各会計、関係団体の財政状況及び健全化判断比率'!B77="","",'各会計、関係団体の財政状況及び健全化判断比率'!B77)</f>
        <v>西北五環境整備事務組合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193</v>
      </c>
    </row>
    <row r="50" spans="5:5" x14ac:dyDescent="0.15">
      <c r="E50" s="141" t="s">
        <v>194</v>
      </c>
    </row>
    <row r="51" spans="5:5" x14ac:dyDescent="0.15">
      <c r="E51" s="141" t="s">
        <v>195</v>
      </c>
    </row>
    <row r="52" spans="5:5" x14ac:dyDescent="0.15">
      <c r="E52" s="141" t="s">
        <v>196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x14ac:dyDescent="0.15">
      <c r="A34" s="22"/>
      <c r="B34" s="31"/>
      <c r="C34" s="1187" t="s">
        <v>528</v>
      </c>
      <c r="D34" s="1187"/>
      <c r="E34" s="1188"/>
      <c r="F34" s="32">
        <v>4.75</v>
      </c>
      <c r="G34" s="33">
        <v>4.09</v>
      </c>
      <c r="H34" s="33">
        <v>3.33</v>
      </c>
      <c r="I34" s="33">
        <v>4.29</v>
      </c>
      <c r="J34" s="34">
        <v>5.0999999999999996</v>
      </c>
      <c r="K34" s="22"/>
      <c r="L34" s="22"/>
      <c r="M34" s="22"/>
      <c r="N34" s="22"/>
      <c r="O34" s="22"/>
      <c r="P34" s="22"/>
    </row>
    <row r="35" spans="1:16" ht="39" customHeight="1" x14ac:dyDescent="0.15">
      <c r="A35" s="22"/>
      <c r="B35" s="35"/>
      <c r="C35" s="1181" t="s">
        <v>529</v>
      </c>
      <c r="D35" s="1182"/>
      <c r="E35" s="1183"/>
      <c r="F35" s="36">
        <v>3.32</v>
      </c>
      <c r="G35" s="37">
        <v>1.99</v>
      </c>
      <c r="H35" s="37">
        <v>2.8</v>
      </c>
      <c r="I35" s="37">
        <v>3.35</v>
      </c>
      <c r="J35" s="38">
        <v>3.28</v>
      </c>
      <c r="K35" s="22"/>
      <c r="L35" s="22"/>
      <c r="M35" s="22"/>
      <c r="N35" s="22"/>
      <c r="O35" s="22"/>
      <c r="P35" s="22"/>
    </row>
    <row r="36" spans="1:16" ht="39" customHeight="1" x14ac:dyDescent="0.15">
      <c r="A36" s="22"/>
      <c r="B36" s="35"/>
      <c r="C36" s="1181" t="s">
        <v>530</v>
      </c>
      <c r="D36" s="1182"/>
      <c r="E36" s="1183"/>
      <c r="F36" s="36">
        <v>0.2</v>
      </c>
      <c r="G36" s="37">
        <v>0.4</v>
      </c>
      <c r="H36" s="37">
        <v>0.86</v>
      </c>
      <c r="I36" s="37" t="s">
        <v>531</v>
      </c>
      <c r="J36" s="38">
        <v>1.92</v>
      </c>
      <c r="K36" s="22"/>
      <c r="L36" s="22"/>
      <c r="M36" s="22"/>
      <c r="N36" s="22"/>
      <c r="O36" s="22"/>
      <c r="P36" s="22"/>
    </row>
    <row r="37" spans="1:16" ht="39" customHeight="1" x14ac:dyDescent="0.15">
      <c r="A37" s="22"/>
      <c r="B37" s="35"/>
      <c r="C37" s="1181" t="s">
        <v>532</v>
      </c>
      <c r="D37" s="1182"/>
      <c r="E37" s="1183"/>
      <c r="F37" s="36">
        <v>0</v>
      </c>
      <c r="G37" s="37">
        <v>0.18</v>
      </c>
      <c r="H37" s="37">
        <v>0.28000000000000003</v>
      </c>
      <c r="I37" s="37">
        <v>0.41</v>
      </c>
      <c r="J37" s="38">
        <v>0.35</v>
      </c>
      <c r="K37" s="22"/>
      <c r="L37" s="22"/>
      <c r="M37" s="22"/>
      <c r="N37" s="22"/>
      <c r="O37" s="22"/>
      <c r="P37" s="22"/>
    </row>
    <row r="38" spans="1:16" ht="39" customHeight="1" x14ac:dyDescent="0.15">
      <c r="A38" s="22"/>
      <c r="B38" s="35"/>
      <c r="C38" s="1181" t="s">
        <v>533</v>
      </c>
      <c r="D38" s="1182"/>
      <c r="E38" s="1183"/>
      <c r="F38" s="36">
        <v>0.1</v>
      </c>
      <c r="G38" s="37">
        <v>0.09</v>
      </c>
      <c r="H38" s="37">
        <v>0.09</v>
      </c>
      <c r="I38" s="37">
        <v>0.12</v>
      </c>
      <c r="J38" s="38">
        <v>7.0000000000000007E-2</v>
      </c>
      <c r="K38" s="22"/>
      <c r="L38" s="22"/>
      <c r="M38" s="22"/>
      <c r="N38" s="22"/>
      <c r="O38" s="22"/>
      <c r="P38" s="22"/>
    </row>
    <row r="39" spans="1:16" ht="39" customHeight="1" x14ac:dyDescent="0.15">
      <c r="A39" s="22"/>
      <c r="B39" s="35"/>
      <c r="C39" s="1181" t="s">
        <v>534</v>
      </c>
      <c r="D39" s="1182"/>
      <c r="E39" s="1183"/>
      <c r="F39" s="36">
        <v>0</v>
      </c>
      <c r="G39" s="37">
        <v>0</v>
      </c>
      <c r="H39" s="37">
        <v>0.01</v>
      </c>
      <c r="I39" s="37">
        <v>0</v>
      </c>
      <c r="J39" s="38">
        <v>0.01</v>
      </c>
      <c r="K39" s="22"/>
      <c r="L39" s="22"/>
      <c r="M39" s="22"/>
      <c r="N39" s="22"/>
      <c r="O39" s="22"/>
      <c r="P39" s="22"/>
    </row>
    <row r="40" spans="1:16" ht="39" customHeight="1" x14ac:dyDescent="0.15">
      <c r="A40" s="22"/>
      <c r="B40" s="35"/>
      <c r="C40" s="1181" t="s">
        <v>535</v>
      </c>
      <c r="D40" s="1182"/>
      <c r="E40" s="1183"/>
      <c r="F40" s="36">
        <v>0</v>
      </c>
      <c r="G40" s="37">
        <v>0</v>
      </c>
      <c r="H40" s="37">
        <v>0</v>
      </c>
      <c r="I40" s="37">
        <v>0</v>
      </c>
      <c r="J40" s="38">
        <v>0</v>
      </c>
      <c r="K40" s="22"/>
      <c r="L40" s="22"/>
      <c r="M40" s="22"/>
      <c r="N40" s="22"/>
      <c r="O40" s="22"/>
      <c r="P40" s="22"/>
    </row>
    <row r="41" spans="1:16" ht="39" customHeight="1" x14ac:dyDescent="0.15">
      <c r="A41" s="22"/>
      <c r="B41" s="35"/>
      <c r="C41" s="1181" t="s">
        <v>536</v>
      </c>
      <c r="D41" s="1182"/>
      <c r="E41" s="1183"/>
      <c r="F41" s="36">
        <v>0</v>
      </c>
      <c r="G41" s="37">
        <v>0</v>
      </c>
      <c r="H41" s="37">
        <v>0</v>
      </c>
      <c r="I41" s="37">
        <v>0.01</v>
      </c>
      <c r="J41" s="38">
        <v>0</v>
      </c>
      <c r="K41" s="22"/>
      <c r="L41" s="22"/>
      <c r="M41" s="22"/>
      <c r="N41" s="22"/>
      <c r="O41" s="22"/>
      <c r="P41" s="22"/>
    </row>
    <row r="42" spans="1:16" ht="39" customHeight="1" x14ac:dyDescent="0.15">
      <c r="A42" s="22"/>
      <c r="B42" s="39"/>
      <c r="C42" s="1181" t="s">
        <v>537</v>
      </c>
      <c r="D42" s="1182"/>
      <c r="E42" s="1183"/>
      <c r="F42" s="36" t="s">
        <v>538</v>
      </c>
      <c r="G42" s="37" t="s">
        <v>539</v>
      </c>
      <c r="H42" s="37" t="s">
        <v>483</v>
      </c>
      <c r="I42" s="37" t="s">
        <v>483</v>
      </c>
      <c r="J42" s="38" t="s">
        <v>483</v>
      </c>
      <c r="K42" s="22"/>
      <c r="L42" s="22"/>
      <c r="M42" s="22"/>
      <c r="N42" s="22"/>
      <c r="O42" s="22"/>
      <c r="P42" s="22"/>
    </row>
    <row r="43" spans="1:16" ht="39" customHeight="1" thickBot="1" x14ac:dyDescent="0.2">
      <c r="A43" s="22"/>
      <c r="B43" s="40"/>
      <c r="C43" s="1184" t="s">
        <v>540</v>
      </c>
      <c r="D43" s="1185"/>
      <c r="E43" s="1186"/>
      <c r="F43" s="41" t="s">
        <v>483</v>
      </c>
      <c r="G43" s="42" t="s">
        <v>483</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election activeCell="M47" sqref="M47"/>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x14ac:dyDescent="0.15">
      <c r="A45" s="48"/>
      <c r="B45" s="1197" t="s">
        <v>11</v>
      </c>
      <c r="C45" s="1198"/>
      <c r="D45" s="58"/>
      <c r="E45" s="1203" t="s">
        <v>12</v>
      </c>
      <c r="F45" s="1203"/>
      <c r="G45" s="1203"/>
      <c r="H45" s="1203"/>
      <c r="I45" s="1203"/>
      <c r="J45" s="1204"/>
      <c r="K45" s="59">
        <v>1304</v>
      </c>
      <c r="L45" s="60">
        <v>1194</v>
      </c>
      <c r="M45" s="60">
        <v>1127</v>
      </c>
      <c r="N45" s="60">
        <v>1129</v>
      </c>
      <c r="O45" s="61">
        <v>1066</v>
      </c>
      <c r="P45" s="48"/>
      <c r="Q45" s="48"/>
      <c r="R45" s="48"/>
      <c r="S45" s="48"/>
      <c r="T45" s="48"/>
      <c r="U45" s="48"/>
    </row>
    <row r="46" spans="1:21" ht="30.75" customHeight="1" x14ac:dyDescent="0.15">
      <c r="A46" s="48"/>
      <c r="B46" s="1199"/>
      <c r="C46" s="1200"/>
      <c r="D46" s="62"/>
      <c r="E46" s="1191" t="s">
        <v>13</v>
      </c>
      <c r="F46" s="1191"/>
      <c r="G46" s="1191"/>
      <c r="H46" s="1191"/>
      <c r="I46" s="1191"/>
      <c r="J46" s="1192"/>
      <c r="K46" s="63" t="s">
        <v>483</v>
      </c>
      <c r="L46" s="64" t="s">
        <v>483</v>
      </c>
      <c r="M46" s="64" t="s">
        <v>483</v>
      </c>
      <c r="N46" s="64" t="s">
        <v>483</v>
      </c>
      <c r="O46" s="65" t="s">
        <v>483</v>
      </c>
      <c r="P46" s="48"/>
      <c r="Q46" s="48"/>
      <c r="R46" s="48"/>
      <c r="S46" s="48"/>
      <c r="T46" s="48"/>
      <c r="U46" s="48"/>
    </row>
    <row r="47" spans="1:21" ht="30.75" customHeight="1" x14ac:dyDescent="0.15">
      <c r="A47" s="48"/>
      <c r="B47" s="1199"/>
      <c r="C47" s="1200"/>
      <c r="D47" s="62"/>
      <c r="E47" s="1191" t="s">
        <v>14</v>
      </c>
      <c r="F47" s="1191"/>
      <c r="G47" s="1191"/>
      <c r="H47" s="1191"/>
      <c r="I47" s="1191"/>
      <c r="J47" s="1192"/>
      <c r="K47" s="63" t="s">
        <v>483</v>
      </c>
      <c r="L47" s="64" t="s">
        <v>483</v>
      </c>
      <c r="M47" s="64" t="s">
        <v>483</v>
      </c>
      <c r="N47" s="64" t="s">
        <v>483</v>
      </c>
      <c r="O47" s="65" t="s">
        <v>483</v>
      </c>
      <c r="P47" s="48"/>
      <c r="Q47" s="48"/>
      <c r="R47" s="48"/>
      <c r="S47" s="48"/>
      <c r="T47" s="48"/>
      <c r="U47" s="48"/>
    </row>
    <row r="48" spans="1:21" ht="30.75" customHeight="1" x14ac:dyDescent="0.15">
      <c r="A48" s="48"/>
      <c r="B48" s="1199"/>
      <c r="C48" s="1200"/>
      <c r="D48" s="62"/>
      <c r="E48" s="1191" t="s">
        <v>15</v>
      </c>
      <c r="F48" s="1191"/>
      <c r="G48" s="1191"/>
      <c r="H48" s="1191"/>
      <c r="I48" s="1191"/>
      <c r="J48" s="1192"/>
      <c r="K48" s="63">
        <v>57</v>
      </c>
      <c r="L48" s="64">
        <v>67</v>
      </c>
      <c r="M48" s="64">
        <v>69</v>
      </c>
      <c r="N48" s="64">
        <v>63</v>
      </c>
      <c r="O48" s="65">
        <v>63</v>
      </c>
      <c r="P48" s="48"/>
      <c r="Q48" s="48"/>
      <c r="R48" s="48"/>
      <c r="S48" s="48"/>
      <c r="T48" s="48"/>
      <c r="U48" s="48"/>
    </row>
    <row r="49" spans="1:21" ht="30.75" customHeight="1" x14ac:dyDescent="0.15">
      <c r="A49" s="48"/>
      <c r="B49" s="1199"/>
      <c r="C49" s="1200"/>
      <c r="D49" s="62"/>
      <c r="E49" s="1191" t="s">
        <v>16</v>
      </c>
      <c r="F49" s="1191"/>
      <c r="G49" s="1191"/>
      <c r="H49" s="1191"/>
      <c r="I49" s="1191"/>
      <c r="J49" s="1192"/>
      <c r="K49" s="63">
        <v>45</v>
      </c>
      <c r="L49" s="64">
        <v>37</v>
      </c>
      <c r="M49" s="64">
        <v>7</v>
      </c>
      <c r="N49" s="64">
        <v>15</v>
      </c>
      <c r="O49" s="65">
        <v>20</v>
      </c>
      <c r="P49" s="48"/>
      <c r="Q49" s="48"/>
      <c r="R49" s="48"/>
      <c r="S49" s="48"/>
      <c r="T49" s="48"/>
      <c r="U49" s="48"/>
    </row>
    <row r="50" spans="1:21" ht="30.75" customHeight="1" x14ac:dyDescent="0.15">
      <c r="A50" s="48"/>
      <c r="B50" s="1199"/>
      <c r="C50" s="1200"/>
      <c r="D50" s="62"/>
      <c r="E50" s="1191" t="s">
        <v>17</v>
      </c>
      <c r="F50" s="1191"/>
      <c r="G50" s="1191"/>
      <c r="H50" s="1191"/>
      <c r="I50" s="1191"/>
      <c r="J50" s="1192"/>
      <c r="K50" s="63">
        <v>3</v>
      </c>
      <c r="L50" s="64">
        <v>3</v>
      </c>
      <c r="M50" s="64">
        <v>3</v>
      </c>
      <c r="N50" s="64">
        <v>3</v>
      </c>
      <c r="O50" s="65">
        <v>2</v>
      </c>
      <c r="P50" s="48"/>
      <c r="Q50" s="48"/>
      <c r="R50" s="48"/>
      <c r="S50" s="48"/>
      <c r="T50" s="48"/>
      <c r="U50" s="48"/>
    </row>
    <row r="51" spans="1:21" ht="30.75" customHeight="1" x14ac:dyDescent="0.15">
      <c r="A51" s="48"/>
      <c r="B51" s="1201"/>
      <c r="C51" s="1202"/>
      <c r="D51" s="66"/>
      <c r="E51" s="1191" t="s">
        <v>18</v>
      </c>
      <c r="F51" s="1191"/>
      <c r="G51" s="1191"/>
      <c r="H51" s="1191"/>
      <c r="I51" s="1191"/>
      <c r="J51" s="1192"/>
      <c r="K51" s="63">
        <v>1</v>
      </c>
      <c r="L51" s="64">
        <v>1</v>
      </c>
      <c r="M51" s="64">
        <v>1</v>
      </c>
      <c r="N51" s="64">
        <v>1</v>
      </c>
      <c r="O51" s="65">
        <v>1</v>
      </c>
      <c r="P51" s="48"/>
      <c r="Q51" s="48"/>
      <c r="R51" s="48"/>
      <c r="S51" s="48"/>
      <c r="T51" s="48"/>
      <c r="U51" s="48"/>
    </row>
    <row r="52" spans="1:21" ht="30.75" customHeight="1" x14ac:dyDescent="0.15">
      <c r="A52" s="48"/>
      <c r="B52" s="1189" t="s">
        <v>19</v>
      </c>
      <c r="C52" s="1190"/>
      <c r="D52" s="66"/>
      <c r="E52" s="1191" t="s">
        <v>20</v>
      </c>
      <c r="F52" s="1191"/>
      <c r="G52" s="1191"/>
      <c r="H52" s="1191"/>
      <c r="I52" s="1191"/>
      <c r="J52" s="1192"/>
      <c r="K52" s="63">
        <v>792</v>
      </c>
      <c r="L52" s="64">
        <v>770</v>
      </c>
      <c r="M52" s="64">
        <v>813</v>
      </c>
      <c r="N52" s="64">
        <v>819</v>
      </c>
      <c r="O52" s="65">
        <v>819</v>
      </c>
      <c r="P52" s="48"/>
      <c r="Q52" s="48"/>
      <c r="R52" s="48"/>
      <c r="S52" s="48"/>
      <c r="T52" s="48"/>
      <c r="U52" s="48"/>
    </row>
    <row r="53" spans="1:21" ht="30.75" customHeight="1" thickBot="1" x14ac:dyDescent="0.2">
      <c r="A53" s="48"/>
      <c r="B53" s="1193" t="s">
        <v>21</v>
      </c>
      <c r="C53" s="1194"/>
      <c r="D53" s="67"/>
      <c r="E53" s="1195" t="s">
        <v>22</v>
      </c>
      <c r="F53" s="1195"/>
      <c r="G53" s="1195"/>
      <c r="H53" s="1195"/>
      <c r="I53" s="1195"/>
      <c r="J53" s="1196"/>
      <c r="K53" s="68">
        <v>618</v>
      </c>
      <c r="L53" s="69">
        <v>532</v>
      </c>
      <c r="M53" s="69">
        <v>394</v>
      </c>
      <c r="N53" s="69">
        <v>392</v>
      </c>
      <c r="O53" s="70">
        <v>333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election activeCell="S45" sqref="S45"/>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522</v>
      </c>
      <c r="J40" s="79" t="s">
        <v>523</v>
      </c>
      <c r="K40" s="79" t="s">
        <v>524</v>
      </c>
      <c r="L40" s="79" t="s">
        <v>525</v>
      </c>
      <c r="M40" s="80" t="s">
        <v>526</v>
      </c>
    </row>
    <row r="41" spans="2:13" ht="27.75" customHeight="1" x14ac:dyDescent="0.15">
      <c r="B41" s="1217" t="s">
        <v>24</v>
      </c>
      <c r="C41" s="1218"/>
      <c r="D41" s="81"/>
      <c r="E41" s="1219" t="s">
        <v>25</v>
      </c>
      <c r="F41" s="1219"/>
      <c r="G41" s="1219"/>
      <c r="H41" s="1220"/>
      <c r="I41" s="82">
        <v>11637</v>
      </c>
      <c r="J41" s="83">
        <v>11350</v>
      </c>
      <c r="K41" s="83">
        <v>11233</v>
      </c>
      <c r="L41" s="83">
        <v>11268</v>
      </c>
      <c r="M41" s="84">
        <v>12778</v>
      </c>
    </row>
    <row r="42" spans="2:13" ht="27.75" customHeight="1" x14ac:dyDescent="0.15">
      <c r="B42" s="1207"/>
      <c r="C42" s="1208"/>
      <c r="D42" s="85"/>
      <c r="E42" s="1211" t="s">
        <v>26</v>
      </c>
      <c r="F42" s="1211"/>
      <c r="G42" s="1211"/>
      <c r="H42" s="1212"/>
      <c r="I42" s="86">
        <v>12</v>
      </c>
      <c r="J42" s="87">
        <v>10</v>
      </c>
      <c r="K42" s="87">
        <v>7</v>
      </c>
      <c r="L42" s="87">
        <v>5</v>
      </c>
      <c r="M42" s="88">
        <v>2</v>
      </c>
    </row>
    <row r="43" spans="2:13" ht="27.75" customHeight="1" x14ac:dyDescent="0.15">
      <c r="B43" s="1207"/>
      <c r="C43" s="1208"/>
      <c r="D43" s="85"/>
      <c r="E43" s="1211" t="s">
        <v>27</v>
      </c>
      <c r="F43" s="1211"/>
      <c r="G43" s="1211"/>
      <c r="H43" s="1212"/>
      <c r="I43" s="86">
        <v>739</v>
      </c>
      <c r="J43" s="87">
        <v>681</v>
      </c>
      <c r="K43" s="87">
        <v>695</v>
      </c>
      <c r="L43" s="87">
        <v>700</v>
      </c>
      <c r="M43" s="88">
        <v>634</v>
      </c>
    </row>
    <row r="44" spans="2:13" ht="27.75" customHeight="1" x14ac:dyDescent="0.15">
      <c r="B44" s="1207"/>
      <c r="C44" s="1208"/>
      <c r="D44" s="85"/>
      <c r="E44" s="1211" t="s">
        <v>28</v>
      </c>
      <c r="F44" s="1211"/>
      <c r="G44" s="1211"/>
      <c r="H44" s="1212"/>
      <c r="I44" s="86">
        <v>77</v>
      </c>
      <c r="J44" s="87">
        <v>109</v>
      </c>
      <c r="K44" s="87">
        <v>122</v>
      </c>
      <c r="L44" s="87">
        <v>119</v>
      </c>
      <c r="M44" s="88">
        <v>110</v>
      </c>
    </row>
    <row r="45" spans="2:13" ht="27.75" customHeight="1" x14ac:dyDescent="0.15">
      <c r="B45" s="1207"/>
      <c r="C45" s="1208"/>
      <c r="D45" s="85"/>
      <c r="E45" s="1211" t="s">
        <v>29</v>
      </c>
      <c r="F45" s="1211"/>
      <c r="G45" s="1211"/>
      <c r="H45" s="1212"/>
      <c r="I45" s="86">
        <v>1831</v>
      </c>
      <c r="J45" s="87">
        <v>1742</v>
      </c>
      <c r="K45" s="87">
        <v>1524</v>
      </c>
      <c r="L45" s="87">
        <v>1370</v>
      </c>
      <c r="M45" s="88">
        <v>1363</v>
      </c>
    </row>
    <row r="46" spans="2:13" ht="27.75" customHeight="1" x14ac:dyDescent="0.15">
      <c r="B46" s="1207"/>
      <c r="C46" s="1208"/>
      <c r="D46" s="89"/>
      <c r="E46" s="1211" t="s">
        <v>30</v>
      </c>
      <c r="F46" s="1211"/>
      <c r="G46" s="1211"/>
      <c r="H46" s="1212"/>
      <c r="I46" s="86" t="s">
        <v>483</v>
      </c>
      <c r="J46" s="87" t="s">
        <v>483</v>
      </c>
      <c r="K46" s="87" t="s">
        <v>483</v>
      </c>
      <c r="L46" s="87" t="s">
        <v>483</v>
      </c>
      <c r="M46" s="88" t="s">
        <v>483</v>
      </c>
    </row>
    <row r="47" spans="2:13" ht="27.75" customHeight="1" x14ac:dyDescent="0.15">
      <c r="B47" s="1207"/>
      <c r="C47" s="1208"/>
      <c r="D47" s="90"/>
      <c r="E47" s="1221" t="s">
        <v>31</v>
      </c>
      <c r="F47" s="1222"/>
      <c r="G47" s="1222"/>
      <c r="H47" s="1223"/>
      <c r="I47" s="86" t="s">
        <v>483</v>
      </c>
      <c r="J47" s="87" t="s">
        <v>483</v>
      </c>
      <c r="K47" s="87" t="s">
        <v>483</v>
      </c>
      <c r="L47" s="87" t="s">
        <v>483</v>
      </c>
      <c r="M47" s="88" t="s">
        <v>483</v>
      </c>
    </row>
    <row r="48" spans="2:13" ht="27.75" customHeight="1" x14ac:dyDescent="0.15">
      <c r="B48" s="1207"/>
      <c r="C48" s="1208"/>
      <c r="D48" s="85"/>
      <c r="E48" s="1211" t="s">
        <v>32</v>
      </c>
      <c r="F48" s="1211"/>
      <c r="G48" s="1211"/>
      <c r="H48" s="1212"/>
      <c r="I48" s="86" t="s">
        <v>483</v>
      </c>
      <c r="J48" s="87" t="s">
        <v>483</v>
      </c>
      <c r="K48" s="87" t="s">
        <v>483</v>
      </c>
      <c r="L48" s="87" t="s">
        <v>483</v>
      </c>
      <c r="M48" s="88" t="s">
        <v>483</v>
      </c>
    </row>
    <row r="49" spans="2:13" ht="27.75" customHeight="1" x14ac:dyDescent="0.15">
      <c r="B49" s="1209"/>
      <c r="C49" s="1210"/>
      <c r="D49" s="85"/>
      <c r="E49" s="1211" t="s">
        <v>33</v>
      </c>
      <c r="F49" s="1211"/>
      <c r="G49" s="1211"/>
      <c r="H49" s="1212"/>
      <c r="I49" s="86" t="s">
        <v>483</v>
      </c>
      <c r="J49" s="87" t="s">
        <v>483</v>
      </c>
      <c r="K49" s="87" t="s">
        <v>483</v>
      </c>
      <c r="L49" s="87" t="s">
        <v>483</v>
      </c>
      <c r="M49" s="88" t="s">
        <v>483</v>
      </c>
    </row>
    <row r="50" spans="2:13" ht="27.75" customHeight="1" x14ac:dyDescent="0.15">
      <c r="B50" s="1205" t="s">
        <v>34</v>
      </c>
      <c r="C50" s="1206"/>
      <c r="D50" s="91"/>
      <c r="E50" s="1211" t="s">
        <v>35</v>
      </c>
      <c r="F50" s="1211"/>
      <c r="G50" s="1211"/>
      <c r="H50" s="1212"/>
      <c r="I50" s="86">
        <v>735</v>
      </c>
      <c r="J50" s="87">
        <v>837</v>
      </c>
      <c r="K50" s="87">
        <v>942</v>
      </c>
      <c r="L50" s="87">
        <v>1236</v>
      </c>
      <c r="M50" s="88">
        <v>1505</v>
      </c>
    </row>
    <row r="51" spans="2:13" ht="27.75" customHeight="1" x14ac:dyDescent="0.15">
      <c r="B51" s="1207"/>
      <c r="C51" s="1208"/>
      <c r="D51" s="85"/>
      <c r="E51" s="1211" t="s">
        <v>36</v>
      </c>
      <c r="F51" s="1211"/>
      <c r="G51" s="1211"/>
      <c r="H51" s="1212"/>
      <c r="I51" s="86">
        <v>557</v>
      </c>
      <c r="J51" s="87">
        <v>511</v>
      </c>
      <c r="K51" s="87">
        <v>532</v>
      </c>
      <c r="L51" s="87">
        <v>509</v>
      </c>
      <c r="M51" s="88">
        <v>566</v>
      </c>
    </row>
    <row r="52" spans="2:13" ht="27.75" customHeight="1" x14ac:dyDescent="0.15">
      <c r="B52" s="1209"/>
      <c r="C52" s="1210"/>
      <c r="D52" s="85"/>
      <c r="E52" s="1211" t="s">
        <v>37</v>
      </c>
      <c r="F52" s="1211"/>
      <c r="G52" s="1211"/>
      <c r="H52" s="1212"/>
      <c r="I52" s="86">
        <v>7751</v>
      </c>
      <c r="J52" s="87">
        <v>8184</v>
      </c>
      <c r="K52" s="87">
        <v>8175</v>
      </c>
      <c r="L52" s="87">
        <v>8035</v>
      </c>
      <c r="M52" s="88">
        <v>8829</v>
      </c>
    </row>
    <row r="53" spans="2:13" ht="27.75" customHeight="1" thickBot="1" x14ac:dyDescent="0.2">
      <c r="B53" s="1213" t="s">
        <v>21</v>
      </c>
      <c r="C53" s="1214"/>
      <c r="D53" s="92"/>
      <c r="E53" s="1215" t="s">
        <v>38</v>
      </c>
      <c r="F53" s="1215"/>
      <c r="G53" s="1215"/>
      <c r="H53" s="1216"/>
      <c r="I53" s="93">
        <v>5253</v>
      </c>
      <c r="J53" s="94">
        <v>4360</v>
      </c>
      <c r="K53" s="94">
        <v>3934</v>
      </c>
      <c r="L53" s="94">
        <v>3682</v>
      </c>
      <c r="M53" s="95">
        <v>3986</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B1" zoomScale="75" zoomScaleNormal="75" zoomScaleSheetLayoutView="55" workbookViewId="0">
      <selection activeCell="B1" sqref="B1"/>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556</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556</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557</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558</v>
      </c>
      <c r="I42" s="354"/>
      <c r="J42" s="354"/>
      <c r="K42" s="354"/>
      <c r="L42" s="246"/>
      <c r="M42" s="246"/>
      <c r="N42" s="246"/>
      <c r="O42" s="246"/>
    </row>
    <row r="43" spans="2:17" x14ac:dyDescent="0.15">
      <c r="B43" s="250"/>
      <c r="C43" s="246"/>
      <c r="D43" s="246"/>
      <c r="E43" s="246"/>
      <c r="F43" s="246"/>
      <c r="G43" s="1238"/>
      <c r="H43" s="1239"/>
      <c r="I43" s="1239"/>
      <c r="J43" s="1239"/>
      <c r="K43" s="1239"/>
      <c r="L43" s="1239"/>
      <c r="M43" s="1239"/>
      <c r="N43" s="1239"/>
      <c r="O43" s="1240"/>
    </row>
    <row r="44" spans="2:17" x14ac:dyDescent="0.15">
      <c r="B44" s="250"/>
      <c r="C44" s="246"/>
      <c r="D44" s="246"/>
      <c r="E44" s="246"/>
      <c r="F44" s="246"/>
      <c r="G44" s="1241"/>
      <c r="H44" s="1242"/>
      <c r="I44" s="1242"/>
      <c r="J44" s="1242"/>
      <c r="K44" s="1242"/>
      <c r="L44" s="1242"/>
      <c r="M44" s="1242"/>
      <c r="N44" s="1242"/>
      <c r="O44" s="1243"/>
    </row>
    <row r="45" spans="2:17" x14ac:dyDescent="0.15">
      <c r="B45" s="250"/>
      <c r="C45" s="246"/>
      <c r="D45" s="246"/>
      <c r="E45" s="246"/>
      <c r="F45" s="246"/>
      <c r="G45" s="1241"/>
      <c r="H45" s="1242"/>
      <c r="I45" s="1242"/>
      <c r="J45" s="1242"/>
      <c r="K45" s="1242"/>
      <c r="L45" s="1242"/>
      <c r="M45" s="1242"/>
      <c r="N45" s="1242"/>
      <c r="O45" s="1243"/>
    </row>
    <row r="46" spans="2:17" x14ac:dyDescent="0.15">
      <c r="B46" s="250"/>
      <c r="C46" s="246"/>
      <c r="D46" s="246"/>
      <c r="E46" s="246"/>
      <c r="F46" s="246"/>
      <c r="G46" s="1241"/>
      <c r="H46" s="1242"/>
      <c r="I46" s="1242"/>
      <c r="J46" s="1242"/>
      <c r="K46" s="1242"/>
      <c r="L46" s="1242"/>
      <c r="M46" s="1242"/>
      <c r="N46" s="1242"/>
      <c r="O46" s="1243"/>
    </row>
    <row r="47" spans="2:17" x14ac:dyDescent="0.15">
      <c r="B47" s="250"/>
      <c r="C47" s="246"/>
      <c r="D47" s="246"/>
      <c r="E47" s="246"/>
      <c r="F47" s="246"/>
      <c r="G47" s="1244"/>
      <c r="H47" s="1245"/>
      <c r="I47" s="1245"/>
      <c r="J47" s="1245"/>
      <c r="K47" s="1245"/>
      <c r="L47" s="1245"/>
      <c r="M47" s="1245"/>
      <c r="N47" s="1245"/>
      <c r="O47" s="1246"/>
    </row>
    <row r="48" spans="2:17" x14ac:dyDescent="0.15">
      <c r="B48" s="250"/>
      <c r="C48" s="246"/>
      <c r="D48" s="246"/>
      <c r="E48" s="246"/>
      <c r="F48" s="246"/>
      <c r="G48" s="246"/>
      <c r="H48" s="355"/>
      <c r="I48" s="355"/>
      <c r="J48" s="355"/>
    </row>
    <row r="49" spans="1:17" x14ac:dyDescent="0.15">
      <c r="B49" s="250"/>
      <c r="C49" s="246"/>
      <c r="D49" s="246"/>
      <c r="E49" s="246"/>
      <c r="F49" s="246"/>
      <c r="G49" s="245" t="s">
        <v>559</v>
      </c>
    </row>
    <row r="50" spans="1:17" x14ac:dyDescent="0.15">
      <c r="B50" s="250"/>
      <c r="C50" s="246"/>
      <c r="D50" s="246"/>
      <c r="E50" s="246"/>
      <c r="F50" s="246"/>
      <c r="G50" s="1247"/>
      <c r="H50" s="1248"/>
      <c r="I50" s="1248"/>
      <c r="J50" s="1249"/>
      <c r="K50" s="356" t="s">
        <v>522</v>
      </c>
      <c r="L50" s="356" t="s">
        <v>523</v>
      </c>
      <c r="M50" s="356" t="s">
        <v>524</v>
      </c>
      <c r="N50" s="356" t="s">
        <v>525</v>
      </c>
      <c r="O50" s="356" t="s">
        <v>526</v>
      </c>
    </row>
    <row r="51" spans="1:17" x14ac:dyDescent="0.15">
      <c r="B51" s="250"/>
      <c r="C51" s="246"/>
      <c r="D51" s="246"/>
      <c r="E51" s="246"/>
      <c r="F51" s="246"/>
      <c r="G51" s="1250" t="s">
        <v>560</v>
      </c>
      <c r="H51" s="1251"/>
      <c r="I51" s="1256" t="s">
        <v>561</v>
      </c>
      <c r="J51" s="1256"/>
      <c r="K51" s="1258"/>
      <c r="L51" s="1258"/>
      <c r="M51" s="1258"/>
      <c r="N51" s="1258"/>
      <c r="O51" s="1258"/>
    </row>
    <row r="52" spans="1:17" x14ac:dyDescent="0.15">
      <c r="B52" s="250"/>
      <c r="C52" s="246"/>
      <c r="D52" s="246"/>
      <c r="E52" s="246"/>
      <c r="F52" s="246"/>
      <c r="G52" s="1252"/>
      <c r="H52" s="1253"/>
      <c r="I52" s="1257"/>
      <c r="J52" s="1257"/>
      <c r="K52" s="1224"/>
      <c r="L52" s="1224"/>
      <c r="M52" s="1224"/>
      <c r="N52" s="1224"/>
      <c r="O52" s="1224"/>
    </row>
    <row r="53" spans="1:17" x14ac:dyDescent="0.15">
      <c r="A53" s="357"/>
      <c r="B53" s="250"/>
      <c r="C53" s="246"/>
      <c r="D53" s="246"/>
      <c r="E53" s="246"/>
      <c r="F53" s="246"/>
      <c r="G53" s="1252"/>
      <c r="H53" s="1253"/>
      <c r="I53" s="1236" t="s">
        <v>566</v>
      </c>
      <c r="J53" s="1236"/>
      <c r="K53" s="1259"/>
      <c r="L53" s="1259"/>
      <c r="M53" s="1259"/>
      <c r="N53" s="1259"/>
      <c r="O53" s="1259"/>
    </row>
    <row r="54" spans="1:17" x14ac:dyDescent="0.15">
      <c r="A54" s="357"/>
      <c r="B54" s="250"/>
      <c r="C54" s="246"/>
      <c r="D54" s="246"/>
      <c r="E54" s="246"/>
      <c r="F54" s="246"/>
      <c r="G54" s="1254"/>
      <c r="H54" s="1255"/>
      <c r="I54" s="1236"/>
      <c r="J54" s="1236"/>
      <c r="K54" s="1229"/>
      <c r="L54" s="1229"/>
      <c r="M54" s="1229"/>
      <c r="N54" s="1229"/>
      <c r="O54" s="1229"/>
    </row>
    <row r="55" spans="1:17" x14ac:dyDescent="0.15">
      <c r="A55" s="357"/>
      <c r="B55" s="250"/>
      <c r="C55" s="246"/>
      <c r="D55" s="246"/>
      <c r="E55" s="246"/>
      <c r="F55" s="246"/>
      <c r="G55" s="1230" t="s">
        <v>562</v>
      </c>
      <c r="H55" s="1231"/>
      <c r="I55" s="1236" t="s">
        <v>561</v>
      </c>
      <c r="J55" s="1236"/>
      <c r="K55" s="1258"/>
      <c r="L55" s="1258"/>
      <c r="M55" s="1258"/>
      <c r="N55" s="1258"/>
      <c r="O55" s="1258"/>
    </row>
    <row r="56" spans="1:17" x14ac:dyDescent="0.15">
      <c r="A56" s="357"/>
      <c r="B56" s="250"/>
      <c r="C56" s="246"/>
      <c r="D56" s="246"/>
      <c r="E56" s="246"/>
      <c r="F56" s="246"/>
      <c r="G56" s="1232"/>
      <c r="H56" s="1233"/>
      <c r="I56" s="1236"/>
      <c r="J56" s="1236"/>
      <c r="K56" s="1224"/>
      <c r="L56" s="1224"/>
      <c r="M56" s="1224"/>
      <c r="N56" s="1224"/>
      <c r="O56" s="1224"/>
    </row>
    <row r="57" spans="1:17" s="357" customFormat="1" x14ac:dyDescent="0.15">
      <c r="B57" s="358"/>
      <c r="C57" s="354"/>
      <c r="D57" s="354"/>
      <c r="E57" s="354"/>
      <c r="F57" s="354"/>
      <c r="G57" s="1232"/>
      <c r="H57" s="1233"/>
      <c r="I57" s="1226" t="s">
        <v>566</v>
      </c>
      <c r="J57" s="1226"/>
      <c r="K57" s="1259"/>
      <c r="L57" s="1259"/>
      <c r="M57" s="1259"/>
      <c r="N57" s="1259"/>
      <c r="O57" s="1259"/>
      <c r="P57" s="359"/>
      <c r="Q57" s="358"/>
    </row>
    <row r="58" spans="1:17" s="357" customFormat="1" x14ac:dyDescent="0.15">
      <c r="A58" s="245"/>
      <c r="B58" s="358"/>
      <c r="C58" s="354"/>
      <c r="D58" s="354"/>
      <c r="E58" s="354"/>
      <c r="F58" s="354"/>
      <c r="G58" s="1234"/>
      <c r="H58" s="1235"/>
      <c r="I58" s="1226"/>
      <c r="J58" s="1226"/>
      <c r="K58" s="1229"/>
      <c r="L58" s="1229"/>
      <c r="M58" s="1229"/>
      <c r="N58" s="1229"/>
      <c r="O58" s="1229"/>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563</v>
      </c>
      <c r="C63" s="246"/>
      <c r="D63" s="246"/>
      <c r="E63" s="246"/>
      <c r="F63" s="246"/>
      <c r="G63" s="246"/>
      <c r="H63" s="246"/>
      <c r="I63" s="246"/>
      <c r="J63" s="246"/>
      <c r="K63" s="246"/>
      <c r="L63" s="246"/>
      <c r="M63" s="246"/>
      <c r="N63" s="246"/>
      <c r="O63" s="246"/>
    </row>
    <row r="64" spans="1:17" x14ac:dyDescent="0.15">
      <c r="B64" s="250"/>
      <c r="C64" s="246"/>
      <c r="D64" s="246"/>
      <c r="E64" s="246"/>
      <c r="F64" s="246"/>
      <c r="G64" s="353" t="s">
        <v>558</v>
      </c>
      <c r="I64" s="354"/>
      <c r="J64" s="354"/>
      <c r="K64" s="354"/>
      <c r="L64" s="246"/>
      <c r="M64" s="246"/>
      <c r="N64" s="246"/>
      <c r="O64" s="246"/>
    </row>
    <row r="65" spans="2:30" x14ac:dyDescent="0.15">
      <c r="B65" s="250"/>
      <c r="C65" s="246"/>
      <c r="D65" s="246"/>
      <c r="E65" s="246"/>
      <c r="F65" s="246"/>
      <c r="G65" s="1238" t="s">
        <v>567</v>
      </c>
      <c r="H65" s="1239"/>
      <c r="I65" s="1239"/>
      <c r="J65" s="1239"/>
      <c r="K65" s="1239"/>
      <c r="L65" s="1239"/>
      <c r="M65" s="1239"/>
      <c r="N65" s="1239"/>
      <c r="O65" s="1240"/>
    </row>
    <row r="66" spans="2:30" x14ac:dyDescent="0.15">
      <c r="B66" s="250"/>
      <c r="C66" s="246"/>
      <c r="D66" s="246"/>
      <c r="E66" s="246"/>
      <c r="F66" s="246"/>
      <c r="G66" s="1241"/>
      <c r="H66" s="1242"/>
      <c r="I66" s="1242"/>
      <c r="J66" s="1242"/>
      <c r="K66" s="1242"/>
      <c r="L66" s="1242"/>
      <c r="M66" s="1242"/>
      <c r="N66" s="1242"/>
      <c r="O66" s="1243"/>
    </row>
    <row r="67" spans="2:30" x14ac:dyDescent="0.15">
      <c r="B67" s="250"/>
      <c r="C67" s="246"/>
      <c r="D67" s="246"/>
      <c r="E67" s="246"/>
      <c r="F67" s="246"/>
      <c r="G67" s="1241"/>
      <c r="H67" s="1242"/>
      <c r="I67" s="1242"/>
      <c r="J67" s="1242"/>
      <c r="K67" s="1242"/>
      <c r="L67" s="1242"/>
      <c r="M67" s="1242"/>
      <c r="N67" s="1242"/>
      <c r="O67" s="1243"/>
    </row>
    <row r="68" spans="2:30" x14ac:dyDescent="0.15">
      <c r="B68" s="250"/>
      <c r="C68" s="246"/>
      <c r="D68" s="246"/>
      <c r="E68" s="246"/>
      <c r="F68" s="246"/>
      <c r="G68" s="1241"/>
      <c r="H68" s="1242"/>
      <c r="I68" s="1242"/>
      <c r="J68" s="1242"/>
      <c r="K68" s="1242"/>
      <c r="L68" s="1242"/>
      <c r="M68" s="1242"/>
      <c r="N68" s="1242"/>
      <c r="O68" s="1243"/>
    </row>
    <row r="69" spans="2:30" x14ac:dyDescent="0.15">
      <c r="B69" s="250"/>
      <c r="C69" s="246"/>
      <c r="D69" s="246"/>
      <c r="E69" s="246"/>
      <c r="F69" s="246"/>
      <c r="G69" s="1244"/>
      <c r="H69" s="1245"/>
      <c r="I69" s="1245"/>
      <c r="J69" s="1245"/>
      <c r="K69" s="1245"/>
      <c r="L69" s="1245"/>
      <c r="M69" s="1245"/>
      <c r="N69" s="1245"/>
      <c r="O69" s="1246"/>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564</v>
      </c>
      <c r="I71" s="370"/>
      <c r="J71" s="366"/>
      <c r="K71" s="366"/>
      <c r="L71" s="367"/>
      <c r="M71" s="366"/>
      <c r="N71" s="367"/>
      <c r="O71" s="368"/>
    </row>
    <row r="72" spans="2:30" x14ac:dyDescent="0.15">
      <c r="B72" s="250"/>
      <c r="C72" s="246"/>
      <c r="D72" s="246"/>
      <c r="E72" s="246"/>
      <c r="F72" s="246"/>
      <c r="G72" s="1247"/>
      <c r="H72" s="1248"/>
      <c r="I72" s="1248"/>
      <c r="J72" s="1249"/>
      <c r="K72" s="356" t="s">
        <v>522</v>
      </c>
      <c r="L72" s="356" t="s">
        <v>523</v>
      </c>
      <c r="M72" s="356" t="s">
        <v>524</v>
      </c>
      <c r="N72" s="356" t="s">
        <v>525</v>
      </c>
      <c r="O72" s="356" t="s">
        <v>526</v>
      </c>
    </row>
    <row r="73" spans="2:30" x14ac:dyDescent="0.15">
      <c r="B73" s="250"/>
      <c r="C73" s="246"/>
      <c r="D73" s="246"/>
      <c r="E73" s="246"/>
      <c r="F73" s="246"/>
      <c r="G73" s="1250" t="s">
        <v>560</v>
      </c>
      <c r="H73" s="1251"/>
      <c r="I73" s="1256" t="s">
        <v>561</v>
      </c>
      <c r="J73" s="1256"/>
      <c r="K73" s="1237">
        <v>130.80000000000001</v>
      </c>
      <c r="L73" s="1237">
        <v>106.7</v>
      </c>
      <c r="M73" s="1224">
        <v>96.8</v>
      </c>
      <c r="N73" s="1224">
        <v>88.5</v>
      </c>
      <c r="O73" s="1224">
        <v>102.2</v>
      </c>
      <c r="S73" s="245">
        <v>9.9</v>
      </c>
    </row>
    <row r="74" spans="2:30" x14ac:dyDescent="0.15">
      <c r="B74" s="250"/>
      <c r="C74" s="246"/>
      <c r="D74" s="246"/>
      <c r="E74" s="246"/>
      <c r="F74" s="246"/>
      <c r="G74" s="1252"/>
      <c r="H74" s="1253"/>
      <c r="I74" s="1257"/>
      <c r="J74" s="1257"/>
      <c r="K74" s="1237"/>
      <c r="L74" s="1237"/>
      <c r="M74" s="1224"/>
      <c r="N74" s="1224"/>
      <c r="O74" s="1224"/>
    </row>
    <row r="75" spans="2:30" x14ac:dyDescent="0.15">
      <c r="B75" s="250"/>
      <c r="C75" s="246"/>
      <c r="D75" s="246"/>
      <c r="E75" s="246"/>
      <c r="F75" s="246"/>
      <c r="G75" s="1252"/>
      <c r="H75" s="1253"/>
      <c r="I75" s="1236" t="s">
        <v>565</v>
      </c>
      <c r="J75" s="1236"/>
      <c r="K75" s="1228">
        <v>14.3</v>
      </c>
      <c r="L75" s="1228">
        <v>13.8</v>
      </c>
      <c r="M75" s="1228">
        <v>12.6</v>
      </c>
      <c r="N75" s="1228">
        <v>10.6</v>
      </c>
      <c r="O75" s="1228">
        <v>9.1999999999999993</v>
      </c>
      <c r="U75" s="245">
        <v>81.2</v>
      </c>
      <c r="W75" s="245">
        <v>87.2</v>
      </c>
      <c r="Y75" s="245">
        <v>99.8</v>
      </c>
      <c r="AA75" s="245">
        <v>109.5</v>
      </c>
      <c r="AC75" s="245">
        <v>115.2</v>
      </c>
    </row>
    <row r="76" spans="2:30" x14ac:dyDescent="0.15">
      <c r="B76" s="250"/>
      <c r="C76" s="246"/>
      <c r="D76" s="246"/>
      <c r="E76" s="246"/>
      <c r="F76" s="246"/>
      <c r="G76" s="1254"/>
      <c r="H76" s="1255"/>
      <c r="I76" s="1236"/>
      <c r="J76" s="1236"/>
      <c r="K76" s="1229"/>
      <c r="L76" s="1229"/>
      <c r="M76" s="1229"/>
      <c r="N76" s="1229"/>
      <c r="O76" s="1229"/>
    </row>
    <row r="77" spans="2:30" x14ac:dyDescent="0.15">
      <c r="B77" s="250"/>
      <c r="C77" s="246"/>
      <c r="D77" s="246"/>
      <c r="E77" s="246"/>
      <c r="F77" s="246"/>
      <c r="G77" s="1230" t="s">
        <v>562</v>
      </c>
      <c r="H77" s="1231"/>
      <c r="I77" s="1236" t="s">
        <v>561</v>
      </c>
      <c r="J77" s="1236"/>
      <c r="K77" s="1237">
        <v>64.7</v>
      </c>
      <c r="L77" s="1237">
        <v>55.2</v>
      </c>
      <c r="M77" s="1224">
        <v>54</v>
      </c>
      <c r="N77" s="1224">
        <v>58.9</v>
      </c>
      <c r="O77" s="1224">
        <v>51.4</v>
      </c>
      <c r="R77" s="245">
        <v>12.3</v>
      </c>
      <c r="T77" s="245">
        <v>11.1</v>
      </c>
    </row>
    <row r="78" spans="2:30" x14ac:dyDescent="0.15">
      <c r="B78" s="250"/>
      <c r="C78" s="246"/>
      <c r="D78" s="246"/>
      <c r="E78" s="246"/>
      <c r="F78" s="246"/>
      <c r="G78" s="1232"/>
      <c r="H78" s="1233"/>
      <c r="I78" s="1236"/>
      <c r="J78" s="1236"/>
      <c r="K78" s="1237"/>
      <c r="L78" s="1237"/>
      <c r="M78" s="1224"/>
      <c r="N78" s="1224"/>
      <c r="O78" s="1224"/>
    </row>
    <row r="79" spans="2:30" x14ac:dyDescent="0.15">
      <c r="B79" s="250"/>
      <c r="C79" s="246"/>
      <c r="D79" s="246"/>
      <c r="E79" s="246"/>
      <c r="F79" s="246"/>
      <c r="G79" s="1232"/>
      <c r="H79" s="1233"/>
      <c r="I79" s="1225" t="s">
        <v>565</v>
      </c>
      <c r="J79" s="1226"/>
      <c r="K79" s="1227">
        <v>13.3</v>
      </c>
      <c r="L79" s="1227">
        <v>12.5</v>
      </c>
      <c r="M79" s="1227">
        <v>11.5</v>
      </c>
      <c r="N79" s="1227">
        <v>10.8</v>
      </c>
      <c r="O79" s="1227">
        <v>10.199999999999999</v>
      </c>
      <c r="V79" s="245">
        <v>53.5</v>
      </c>
      <c r="X79" s="245">
        <v>48.2</v>
      </c>
      <c r="Z79" s="245">
        <v>34.200000000000003</v>
      </c>
      <c r="AB79" s="245">
        <v>30.3</v>
      </c>
      <c r="AD79" s="245">
        <v>28.9</v>
      </c>
    </row>
    <row r="80" spans="2:30" x14ac:dyDescent="0.15">
      <c r="B80" s="250"/>
      <c r="C80" s="246"/>
      <c r="D80" s="246"/>
      <c r="E80" s="246"/>
      <c r="F80" s="246"/>
      <c r="G80" s="1234"/>
      <c r="H80" s="1235"/>
      <c r="I80" s="1226"/>
      <c r="J80" s="1226"/>
      <c r="K80" s="1227"/>
      <c r="L80" s="1227"/>
      <c r="M80" s="1227"/>
      <c r="N80" s="1227"/>
      <c r="O80" s="1227"/>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0" zoomScaleNormal="5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0" zoomScaleNormal="5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521</v>
      </c>
      <c r="G2" s="113"/>
      <c r="H2" s="114"/>
    </row>
    <row r="3" spans="1:8" x14ac:dyDescent="0.15">
      <c r="A3" s="110" t="s">
        <v>514</v>
      </c>
      <c r="B3" s="115"/>
      <c r="C3" s="116"/>
      <c r="D3" s="117">
        <v>146136</v>
      </c>
      <c r="E3" s="118"/>
      <c r="F3" s="119">
        <v>114097</v>
      </c>
      <c r="G3" s="120"/>
      <c r="H3" s="121"/>
    </row>
    <row r="4" spans="1:8" x14ac:dyDescent="0.15">
      <c r="A4" s="122"/>
      <c r="B4" s="123"/>
      <c r="C4" s="124"/>
      <c r="D4" s="125">
        <v>95615</v>
      </c>
      <c r="E4" s="126"/>
      <c r="F4" s="127">
        <v>61630</v>
      </c>
      <c r="G4" s="128"/>
      <c r="H4" s="129"/>
    </row>
    <row r="5" spans="1:8" x14ac:dyDescent="0.15">
      <c r="A5" s="110" t="s">
        <v>516</v>
      </c>
      <c r="B5" s="115"/>
      <c r="C5" s="116"/>
      <c r="D5" s="117">
        <v>57607</v>
      </c>
      <c r="E5" s="118"/>
      <c r="F5" s="119">
        <v>136577</v>
      </c>
      <c r="G5" s="120"/>
      <c r="H5" s="121"/>
    </row>
    <row r="6" spans="1:8" x14ac:dyDescent="0.15">
      <c r="A6" s="122"/>
      <c r="B6" s="123"/>
      <c r="C6" s="124"/>
      <c r="D6" s="125">
        <v>16788</v>
      </c>
      <c r="E6" s="126"/>
      <c r="F6" s="127">
        <v>59645</v>
      </c>
      <c r="G6" s="128"/>
      <c r="H6" s="129"/>
    </row>
    <row r="7" spans="1:8" x14ac:dyDescent="0.15">
      <c r="A7" s="110" t="s">
        <v>517</v>
      </c>
      <c r="B7" s="115"/>
      <c r="C7" s="116"/>
      <c r="D7" s="117">
        <v>70774</v>
      </c>
      <c r="E7" s="118"/>
      <c r="F7" s="119">
        <v>132212</v>
      </c>
      <c r="G7" s="120"/>
      <c r="H7" s="121"/>
    </row>
    <row r="8" spans="1:8" x14ac:dyDescent="0.15">
      <c r="A8" s="122"/>
      <c r="B8" s="123"/>
      <c r="C8" s="124"/>
      <c r="D8" s="125">
        <v>26015</v>
      </c>
      <c r="E8" s="126"/>
      <c r="F8" s="127">
        <v>67114</v>
      </c>
      <c r="G8" s="128"/>
      <c r="H8" s="129"/>
    </row>
    <row r="9" spans="1:8" x14ac:dyDescent="0.15">
      <c r="A9" s="110" t="s">
        <v>518</v>
      </c>
      <c r="B9" s="115"/>
      <c r="C9" s="116"/>
      <c r="D9" s="117">
        <v>85228</v>
      </c>
      <c r="E9" s="118"/>
      <c r="F9" s="119">
        <v>93741</v>
      </c>
      <c r="G9" s="120"/>
      <c r="H9" s="121"/>
    </row>
    <row r="10" spans="1:8" x14ac:dyDescent="0.15">
      <c r="A10" s="122"/>
      <c r="B10" s="123"/>
      <c r="C10" s="124"/>
      <c r="D10" s="125">
        <v>35758</v>
      </c>
      <c r="E10" s="126"/>
      <c r="F10" s="127">
        <v>46285</v>
      </c>
      <c r="G10" s="128"/>
      <c r="H10" s="129"/>
    </row>
    <row r="11" spans="1:8" x14ac:dyDescent="0.15">
      <c r="A11" s="110" t="s">
        <v>519</v>
      </c>
      <c r="B11" s="115"/>
      <c r="C11" s="116"/>
      <c r="D11" s="117">
        <v>213698</v>
      </c>
      <c r="E11" s="118"/>
      <c r="F11" s="119">
        <v>107537</v>
      </c>
      <c r="G11" s="120"/>
      <c r="H11" s="121"/>
    </row>
    <row r="12" spans="1:8" x14ac:dyDescent="0.15">
      <c r="A12" s="122"/>
      <c r="B12" s="123"/>
      <c r="C12" s="130"/>
      <c r="D12" s="125">
        <v>176372</v>
      </c>
      <c r="E12" s="126"/>
      <c r="F12" s="127">
        <v>57923</v>
      </c>
      <c r="G12" s="128"/>
      <c r="H12" s="129"/>
    </row>
    <row r="13" spans="1:8" x14ac:dyDescent="0.15">
      <c r="A13" s="110"/>
      <c r="B13" s="115"/>
      <c r="C13" s="131"/>
      <c r="D13" s="132">
        <v>114689</v>
      </c>
      <c r="E13" s="133"/>
      <c r="F13" s="134">
        <v>116833</v>
      </c>
      <c r="G13" s="135"/>
      <c r="H13" s="121"/>
    </row>
    <row r="14" spans="1:8" x14ac:dyDescent="0.15">
      <c r="A14" s="122"/>
      <c r="B14" s="123"/>
      <c r="C14" s="124"/>
      <c r="D14" s="125">
        <v>70110</v>
      </c>
      <c r="E14" s="126"/>
      <c r="F14" s="127">
        <v>58519</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3.32</v>
      </c>
      <c r="C19" s="136">
        <f>ROUND(VALUE(SUBSTITUTE(実質収支比率等に係る経年分析!G$48,"▲","-")),2)</f>
        <v>2</v>
      </c>
      <c r="D19" s="136">
        <f>ROUND(VALUE(SUBSTITUTE(実質収支比率等に係る経年分析!H$48,"▲","-")),2)</f>
        <v>2.8</v>
      </c>
      <c r="E19" s="136">
        <f>ROUND(VALUE(SUBSTITUTE(実質収支比率等に係る経年分析!I$48,"▲","-")),2)</f>
        <v>3.36</v>
      </c>
      <c r="F19" s="136">
        <f>ROUND(VALUE(SUBSTITUTE(実質収支比率等に係る経年分析!J$48,"▲","-")),2)</f>
        <v>3.28</v>
      </c>
    </row>
    <row r="20" spans="1:11" x14ac:dyDescent="0.15">
      <c r="A20" s="136" t="s">
        <v>43</v>
      </c>
      <c r="B20" s="136">
        <f>ROUND(VALUE(SUBSTITUTE(実質収支比率等に係る経年分析!F$47,"▲","-")),2)</f>
        <v>14.1</v>
      </c>
      <c r="C20" s="136">
        <f>ROUND(VALUE(SUBSTITUTE(実質収支比率等に係る経年分析!G$47,"▲","-")),2)</f>
        <v>16.05</v>
      </c>
      <c r="D20" s="136">
        <f>ROUND(VALUE(SUBSTITUTE(実質収支比率等に係る経年分析!H$47,"▲","-")),2)</f>
        <v>18.18</v>
      </c>
      <c r="E20" s="136">
        <f>ROUND(VALUE(SUBSTITUTE(実質収支比率等に係る経年分析!I$47,"▲","-")),2)</f>
        <v>23.78</v>
      </c>
      <c r="F20" s="136">
        <f>ROUND(VALUE(SUBSTITUTE(実質収支比率等に係る経年分析!J$47,"▲","-")),2)</f>
        <v>30.9</v>
      </c>
    </row>
    <row r="21" spans="1:11" x14ac:dyDescent="0.15">
      <c r="A21" s="136" t="s">
        <v>44</v>
      </c>
      <c r="B21" s="136">
        <f>IF(ISNUMBER(VALUE(SUBSTITUTE(実質収支比率等に係る経年分析!F$49,"▲","-"))),ROUND(VALUE(SUBSTITUTE(実質収支比率等に係る経年分析!F$49,"▲","-")),2),NA())</f>
        <v>-1.44</v>
      </c>
      <c r="C21" s="136">
        <f>IF(ISNUMBER(VALUE(SUBSTITUTE(実質収支比率等に係る経年分析!G$49,"▲","-"))),ROUND(VALUE(SUBSTITUTE(実質収支比率等に係る経年分析!G$49,"▲","-")),2),NA())</f>
        <v>4.79</v>
      </c>
      <c r="D21" s="136">
        <f>IF(ISNUMBER(VALUE(SUBSTITUTE(実質収支比率等に係る経年分析!H$49,"▲","-"))),ROUND(VALUE(SUBSTITUTE(実質収支比率等に係る経年分析!H$49,"▲","-")),2),NA())</f>
        <v>3</v>
      </c>
      <c r="E21" s="136">
        <f>IF(ISNUMBER(VALUE(SUBSTITUTE(実質収支比率等に係る経年分析!I$49,"▲","-"))),ROUND(VALUE(SUBSTITUTE(実質収支比率等に係る経年分析!I$49,"▲","-")),2),NA())</f>
        <v>6.59</v>
      </c>
      <c r="F21" s="136">
        <f>IF(ISNUMBER(VALUE(SUBSTITUTE(実質収支比率等に係る経年分析!J$49,"▲","-"))),ROUND(VALUE(SUBSTITUTE(実質収支比率等に係る経年分析!J$49,"▲","-")),2),NA())</f>
        <v>5.49</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f>IF(ROUND(VALUE(SUBSTITUTE(連結実質赤字比率に係る赤字・黒字の構成分析!F$42,"▲", "-")), 2) &lt; 0, ABS(ROUND(VALUE(SUBSTITUTE(連結実質赤字比率に係る赤字・黒字の構成分析!F$42,"▲", "-")), 2)), NA())</f>
        <v>4.17</v>
      </c>
      <c r="C28" s="137" t="e">
        <f>IF(ROUND(VALUE(SUBSTITUTE(連結実質赤字比率に係る赤字・黒字の構成分析!F$42,"▲", "-")), 2) &gt;= 0, ABS(ROUND(VALUE(SUBSTITUTE(連結実質赤字比率に係る赤字・黒字の構成分析!F$42,"▲", "-")), 2)), NA())</f>
        <v>#N/A</v>
      </c>
      <c r="D28" s="137">
        <f>IF(ROUND(VALUE(SUBSTITUTE(連結実質赤字比率に係る赤字・黒字の構成分析!G$42,"▲", "-")), 2) &lt; 0, ABS(ROUND(VALUE(SUBSTITUTE(連結実質赤字比率に係る赤字・黒字の構成分析!G$42,"▲", "-")), 2)), NA())</f>
        <v>1.94</v>
      </c>
      <c r="E28" s="137" t="e">
        <f>IF(ROUND(VALUE(SUBSTITUTE(連結実質赤字比率に係る赤字・黒字の構成分析!G$42,"▲", "-")), 2) &gt;= 0, ABS(ROUND(VALUE(SUBSTITUTE(連結実質赤字比率に係る赤字・黒字の構成分析!G$42,"▲", "-")), 2)), NA())</f>
        <v>#N/A</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中泊町漁業集落排水事業特別会計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中泊町農業集落排水事業特別会計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中泊町後期高齢医療特別会計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0.01</v>
      </c>
    </row>
    <row r="32" spans="1:11" x14ac:dyDescent="0.15">
      <c r="A32" s="137" t="str">
        <f>IF(連結実質赤字比率に係る赤字・黒字の構成分析!C$38="",NA(),連結実質赤字比率に係る赤字・黒字の構成分析!C$38)</f>
        <v>中泊町特別養護老人ホーム静和園事業特別会計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0.09</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0.09</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7.0000000000000007E-2</v>
      </c>
    </row>
    <row r="33" spans="1:16" x14ac:dyDescent="0.15">
      <c r="A33" s="137" t="str">
        <f>IF(連結実質赤字比率に係る赤字・黒字の構成分析!C$37="",NA(),連結実質赤字比率に係る赤字・黒字の構成分析!C$37)</f>
        <v>中泊町介護保険事業特別会計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0.18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0.28000000000000003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0.41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0.35</v>
      </c>
    </row>
    <row r="34" spans="1:16" x14ac:dyDescent="0.15">
      <c r="A34" s="137" t="str">
        <f>IF(連結実質赤字比率に係る赤字・黒字の構成分析!C$36="",NA(),連結実質赤字比率に係る赤字・黒字の構成分析!C$36)</f>
        <v>中泊町国民健康保険特別会計(事業勘定)</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0.86</v>
      </c>
      <c r="H34" s="137">
        <f>IF(ROUND(VALUE(SUBSTITUTE(連結実質赤字比率に係る赤字・黒字の構成分析!I$36,"▲", "-")), 2) &lt; 0, ABS(ROUND(VALUE(SUBSTITUTE(連結実質赤字比率に係る赤字・黒字の構成分析!I$36,"▲", "-")), 2)), NA())</f>
        <v>2.35</v>
      </c>
      <c r="I34" s="137" t="e">
        <f>IF(ROUND(VALUE(SUBSTITUTE(連結実質赤字比率に係る赤字・黒字の構成分析!I$36,"▲", "-")), 2) &gt;= 0, ABS(ROUND(VALUE(SUBSTITUTE(連結実質赤字比率に係る赤字・黒字の構成分析!I$36,"▲", "-")), 2)), NA())</f>
        <v>#N/A</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1.92</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3.32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1.99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3.35</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3.28</v>
      </c>
    </row>
    <row r="36" spans="1:16" x14ac:dyDescent="0.15">
      <c r="A36" s="137" t="str">
        <f>IF(連結実質赤字比率に係る赤字・黒字の構成分析!C$34="",NA(),連結実質赤字比率に係る赤字・黒字の構成分析!C$34)</f>
        <v>中泊町水道事業特別会計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4.75</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4.09</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3.33</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4.29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5.0999999999999996</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792</v>
      </c>
      <c r="E42" s="138"/>
      <c r="F42" s="138"/>
      <c r="G42" s="138">
        <f>'実質公債費比率（分子）の構造'!L$52</f>
        <v>770</v>
      </c>
      <c r="H42" s="138"/>
      <c r="I42" s="138"/>
      <c r="J42" s="138">
        <f>'実質公債費比率（分子）の構造'!M$52</f>
        <v>813</v>
      </c>
      <c r="K42" s="138"/>
      <c r="L42" s="138"/>
      <c r="M42" s="138">
        <f>'実質公債費比率（分子）の構造'!N$52</f>
        <v>819</v>
      </c>
      <c r="N42" s="138"/>
      <c r="O42" s="138"/>
      <c r="P42" s="138">
        <f>'実質公債費比率（分子）の構造'!O$52</f>
        <v>819</v>
      </c>
    </row>
    <row r="43" spans="1:16" x14ac:dyDescent="0.15">
      <c r="A43" s="138" t="s">
        <v>52</v>
      </c>
      <c r="B43" s="138">
        <f>'実質公債費比率（分子）の構造'!K$51</f>
        <v>1</v>
      </c>
      <c r="C43" s="138"/>
      <c r="D43" s="138"/>
      <c r="E43" s="138">
        <f>'実質公債費比率（分子）の構造'!L$51</f>
        <v>1</v>
      </c>
      <c r="F43" s="138"/>
      <c r="G43" s="138"/>
      <c r="H43" s="138">
        <f>'実質公債費比率（分子）の構造'!M$51</f>
        <v>1</v>
      </c>
      <c r="I43" s="138"/>
      <c r="J43" s="138"/>
      <c r="K43" s="138">
        <f>'実質公債費比率（分子）の構造'!N$51</f>
        <v>1</v>
      </c>
      <c r="L43" s="138"/>
      <c r="M43" s="138"/>
      <c r="N43" s="138">
        <f>'実質公債費比率（分子）の構造'!O$51</f>
        <v>1</v>
      </c>
      <c r="O43" s="138"/>
      <c r="P43" s="138"/>
    </row>
    <row r="44" spans="1:16" x14ac:dyDescent="0.15">
      <c r="A44" s="138" t="s">
        <v>53</v>
      </c>
      <c r="B44" s="138">
        <f>'実質公債費比率（分子）の構造'!K$50</f>
        <v>3</v>
      </c>
      <c r="C44" s="138"/>
      <c r="D44" s="138"/>
      <c r="E44" s="138">
        <f>'実質公債費比率（分子）の構造'!L$50</f>
        <v>3</v>
      </c>
      <c r="F44" s="138"/>
      <c r="G44" s="138"/>
      <c r="H44" s="138">
        <f>'実質公債費比率（分子）の構造'!M$50</f>
        <v>3</v>
      </c>
      <c r="I44" s="138"/>
      <c r="J44" s="138"/>
      <c r="K44" s="138">
        <f>'実質公債費比率（分子）の構造'!N$50</f>
        <v>3</v>
      </c>
      <c r="L44" s="138"/>
      <c r="M44" s="138"/>
      <c r="N44" s="138">
        <f>'実質公債費比率（分子）の構造'!O$50</f>
        <v>2</v>
      </c>
      <c r="O44" s="138"/>
      <c r="P44" s="138"/>
    </row>
    <row r="45" spans="1:16" x14ac:dyDescent="0.15">
      <c r="A45" s="138" t="s">
        <v>54</v>
      </c>
      <c r="B45" s="138">
        <f>'実質公債費比率（分子）の構造'!K$49</f>
        <v>45</v>
      </c>
      <c r="C45" s="138"/>
      <c r="D45" s="138"/>
      <c r="E45" s="138">
        <f>'実質公債費比率（分子）の構造'!L$49</f>
        <v>37</v>
      </c>
      <c r="F45" s="138"/>
      <c r="G45" s="138"/>
      <c r="H45" s="138">
        <f>'実質公債費比率（分子）の構造'!M$49</f>
        <v>7</v>
      </c>
      <c r="I45" s="138"/>
      <c r="J45" s="138"/>
      <c r="K45" s="138">
        <f>'実質公債費比率（分子）の構造'!N$49</f>
        <v>15</v>
      </c>
      <c r="L45" s="138"/>
      <c r="M45" s="138"/>
      <c r="N45" s="138">
        <f>'実質公債費比率（分子）の構造'!O$49</f>
        <v>20</v>
      </c>
      <c r="O45" s="138"/>
      <c r="P45" s="138"/>
    </row>
    <row r="46" spans="1:16" x14ac:dyDescent="0.15">
      <c r="A46" s="138" t="s">
        <v>55</v>
      </c>
      <c r="B46" s="138">
        <f>'実質公債費比率（分子）の構造'!K$48</f>
        <v>57</v>
      </c>
      <c r="C46" s="138"/>
      <c r="D46" s="138"/>
      <c r="E46" s="138">
        <f>'実質公債費比率（分子）の構造'!L$48</f>
        <v>67</v>
      </c>
      <c r="F46" s="138"/>
      <c r="G46" s="138"/>
      <c r="H46" s="138">
        <f>'実質公債費比率（分子）の構造'!M$48</f>
        <v>69</v>
      </c>
      <c r="I46" s="138"/>
      <c r="J46" s="138"/>
      <c r="K46" s="138">
        <f>'実質公債費比率（分子）の構造'!N$48</f>
        <v>63</v>
      </c>
      <c r="L46" s="138"/>
      <c r="M46" s="138"/>
      <c r="N46" s="138">
        <f>'実質公債費比率（分子）の構造'!O$48</f>
        <v>63</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1304</v>
      </c>
      <c r="C49" s="138"/>
      <c r="D49" s="138"/>
      <c r="E49" s="138">
        <f>'実質公債費比率（分子）の構造'!L$45</f>
        <v>1194</v>
      </c>
      <c r="F49" s="138"/>
      <c r="G49" s="138"/>
      <c r="H49" s="138">
        <f>'実質公債費比率（分子）の構造'!M$45</f>
        <v>1127</v>
      </c>
      <c r="I49" s="138"/>
      <c r="J49" s="138"/>
      <c r="K49" s="138">
        <f>'実質公債費比率（分子）の構造'!N$45</f>
        <v>1129</v>
      </c>
      <c r="L49" s="138"/>
      <c r="M49" s="138"/>
      <c r="N49" s="138">
        <f>'実質公債費比率（分子）の構造'!O$45</f>
        <v>1066</v>
      </c>
      <c r="O49" s="138"/>
      <c r="P49" s="138"/>
    </row>
    <row r="50" spans="1:16" x14ac:dyDescent="0.15">
      <c r="A50" s="138" t="s">
        <v>59</v>
      </c>
      <c r="B50" s="138" t="e">
        <f>NA()</f>
        <v>#N/A</v>
      </c>
      <c r="C50" s="138">
        <f>IF(ISNUMBER('実質公債費比率（分子）の構造'!K$53),'実質公債費比率（分子）の構造'!K$53,NA())</f>
        <v>618</v>
      </c>
      <c r="D50" s="138" t="e">
        <f>NA()</f>
        <v>#N/A</v>
      </c>
      <c r="E50" s="138" t="e">
        <f>NA()</f>
        <v>#N/A</v>
      </c>
      <c r="F50" s="138">
        <f>IF(ISNUMBER('実質公債費比率（分子）の構造'!L$53),'実質公債費比率（分子）の構造'!L$53,NA())</f>
        <v>532</v>
      </c>
      <c r="G50" s="138" t="e">
        <f>NA()</f>
        <v>#N/A</v>
      </c>
      <c r="H50" s="138" t="e">
        <f>NA()</f>
        <v>#N/A</v>
      </c>
      <c r="I50" s="138">
        <f>IF(ISNUMBER('実質公債費比率（分子）の構造'!M$53),'実質公債費比率（分子）の構造'!M$53,NA())</f>
        <v>394</v>
      </c>
      <c r="J50" s="138" t="e">
        <f>NA()</f>
        <v>#N/A</v>
      </c>
      <c r="K50" s="138" t="e">
        <f>NA()</f>
        <v>#N/A</v>
      </c>
      <c r="L50" s="138">
        <f>IF(ISNUMBER('実質公債費比率（分子）の構造'!N$53),'実質公債費比率（分子）の構造'!N$53,NA())</f>
        <v>392</v>
      </c>
      <c r="M50" s="138" t="e">
        <f>NA()</f>
        <v>#N/A</v>
      </c>
      <c r="N50" s="138" t="e">
        <f>NA()</f>
        <v>#N/A</v>
      </c>
      <c r="O50" s="138">
        <f>IF(ISNUMBER('実質公債費比率（分子）の構造'!O$53),'実質公債費比率（分子）の構造'!O$53,NA())</f>
        <v>333</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7751</v>
      </c>
      <c r="E56" s="137"/>
      <c r="F56" s="137"/>
      <c r="G56" s="137">
        <f>'将来負担比率（分子）の構造'!J$52</f>
        <v>8184</v>
      </c>
      <c r="H56" s="137"/>
      <c r="I56" s="137"/>
      <c r="J56" s="137">
        <f>'将来負担比率（分子）の構造'!K$52</f>
        <v>8175</v>
      </c>
      <c r="K56" s="137"/>
      <c r="L56" s="137"/>
      <c r="M56" s="137">
        <f>'将来負担比率（分子）の構造'!L$52</f>
        <v>8035</v>
      </c>
      <c r="N56" s="137"/>
      <c r="O56" s="137"/>
      <c r="P56" s="137">
        <f>'将来負担比率（分子）の構造'!M$52</f>
        <v>8829</v>
      </c>
    </row>
    <row r="57" spans="1:16" x14ac:dyDescent="0.15">
      <c r="A57" s="137" t="s">
        <v>36</v>
      </c>
      <c r="B57" s="137"/>
      <c r="C57" s="137"/>
      <c r="D57" s="137">
        <f>'将来負担比率（分子）の構造'!I$51</f>
        <v>557</v>
      </c>
      <c r="E57" s="137"/>
      <c r="F57" s="137"/>
      <c r="G57" s="137">
        <f>'将来負担比率（分子）の構造'!J$51</f>
        <v>511</v>
      </c>
      <c r="H57" s="137"/>
      <c r="I57" s="137"/>
      <c r="J57" s="137">
        <f>'将来負担比率（分子）の構造'!K$51</f>
        <v>532</v>
      </c>
      <c r="K57" s="137"/>
      <c r="L57" s="137"/>
      <c r="M57" s="137">
        <f>'将来負担比率（分子）の構造'!L$51</f>
        <v>509</v>
      </c>
      <c r="N57" s="137"/>
      <c r="O57" s="137"/>
      <c r="P57" s="137">
        <f>'将来負担比率（分子）の構造'!M$51</f>
        <v>566</v>
      </c>
    </row>
    <row r="58" spans="1:16" x14ac:dyDescent="0.15">
      <c r="A58" s="137" t="s">
        <v>35</v>
      </c>
      <c r="B58" s="137"/>
      <c r="C58" s="137"/>
      <c r="D58" s="137">
        <f>'将来負担比率（分子）の構造'!I$50</f>
        <v>735</v>
      </c>
      <c r="E58" s="137"/>
      <c r="F58" s="137"/>
      <c r="G58" s="137">
        <f>'将来負担比率（分子）の構造'!J$50</f>
        <v>837</v>
      </c>
      <c r="H58" s="137"/>
      <c r="I58" s="137"/>
      <c r="J58" s="137">
        <f>'将来負担比率（分子）の構造'!K$50</f>
        <v>942</v>
      </c>
      <c r="K58" s="137"/>
      <c r="L58" s="137"/>
      <c r="M58" s="137">
        <f>'将来負担比率（分子）の構造'!L$50</f>
        <v>1236</v>
      </c>
      <c r="N58" s="137"/>
      <c r="O58" s="137"/>
      <c r="P58" s="137">
        <f>'将来負担比率（分子）の構造'!M$50</f>
        <v>1505</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1831</v>
      </c>
      <c r="C62" s="137"/>
      <c r="D62" s="137"/>
      <c r="E62" s="137">
        <f>'将来負担比率（分子）の構造'!J$45</f>
        <v>1742</v>
      </c>
      <c r="F62" s="137"/>
      <c r="G62" s="137"/>
      <c r="H62" s="137">
        <f>'将来負担比率（分子）の構造'!K$45</f>
        <v>1524</v>
      </c>
      <c r="I62" s="137"/>
      <c r="J62" s="137"/>
      <c r="K62" s="137">
        <f>'将来負担比率（分子）の構造'!L$45</f>
        <v>1370</v>
      </c>
      <c r="L62" s="137"/>
      <c r="M62" s="137"/>
      <c r="N62" s="137">
        <f>'将来負担比率（分子）の構造'!M$45</f>
        <v>1363</v>
      </c>
      <c r="O62" s="137"/>
      <c r="P62" s="137"/>
    </row>
    <row r="63" spans="1:16" x14ac:dyDescent="0.15">
      <c r="A63" s="137" t="s">
        <v>28</v>
      </c>
      <c r="B63" s="137">
        <f>'将来負担比率（分子）の構造'!I$44</f>
        <v>77</v>
      </c>
      <c r="C63" s="137"/>
      <c r="D63" s="137"/>
      <c r="E63" s="137">
        <f>'将来負担比率（分子）の構造'!J$44</f>
        <v>109</v>
      </c>
      <c r="F63" s="137"/>
      <c r="G63" s="137"/>
      <c r="H63" s="137">
        <f>'将来負担比率（分子）の構造'!K$44</f>
        <v>122</v>
      </c>
      <c r="I63" s="137"/>
      <c r="J63" s="137"/>
      <c r="K63" s="137">
        <f>'将来負担比率（分子）の構造'!L$44</f>
        <v>119</v>
      </c>
      <c r="L63" s="137"/>
      <c r="M63" s="137"/>
      <c r="N63" s="137">
        <f>'将来負担比率（分子）の構造'!M$44</f>
        <v>110</v>
      </c>
      <c r="O63" s="137"/>
      <c r="P63" s="137"/>
    </row>
    <row r="64" spans="1:16" x14ac:dyDescent="0.15">
      <c r="A64" s="137" t="s">
        <v>27</v>
      </c>
      <c r="B64" s="137">
        <f>'将来負担比率（分子）の構造'!I$43</f>
        <v>739</v>
      </c>
      <c r="C64" s="137"/>
      <c r="D64" s="137"/>
      <c r="E64" s="137">
        <f>'将来負担比率（分子）の構造'!J$43</f>
        <v>681</v>
      </c>
      <c r="F64" s="137"/>
      <c r="G64" s="137"/>
      <c r="H64" s="137">
        <f>'将来負担比率（分子）の構造'!K$43</f>
        <v>695</v>
      </c>
      <c r="I64" s="137"/>
      <c r="J64" s="137"/>
      <c r="K64" s="137">
        <f>'将来負担比率（分子）の構造'!L$43</f>
        <v>700</v>
      </c>
      <c r="L64" s="137"/>
      <c r="M64" s="137"/>
      <c r="N64" s="137">
        <f>'将来負担比率（分子）の構造'!M$43</f>
        <v>634</v>
      </c>
      <c r="O64" s="137"/>
      <c r="P64" s="137"/>
    </row>
    <row r="65" spans="1:16" x14ac:dyDescent="0.15">
      <c r="A65" s="137" t="s">
        <v>26</v>
      </c>
      <c r="B65" s="137">
        <f>'将来負担比率（分子）の構造'!I$42</f>
        <v>12</v>
      </c>
      <c r="C65" s="137"/>
      <c r="D65" s="137"/>
      <c r="E65" s="137">
        <f>'将来負担比率（分子）の構造'!J$42</f>
        <v>10</v>
      </c>
      <c r="F65" s="137"/>
      <c r="G65" s="137"/>
      <c r="H65" s="137">
        <f>'将来負担比率（分子）の構造'!K$42</f>
        <v>7</v>
      </c>
      <c r="I65" s="137"/>
      <c r="J65" s="137"/>
      <c r="K65" s="137">
        <f>'将来負担比率（分子）の構造'!L$42</f>
        <v>5</v>
      </c>
      <c r="L65" s="137"/>
      <c r="M65" s="137"/>
      <c r="N65" s="137">
        <f>'将来負担比率（分子）の構造'!M$42</f>
        <v>2</v>
      </c>
      <c r="O65" s="137"/>
      <c r="P65" s="137"/>
    </row>
    <row r="66" spans="1:16" x14ac:dyDescent="0.15">
      <c r="A66" s="137" t="s">
        <v>25</v>
      </c>
      <c r="B66" s="137">
        <f>'将来負担比率（分子）の構造'!I$41</f>
        <v>11637</v>
      </c>
      <c r="C66" s="137"/>
      <c r="D66" s="137"/>
      <c r="E66" s="137">
        <f>'将来負担比率（分子）の構造'!J$41</f>
        <v>11350</v>
      </c>
      <c r="F66" s="137"/>
      <c r="G66" s="137"/>
      <c r="H66" s="137">
        <f>'将来負担比率（分子）の構造'!K$41</f>
        <v>11233</v>
      </c>
      <c r="I66" s="137"/>
      <c r="J66" s="137"/>
      <c r="K66" s="137">
        <f>'将来負担比率（分子）の構造'!L$41</f>
        <v>11268</v>
      </c>
      <c r="L66" s="137"/>
      <c r="M66" s="137"/>
      <c r="N66" s="137">
        <f>'将来負担比率（分子）の構造'!M$41</f>
        <v>12778</v>
      </c>
      <c r="O66" s="137"/>
      <c r="P66" s="137"/>
    </row>
    <row r="67" spans="1:16" x14ac:dyDescent="0.15">
      <c r="A67" s="137" t="s">
        <v>63</v>
      </c>
      <c r="B67" s="137" t="e">
        <f>NA()</f>
        <v>#N/A</v>
      </c>
      <c r="C67" s="137">
        <f>IF(ISNUMBER('将来負担比率（分子）の構造'!I$53), IF('将来負担比率（分子）の構造'!I$53 &lt; 0, 0, '将来負担比率（分子）の構造'!I$53), NA())</f>
        <v>5253</v>
      </c>
      <c r="D67" s="137" t="e">
        <f>NA()</f>
        <v>#N/A</v>
      </c>
      <c r="E67" s="137" t="e">
        <f>NA()</f>
        <v>#N/A</v>
      </c>
      <c r="F67" s="137">
        <f>IF(ISNUMBER('将来負担比率（分子）の構造'!J$53), IF('将来負担比率（分子）の構造'!J$53 &lt; 0, 0, '将来負担比率（分子）の構造'!J$53), NA())</f>
        <v>4360</v>
      </c>
      <c r="G67" s="137" t="e">
        <f>NA()</f>
        <v>#N/A</v>
      </c>
      <c r="H67" s="137" t="e">
        <f>NA()</f>
        <v>#N/A</v>
      </c>
      <c r="I67" s="137">
        <f>IF(ISNUMBER('将来負担比率（分子）の構造'!K$53), IF('将来負担比率（分子）の構造'!K$53 &lt; 0, 0, '将来負担比率（分子）の構造'!K$53), NA())</f>
        <v>3934</v>
      </c>
      <c r="J67" s="137" t="e">
        <f>NA()</f>
        <v>#N/A</v>
      </c>
      <c r="K67" s="137" t="e">
        <f>NA()</f>
        <v>#N/A</v>
      </c>
      <c r="L67" s="137">
        <f>IF(ISNUMBER('将来負担比率（分子）の構造'!L$53), IF('将来負担比率（分子）の構造'!L$53 &lt; 0, 0, '将来負担比率（分子）の構造'!L$53), NA())</f>
        <v>3682</v>
      </c>
      <c r="M67" s="137" t="e">
        <f>NA()</f>
        <v>#N/A</v>
      </c>
      <c r="N67" s="137" t="e">
        <f>NA()</f>
        <v>#N/A</v>
      </c>
      <c r="O67" s="137">
        <f>IF(ISNUMBER('将来負担比率（分子）の構造'!M$53), IF('将来負担比率（分子）の構造'!M$53 &lt; 0, 0, '将来負担比率（分子）の構造'!M$53), NA())</f>
        <v>3986</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5" zoomScaleNormal="85"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197</v>
      </c>
      <c r="DI1" s="734"/>
      <c r="DJ1" s="734"/>
      <c r="DK1" s="734"/>
      <c r="DL1" s="734"/>
      <c r="DM1" s="734"/>
      <c r="DN1" s="735"/>
      <c r="DP1" s="733" t="s">
        <v>198</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200</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201</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202</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203</v>
      </c>
      <c r="S4" s="681"/>
      <c r="T4" s="681"/>
      <c r="U4" s="681"/>
      <c r="V4" s="681"/>
      <c r="W4" s="681"/>
      <c r="X4" s="681"/>
      <c r="Y4" s="682"/>
      <c r="Z4" s="680" t="s">
        <v>204</v>
      </c>
      <c r="AA4" s="681"/>
      <c r="AB4" s="681"/>
      <c r="AC4" s="682"/>
      <c r="AD4" s="680" t="s">
        <v>205</v>
      </c>
      <c r="AE4" s="681"/>
      <c r="AF4" s="681"/>
      <c r="AG4" s="681"/>
      <c r="AH4" s="681"/>
      <c r="AI4" s="681"/>
      <c r="AJ4" s="681"/>
      <c r="AK4" s="682"/>
      <c r="AL4" s="680" t="s">
        <v>204</v>
      </c>
      <c r="AM4" s="681"/>
      <c r="AN4" s="681"/>
      <c r="AO4" s="682"/>
      <c r="AP4" s="736" t="s">
        <v>206</v>
      </c>
      <c r="AQ4" s="736"/>
      <c r="AR4" s="736"/>
      <c r="AS4" s="736"/>
      <c r="AT4" s="736"/>
      <c r="AU4" s="736"/>
      <c r="AV4" s="736"/>
      <c r="AW4" s="736"/>
      <c r="AX4" s="736"/>
      <c r="AY4" s="736"/>
      <c r="AZ4" s="736"/>
      <c r="BA4" s="736"/>
      <c r="BB4" s="736"/>
      <c r="BC4" s="736"/>
      <c r="BD4" s="736"/>
      <c r="BE4" s="736"/>
      <c r="BF4" s="736"/>
      <c r="BG4" s="736" t="s">
        <v>207</v>
      </c>
      <c r="BH4" s="736"/>
      <c r="BI4" s="736"/>
      <c r="BJ4" s="736"/>
      <c r="BK4" s="736"/>
      <c r="BL4" s="736"/>
      <c r="BM4" s="736"/>
      <c r="BN4" s="736"/>
      <c r="BO4" s="736" t="s">
        <v>204</v>
      </c>
      <c r="BP4" s="736"/>
      <c r="BQ4" s="736"/>
      <c r="BR4" s="736"/>
      <c r="BS4" s="736" t="s">
        <v>208</v>
      </c>
      <c r="BT4" s="736"/>
      <c r="BU4" s="736"/>
      <c r="BV4" s="736"/>
      <c r="BW4" s="736"/>
      <c r="BX4" s="736"/>
      <c r="BY4" s="736"/>
      <c r="BZ4" s="736"/>
      <c r="CA4" s="736"/>
      <c r="CB4" s="736"/>
      <c r="CD4" s="725" t="s">
        <v>209</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210</v>
      </c>
      <c r="C5" s="708"/>
      <c r="D5" s="708"/>
      <c r="E5" s="708"/>
      <c r="F5" s="708"/>
      <c r="G5" s="708"/>
      <c r="H5" s="708"/>
      <c r="I5" s="708"/>
      <c r="J5" s="708"/>
      <c r="K5" s="708"/>
      <c r="L5" s="708"/>
      <c r="M5" s="708"/>
      <c r="N5" s="708"/>
      <c r="O5" s="708"/>
      <c r="P5" s="708"/>
      <c r="Q5" s="709"/>
      <c r="R5" s="670">
        <v>774610</v>
      </c>
      <c r="S5" s="671"/>
      <c r="T5" s="671"/>
      <c r="U5" s="671"/>
      <c r="V5" s="671"/>
      <c r="W5" s="671"/>
      <c r="X5" s="671"/>
      <c r="Y5" s="718"/>
      <c r="Z5" s="731">
        <v>8</v>
      </c>
      <c r="AA5" s="731"/>
      <c r="AB5" s="731"/>
      <c r="AC5" s="731"/>
      <c r="AD5" s="732">
        <v>774610</v>
      </c>
      <c r="AE5" s="732"/>
      <c r="AF5" s="732"/>
      <c r="AG5" s="732"/>
      <c r="AH5" s="732"/>
      <c r="AI5" s="732"/>
      <c r="AJ5" s="732"/>
      <c r="AK5" s="732"/>
      <c r="AL5" s="719">
        <v>17.2</v>
      </c>
      <c r="AM5" s="688"/>
      <c r="AN5" s="688"/>
      <c r="AO5" s="720"/>
      <c r="AP5" s="707" t="s">
        <v>211</v>
      </c>
      <c r="AQ5" s="708"/>
      <c r="AR5" s="708"/>
      <c r="AS5" s="708"/>
      <c r="AT5" s="708"/>
      <c r="AU5" s="708"/>
      <c r="AV5" s="708"/>
      <c r="AW5" s="708"/>
      <c r="AX5" s="708"/>
      <c r="AY5" s="708"/>
      <c r="AZ5" s="708"/>
      <c r="BA5" s="708"/>
      <c r="BB5" s="708"/>
      <c r="BC5" s="708"/>
      <c r="BD5" s="708"/>
      <c r="BE5" s="708"/>
      <c r="BF5" s="709"/>
      <c r="BG5" s="620">
        <v>774610</v>
      </c>
      <c r="BH5" s="621"/>
      <c r="BI5" s="621"/>
      <c r="BJ5" s="621"/>
      <c r="BK5" s="621"/>
      <c r="BL5" s="621"/>
      <c r="BM5" s="621"/>
      <c r="BN5" s="622"/>
      <c r="BO5" s="673">
        <v>100</v>
      </c>
      <c r="BP5" s="673"/>
      <c r="BQ5" s="673"/>
      <c r="BR5" s="673"/>
      <c r="BS5" s="674" t="s">
        <v>212</v>
      </c>
      <c r="BT5" s="674"/>
      <c r="BU5" s="674"/>
      <c r="BV5" s="674"/>
      <c r="BW5" s="674"/>
      <c r="BX5" s="674"/>
      <c r="BY5" s="674"/>
      <c r="BZ5" s="674"/>
      <c r="CA5" s="674"/>
      <c r="CB5" s="710"/>
      <c r="CD5" s="725" t="s">
        <v>206</v>
      </c>
      <c r="CE5" s="726"/>
      <c r="CF5" s="726"/>
      <c r="CG5" s="726"/>
      <c r="CH5" s="726"/>
      <c r="CI5" s="726"/>
      <c r="CJ5" s="726"/>
      <c r="CK5" s="726"/>
      <c r="CL5" s="726"/>
      <c r="CM5" s="726"/>
      <c r="CN5" s="726"/>
      <c r="CO5" s="726"/>
      <c r="CP5" s="726"/>
      <c r="CQ5" s="727"/>
      <c r="CR5" s="725" t="s">
        <v>213</v>
      </c>
      <c r="CS5" s="726"/>
      <c r="CT5" s="726"/>
      <c r="CU5" s="726"/>
      <c r="CV5" s="726"/>
      <c r="CW5" s="726"/>
      <c r="CX5" s="726"/>
      <c r="CY5" s="727"/>
      <c r="CZ5" s="725" t="s">
        <v>204</v>
      </c>
      <c r="DA5" s="726"/>
      <c r="DB5" s="726"/>
      <c r="DC5" s="727"/>
      <c r="DD5" s="725" t="s">
        <v>214</v>
      </c>
      <c r="DE5" s="726"/>
      <c r="DF5" s="726"/>
      <c r="DG5" s="726"/>
      <c r="DH5" s="726"/>
      <c r="DI5" s="726"/>
      <c r="DJ5" s="726"/>
      <c r="DK5" s="726"/>
      <c r="DL5" s="726"/>
      <c r="DM5" s="726"/>
      <c r="DN5" s="726"/>
      <c r="DO5" s="726"/>
      <c r="DP5" s="727"/>
      <c r="DQ5" s="725" t="s">
        <v>215</v>
      </c>
      <c r="DR5" s="726"/>
      <c r="DS5" s="726"/>
      <c r="DT5" s="726"/>
      <c r="DU5" s="726"/>
      <c r="DV5" s="726"/>
      <c r="DW5" s="726"/>
      <c r="DX5" s="726"/>
      <c r="DY5" s="726"/>
      <c r="DZ5" s="726"/>
      <c r="EA5" s="726"/>
      <c r="EB5" s="726"/>
      <c r="EC5" s="727"/>
    </row>
    <row r="6" spans="2:143" ht="11.25" customHeight="1" x14ac:dyDescent="0.15">
      <c r="B6" s="617" t="s">
        <v>216</v>
      </c>
      <c r="C6" s="618"/>
      <c r="D6" s="618"/>
      <c r="E6" s="618"/>
      <c r="F6" s="618"/>
      <c r="G6" s="618"/>
      <c r="H6" s="618"/>
      <c r="I6" s="618"/>
      <c r="J6" s="618"/>
      <c r="K6" s="618"/>
      <c r="L6" s="618"/>
      <c r="M6" s="618"/>
      <c r="N6" s="618"/>
      <c r="O6" s="618"/>
      <c r="P6" s="618"/>
      <c r="Q6" s="619"/>
      <c r="R6" s="620">
        <v>63951</v>
      </c>
      <c r="S6" s="621"/>
      <c r="T6" s="621"/>
      <c r="U6" s="621"/>
      <c r="V6" s="621"/>
      <c r="W6" s="621"/>
      <c r="X6" s="621"/>
      <c r="Y6" s="622"/>
      <c r="Z6" s="673">
        <v>0.7</v>
      </c>
      <c r="AA6" s="673"/>
      <c r="AB6" s="673"/>
      <c r="AC6" s="673"/>
      <c r="AD6" s="674">
        <v>63951</v>
      </c>
      <c r="AE6" s="674"/>
      <c r="AF6" s="674"/>
      <c r="AG6" s="674"/>
      <c r="AH6" s="674"/>
      <c r="AI6" s="674"/>
      <c r="AJ6" s="674"/>
      <c r="AK6" s="674"/>
      <c r="AL6" s="643">
        <v>1.4</v>
      </c>
      <c r="AM6" s="675"/>
      <c r="AN6" s="675"/>
      <c r="AO6" s="676"/>
      <c r="AP6" s="617" t="s">
        <v>217</v>
      </c>
      <c r="AQ6" s="618"/>
      <c r="AR6" s="618"/>
      <c r="AS6" s="618"/>
      <c r="AT6" s="618"/>
      <c r="AU6" s="618"/>
      <c r="AV6" s="618"/>
      <c r="AW6" s="618"/>
      <c r="AX6" s="618"/>
      <c r="AY6" s="618"/>
      <c r="AZ6" s="618"/>
      <c r="BA6" s="618"/>
      <c r="BB6" s="618"/>
      <c r="BC6" s="618"/>
      <c r="BD6" s="618"/>
      <c r="BE6" s="618"/>
      <c r="BF6" s="619"/>
      <c r="BG6" s="620">
        <v>774610</v>
      </c>
      <c r="BH6" s="621"/>
      <c r="BI6" s="621"/>
      <c r="BJ6" s="621"/>
      <c r="BK6" s="621"/>
      <c r="BL6" s="621"/>
      <c r="BM6" s="621"/>
      <c r="BN6" s="622"/>
      <c r="BO6" s="673">
        <v>100</v>
      </c>
      <c r="BP6" s="673"/>
      <c r="BQ6" s="673"/>
      <c r="BR6" s="673"/>
      <c r="BS6" s="674" t="s">
        <v>212</v>
      </c>
      <c r="BT6" s="674"/>
      <c r="BU6" s="674"/>
      <c r="BV6" s="674"/>
      <c r="BW6" s="674"/>
      <c r="BX6" s="674"/>
      <c r="BY6" s="674"/>
      <c r="BZ6" s="674"/>
      <c r="CA6" s="674"/>
      <c r="CB6" s="710"/>
      <c r="CD6" s="677" t="s">
        <v>218</v>
      </c>
      <c r="CE6" s="678"/>
      <c r="CF6" s="678"/>
      <c r="CG6" s="678"/>
      <c r="CH6" s="678"/>
      <c r="CI6" s="678"/>
      <c r="CJ6" s="678"/>
      <c r="CK6" s="678"/>
      <c r="CL6" s="678"/>
      <c r="CM6" s="678"/>
      <c r="CN6" s="678"/>
      <c r="CO6" s="678"/>
      <c r="CP6" s="678"/>
      <c r="CQ6" s="679"/>
      <c r="CR6" s="620">
        <v>88778</v>
      </c>
      <c r="CS6" s="621"/>
      <c r="CT6" s="621"/>
      <c r="CU6" s="621"/>
      <c r="CV6" s="621"/>
      <c r="CW6" s="621"/>
      <c r="CX6" s="621"/>
      <c r="CY6" s="622"/>
      <c r="CZ6" s="673">
        <v>0.9</v>
      </c>
      <c r="DA6" s="673"/>
      <c r="DB6" s="673"/>
      <c r="DC6" s="673"/>
      <c r="DD6" s="626" t="s">
        <v>212</v>
      </c>
      <c r="DE6" s="621"/>
      <c r="DF6" s="621"/>
      <c r="DG6" s="621"/>
      <c r="DH6" s="621"/>
      <c r="DI6" s="621"/>
      <c r="DJ6" s="621"/>
      <c r="DK6" s="621"/>
      <c r="DL6" s="621"/>
      <c r="DM6" s="621"/>
      <c r="DN6" s="621"/>
      <c r="DO6" s="621"/>
      <c r="DP6" s="622"/>
      <c r="DQ6" s="626">
        <v>88778</v>
      </c>
      <c r="DR6" s="621"/>
      <c r="DS6" s="621"/>
      <c r="DT6" s="621"/>
      <c r="DU6" s="621"/>
      <c r="DV6" s="621"/>
      <c r="DW6" s="621"/>
      <c r="DX6" s="621"/>
      <c r="DY6" s="621"/>
      <c r="DZ6" s="621"/>
      <c r="EA6" s="621"/>
      <c r="EB6" s="621"/>
      <c r="EC6" s="656"/>
    </row>
    <row r="7" spans="2:143" ht="11.25" customHeight="1" x14ac:dyDescent="0.15">
      <c r="B7" s="617" t="s">
        <v>219</v>
      </c>
      <c r="C7" s="618"/>
      <c r="D7" s="618"/>
      <c r="E7" s="618"/>
      <c r="F7" s="618"/>
      <c r="G7" s="618"/>
      <c r="H7" s="618"/>
      <c r="I7" s="618"/>
      <c r="J7" s="618"/>
      <c r="K7" s="618"/>
      <c r="L7" s="618"/>
      <c r="M7" s="618"/>
      <c r="N7" s="618"/>
      <c r="O7" s="618"/>
      <c r="P7" s="618"/>
      <c r="Q7" s="619"/>
      <c r="R7" s="620">
        <v>883</v>
      </c>
      <c r="S7" s="621"/>
      <c r="T7" s="621"/>
      <c r="U7" s="621"/>
      <c r="V7" s="621"/>
      <c r="W7" s="621"/>
      <c r="X7" s="621"/>
      <c r="Y7" s="622"/>
      <c r="Z7" s="673">
        <v>0</v>
      </c>
      <c r="AA7" s="673"/>
      <c r="AB7" s="673"/>
      <c r="AC7" s="673"/>
      <c r="AD7" s="674">
        <v>883</v>
      </c>
      <c r="AE7" s="674"/>
      <c r="AF7" s="674"/>
      <c r="AG7" s="674"/>
      <c r="AH7" s="674"/>
      <c r="AI7" s="674"/>
      <c r="AJ7" s="674"/>
      <c r="AK7" s="674"/>
      <c r="AL7" s="643">
        <v>0</v>
      </c>
      <c r="AM7" s="675"/>
      <c r="AN7" s="675"/>
      <c r="AO7" s="676"/>
      <c r="AP7" s="617" t="s">
        <v>220</v>
      </c>
      <c r="AQ7" s="618"/>
      <c r="AR7" s="618"/>
      <c r="AS7" s="618"/>
      <c r="AT7" s="618"/>
      <c r="AU7" s="618"/>
      <c r="AV7" s="618"/>
      <c r="AW7" s="618"/>
      <c r="AX7" s="618"/>
      <c r="AY7" s="618"/>
      <c r="AZ7" s="618"/>
      <c r="BA7" s="618"/>
      <c r="BB7" s="618"/>
      <c r="BC7" s="618"/>
      <c r="BD7" s="618"/>
      <c r="BE7" s="618"/>
      <c r="BF7" s="619"/>
      <c r="BG7" s="620">
        <v>320622</v>
      </c>
      <c r="BH7" s="621"/>
      <c r="BI7" s="621"/>
      <c r="BJ7" s="621"/>
      <c r="BK7" s="621"/>
      <c r="BL7" s="621"/>
      <c r="BM7" s="621"/>
      <c r="BN7" s="622"/>
      <c r="BO7" s="673">
        <v>41.4</v>
      </c>
      <c r="BP7" s="673"/>
      <c r="BQ7" s="673"/>
      <c r="BR7" s="673"/>
      <c r="BS7" s="674" t="s">
        <v>212</v>
      </c>
      <c r="BT7" s="674"/>
      <c r="BU7" s="674"/>
      <c r="BV7" s="674"/>
      <c r="BW7" s="674"/>
      <c r="BX7" s="674"/>
      <c r="BY7" s="674"/>
      <c r="BZ7" s="674"/>
      <c r="CA7" s="674"/>
      <c r="CB7" s="710"/>
      <c r="CD7" s="657" t="s">
        <v>221</v>
      </c>
      <c r="CE7" s="654"/>
      <c r="CF7" s="654"/>
      <c r="CG7" s="654"/>
      <c r="CH7" s="654"/>
      <c r="CI7" s="654"/>
      <c r="CJ7" s="654"/>
      <c r="CK7" s="654"/>
      <c r="CL7" s="654"/>
      <c r="CM7" s="654"/>
      <c r="CN7" s="654"/>
      <c r="CO7" s="654"/>
      <c r="CP7" s="654"/>
      <c r="CQ7" s="655"/>
      <c r="CR7" s="620">
        <v>3136602</v>
      </c>
      <c r="CS7" s="621"/>
      <c r="CT7" s="621"/>
      <c r="CU7" s="621"/>
      <c r="CV7" s="621"/>
      <c r="CW7" s="621"/>
      <c r="CX7" s="621"/>
      <c r="CY7" s="622"/>
      <c r="CZ7" s="673">
        <v>33</v>
      </c>
      <c r="DA7" s="673"/>
      <c r="DB7" s="673"/>
      <c r="DC7" s="673"/>
      <c r="DD7" s="626">
        <v>1801423</v>
      </c>
      <c r="DE7" s="621"/>
      <c r="DF7" s="621"/>
      <c r="DG7" s="621"/>
      <c r="DH7" s="621"/>
      <c r="DI7" s="621"/>
      <c r="DJ7" s="621"/>
      <c r="DK7" s="621"/>
      <c r="DL7" s="621"/>
      <c r="DM7" s="621"/>
      <c r="DN7" s="621"/>
      <c r="DO7" s="621"/>
      <c r="DP7" s="622"/>
      <c r="DQ7" s="626">
        <v>1251856</v>
      </c>
      <c r="DR7" s="621"/>
      <c r="DS7" s="621"/>
      <c r="DT7" s="621"/>
      <c r="DU7" s="621"/>
      <c r="DV7" s="621"/>
      <c r="DW7" s="621"/>
      <c r="DX7" s="621"/>
      <c r="DY7" s="621"/>
      <c r="DZ7" s="621"/>
      <c r="EA7" s="621"/>
      <c r="EB7" s="621"/>
      <c r="EC7" s="656"/>
    </row>
    <row r="8" spans="2:143" ht="11.25" customHeight="1" x14ac:dyDescent="0.15">
      <c r="B8" s="617" t="s">
        <v>222</v>
      </c>
      <c r="C8" s="618"/>
      <c r="D8" s="618"/>
      <c r="E8" s="618"/>
      <c r="F8" s="618"/>
      <c r="G8" s="618"/>
      <c r="H8" s="618"/>
      <c r="I8" s="618"/>
      <c r="J8" s="618"/>
      <c r="K8" s="618"/>
      <c r="L8" s="618"/>
      <c r="M8" s="618"/>
      <c r="N8" s="618"/>
      <c r="O8" s="618"/>
      <c r="P8" s="618"/>
      <c r="Q8" s="619"/>
      <c r="R8" s="620">
        <v>1116</v>
      </c>
      <c r="S8" s="621"/>
      <c r="T8" s="621"/>
      <c r="U8" s="621"/>
      <c r="V8" s="621"/>
      <c r="W8" s="621"/>
      <c r="X8" s="621"/>
      <c r="Y8" s="622"/>
      <c r="Z8" s="673">
        <v>0</v>
      </c>
      <c r="AA8" s="673"/>
      <c r="AB8" s="673"/>
      <c r="AC8" s="673"/>
      <c r="AD8" s="674">
        <v>1116</v>
      </c>
      <c r="AE8" s="674"/>
      <c r="AF8" s="674"/>
      <c r="AG8" s="674"/>
      <c r="AH8" s="674"/>
      <c r="AI8" s="674"/>
      <c r="AJ8" s="674"/>
      <c r="AK8" s="674"/>
      <c r="AL8" s="643">
        <v>0</v>
      </c>
      <c r="AM8" s="675"/>
      <c r="AN8" s="675"/>
      <c r="AO8" s="676"/>
      <c r="AP8" s="617" t="s">
        <v>223</v>
      </c>
      <c r="AQ8" s="618"/>
      <c r="AR8" s="618"/>
      <c r="AS8" s="618"/>
      <c r="AT8" s="618"/>
      <c r="AU8" s="618"/>
      <c r="AV8" s="618"/>
      <c r="AW8" s="618"/>
      <c r="AX8" s="618"/>
      <c r="AY8" s="618"/>
      <c r="AZ8" s="618"/>
      <c r="BA8" s="618"/>
      <c r="BB8" s="618"/>
      <c r="BC8" s="618"/>
      <c r="BD8" s="618"/>
      <c r="BE8" s="618"/>
      <c r="BF8" s="619"/>
      <c r="BG8" s="620">
        <v>16106</v>
      </c>
      <c r="BH8" s="621"/>
      <c r="BI8" s="621"/>
      <c r="BJ8" s="621"/>
      <c r="BK8" s="621"/>
      <c r="BL8" s="621"/>
      <c r="BM8" s="621"/>
      <c r="BN8" s="622"/>
      <c r="BO8" s="673">
        <v>2.1</v>
      </c>
      <c r="BP8" s="673"/>
      <c r="BQ8" s="673"/>
      <c r="BR8" s="673"/>
      <c r="BS8" s="626" t="s">
        <v>113</v>
      </c>
      <c r="BT8" s="621"/>
      <c r="BU8" s="621"/>
      <c r="BV8" s="621"/>
      <c r="BW8" s="621"/>
      <c r="BX8" s="621"/>
      <c r="BY8" s="621"/>
      <c r="BZ8" s="621"/>
      <c r="CA8" s="621"/>
      <c r="CB8" s="656"/>
      <c r="CD8" s="657" t="s">
        <v>224</v>
      </c>
      <c r="CE8" s="654"/>
      <c r="CF8" s="654"/>
      <c r="CG8" s="654"/>
      <c r="CH8" s="654"/>
      <c r="CI8" s="654"/>
      <c r="CJ8" s="654"/>
      <c r="CK8" s="654"/>
      <c r="CL8" s="654"/>
      <c r="CM8" s="654"/>
      <c r="CN8" s="654"/>
      <c r="CO8" s="654"/>
      <c r="CP8" s="654"/>
      <c r="CQ8" s="655"/>
      <c r="CR8" s="620">
        <v>1766911</v>
      </c>
      <c r="CS8" s="621"/>
      <c r="CT8" s="621"/>
      <c r="CU8" s="621"/>
      <c r="CV8" s="621"/>
      <c r="CW8" s="621"/>
      <c r="CX8" s="621"/>
      <c r="CY8" s="622"/>
      <c r="CZ8" s="673">
        <v>18.600000000000001</v>
      </c>
      <c r="DA8" s="673"/>
      <c r="DB8" s="673"/>
      <c r="DC8" s="673"/>
      <c r="DD8" s="626">
        <v>3214</v>
      </c>
      <c r="DE8" s="621"/>
      <c r="DF8" s="621"/>
      <c r="DG8" s="621"/>
      <c r="DH8" s="621"/>
      <c r="DI8" s="621"/>
      <c r="DJ8" s="621"/>
      <c r="DK8" s="621"/>
      <c r="DL8" s="621"/>
      <c r="DM8" s="621"/>
      <c r="DN8" s="621"/>
      <c r="DO8" s="621"/>
      <c r="DP8" s="622"/>
      <c r="DQ8" s="626">
        <v>925977</v>
      </c>
      <c r="DR8" s="621"/>
      <c r="DS8" s="621"/>
      <c r="DT8" s="621"/>
      <c r="DU8" s="621"/>
      <c r="DV8" s="621"/>
      <c r="DW8" s="621"/>
      <c r="DX8" s="621"/>
      <c r="DY8" s="621"/>
      <c r="DZ8" s="621"/>
      <c r="EA8" s="621"/>
      <c r="EB8" s="621"/>
      <c r="EC8" s="656"/>
    </row>
    <row r="9" spans="2:143" ht="11.25" customHeight="1" x14ac:dyDescent="0.15">
      <c r="B9" s="617" t="s">
        <v>225</v>
      </c>
      <c r="C9" s="618"/>
      <c r="D9" s="618"/>
      <c r="E9" s="618"/>
      <c r="F9" s="618"/>
      <c r="G9" s="618"/>
      <c r="H9" s="618"/>
      <c r="I9" s="618"/>
      <c r="J9" s="618"/>
      <c r="K9" s="618"/>
      <c r="L9" s="618"/>
      <c r="M9" s="618"/>
      <c r="N9" s="618"/>
      <c r="O9" s="618"/>
      <c r="P9" s="618"/>
      <c r="Q9" s="619"/>
      <c r="R9" s="620">
        <v>568</v>
      </c>
      <c r="S9" s="621"/>
      <c r="T9" s="621"/>
      <c r="U9" s="621"/>
      <c r="V9" s="621"/>
      <c r="W9" s="621"/>
      <c r="X9" s="621"/>
      <c r="Y9" s="622"/>
      <c r="Z9" s="673">
        <v>0</v>
      </c>
      <c r="AA9" s="673"/>
      <c r="AB9" s="673"/>
      <c r="AC9" s="673"/>
      <c r="AD9" s="674">
        <v>568</v>
      </c>
      <c r="AE9" s="674"/>
      <c r="AF9" s="674"/>
      <c r="AG9" s="674"/>
      <c r="AH9" s="674"/>
      <c r="AI9" s="674"/>
      <c r="AJ9" s="674"/>
      <c r="AK9" s="674"/>
      <c r="AL9" s="643">
        <v>0</v>
      </c>
      <c r="AM9" s="675"/>
      <c r="AN9" s="675"/>
      <c r="AO9" s="676"/>
      <c r="AP9" s="617" t="s">
        <v>226</v>
      </c>
      <c r="AQ9" s="618"/>
      <c r="AR9" s="618"/>
      <c r="AS9" s="618"/>
      <c r="AT9" s="618"/>
      <c r="AU9" s="618"/>
      <c r="AV9" s="618"/>
      <c r="AW9" s="618"/>
      <c r="AX9" s="618"/>
      <c r="AY9" s="618"/>
      <c r="AZ9" s="618"/>
      <c r="BA9" s="618"/>
      <c r="BB9" s="618"/>
      <c r="BC9" s="618"/>
      <c r="BD9" s="618"/>
      <c r="BE9" s="618"/>
      <c r="BF9" s="619"/>
      <c r="BG9" s="620">
        <v>271556</v>
      </c>
      <c r="BH9" s="621"/>
      <c r="BI9" s="621"/>
      <c r="BJ9" s="621"/>
      <c r="BK9" s="621"/>
      <c r="BL9" s="621"/>
      <c r="BM9" s="621"/>
      <c r="BN9" s="622"/>
      <c r="BO9" s="673">
        <v>35.1</v>
      </c>
      <c r="BP9" s="673"/>
      <c r="BQ9" s="673"/>
      <c r="BR9" s="673"/>
      <c r="BS9" s="626" t="s">
        <v>113</v>
      </c>
      <c r="BT9" s="621"/>
      <c r="BU9" s="621"/>
      <c r="BV9" s="621"/>
      <c r="BW9" s="621"/>
      <c r="BX9" s="621"/>
      <c r="BY9" s="621"/>
      <c r="BZ9" s="621"/>
      <c r="CA9" s="621"/>
      <c r="CB9" s="656"/>
      <c r="CD9" s="657" t="s">
        <v>227</v>
      </c>
      <c r="CE9" s="654"/>
      <c r="CF9" s="654"/>
      <c r="CG9" s="654"/>
      <c r="CH9" s="654"/>
      <c r="CI9" s="654"/>
      <c r="CJ9" s="654"/>
      <c r="CK9" s="654"/>
      <c r="CL9" s="654"/>
      <c r="CM9" s="654"/>
      <c r="CN9" s="654"/>
      <c r="CO9" s="654"/>
      <c r="CP9" s="654"/>
      <c r="CQ9" s="655"/>
      <c r="CR9" s="620">
        <v>750765</v>
      </c>
      <c r="CS9" s="621"/>
      <c r="CT9" s="621"/>
      <c r="CU9" s="621"/>
      <c r="CV9" s="621"/>
      <c r="CW9" s="621"/>
      <c r="CX9" s="621"/>
      <c r="CY9" s="622"/>
      <c r="CZ9" s="673">
        <v>7.9</v>
      </c>
      <c r="DA9" s="673"/>
      <c r="DB9" s="673"/>
      <c r="DC9" s="673"/>
      <c r="DD9" s="626">
        <v>664</v>
      </c>
      <c r="DE9" s="621"/>
      <c r="DF9" s="621"/>
      <c r="DG9" s="621"/>
      <c r="DH9" s="621"/>
      <c r="DI9" s="621"/>
      <c r="DJ9" s="621"/>
      <c r="DK9" s="621"/>
      <c r="DL9" s="621"/>
      <c r="DM9" s="621"/>
      <c r="DN9" s="621"/>
      <c r="DO9" s="621"/>
      <c r="DP9" s="622"/>
      <c r="DQ9" s="626">
        <v>546255</v>
      </c>
      <c r="DR9" s="621"/>
      <c r="DS9" s="621"/>
      <c r="DT9" s="621"/>
      <c r="DU9" s="621"/>
      <c r="DV9" s="621"/>
      <c r="DW9" s="621"/>
      <c r="DX9" s="621"/>
      <c r="DY9" s="621"/>
      <c r="DZ9" s="621"/>
      <c r="EA9" s="621"/>
      <c r="EB9" s="621"/>
      <c r="EC9" s="656"/>
    </row>
    <row r="10" spans="2:143" ht="11.25" customHeight="1" x14ac:dyDescent="0.15">
      <c r="B10" s="617" t="s">
        <v>228</v>
      </c>
      <c r="C10" s="618"/>
      <c r="D10" s="618"/>
      <c r="E10" s="618"/>
      <c r="F10" s="618"/>
      <c r="G10" s="618"/>
      <c r="H10" s="618"/>
      <c r="I10" s="618"/>
      <c r="J10" s="618"/>
      <c r="K10" s="618"/>
      <c r="L10" s="618"/>
      <c r="M10" s="618"/>
      <c r="N10" s="618"/>
      <c r="O10" s="618"/>
      <c r="P10" s="618"/>
      <c r="Q10" s="619"/>
      <c r="R10" s="620">
        <v>180729</v>
      </c>
      <c r="S10" s="621"/>
      <c r="T10" s="621"/>
      <c r="U10" s="621"/>
      <c r="V10" s="621"/>
      <c r="W10" s="621"/>
      <c r="X10" s="621"/>
      <c r="Y10" s="622"/>
      <c r="Z10" s="673">
        <v>1.9</v>
      </c>
      <c r="AA10" s="673"/>
      <c r="AB10" s="673"/>
      <c r="AC10" s="673"/>
      <c r="AD10" s="674">
        <v>180729</v>
      </c>
      <c r="AE10" s="674"/>
      <c r="AF10" s="674"/>
      <c r="AG10" s="674"/>
      <c r="AH10" s="674"/>
      <c r="AI10" s="674"/>
      <c r="AJ10" s="674"/>
      <c r="AK10" s="674"/>
      <c r="AL10" s="643">
        <v>4</v>
      </c>
      <c r="AM10" s="675"/>
      <c r="AN10" s="675"/>
      <c r="AO10" s="676"/>
      <c r="AP10" s="617" t="s">
        <v>229</v>
      </c>
      <c r="AQ10" s="618"/>
      <c r="AR10" s="618"/>
      <c r="AS10" s="618"/>
      <c r="AT10" s="618"/>
      <c r="AU10" s="618"/>
      <c r="AV10" s="618"/>
      <c r="AW10" s="618"/>
      <c r="AX10" s="618"/>
      <c r="AY10" s="618"/>
      <c r="AZ10" s="618"/>
      <c r="BA10" s="618"/>
      <c r="BB10" s="618"/>
      <c r="BC10" s="618"/>
      <c r="BD10" s="618"/>
      <c r="BE10" s="618"/>
      <c r="BF10" s="619"/>
      <c r="BG10" s="620">
        <v>17629</v>
      </c>
      <c r="BH10" s="621"/>
      <c r="BI10" s="621"/>
      <c r="BJ10" s="621"/>
      <c r="BK10" s="621"/>
      <c r="BL10" s="621"/>
      <c r="BM10" s="621"/>
      <c r="BN10" s="622"/>
      <c r="BO10" s="673">
        <v>2.2999999999999998</v>
      </c>
      <c r="BP10" s="673"/>
      <c r="BQ10" s="673"/>
      <c r="BR10" s="673"/>
      <c r="BS10" s="626" t="s">
        <v>113</v>
      </c>
      <c r="BT10" s="621"/>
      <c r="BU10" s="621"/>
      <c r="BV10" s="621"/>
      <c r="BW10" s="621"/>
      <c r="BX10" s="621"/>
      <c r="BY10" s="621"/>
      <c r="BZ10" s="621"/>
      <c r="CA10" s="621"/>
      <c r="CB10" s="656"/>
      <c r="CD10" s="657" t="s">
        <v>230</v>
      </c>
      <c r="CE10" s="654"/>
      <c r="CF10" s="654"/>
      <c r="CG10" s="654"/>
      <c r="CH10" s="654"/>
      <c r="CI10" s="654"/>
      <c r="CJ10" s="654"/>
      <c r="CK10" s="654"/>
      <c r="CL10" s="654"/>
      <c r="CM10" s="654"/>
      <c r="CN10" s="654"/>
      <c r="CO10" s="654"/>
      <c r="CP10" s="654"/>
      <c r="CQ10" s="655"/>
      <c r="CR10" s="620">
        <v>7896</v>
      </c>
      <c r="CS10" s="621"/>
      <c r="CT10" s="621"/>
      <c r="CU10" s="621"/>
      <c r="CV10" s="621"/>
      <c r="CW10" s="621"/>
      <c r="CX10" s="621"/>
      <c r="CY10" s="622"/>
      <c r="CZ10" s="673">
        <v>0.1</v>
      </c>
      <c r="DA10" s="673"/>
      <c r="DB10" s="673"/>
      <c r="DC10" s="673"/>
      <c r="DD10" s="626" t="s">
        <v>113</v>
      </c>
      <c r="DE10" s="621"/>
      <c r="DF10" s="621"/>
      <c r="DG10" s="621"/>
      <c r="DH10" s="621"/>
      <c r="DI10" s="621"/>
      <c r="DJ10" s="621"/>
      <c r="DK10" s="621"/>
      <c r="DL10" s="621"/>
      <c r="DM10" s="621"/>
      <c r="DN10" s="621"/>
      <c r="DO10" s="621"/>
      <c r="DP10" s="622"/>
      <c r="DQ10" s="626">
        <v>7896</v>
      </c>
      <c r="DR10" s="621"/>
      <c r="DS10" s="621"/>
      <c r="DT10" s="621"/>
      <c r="DU10" s="621"/>
      <c r="DV10" s="621"/>
      <c r="DW10" s="621"/>
      <c r="DX10" s="621"/>
      <c r="DY10" s="621"/>
      <c r="DZ10" s="621"/>
      <c r="EA10" s="621"/>
      <c r="EB10" s="621"/>
      <c r="EC10" s="656"/>
    </row>
    <row r="11" spans="2:143" ht="11.25" customHeight="1" x14ac:dyDescent="0.15">
      <c r="B11" s="617" t="s">
        <v>231</v>
      </c>
      <c r="C11" s="618"/>
      <c r="D11" s="618"/>
      <c r="E11" s="618"/>
      <c r="F11" s="618"/>
      <c r="G11" s="618"/>
      <c r="H11" s="618"/>
      <c r="I11" s="618"/>
      <c r="J11" s="618"/>
      <c r="K11" s="618"/>
      <c r="L11" s="618"/>
      <c r="M11" s="618"/>
      <c r="N11" s="618"/>
      <c r="O11" s="618"/>
      <c r="P11" s="618"/>
      <c r="Q11" s="619"/>
      <c r="R11" s="620" t="s">
        <v>113</v>
      </c>
      <c r="S11" s="621"/>
      <c r="T11" s="621"/>
      <c r="U11" s="621"/>
      <c r="V11" s="621"/>
      <c r="W11" s="621"/>
      <c r="X11" s="621"/>
      <c r="Y11" s="622"/>
      <c r="Z11" s="673" t="s">
        <v>113</v>
      </c>
      <c r="AA11" s="673"/>
      <c r="AB11" s="673"/>
      <c r="AC11" s="673"/>
      <c r="AD11" s="674" t="s">
        <v>113</v>
      </c>
      <c r="AE11" s="674"/>
      <c r="AF11" s="674"/>
      <c r="AG11" s="674"/>
      <c r="AH11" s="674"/>
      <c r="AI11" s="674"/>
      <c r="AJ11" s="674"/>
      <c r="AK11" s="674"/>
      <c r="AL11" s="643" t="s">
        <v>113</v>
      </c>
      <c r="AM11" s="675"/>
      <c r="AN11" s="675"/>
      <c r="AO11" s="676"/>
      <c r="AP11" s="617" t="s">
        <v>232</v>
      </c>
      <c r="AQ11" s="618"/>
      <c r="AR11" s="618"/>
      <c r="AS11" s="618"/>
      <c r="AT11" s="618"/>
      <c r="AU11" s="618"/>
      <c r="AV11" s="618"/>
      <c r="AW11" s="618"/>
      <c r="AX11" s="618"/>
      <c r="AY11" s="618"/>
      <c r="AZ11" s="618"/>
      <c r="BA11" s="618"/>
      <c r="BB11" s="618"/>
      <c r="BC11" s="618"/>
      <c r="BD11" s="618"/>
      <c r="BE11" s="618"/>
      <c r="BF11" s="619"/>
      <c r="BG11" s="620">
        <v>15331</v>
      </c>
      <c r="BH11" s="621"/>
      <c r="BI11" s="621"/>
      <c r="BJ11" s="621"/>
      <c r="BK11" s="621"/>
      <c r="BL11" s="621"/>
      <c r="BM11" s="621"/>
      <c r="BN11" s="622"/>
      <c r="BO11" s="673">
        <v>2</v>
      </c>
      <c r="BP11" s="673"/>
      <c r="BQ11" s="673"/>
      <c r="BR11" s="673"/>
      <c r="BS11" s="626" t="s">
        <v>113</v>
      </c>
      <c r="BT11" s="621"/>
      <c r="BU11" s="621"/>
      <c r="BV11" s="621"/>
      <c r="BW11" s="621"/>
      <c r="BX11" s="621"/>
      <c r="BY11" s="621"/>
      <c r="BZ11" s="621"/>
      <c r="CA11" s="621"/>
      <c r="CB11" s="656"/>
      <c r="CD11" s="657" t="s">
        <v>233</v>
      </c>
      <c r="CE11" s="654"/>
      <c r="CF11" s="654"/>
      <c r="CG11" s="654"/>
      <c r="CH11" s="654"/>
      <c r="CI11" s="654"/>
      <c r="CJ11" s="654"/>
      <c r="CK11" s="654"/>
      <c r="CL11" s="654"/>
      <c r="CM11" s="654"/>
      <c r="CN11" s="654"/>
      <c r="CO11" s="654"/>
      <c r="CP11" s="654"/>
      <c r="CQ11" s="655"/>
      <c r="CR11" s="620">
        <v>752124</v>
      </c>
      <c r="CS11" s="621"/>
      <c r="CT11" s="621"/>
      <c r="CU11" s="621"/>
      <c r="CV11" s="621"/>
      <c r="CW11" s="621"/>
      <c r="CX11" s="621"/>
      <c r="CY11" s="622"/>
      <c r="CZ11" s="673">
        <v>7.9</v>
      </c>
      <c r="DA11" s="673"/>
      <c r="DB11" s="673"/>
      <c r="DC11" s="673"/>
      <c r="DD11" s="626">
        <v>233068</v>
      </c>
      <c r="DE11" s="621"/>
      <c r="DF11" s="621"/>
      <c r="DG11" s="621"/>
      <c r="DH11" s="621"/>
      <c r="DI11" s="621"/>
      <c r="DJ11" s="621"/>
      <c r="DK11" s="621"/>
      <c r="DL11" s="621"/>
      <c r="DM11" s="621"/>
      <c r="DN11" s="621"/>
      <c r="DO11" s="621"/>
      <c r="DP11" s="622"/>
      <c r="DQ11" s="626">
        <v>364886</v>
      </c>
      <c r="DR11" s="621"/>
      <c r="DS11" s="621"/>
      <c r="DT11" s="621"/>
      <c r="DU11" s="621"/>
      <c r="DV11" s="621"/>
      <c r="DW11" s="621"/>
      <c r="DX11" s="621"/>
      <c r="DY11" s="621"/>
      <c r="DZ11" s="621"/>
      <c r="EA11" s="621"/>
      <c r="EB11" s="621"/>
      <c r="EC11" s="656"/>
    </row>
    <row r="12" spans="2:143" ht="11.25" customHeight="1" x14ac:dyDescent="0.15">
      <c r="B12" s="617" t="s">
        <v>234</v>
      </c>
      <c r="C12" s="618"/>
      <c r="D12" s="618"/>
      <c r="E12" s="618"/>
      <c r="F12" s="618"/>
      <c r="G12" s="618"/>
      <c r="H12" s="618"/>
      <c r="I12" s="618"/>
      <c r="J12" s="618"/>
      <c r="K12" s="618"/>
      <c r="L12" s="618"/>
      <c r="M12" s="618"/>
      <c r="N12" s="618"/>
      <c r="O12" s="618"/>
      <c r="P12" s="618"/>
      <c r="Q12" s="619"/>
      <c r="R12" s="620" t="s">
        <v>113</v>
      </c>
      <c r="S12" s="621"/>
      <c r="T12" s="621"/>
      <c r="U12" s="621"/>
      <c r="V12" s="621"/>
      <c r="W12" s="621"/>
      <c r="X12" s="621"/>
      <c r="Y12" s="622"/>
      <c r="Z12" s="673" t="s">
        <v>113</v>
      </c>
      <c r="AA12" s="673"/>
      <c r="AB12" s="673"/>
      <c r="AC12" s="673"/>
      <c r="AD12" s="674" t="s">
        <v>113</v>
      </c>
      <c r="AE12" s="674"/>
      <c r="AF12" s="674"/>
      <c r="AG12" s="674"/>
      <c r="AH12" s="674"/>
      <c r="AI12" s="674"/>
      <c r="AJ12" s="674"/>
      <c r="AK12" s="674"/>
      <c r="AL12" s="643" t="s">
        <v>113</v>
      </c>
      <c r="AM12" s="675"/>
      <c r="AN12" s="675"/>
      <c r="AO12" s="676"/>
      <c r="AP12" s="617" t="s">
        <v>235</v>
      </c>
      <c r="AQ12" s="618"/>
      <c r="AR12" s="618"/>
      <c r="AS12" s="618"/>
      <c r="AT12" s="618"/>
      <c r="AU12" s="618"/>
      <c r="AV12" s="618"/>
      <c r="AW12" s="618"/>
      <c r="AX12" s="618"/>
      <c r="AY12" s="618"/>
      <c r="AZ12" s="618"/>
      <c r="BA12" s="618"/>
      <c r="BB12" s="618"/>
      <c r="BC12" s="618"/>
      <c r="BD12" s="618"/>
      <c r="BE12" s="618"/>
      <c r="BF12" s="619"/>
      <c r="BG12" s="620">
        <v>323959</v>
      </c>
      <c r="BH12" s="621"/>
      <c r="BI12" s="621"/>
      <c r="BJ12" s="621"/>
      <c r="BK12" s="621"/>
      <c r="BL12" s="621"/>
      <c r="BM12" s="621"/>
      <c r="BN12" s="622"/>
      <c r="BO12" s="673">
        <v>41.8</v>
      </c>
      <c r="BP12" s="673"/>
      <c r="BQ12" s="673"/>
      <c r="BR12" s="673"/>
      <c r="BS12" s="626" t="s">
        <v>113</v>
      </c>
      <c r="BT12" s="621"/>
      <c r="BU12" s="621"/>
      <c r="BV12" s="621"/>
      <c r="BW12" s="621"/>
      <c r="BX12" s="621"/>
      <c r="BY12" s="621"/>
      <c r="BZ12" s="621"/>
      <c r="CA12" s="621"/>
      <c r="CB12" s="656"/>
      <c r="CD12" s="657" t="s">
        <v>236</v>
      </c>
      <c r="CE12" s="654"/>
      <c r="CF12" s="654"/>
      <c r="CG12" s="654"/>
      <c r="CH12" s="654"/>
      <c r="CI12" s="654"/>
      <c r="CJ12" s="654"/>
      <c r="CK12" s="654"/>
      <c r="CL12" s="654"/>
      <c r="CM12" s="654"/>
      <c r="CN12" s="654"/>
      <c r="CO12" s="654"/>
      <c r="CP12" s="654"/>
      <c r="CQ12" s="655"/>
      <c r="CR12" s="620">
        <v>80656</v>
      </c>
      <c r="CS12" s="621"/>
      <c r="CT12" s="621"/>
      <c r="CU12" s="621"/>
      <c r="CV12" s="621"/>
      <c r="CW12" s="621"/>
      <c r="CX12" s="621"/>
      <c r="CY12" s="622"/>
      <c r="CZ12" s="673">
        <v>0.8</v>
      </c>
      <c r="DA12" s="673"/>
      <c r="DB12" s="673"/>
      <c r="DC12" s="673"/>
      <c r="DD12" s="626" t="s">
        <v>113</v>
      </c>
      <c r="DE12" s="621"/>
      <c r="DF12" s="621"/>
      <c r="DG12" s="621"/>
      <c r="DH12" s="621"/>
      <c r="DI12" s="621"/>
      <c r="DJ12" s="621"/>
      <c r="DK12" s="621"/>
      <c r="DL12" s="621"/>
      <c r="DM12" s="621"/>
      <c r="DN12" s="621"/>
      <c r="DO12" s="621"/>
      <c r="DP12" s="622"/>
      <c r="DQ12" s="626">
        <v>75077</v>
      </c>
      <c r="DR12" s="621"/>
      <c r="DS12" s="621"/>
      <c r="DT12" s="621"/>
      <c r="DU12" s="621"/>
      <c r="DV12" s="621"/>
      <c r="DW12" s="621"/>
      <c r="DX12" s="621"/>
      <c r="DY12" s="621"/>
      <c r="DZ12" s="621"/>
      <c r="EA12" s="621"/>
      <c r="EB12" s="621"/>
      <c r="EC12" s="656"/>
    </row>
    <row r="13" spans="2:143" ht="11.25" customHeight="1" x14ac:dyDescent="0.15">
      <c r="B13" s="617" t="s">
        <v>237</v>
      </c>
      <c r="C13" s="618"/>
      <c r="D13" s="618"/>
      <c r="E13" s="618"/>
      <c r="F13" s="618"/>
      <c r="G13" s="618"/>
      <c r="H13" s="618"/>
      <c r="I13" s="618"/>
      <c r="J13" s="618"/>
      <c r="K13" s="618"/>
      <c r="L13" s="618"/>
      <c r="M13" s="618"/>
      <c r="N13" s="618"/>
      <c r="O13" s="618"/>
      <c r="P13" s="618"/>
      <c r="Q13" s="619"/>
      <c r="R13" s="620">
        <v>12684</v>
      </c>
      <c r="S13" s="621"/>
      <c r="T13" s="621"/>
      <c r="U13" s="621"/>
      <c r="V13" s="621"/>
      <c r="W13" s="621"/>
      <c r="X13" s="621"/>
      <c r="Y13" s="622"/>
      <c r="Z13" s="673">
        <v>0.1</v>
      </c>
      <c r="AA13" s="673"/>
      <c r="AB13" s="673"/>
      <c r="AC13" s="673"/>
      <c r="AD13" s="674">
        <v>12684</v>
      </c>
      <c r="AE13" s="674"/>
      <c r="AF13" s="674"/>
      <c r="AG13" s="674"/>
      <c r="AH13" s="674"/>
      <c r="AI13" s="674"/>
      <c r="AJ13" s="674"/>
      <c r="AK13" s="674"/>
      <c r="AL13" s="643">
        <v>0.3</v>
      </c>
      <c r="AM13" s="675"/>
      <c r="AN13" s="675"/>
      <c r="AO13" s="676"/>
      <c r="AP13" s="617" t="s">
        <v>238</v>
      </c>
      <c r="AQ13" s="618"/>
      <c r="AR13" s="618"/>
      <c r="AS13" s="618"/>
      <c r="AT13" s="618"/>
      <c r="AU13" s="618"/>
      <c r="AV13" s="618"/>
      <c r="AW13" s="618"/>
      <c r="AX13" s="618"/>
      <c r="AY13" s="618"/>
      <c r="AZ13" s="618"/>
      <c r="BA13" s="618"/>
      <c r="BB13" s="618"/>
      <c r="BC13" s="618"/>
      <c r="BD13" s="618"/>
      <c r="BE13" s="618"/>
      <c r="BF13" s="619"/>
      <c r="BG13" s="620">
        <v>302771</v>
      </c>
      <c r="BH13" s="621"/>
      <c r="BI13" s="621"/>
      <c r="BJ13" s="621"/>
      <c r="BK13" s="621"/>
      <c r="BL13" s="621"/>
      <c r="BM13" s="621"/>
      <c r="BN13" s="622"/>
      <c r="BO13" s="673">
        <v>39.1</v>
      </c>
      <c r="BP13" s="673"/>
      <c r="BQ13" s="673"/>
      <c r="BR13" s="673"/>
      <c r="BS13" s="626" t="s">
        <v>113</v>
      </c>
      <c r="BT13" s="621"/>
      <c r="BU13" s="621"/>
      <c r="BV13" s="621"/>
      <c r="BW13" s="621"/>
      <c r="BX13" s="621"/>
      <c r="BY13" s="621"/>
      <c r="BZ13" s="621"/>
      <c r="CA13" s="621"/>
      <c r="CB13" s="656"/>
      <c r="CD13" s="657" t="s">
        <v>239</v>
      </c>
      <c r="CE13" s="654"/>
      <c r="CF13" s="654"/>
      <c r="CG13" s="654"/>
      <c r="CH13" s="654"/>
      <c r="CI13" s="654"/>
      <c r="CJ13" s="654"/>
      <c r="CK13" s="654"/>
      <c r="CL13" s="654"/>
      <c r="CM13" s="654"/>
      <c r="CN13" s="654"/>
      <c r="CO13" s="654"/>
      <c r="CP13" s="654"/>
      <c r="CQ13" s="655"/>
      <c r="CR13" s="620">
        <v>594911</v>
      </c>
      <c r="CS13" s="621"/>
      <c r="CT13" s="621"/>
      <c r="CU13" s="621"/>
      <c r="CV13" s="621"/>
      <c r="CW13" s="621"/>
      <c r="CX13" s="621"/>
      <c r="CY13" s="622"/>
      <c r="CZ13" s="673">
        <v>6.3</v>
      </c>
      <c r="DA13" s="673"/>
      <c r="DB13" s="673"/>
      <c r="DC13" s="673"/>
      <c r="DD13" s="626">
        <v>334245</v>
      </c>
      <c r="DE13" s="621"/>
      <c r="DF13" s="621"/>
      <c r="DG13" s="621"/>
      <c r="DH13" s="621"/>
      <c r="DI13" s="621"/>
      <c r="DJ13" s="621"/>
      <c r="DK13" s="621"/>
      <c r="DL13" s="621"/>
      <c r="DM13" s="621"/>
      <c r="DN13" s="621"/>
      <c r="DO13" s="621"/>
      <c r="DP13" s="622"/>
      <c r="DQ13" s="626">
        <v>253408</v>
      </c>
      <c r="DR13" s="621"/>
      <c r="DS13" s="621"/>
      <c r="DT13" s="621"/>
      <c r="DU13" s="621"/>
      <c r="DV13" s="621"/>
      <c r="DW13" s="621"/>
      <c r="DX13" s="621"/>
      <c r="DY13" s="621"/>
      <c r="DZ13" s="621"/>
      <c r="EA13" s="621"/>
      <c r="EB13" s="621"/>
      <c r="EC13" s="656"/>
    </row>
    <row r="14" spans="2:143" ht="11.25" customHeight="1" x14ac:dyDescent="0.15">
      <c r="B14" s="617" t="s">
        <v>240</v>
      </c>
      <c r="C14" s="618"/>
      <c r="D14" s="618"/>
      <c r="E14" s="618"/>
      <c r="F14" s="618"/>
      <c r="G14" s="618"/>
      <c r="H14" s="618"/>
      <c r="I14" s="618"/>
      <c r="J14" s="618"/>
      <c r="K14" s="618"/>
      <c r="L14" s="618"/>
      <c r="M14" s="618"/>
      <c r="N14" s="618"/>
      <c r="O14" s="618"/>
      <c r="P14" s="618"/>
      <c r="Q14" s="619"/>
      <c r="R14" s="620" t="s">
        <v>113</v>
      </c>
      <c r="S14" s="621"/>
      <c r="T14" s="621"/>
      <c r="U14" s="621"/>
      <c r="V14" s="621"/>
      <c r="W14" s="621"/>
      <c r="X14" s="621"/>
      <c r="Y14" s="622"/>
      <c r="Z14" s="673" t="s">
        <v>113</v>
      </c>
      <c r="AA14" s="673"/>
      <c r="AB14" s="673"/>
      <c r="AC14" s="673"/>
      <c r="AD14" s="674" t="s">
        <v>113</v>
      </c>
      <c r="AE14" s="674"/>
      <c r="AF14" s="674"/>
      <c r="AG14" s="674"/>
      <c r="AH14" s="674"/>
      <c r="AI14" s="674"/>
      <c r="AJ14" s="674"/>
      <c r="AK14" s="674"/>
      <c r="AL14" s="643" t="s">
        <v>113</v>
      </c>
      <c r="AM14" s="675"/>
      <c r="AN14" s="675"/>
      <c r="AO14" s="676"/>
      <c r="AP14" s="617" t="s">
        <v>241</v>
      </c>
      <c r="AQ14" s="618"/>
      <c r="AR14" s="618"/>
      <c r="AS14" s="618"/>
      <c r="AT14" s="618"/>
      <c r="AU14" s="618"/>
      <c r="AV14" s="618"/>
      <c r="AW14" s="618"/>
      <c r="AX14" s="618"/>
      <c r="AY14" s="618"/>
      <c r="AZ14" s="618"/>
      <c r="BA14" s="618"/>
      <c r="BB14" s="618"/>
      <c r="BC14" s="618"/>
      <c r="BD14" s="618"/>
      <c r="BE14" s="618"/>
      <c r="BF14" s="619"/>
      <c r="BG14" s="620">
        <v>39004</v>
      </c>
      <c r="BH14" s="621"/>
      <c r="BI14" s="621"/>
      <c r="BJ14" s="621"/>
      <c r="BK14" s="621"/>
      <c r="BL14" s="621"/>
      <c r="BM14" s="621"/>
      <c r="BN14" s="622"/>
      <c r="BO14" s="673">
        <v>5</v>
      </c>
      <c r="BP14" s="673"/>
      <c r="BQ14" s="673"/>
      <c r="BR14" s="673"/>
      <c r="BS14" s="626" t="s">
        <v>113</v>
      </c>
      <c r="BT14" s="621"/>
      <c r="BU14" s="621"/>
      <c r="BV14" s="621"/>
      <c r="BW14" s="621"/>
      <c r="BX14" s="621"/>
      <c r="BY14" s="621"/>
      <c r="BZ14" s="621"/>
      <c r="CA14" s="621"/>
      <c r="CB14" s="656"/>
      <c r="CD14" s="657" t="s">
        <v>242</v>
      </c>
      <c r="CE14" s="654"/>
      <c r="CF14" s="654"/>
      <c r="CG14" s="654"/>
      <c r="CH14" s="654"/>
      <c r="CI14" s="654"/>
      <c r="CJ14" s="654"/>
      <c r="CK14" s="654"/>
      <c r="CL14" s="654"/>
      <c r="CM14" s="654"/>
      <c r="CN14" s="654"/>
      <c r="CO14" s="654"/>
      <c r="CP14" s="654"/>
      <c r="CQ14" s="655"/>
      <c r="CR14" s="620">
        <v>709444</v>
      </c>
      <c r="CS14" s="621"/>
      <c r="CT14" s="621"/>
      <c r="CU14" s="621"/>
      <c r="CV14" s="621"/>
      <c r="CW14" s="621"/>
      <c r="CX14" s="621"/>
      <c r="CY14" s="622"/>
      <c r="CZ14" s="673">
        <v>7.5</v>
      </c>
      <c r="DA14" s="673"/>
      <c r="DB14" s="673"/>
      <c r="DC14" s="673"/>
      <c r="DD14" s="626">
        <v>107022</v>
      </c>
      <c r="DE14" s="621"/>
      <c r="DF14" s="621"/>
      <c r="DG14" s="621"/>
      <c r="DH14" s="621"/>
      <c r="DI14" s="621"/>
      <c r="DJ14" s="621"/>
      <c r="DK14" s="621"/>
      <c r="DL14" s="621"/>
      <c r="DM14" s="621"/>
      <c r="DN14" s="621"/>
      <c r="DO14" s="621"/>
      <c r="DP14" s="622"/>
      <c r="DQ14" s="626">
        <v>477180</v>
      </c>
      <c r="DR14" s="621"/>
      <c r="DS14" s="621"/>
      <c r="DT14" s="621"/>
      <c r="DU14" s="621"/>
      <c r="DV14" s="621"/>
      <c r="DW14" s="621"/>
      <c r="DX14" s="621"/>
      <c r="DY14" s="621"/>
      <c r="DZ14" s="621"/>
      <c r="EA14" s="621"/>
      <c r="EB14" s="621"/>
      <c r="EC14" s="656"/>
    </row>
    <row r="15" spans="2:143" ht="11.25" customHeight="1" x14ac:dyDescent="0.15">
      <c r="B15" s="617" t="s">
        <v>243</v>
      </c>
      <c r="C15" s="618"/>
      <c r="D15" s="618"/>
      <c r="E15" s="618"/>
      <c r="F15" s="618"/>
      <c r="G15" s="618"/>
      <c r="H15" s="618"/>
      <c r="I15" s="618"/>
      <c r="J15" s="618"/>
      <c r="K15" s="618"/>
      <c r="L15" s="618"/>
      <c r="M15" s="618"/>
      <c r="N15" s="618"/>
      <c r="O15" s="618"/>
      <c r="P15" s="618"/>
      <c r="Q15" s="619"/>
      <c r="R15" s="620">
        <v>1234</v>
      </c>
      <c r="S15" s="621"/>
      <c r="T15" s="621"/>
      <c r="U15" s="621"/>
      <c r="V15" s="621"/>
      <c r="W15" s="621"/>
      <c r="X15" s="621"/>
      <c r="Y15" s="622"/>
      <c r="Z15" s="673">
        <v>0</v>
      </c>
      <c r="AA15" s="673"/>
      <c r="AB15" s="673"/>
      <c r="AC15" s="673"/>
      <c r="AD15" s="674">
        <v>1234</v>
      </c>
      <c r="AE15" s="674"/>
      <c r="AF15" s="674"/>
      <c r="AG15" s="674"/>
      <c r="AH15" s="674"/>
      <c r="AI15" s="674"/>
      <c r="AJ15" s="674"/>
      <c r="AK15" s="674"/>
      <c r="AL15" s="643">
        <v>0</v>
      </c>
      <c r="AM15" s="675"/>
      <c r="AN15" s="675"/>
      <c r="AO15" s="676"/>
      <c r="AP15" s="617" t="s">
        <v>244</v>
      </c>
      <c r="AQ15" s="618"/>
      <c r="AR15" s="618"/>
      <c r="AS15" s="618"/>
      <c r="AT15" s="618"/>
      <c r="AU15" s="618"/>
      <c r="AV15" s="618"/>
      <c r="AW15" s="618"/>
      <c r="AX15" s="618"/>
      <c r="AY15" s="618"/>
      <c r="AZ15" s="618"/>
      <c r="BA15" s="618"/>
      <c r="BB15" s="618"/>
      <c r="BC15" s="618"/>
      <c r="BD15" s="618"/>
      <c r="BE15" s="618"/>
      <c r="BF15" s="619"/>
      <c r="BG15" s="620">
        <v>91025</v>
      </c>
      <c r="BH15" s="621"/>
      <c r="BI15" s="621"/>
      <c r="BJ15" s="621"/>
      <c r="BK15" s="621"/>
      <c r="BL15" s="621"/>
      <c r="BM15" s="621"/>
      <c r="BN15" s="622"/>
      <c r="BO15" s="673">
        <v>11.8</v>
      </c>
      <c r="BP15" s="673"/>
      <c r="BQ15" s="673"/>
      <c r="BR15" s="673"/>
      <c r="BS15" s="626" t="s">
        <v>113</v>
      </c>
      <c r="BT15" s="621"/>
      <c r="BU15" s="621"/>
      <c r="BV15" s="621"/>
      <c r="BW15" s="621"/>
      <c r="BX15" s="621"/>
      <c r="BY15" s="621"/>
      <c r="BZ15" s="621"/>
      <c r="CA15" s="621"/>
      <c r="CB15" s="656"/>
      <c r="CD15" s="657" t="s">
        <v>245</v>
      </c>
      <c r="CE15" s="654"/>
      <c r="CF15" s="654"/>
      <c r="CG15" s="654"/>
      <c r="CH15" s="654"/>
      <c r="CI15" s="654"/>
      <c r="CJ15" s="654"/>
      <c r="CK15" s="654"/>
      <c r="CL15" s="654"/>
      <c r="CM15" s="654"/>
      <c r="CN15" s="654"/>
      <c r="CO15" s="654"/>
      <c r="CP15" s="654"/>
      <c r="CQ15" s="655"/>
      <c r="CR15" s="620">
        <v>553749</v>
      </c>
      <c r="CS15" s="621"/>
      <c r="CT15" s="621"/>
      <c r="CU15" s="621"/>
      <c r="CV15" s="621"/>
      <c r="CW15" s="621"/>
      <c r="CX15" s="621"/>
      <c r="CY15" s="622"/>
      <c r="CZ15" s="673">
        <v>5.8</v>
      </c>
      <c r="DA15" s="673"/>
      <c r="DB15" s="673"/>
      <c r="DC15" s="673"/>
      <c r="DD15" s="626">
        <v>13156</v>
      </c>
      <c r="DE15" s="621"/>
      <c r="DF15" s="621"/>
      <c r="DG15" s="621"/>
      <c r="DH15" s="621"/>
      <c r="DI15" s="621"/>
      <c r="DJ15" s="621"/>
      <c r="DK15" s="621"/>
      <c r="DL15" s="621"/>
      <c r="DM15" s="621"/>
      <c r="DN15" s="621"/>
      <c r="DO15" s="621"/>
      <c r="DP15" s="622"/>
      <c r="DQ15" s="626">
        <v>499073</v>
      </c>
      <c r="DR15" s="621"/>
      <c r="DS15" s="621"/>
      <c r="DT15" s="621"/>
      <c r="DU15" s="621"/>
      <c r="DV15" s="621"/>
      <c r="DW15" s="621"/>
      <c r="DX15" s="621"/>
      <c r="DY15" s="621"/>
      <c r="DZ15" s="621"/>
      <c r="EA15" s="621"/>
      <c r="EB15" s="621"/>
      <c r="EC15" s="656"/>
    </row>
    <row r="16" spans="2:143" ht="11.25" customHeight="1" x14ac:dyDescent="0.15">
      <c r="B16" s="617" t="s">
        <v>246</v>
      </c>
      <c r="C16" s="618"/>
      <c r="D16" s="618"/>
      <c r="E16" s="618"/>
      <c r="F16" s="618"/>
      <c r="G16" s="618"/>
      <c r="H16" s="618"/>
      <c r="I16" s="618"/>
      <c r="J16" s="618"/>
      <c r="K16" s="618"/>
      <c r="L16" s="618"/>
      <c r="M16" s="618"/>
      <c r="N16" s="618"/>
      <c r="O16" s="618"/>
      <c r="P16" s="618"/>
      <c r="Q16" s="619"/>
      <c r="R16" s="620">
        <v>3882509</v>
      </c>
      <c r="S16" s="621"/>
      <c r="T16" s="621"/>
      <c r="U16" s="621"/>
      <c r="V16" s="621"/>
      <c r="W16" s="621"/>
      <c r="X16" s="621"/>
      <c r="Y16" s="622"/>
      <c r="Z16" s="673">
        <v>40.200000000000003</v>
      </c>
      <c r="AA16" s="673"/>
      <c r="AB16" s="673"/>
      <c r="AC16" s="673"/>
      <c r="AD16" s="674">
        <v>3477181</v>
      </c>
      <c r="AE16" s="674"/>
      <c r="AF16" s="674"/>
      <c r="AG16" s="674"/>
      <c r="AH16" s="674"/>
      <c r="AI16" s="674"/>
      <c r="AJ16" s="674"/>
      <c r="AK16" s="674"/>
      <c r="AL16" s="643">
        <v>77</v>
      </c>
      <c r="AM16" s="675"/>
      <c r="AN16" s="675"/>
      <c r="AO16" s="676"/>
      <c r="AP16" s="617" t="s">
        <v>247</v>
      </c>
      <c r="AQ16" s="618"/>
      <c r="AR16" s="618"/>
      <c r="AS16" s="618"/>
      <c r="AT16" s="618"/>
      <c r="AU16" s="618"/>
      <c r="AV16" s="618"/>
      <c r="AW16" s="618"/>
      <c r="AX16" s="618"/>
      <c r="AY16" s="618"/>
      <c r="AZ16" s="618"/>
      <c r="BA16" s="618"/>
      <c r="BB16" s="618"/>
      <c r="BC16" s="618"/>
      <c r="BD16" s="618"/>
      <c r="BE16" s="618"/>
      <c r="BF16" s="619"/>
      <c r="BG16" s="620" t="s">
        <v>113</v>
      </c>
      <c r="BH16" s="621"/>
      <c r="BI16" s="621"/>
      <c r="BJ16" s="621"/>
      <c r="BK16" s="621"/>
      <c r="BL16" s="621"/>
      <c r="BM16" s="621"/>
      <c r="BN16" s="622"/>
      <c r="BO16" s="673" t="s">
        <v>113</v>
      </c>
      <c r="BP16" s="673"/>
      <c r="BQ16" s="673"/>
      <c r="BR16" s="673"/>
      <c r="BS16" s="626" t="s">
        <v>113</v>
      </c>
      <c r="BT16" s="621"/>
      <c r="BU16" s="621"/>
      <c r="BV16" s="621"/>
      <c r="BW16" s="621"/>
      <c r="BX16" s="621"/>
      <c r="BY16" s="621"/>
      <c r="BZ16" s="621"/>
      <c r="CA16" s="621"/>
      <c r="CB16" s="656"/>
      <c r="CD16" s="657" t="s">
        <v>248</v>
      </c>
      <c r="CE16" s="654"/>
      <c r="CF16" s="654"/>
      <c r="CG16" s="654"/>
      <c r="CH16" s="654"/>
      <c r="CI16" s="654"/>
      <c r="CJ16" s="654"/>
      <c r="CK16" s="654"/>
      <c r="CL16" s="654"/>
      <c r="CM16" s="654"/>
      <c r="CN16" s="654"/>
      <c r="CO16" s="654"/>
      <c r="CP16" s="654"/>
      <c r="CQ16" s="655"/>
      <c r="CR16" s="620" t="s">
        <v>113</v>
      </c>
      <c r="CS16" s="621"/>
      <c r="CT16" s="621"/>
      <c r="CU16" s="621"/>
      <c r="CV16" s="621"/>
      <c r="CW16" s="621"/>
      <c r="CX16" s="621"/>
      <c r="CY16" s="622"/>
      <c r="CZ16" s="673" t="s">
        <v>113</v>
      </c>
      <c r="DA16" s="673"/>
      <c r="DB16" s="673"/>
      <c r="DC16" s="673"/>
      <c r="DD16" s="626" t="s">
        <v>113</v>
      </c>
      <c r="DE16" s="621"/>
      <c r="DF16" s="621"/>
      <c r="DG16" s="621"/>
      <c r="DH16" s="621"/>
      <c r="DI16" s="621"/>
      <c r="DJ16" s="621"/>
      <c r="DK16" s="621"/>
      <c r="DL16" s="621"/>
      <c r="DM16" s="621"/>
      <c r="DN16" s="621"/>
      <c r="DO16" s="621"/>
      <c r="DP16" s="622"/>
      <c r="DQ16" s="626" t="s">
        <v>113</v>
      </c>
      <c r="DR16" s="621"/>
      <c r="DS16" s="621"/>
      <c r="DT16" s="621"/>
      <c r="DU16" s="621"/>
      <c r="DV16" s="621"/>
      <c r="DW16" s="621"/>
      <c r="DX16" s="621"/>
      <c r="DY16" s="621"/>
      <c r="DZ16" s="621"/>
      <c r="EA16" s="621"/>
      <c r="EB16" s="621"/>
      <c r="EC16" s="656"/>
    </row>
    <row r="17" spans="2:133" ht="11.25" customHeight="1" x14ac:dyDescent="0.15">
      <c r="B17" s="617" t="s">
        <v>249</v>
      </c>
      <c r="C17" s="618"/>
      <c r="D17" s="618"/>
      <c r="E17" s="618"/>
      <c r="F17" s="618"/>
      <c r="G17" s="618"/>
      <c r="H17" s="618"/>
      <c r="I17" s="618"/>
      <c r="J17" s="618"/>
      <c r="K17" s="618"/>
      <c r="L17" s="618"/>
      <c r="M17" s="618"/>
      <c r="N17" s="618"/>
      <c r="O17" s="618"/>
      <c r="P17" s="618"/>
      <c r="Q17" s="619"/>
      <c r="R17" s="620">
        <v>3477181</v>
      </c>
      <c r="S17" s="621"/>
      <c r="T17" s="621"/>
      <c r="U17" s="621"/>
      <c r="V17" s="621"/>
      <c r="W17" s="621"/>
      <c r="X17" s="621"/>
      <c r="Y17" s="622"/>
      <c r="Z17" s="673">
        <v>36</v>
      </c>
      <c r="AA17" s="673"/>
      <c r="AB17" s="673"/>
      <c r="AC17" s="673"/>
      <c r="AD17" s="674">
        <v>3477181</v>
      </c>
      <c r="AE17" s="674"/>
      <c r="AF17" s="674"/>
      <c r="AG17" s="674"/>
      <c r="AH17" s="674"/>
      <c r="AI17" s="674"/>
      <c r="AJ17" s="674"/>
      <c r="AK17" s="674"/>
      <c r="AL17" s="643">
        <v>77</v>
      </c>
      <c r="AM17" s="675"/>
      <c r="AN17" s="675"/>
      <c r="AO17" s="676"/>
      <c r="AP17" s="617" t="s">
        <v>250</v>
      </c>
      <c r="AQ17" s="618"/>
      <c r="AR17" s="618"/>
      <c r="AS17" s="618"/>
      <c r="AT17" s="618"/>
      <c r="AU17" s="618"/>
      <c r="AV17" s="618"/>
      <c r="AW17" s="618"/>
      <c r="AX17" s="618"/>
      <c r="AY17" s="618"/>
      <c r="AZ17" s="618"/>
      <c r="BA17" s="618"/>
      <c r="BB17" s="618"/>
      <c r="BC17" s="618"/>
      <c r="BD17" s="618"/>
      <c r="BE17" s="618"/>
      <c r="BF17" s="619"/>
      <c r="BG17" s="620" t="s">
        <v>113</v>
      </c>
      <c r="BH17" s="621"/>
      <c r="BI17" s="621"/>
      <c r="BJ17" s="621"/>
      <c r="BK17" s="621"/>
      <c r="BL17" s="621"/>
      <c r="BM17" s="621"/>
      <c r="BN17" s="622"/>
      <c r="BO17" s="673" t="s">
        <v>113</v>
      </c>
      <c r="BP17" s="673"/>
      <c r="BQ17" s="673"/>
      <c r="BR17" s="673"/>
      <c r="BS17" s="626" t="s">
        <v>113</v>
      </c>
      <c r="BT17" s="621"/>
      <c r="BU17" s="621"/>
      <c r="BV17" s="621"/>
      <c r="BW17" s="621"/>
      <c r="BX17" s="621"/>
      <c r="BY17" s="621"/>
      <c r="BZ17" s="621"/>
      <c r="CA17" s="621"/>
      <c r="CB17" s="656"/>
      <c r="CD17" s="657" t="s">
        <v>251</v>
      </c>
      <c r="CE17" s="654"/>
      <c r="CF17" s="654"/>
      <c r="CG17" s="654"/>
      <c r="CH17" s="654"/>
      <c r="CI17" s="654"/>
      <c r="CJ17" s="654"/>
      <c r="CK17" s="654"/>
      <c r="CL17" s="654"/>
      <c r="CM17" s="654"/>
      <c r="CN17" s="654"/>
      <c r="CO17" s="654"/>
      <c r="CP17" s="654"/>
      <c r="CQ17" s="655"/>
      <c r="CR17" s="620">
        <v>1066648</v>
      </c>
      <c r="CS17" s="621"/>
      <c r="CT17" s="621"/>
      <c r="CU17" s="621"/>
      <c r="CV17" s="621"/>
      <c r="CW17" s="621"/>
      <c r="CX17" s="621"/>
      <c r="CY17" s="622"/>
      <c r="CZ17" s="673">
        <v>11.2</v>
      </c>
      <c r="DA17" s="673"/>
      <c r="DB17" s="673"/>
      <c r="DC17" s="673"/>
      <c r="DD17" s="626" t="s">
        <v>113</v>
      </c>
      <c r="DE17" s="621"/>
      <c r="DF17" s="621"/>
      <c r="DG17" s="621"/>
      <c r="DH17" s="621"/>
      <c r="DI17" s="621"/>
      <c r="DJ17" s="621"/>
      <c r="DK17" s="621"/>
      <c r="DL17" s="621"/>
      <c r="DM17" s="621"/>
      <c r="DN17" s="621"/>
      <c r="DO17" s="621"/>
      <c r="DP17" s="622"/>
      <c r="DQ17" s="626">
        <v>1007721</v>
      </c>
      <c r="DR17" s="621"/>
      <c r="DS17" s="621"/>
      <c r="DT17" s="621"/>
      <c r="DU17" s="621"/>
      <c r="DV17" s="621"/>
      <c r="DW17" s="621"/>
      <c r="DX17" s="621"/>
      <c r="DY17" s="621"/>
      <c r="DZ17" s="621"/>
      <c r="EA17" s="621"/>
      <c r="EB17" s="621"/>
      <c r="EC17" s="656"/>
    </row>
    <row r="18" spans="2:133" ht="11.25" customHeight="1" x14ac:dyDescent="0.15">
      <c r="B18" s="617" t="s">
        <v>252</v>
      </c>
      <c r="C18" s="618"/>
      <c r="D18" s="618"/>
      <c r="E18" s="618"/>
      <c r="F18" s="618"/>
      <c r="G18" s="618"/>
      <c r="H18" s="618"/>
      <c r="I18" s="618"/>
      <c r="J18" s="618"/>
      <c r="K18" s="618"/>
      <c r="L18" s="618"/>
      <c r="M18" s="618"/>
      <c r="N18" s="618"/>
      <c r="O18" s="618"/>
      <c r="P18" s="618"/>
      <c r="Q18" s="619"/>
      <c r="R18" s="620">
        <v>405328</v>
      </c>
      <c r="S18" s="621"/>
      <c r="T18" s="621"/>
      <c r="U18" s="621"/>
      <c r="V18" s="621"/>
      <c r="W18" s="621"/>
      <c r="X18" s="621"/>
      <c r="Y18" s="622"/>
      <c r="Z18" s="673">
        <v>4.2</v>
      </c>
      <c r="AA18" s="673"/>
      <c r="AB18" s="673"/>
      <c r="AC18" s="673"/>
      <c r="AD18" s="674" t="s">
        <v>113</v>
      </c>
      <c r="AE18" s="674"/>
      <c r="AF18" s="674"/>
      <c r="AG18" s="674"/>
      <c r="AH18" s="674"/>
      <c r="AI18" s="674"/>
      <c r="AJ18" s="674"/>
      <c r="AK18" s="674"/>
      <c r="AL18" s="643" t="s">
        <v>113</v>
      </c>
      <c r="AM18" s="675"/>
      <c r="AN18" s="675"/>
      <c r="AO18" s="676"/>
      <c r="AP18" s="617" t="s">
        <v>253</v>
      </c>
      <c r="AQ18" s="618"/>
      <c r="AR18" s="618"/>
      <c r="AS18" s="618"/>
      <c r="AT18" s="618"/>
      <c r="AU18" s="618"/>
      <c r="AV18" s="618"/>
      <c r="AW18" s="618"/>
      <c r="AX18" s="618"/>
      <c r="AY18" s="618"/>
      <c r="AZ18" s="618"/>
      <c r="BA18" s="618"/>
      <c r="BB18" s="618"/>
      <c r="BC18" s="618"/>
      <c r="BD18" s="618"/>
      <c r="BE18" s="618"/>
      <c r="BF18" s="619"/>
      <c r="BG18" s="620" t="s">
        <v>113</v>
      </c>
      <c r="BH18" s="621"/>
      <c r="BI18" s="621"/>
      <c r="BJ18" s="621"/>
      <c r="BK18" s="621"/>
      <c r="BL18" s="621"/>
      <c r="BM18" s="621"/>
      <c r="BN18" s="622"/>
      <c r="BO18" s="673" t="s">
        <v>113</v>
      </c>
      <c r="BP18" s="673"/>
      <c r="BQ18" s="673"/>
      <c r="BR18" s="673"/>
      <c r="BS18" s="626" t="s">
        <v>113</v>
      </c>
      <c r="BT18" s="621"/>
      <c r="BU18" s="621"/>
      <c r="BV18" s="621"/>
      <c r="BW18" s="621"/>
      <c r="BX18" s="621"/>
      <c r="BY18" s="621"/>
      <c r="BZ18" s="621"/>
      <c r="CA18" s="621"/>
      <c r="CB18" s="656"/>
      <c r="CD18" s="657" t="s">
        <v>254</v>
      </c>
      <c r="CE18" s="654"/>
      <c r="CF18" s="654"/>
      <c r="CG18" s="654"/>
      <c r="CH18" s="654"/>
      <c r="CI18" s="654"/>
      <c r="CJ18" s="654"/>
      <c r="CK18" s="654"/>
      <c r="CL18" s="654"/>
      <c r="CM18" s="654"/>
      <c r="CN18" s="654"/>
      <c r="CO18" s="654"/>
      <c r="CP18" s="654"/>
      <c r="CQ18" s="655"/>
      <c r="CR18" s="620" t="s">
        <v>113</v>
      </c>
      <c r="CS18" s="621"/>
      <c r="CT18" s="621"/>
      <c r="CU18" s="621"/>
      <c r="CV18" s="621"/>
      <c r="CW18" s="621"/>
      <c r="CX18" s="621"/>
      <c r="CY18" s="622"/>
      <c r="CZ18" s="673" t="s">
        <v>113</v>
      </c>
      <c r="DA18" s="673"/>
      <c r="DB18" s="673"/>
      <c r="DC18" s="673"/>
      <c r="DD18" s="626" t="s">
        <v>113</v>
      </c>
      <c r="DE18" s="621"/>
      <c r="DF18" s="621"/>
      <c r="DG18" s="621"/>
      <c r="DH18" s="621"/>
      <c r="DI18" s="621"/>
      <c r="DJ18" s="621"/>
      <c r="DK18" s="621"/>
      <c r="DL18" s="621"/>
      <c r="DM18" s="621"/>
      <c r="DN18" s="621"/>
      <c r="DO18" s="621"/>
      <c r="DP18" s="622"/>
      <c r="DQ18" s="626" t="s">
        <v>113</v>
      </c>
      <c r="DR18" s="621"/>
      <c r="DS18" s="621"/>
      <c r="DT18" s="621"/>
      <c r="DU18" s="621"/>
      <c r="DV18" s="621"/>
      <c r="DW18" s="621"/>
      <c r="DX18" s="621"/>
      <c r="DY18" s="621"/>
      <c r="DZ18" s="621"/>
      <c r="EA18" s="621"/>
      <c r="EB18" s="621"/>
      <c r="EC18" s="656"/>
    </row>
    <row r="19" spans="2:133" ht="11.25" customHeight="1" x14ac:dyDescent="0.15">
      <c r="B19" s="617" t="s">
        <v>255</v>
      </c>
      <c r="C19" s="618"/>
      <c r="D19" s="618"/>
      <c r="E19" s="618"/>
      <c r="F19" s="618"/>
      <c r="G19" s="618"/>
      <c r="H19" s="618"/>
      <c r="I19" s="618"/>
      <c r="J19" s="618"/>
      <c r="K19" s="618"/>
      <c r="L19" s="618"/>
      <c r="M19" s="618"/>
      <c r="N19" s="618"/>
      <c r="O19" s="618"/>
      <c r="P19" s="618"/>
      <c r="Q19" s="619"/>
      <c r="R19" s="620" t="s">
        <v>113</v>
      </c>
      <c r="S19" s="621"/>
      <c r="T19" s="621"/>
      <c r="U19" s="621"/>
      <c r="V19" s="621"/>
      <c r="W19" s="621"/>
      <c r="X19" s="621"/>
      <c r="Y19" s="622"/>
      <c r="Z19" s="673" t="s">
        <v>113</v>
      </c>
      <c r="AA19" s="673"/>
      <c r="AB19" s="673"/>
      <c r="AC19" s="673"/>
      <c r="AD19" s="674" t="s">
        <v>113</v>
      </c>
      <c r="AE19" s="674"/>
      <c r="AF19" s="674"/>
      <c r="AG19" s="674"/>
      <c r="AH19" s="674"/>
      <c r="AI19" s="674"/>
      <c r="AJ19" s="674"/>
      <c r="AK19" s="674"/>
      <c r="AL19" s="643" t="s">
        <v>113</v>
      </c>
      <c r="AM19" s="675"/>
      <c r="AN19" s="675"/>
      <c r="AO19" s="676"/>
      <c r="AP19" s="617" t="s">
        <v>256</v>
      </c>
      <c r="AQ19" s="618"/>
      <c r="AR19" s="618"/>
      <c r="AS19" s="618"/>
      <c r="AT19" s="618"/>
      <c r="AU19" s="618"/>
      <c r="AV19" s="618"/>
      <c r="AW19" s="618"/>
      <c r="AX19" s="618"/>
      <c r="AY19" s="618"/>
      <c r="AZ19" s="618"/>
      <c r="BA19" s="618"/>
      <c r="BB19" s="618"/>
      <c r="BC19" s="618"/>
      <c r="BD19" s="618"/>
      <c r="BE19" s="618"/>
      <c r="BF19" s="619"/>
      <c r="BG19" s="620" t="s">
        <v>113</v>
      </c>
      <c r="BH19" s="621"/>
      <c r="BI19" s="621"/>
      <c r="BJ19" s="621"/>
      <c r="BK19" s="621"/>
      <c r="BL19" s="621"/>
      <c r="BM19" s="621"/>
      <c r="BN19" s="622"/>
      <c r="BO19" s="673" t="s">
        <v>113</v>
      </c>
      <c r="BP19" s="673"/>
      <c r="BQ19" s="673"/>
      <c r="BR19" s="673"/>
      <c r="BS19" s="626" t="s">
        <v>113</v>
      </c>
      <c r="BT19" s="621"/>
      <c r="BU19" s="621"/>
      <c r="BV19" s="621"/>
      <c r="BW19" s="621"/>
      <c r="BX19" s="621"/>
      <c r="BY19" s="621"/>
      <c r="BZ19" s="621"/>
      <c r="CA19" s="621"/>
      <c r="CB19" s="656"/>
      <c r="CD19" s="657" t="s">
        <v>257</v>
      </c>
      <c r="CE19" s="654"/>
      <c r="CF19" s="654"/>
      <c r="CG19" s="654"/>
      <c r="CH19" s="654"/>
      <c r="CI19" s="654"/>
      <c r="CJ19" s="654"/>
      <c r="CK19" s="654"/>
      <c r="CL19" s="654"/>
      <c r="CM19" s="654"/>
      <c r="CN19" s="654"/>
      <c r="CO19" s="654"/>
      <c r="CP19" s="654"/>
      <c r="CQ19" s="655"/>
      <c r="CR19" s="620" t="s">
        <v>113</v>
      </c>
      <c r="CS19" s="621"/>
      <c r="CT19" s="621"/>
      <c r="CU19" s="621"/>
      <c r="CV19" s="621"/>
      <c r="CW19" s="621"/>
      <c r="CX19" s="621"/>
      <c r="CY19" s="622"/>
      <c r="CZ19" s="673" t="s">
        <v>113</v>
      </c>
      <c r="DA19" s="673"/>
      <c r="DB19" s="673"/>
      <c r="DC19" s="673"/>
      <c r="DD19" s="626" t="s">
        <v>113</v>
      </c>
      <c r="DE19" s="621"/>
      <c r="DF19" s="621"/>
      <c r="DG19" s="621"/>
      <c r="DH19" s="621"/>
      <c r="DI19" s="621"/>
      <c r="DJ19" s="621"/>
      <c r="DK19" s="621"/>
      <c r="DL19" s="621"/>
      <c r="DM19" s="621"/>
      <c r="DN19" s="621"/>
      <c r="DO19" s="621"/>
      <c r="DP19" s="622"/>
      <c r="DQ19" s="626" t="s">
        <v>113</v>
      </c>
      <c r="DR19" s="621"/>
      <c r="DS19" s="621"/>
      <c r="DT19" s="621"/>
      <c r="DU19" s="621"/>
      <c r="DV19" s="621"/>
      <c r="DW19" s="621"/>
      <c r="DX19" s="621"/>
      <c r="DY19" s="621"/>
      <c r="DZ19" s="621"/>
      <c r="EA19" s="621"/>
      <c r="EB19" s="621"/>
      <c r="EC19" s="656"/>
    </row>
    <row r="20" spans="2:133" ht="11.25" customHeight="1" x14ac:dyDescent="0.15">
      <c r="B20" s="617" t="s">
        <v>258</v>
      </c>
      <c r="C20" s="618"/>
      <c r="D20" s="618"/>
      <c r="E20" s="618"/>
      <c r="F20" s="618"/>
      <c r="G20" s="618"/>
      <c r="H20" s="618"/>
      <c r="I20" s="618"/>
      <c r="J20" s="618"/>
      <c r="K20" s="618"/>
      <c r="L20" s="618"/>
      <c r="M20" s="618"/>
      <c r="N20" s="618"/>
      <c r="O20" s="618"/>
      <c r="P20" s="618"/>
      <c r="Q20" s="619"/>
      <c r="R20" s="620">
        <v>4918284</v>
      </c>
      <c r="S20" s="621"/>
      <c r="T20" s="621"/>
      <c r="U20" s="621"/>
      <c r="V20" s="621"/>
      <c r="W20" s="621"/>
      <c r="X20" s="621"/>
      <c r="Y20" s="622"/>
      <c r="Z20" s="673">
        <v>50.9</v>
      </c>
      <c r="AA20" s="673"/>
      <c r="AB20" s="673"/>
      <c r="AC20" s="673"/>
      <c r="AD20" s="674">
        <v>4512956</v>
      </c>
      <c r="AE20" s="674"/>
      <c r="AF20" s="674"/>
      <c r="AG20" s="674"/>
      <c r="AH20" s="674"/>
      <c r="AI20" s="674"/>
      <c r="AJ20" s="674"/>
      <c r="AK20" s="674"/>
      <c r="AL20" s="643">
        <v>99.9</v>
      </c>
      <c r="AM20" s="675"/>
      <c r="AN20" s="675"/>
      <c r="AO20" s="676"/>
      <c r="AP20" s="617" t="s">
        <v>259</v>
      </c>
      <c r="AQ20" s="618"/>
      <c r="AR20" s="618"/>
      <c r="AS20" s="618"/>
      <c r="AT20" s="618"/>
      <c r="AU20" s="618"/>
      <c r="AV20" s="618"/>
      <c r="AW20" s="618"/>
      <c r="AX20" s="618"/>
      <c r="AY20" s="618"/>
      <c r="AZ20" s="618"/>
      <c r="BA20" s="618"/>
      <c r="BB20" s="618"/>
      <c r="BC20" s="618"/>
      <c r="BD20" s="618"/>
      <c r="BE20" s="618"/>
      <c r="BF20" s="619"/>
      <c r="BG20" s="620" t="s">
        <v>113</v>
      </c>
      <c r="BH20" s="621"/>
      <c r="BI20" s="621"/>
      <c r="BJ20" s="621"/>
      <c r="BK20" s="621"/>
      <c r="BL20" s="621"/>
      <c r="BM20" s="621"/>
      <c r="BN20" s="622"/>
      <c r="BO20" s="673" t="s">
        <v>113</v>
      </c>
      <c r="BP20" s="673"/>
      <c r="BQ20" s="673"/>
      <c r="BR20" s="673"/>
      <c r="BS20" s="626" t="s">
        <v>113</v>
      </c>
      <c r="BT20" s="621"/>
      <c r="BU20" s="621"/>
      <c r="BV20" s="621"/>
      <c r="BW20" s="621"/>
      <c r="BX20" s="621"/>
      <c r="BY20" s="621"/>
      <c r="BZ20" s="621"/>
      <c r="CA20" s="621"/>
      <c r="CB20" s="656"/>
      <c r="CD20" s="657" t="s">
        <v>260</v>
      </c>
      <c r="CE20" s="654"/>
      <c r="CF20" s="654"/>
      <c r="CG20" s="654"/>
      <c r="CH20" s="654"/>
      <c r="CI20" s="654"/>
      <c r="CJ20" s="654"/>
      <c r="CK20" s="654"/>
      <c r="CL20" s="654"/>
      <c r="CM20" s="654"/>
      <c r="CN20" s="654"/>
      <c r="CO20" s="654"/>
      <c r="CP20" s="654"/>
      <c r="CQ20" s="655"/>
      <c r="CR20" s="620">
        <v>9508484</v>
      </c>
      <c r="CS20" s="621"/>
      <c r="CT20" s="621"/>
      <c r="CU20" s="621"/>
      <c r="CV20" s="621"/>
      <c r="CW20" s="621"/>
      <c r="CX20" s="621"/>
      <c r="CY20" s="622"/>
      <c r="CZ20" s="673">
        <v>100</v>
      </c>
      <c r="DA20" s="673"/>
      <c r="DB20" s="673"/>
      <c r="DC20" s="673"/>
      <c r="DD20" s="626">
        <v>2492792</v>
      </c>
      <c r="DE20" s="621"/>
      <c r="DF20" s="621"/>
      <c r="DG20" s="621"/>
      <c r="DH20" s="621"/>
      <c r="DI20" s="621"/>
      <c r="DJ20" s="621"/>
      <c r="DK20" s="621"/>
      <c r="DL20" s="621"/>
      <c r="DM20" s="621"/>
      <c r="DN20" s="621"/>
      <c r="DO20" s="621"/>
      <c r="DP20" s="622"/>
      <c r="DQ20" s="626">
        <v>5498107</v>
      </c>
      <c r="DR20" s="621"/>
      <c r="DS20" s="621"/>
      <c r="DT20" s="621"/>
      <c r="DU20" s="621"/>
      <c r="DV20" s="621"/>
      <c r="DW20" s="621"/>
      <c r="DX20" s="621"/>
      <c r="DY20" s="621"/>
      <c r="DZ20" s="621"/>
      <c r="EA20" s="621"/>
      <c r="EB20" s="621"/>
      <c r="EC20" s="656"/>
    </row>
    <row r="21" spans="2:133" ht="11.25" customHeight="1" x14ac:dyDescent="0.15">
      <c r="B21" s="617" t="s">
        <v>261</v>
      </c>
      <c r="C21" s="618"/>
      <c r="D21" s="618"/>
      <c r="E21" s="618"/>
      <c r="F21" s="618"/>
      <c r="G21" s="618"/>
      <c r="H21" s="618"/>
      <c r="I21" s="618"/>
      <c r="J21" s="618"/>
      <c r="K21" s="618"/>
      <c r="L21" s="618"/>
      <c r="M21" s="618"/>
      <c r="N21" s="618"/>
      <c r="O21" s="618"/>
      <c r="P21" s="618"/>
      <c r="Q21" s="619"/>
      <c r="R21" s="620">
        <v>557</v>
      </c>
      <c r="S21" s="621"/>
      <c r="T21" s="621"/>
      <c r="U21" s="621"/>
      <c r="V21" s="621"/>
      <c r="W21" s="621"/>
      <c r="X21" s="621"/>
      <c r="Y21" s="622"/>
      <c r="Z21" s="673">
        <v>0</v>
      </c>
      <c r="AA21" s="673"/>
      <c r="AB21" s="673"/>
      <c r="AC21" s="673"/>
      <c r="AD21" s="674">
        <v>557</v>
      </c>
      <c r="AE21" s="674"/>
      <c r="AF21" s="674"/>
      <c r="AG21" s="674"/>
      <c r="AH21" s="674"/>
      <c r="AI21" s="674"/>
      <c r="AJ21" s="674"/>
      <c r="AK21" s="674"/>
      <c r="AL21" s="643">
        <v>0</v>
      </c>
      <c r="AM21" s="675"/>
      <c r="AN21" s="675"/>
      <c r="AO21" s="676"/>
      <c r="AP21" s="714" t="s">
        <v>262</v>
      </c>
      <c r="AQ21" s="721"/>
      <c r="AR21" s="721"/>
      <c r="AS21" s="721"/>
      <c r="AT21" s="721"/>
      <c r="AU21" s="721"/>
      <c r="AV21" s="721"/>
      <c r="AW21" s="721"/>
      <c r="AX21" s="721"/>
      <c r="AY21" s="721"/>
      <c r="AZ21" s="721"/>
      <c r="BA21" s="721"/>
      <c r="BB21" s="721"/>
      <c r="BC21" s="721"/>
      <c r="BD21" s="721"/>
      <c r="BE21" s="721"/>
      <c r="BF21" s="716"/>
      <c r="BG21" s="620" t="s">
        <v>113</v>
      </c>
      <c r="BH21" s="621"/>
      <c r="BI21" s="621"/>
      <c r="BJ21" s="621"/>
      <c r="BK21" s="621"/>
      <c r="BL21" s="621"/>
      <c r="BM21" s="621"/>
      <c r="BN21" s="622"/>
      <c r="BO21" s="673" t="s">
        <v>113</v>
      </c>
      <c r="BP21" s="673"/>
      <c r="BQ21" s="673"/>
      <c r="BR21" s="673"/>
      <c r="BS21" s="626" t="s">
        <v>113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263</v>
      </c>
      <c r="C22" s="618"/>
      <c r="D22" s="618"/>
      <c r="E22" s="618"/>
      <c r="F22" s="618"/>
      <c r="G22" s="618"/>
      <c r="H22" s="618"/>
      <c r="I22" s="618"/>
      <c r="J22" s="618"/>
      <c r="K22" s="618"/>
      <c r="L22" s="618"/>
      <c r="M22" s="618"/>
      <c r="N22" s="618"/>
      <c r="O22" s="618"/>
      <c r="P22" s="618"/>
      <c r="Q22" s="619"/>
      <c r="R22" s="620">
        <v>805</v>
      </c>
      <c r="S22" s="621"/>
      <c r="T22" s="621"/>
      <c r="U22" s="621"/>
      <c r="V22" s="621"/>
      <c r="W22" s="621"/>
      <c r="X22" s="621"/>
      <c r="Y22" s="622"/>
      <c r="Z22" s="673">
        <v>0</v>
      </c>
      <c r="AA22" s="673"/>
      <c r="AB22" s="673"/>
      <c r="AC22" s="673"/>
      <c r="AD22" s="674" t="s">
        <v>113</v>
      </c>
      <c r="AE22" s="674"/>
      <c r="AF22" s="674"/>
      <c r="AG22" s="674"/>
      <c r="AH22" s="674"/>
      <c r="AI22" s="674"/>
      <c r="AJ22" s="674"/>
      <c r="AK22" s="674"/>
      <c r="AL22" s="643" t="s">
        <v>113</v>
      </c>
      <c r="AM22" s="675"/>
      <c r="AN22" s="675"/>
      <c r="AO22" s="676"/>
      <c r="AP22" s="714" t="s">
        <v>264</v>
      </c>
      <c r="AQ22" s="721"/>
      <c r="AR22" s="721"/>
      <c r="AS22" s="721"/>
      <c r="AT22" s="721"/>
      <c r="AU22" s="721"/>
      <c r="AV22" s="721"/>
      <c r="AW22" s="721"/>
      <c r="AX22" s="721"/>
      <c r="AY22" s="721"/>
      <c r="AZ22" s="721"/>
      <c r="BA22" s="721"/>
      <c r="BB22" s="721"/>
      <c r="BC22" s="721"/>
      <c r="BD22" s="721"/>
      <c r="BE22" s="721"/>
      <c r="BF22" s="716"/>
      <c r="BG22" s="620" t="s">
        <v>113</v>
      </c>
      <c r="BH22" s="621"/>
      <c r="BI22" s="621"/>
      <c r="BJ22" s="621"/>
      <c r="BK22" s="621"/>
      <c r="BL22" s="621"/>
      <c r="BM22" s="621"/>
      <c r="BN22" s="622"/>
      <c r="BO22" s="673" t="s">
        <v>113</v>
      </c>
      <c r="BP22" s="673"/>
      <c r="BQ22" s="673"/>
      <c r="BR22" s="673"/>
      <c r="BS22" s="626" t="s">
        <v>113</v>
      </c>
      <c r="BT22" s="621"/>
      <c r="BU22" s="621"/>
      <c r="BV22" s="621"/>
      <c r="BW22" s="621"/>
      <c r="BX22" s="621"/>
      <c r="BY22" s="621"/>
      <c r="BZ22" s="621"/>
      <c r="CA22" s="621"/>
      <c r="CB22" s="656"/>
      <c r="CD22" s="725" t="s">
        <v>265</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266</v>
      </c>
      <c r="C23" s="618"/>
      <c r="D23" s="618"/>
      <c r="E23" s="618"/>
      <c r="F23" s="618"/>
      <c r="G23" s="618"/>
      <c r="H23" s="618"/>
      <c r="I23" s="618"/>
      <c r="J23" s="618"/>
      <c r="K23" s="618"/>
      <c r="L23" s="618"/>
      <c r="M23" s="618"/>
      <c r="N23" s="618"/>
      <c r="O23" s="618"/>
      <c r="P23" s="618"/>
      <c r="Q23" s="619"/>
      <c r="R23" s="620">
        <v>75819</v>
      </c>
      <c r="S23" s="621"/>
      <c r="T23" s="621"/>
      <c r="U23" s="621"/>
      <c r="V23" s="621"/>
      <c r="W23" s="621"/>
      <c r="X23" s="621"/>
      <c r="Y23" s="622"/>
      <c r="Z23" s="673">
        <v>0.8</v>
      </c>
      <c r="AA23" s="673"/>
      <c r="AB23" s="673"/>
      <c r="AC23" s="673"/>
      <c r="AD23" s="674">
        <v>1748</v>
      </c>
      <c r="AE23" s="674"/>
      <c r="AF23" s="674"/>
      <c r="AG23" s="674"/>
      <c r="AH23" s="674"/>
      <c r="AI23" s="674"/>
      <c r="AJ23" s="674"/>
      <c r="AK23" s="674"/>
      <c r="AL23" s="643">
        <v>0</v>
      </c>
      <c r="AM23" s="675"/>
      <c r="AN23" s="675"/>
      <c r="AO23" s="676"/>
      <c r="AP23" s="714" t="s">
        <v>267</v>
      </c>
      <c r="AQ23" s="721"/>
      <c r="AR23" s="721"/>
      <c r="AS23" s="721"/>
      <c r="AT23" s="721"/>
      <c r="AU23" s="721"/>
      <c r="AV23" s="721"/>
      <c r="AW23" s="721"/>
      <c r="AX23" s="721"/>
      <c r="AY23" s="721"/>
      <c r="AZ23" s="721"/>
      <c r="BA23" s="721"/>
      <c r="BB23" s="721"/>
      <c r="BC23" s="721"/>
      <c r="BD23" s="721"/>
      <c r="BE23" s="721"/>
      <c r="BF23" s="716"/>
      <c r="BG23" s="620" t="s">
        <v>113</v>
      </c>
      <c r="BH23" s="621"/>
      <c r="BI23" s="621"/>
      <c r="BJ23" s="621"/>
      <c r="BK23" s="621"/>
      <c r="BL23" s="621"/>
      <c r="BM23" s="621"/>
      <c r="BN23" s="622"/>
      <c r="BO23" s="673" t="s">
        <v>113</v>
      </c>
      <c r="BP23" s="673"/>
      <c r="BQ23" s="673"/>
      <c r="BR23" s="673"/>
      <c r="BS23" s="626" t="s">
        <v>113</v>
      </c>
      <c r="BT23" s="621"/>
      <c r="BU23" s="621"/>
      <c r="BV23" s="621"/>
      <c r="BW23" s="621"/>
      <c r="BX23" s="621"/>
      <c r="BY23" s="621"/>
      <c r="BZ23" s="621"/>
      <c r="CA23" s="621"/>
      <c r="CB23" s="656"/>
      <c r="CD23" s="725" t="s">
        <v>206</v>
      </c>
      <c r="CE23" s="726"/>
      <c r="CF23" s="726"/>
      <c r="CG23" s="726"/>
      <c r="CH23" s="726"/>
      <c r="CI23" s="726"/>
      <c r="CJ23" s="726"/>
      <c r="CK23" s="726"/>
      <c r="CL23" s="726"/>
      <c r="CM23" s="726"/>
      <c r="CN23" s="726"/>
      <c r="CO23" s="726"/>
      <c r="CP23" s="726"/>
      <c r="CQ23" s="727"/>
      <c r="CR23" s="725" t="s">
        <v>268</v>
      </c>
      <c r="CS23" s="726"/>
      <c r="CT23" s="726"/>
      <c r="CU23" s="726"/>
      <c r="CV23" s="726"/>
      <c r="CW23" s="726"/>
      <c r="CX23" s="726"/>
      <c r="CY23" s="727"/>
      <c r="CZ23" s="725" t="s">
        <v>269</v>
      </c>
      <c r="DA23" s="726"/>
      <c r="DB23" s="726"/>
      <c r="DC23" s="727"/>
      <c r="DD23" s="725" t="s">
        <v>270</v>
      </c>
      <c r="DE23" s="726"/>
      <c r="DF23" s="726"/>
      <c r="DG23" s="726"/>
      <c r="DH23" s="726"/>
      <c r="DI23" s="726"/>
      <c r="DJ23" s="726"/>
      <c r="DK23" s="727"/>
      <c r="DL23" s="728" t="s">
        <v>271</v>
      </c>
      <c r="DM23" s="729"/>
      <c r="DN23" s="729"/>
      <c r="DO23" s="729"/>
      <c r="DP23" s="729"/>
      <c r="DQ23" s="729"/>
      <c r="DR23" s="729"/>
      <c r="DS23" s="729"/>
      <c r="DT23" s="729"/>
      <c r="DU23" s="729"/>
      <c r="DV23" s="730"/>
      <c r="DW23" s="725" t="s">
        <v>272</v>
      </c>
      <c r="DX23" s="726"/>
      <c r="DY23" s="726"/>
      <c r="DZ23" s="726"/>
      <c r="EA23" s="726"/>
      <c r="EB23" s="726"/>
      <c r="EC23" s="727"/>
    </row>
    <row r="24" spans="2:133" ht="11.25" customHeight="1" x14ac:dyDescent="0.15">
      <c r="B24" s="617" t="s">
        <v>273</v>
      </c>
      <c r="C24" s="618"/>
      <c r="D24" s="618"/>
      <c r="E24" s="618"/>
      <c r="F24" s="618"/>
      <c r="G24" s="618"/>
      <c r="H24" s="618"/>
      <c r="I24" s="618"/>
      <c r="J24" s="618"/>
      <c r="K24" s="618"/>
      <c r="L24" s="618"/>
      <c r="M24" s="618"/>
      <c r="N24" s="618"/>
      <c r="O24" s="618"/>
      <c r="P24" s="618"/>
      <c r="Q24" s="619"/>
      <c r="R24" s="620">
        <v>8038</v>
      </c>
      <c r="S24" s="621"/>
      <c r="T24" s="621"/>
      <c r="U24" s="621"/>
      <c r="V24" s="621"/>
      <c r="W24" s="621"/>
      <c r="X24" s="621"/>
      <c r="Y24" s="622"/>
      <c r="Z24" s="673">
        <v>0.1</v>
      </c>
      <c r="AA24" s="673"/>
      <c r="AB24" s="673"/>
      <c r="AC24" s="673"/>
      <c r="AD24" s="674">
        <v>8</v>
      </c>
      <c r="AE24" s="674"/>
      <c r="AF24" s="674"/>
      <c r="AG24" s="674"/>
      <c r="AH24" s="674"/>
      <c r="AI24" s="674"/>
      <c r="AJ24" s="674"/>
      <c r="AK24" s="674"/>
      <c r="AL24" s="643">
        <v>0</v>
      </c>
      <c r="AM24" s="675"/>
      <c r="AN24" s="675"/>
      <c r="AO24" s="676"/>
      <c r="AP24" s="714" t="s">
        <v>274</v>
      </c>
      <c r="AQ24" s="721"/>
      <c r="AR24" s="721"/>
      <c r="AS24" s="721"/>
      <c r="AT24" s="721"/>
      <c r="AU24" s="721"/>
      <c r="AV24" s="721"/>
      <c r="AW24" s="721"/>
      <c r="AX24" s="721"/>
      <c r="AY24" s="721"/>
      <c r="AZ24" s="721"/>
      <c r="BA24" s="721"/>
      <c r="BB24" s="721"/>
      <c r="BC24" s="721"/>
      <c r="BD24" s="721"/>
      <c r="BE24" s="721"/>
      <c r="BF24" s="716"/>
      <c r="BG24" s="620" t="s">
        <v>113</v>
      </c>
      <c r="BH24" s="621"/>
      <c r="BI24" s="621"/>
      <c r="BJ24" s="621"/>
      <c r="BK24" s="621"/>
      <c r="BL24" s="621"/>
      <c r="BM24" s="621"/>
      <c r="BN24" s="622"/>
      <c r="BO24" s="673" t="s">
        <v>113</v>
      </c>
      <c r="BP24" s="673"/>
      <c r="BQ24" s="673"/>
      <c r="BR24" s="673"/>
      <c r="BS24" s="626" t="s">
        <v>113</v>
      </c>
      <c r="BT24" s="621"/>
      <c r="BU24" s="621"/>
      <c r="BV24" s="621"/>
      <c r="BW24" s="621"/>
      <c r="BX24" s="621"/>
      <c r="BY24" s="621"/>
      <c r="BZ24" s="621"/>
      <c r="CA24" s="621"/>
      <c r="CB24" s="656"/>
      <c r="CD24" s="677" t="s">
        <v>275</v>
      </c>
      <c r="CE24" s="678"/>
      <c r="CF24" s="678"/>
      <c r="CG24" s="678"/>
      <c r="CH24" s="678"/>
      <c r="CI24" s="678"/>
      <c r="CJ24" s="678"/>
      <c r="CK24" s="678"/>
      <c r="CL24" s="678"/>
      <c r="CM24" s="678"/>
      <c r="CN24" s="678"/>
      <c r="CO24" s="678"/>
      <c r="CP24" s="678"/>
      <c r="CQ24" s="679"/>
      <c r="CR24" s="670">
        <v>3129545</v>
      </c>
      <c r="CS24" s="671"/>
      <c r="CT24" s="671"/>
      <c r="CU24" s="671"/>
      <c r="CV24" s="671"/>
      <c r="CW24" s="671"/>
      <c r="CX24" s="671"/>
      <c r="CY24" s="718"/>
      <c r="CZ24" s="722">
        <v>32.9</v>
      </c>
      <c r="DA24" s="723"/>
      <c r="DB24" s="723"/>
      <c r="DC24" s="724"/>
      <c r="DD24" s="717">
        <v>2371735</v>
      </c>
      <c r="DE24" s="671"/>
      <c r="DF24" s="671"/>
      <c r="DG24" s="671"/>
      <c r="DH24" s="671"/>
      <c r="DI24" s="671"/>
      <c r="DJ24" s="671"/>
      <c r="DK24" s="718"/>
      <c r="DL24" s="717">
        <v>2371340</v>
      </c>
      <c r="DM24" s="671"/>
      <c r="DN24" s="671"/>
      <c r="DO24" s="671"/>
      <c r="DP24" s="671"/>
      <c r="DQ24" s="671"/>
      <c r="DR24" s="671"/>
      <c r="DS24" s="671"/>
      <c r="DT24" s="671"/>
      <c r="DU24" s="671"/>
      <c r="DV24" s="718"/>
      <c r="DW24" s="719">
        <v>50.5</v>
      </c>
      <c r="DX24" s="688"/>
      <c r="DY24" s="688"/>
      <c r="DZ24" s="688"/>
      <c r="EA24" s="688"/>
      <c r="EB24" s="688"/>
      <c r="EC24" s="720"/>
    </row>
    <row r="25" spans="2:133" ht="11.25" customHeight="1" x14ac:dyDescent="0.15">
      <c r="B25" s="617" t="s">
        <v>276</v>
      </c>
      <c r="C25" s="618"/>
      <c r="D25" s="618"/>
      <c r="E25" s="618"/>
      <c r="F25" s="618"/>
      <c r="G25" s="618"/>
      <c r="H25" s="618"/>
      <c r="I25" s="618"/>
      <c r="J25" s="618"/>
      <c r="K25" s="618"/>
      <c r="L25" s="618"/>
      <c r="M25" s="618"/>
      <c r="N25" s="618"/>
      <c r="O25" s="618"/>
      <c r="P25" s="618"/>
      <c r="Q25" s="619"/>
      <c r="R25" s="620">
        <v>727463</v>
      </c>
      <c r="S25" s="621"/>
      <c r="T25" s="621"/>
      <c r="U25" s="621"/>
      <c r="V25" s="621"/>
      <c r="W25" s="621"/>
      <c r="X25" s="621"/>
      <c r="Y25" s="622"/>
      <c r="Z25" s="673">
        <v>7.5</v>
      </c>
      <c r="AA25" s="673"/>
      <c r="AB25" s="673"/>
      <c r="AC25" s="673"/>
      <c r="AD25" s="674" t="s">
        <v>113</v>
      </c>
      <c r="AE25" s="674"/>
      <c r="AF25" s="674"/>
      <c r="AG25" s="674"/>
      <c r="AH25" s="674"/>
      <c r="AI25" s="674"/>
      <c r="AJ25" s="674"/>
      <c r="AK25" s="674"/>
      <c r="AL25" s="643" t="s">
        <v>113</v>
      </c>
      <c r="AM25" s="675"/>
      <c r="AN25" s="675"/>
      <c r="AO25" s="676"/>
      <c r="AP25" s="714" t="s">
        <v>277</v>
      </c>
      <c r="AQ25" s="721"/>
      <c r="AR25" s="721"/>
      <c r="AS25" s="721"/>
      <c r="AT25" s="721"/>
      <c r="AU25" s="721"/>
      <c r="AV25" s="721"/>
      <c r="AW25" s="721"/>
      <c r="AX25" s="721"/>
      <c r="AY25" s="721"/>
      <c r="AZ25" s="721"/>
      <c r="BA25" s="721"/>
      <c r="BB25" s="721"/>
      <c r="BC25" s="721"/>
      <c r="BD25" s="721"/>
      <c r="BE25" s="721"/>
      <c r="BF25" s="716"/>
      <c r="BG25" s="620" t="s">
        <v>113</v>
      </c>
      <c r="BH25" s="621"/>
      <c r="BI25" s="621"/>
      <c r="BJ25" s="621"/>
      <c r="BK25" s="621"/>
      <c r="BL25" s="621"/>
      <c r="BM25" s="621"/>
      <c r="BN25" s="622"/>
      <c r="BO25" s="673" t="s">
        <v>113</v>
      </c>
      <c r="BP25" s="673"/>
      <c r="BQ25" s="673"/>
      <c r="BR25" s="673"/>
      <c r="BS25" s="626" t="s">
        <v>113</v>
      </c>
      <c r="BT25" s="621"/>
      <c r="BU25" s="621"/>
      <c r="BV25" s="621"/>
      <c r="BW25" s="621"/>
      <c r="BX25" s="621"/>
      <c r="BY25" s="621"/>
      <c r="BZ25" s="621"/>
      <c r="CA25" s="621"/>
      <c r="CB25" s="656"/>
      <c r="CD25" s="657" t="s">
        <v>278</v>
      </c>
      <c r="CE25" s="654"/>
      <c r="CF25" s="654"/>
      <c r="CG25" s="654"/>
      <c r="CH25" s="654"/>
      <c r="CI25" s="654"/>
      <c r="CJ25" s="654"/>
      <c r="CK25" s="654"/>
      <c r="CL25" s="654"/>
      <c r="CM25" s="654"/>
      <c r="CN25" s="654"/>
      <c r="CO25" s="654"/>
      <c r="CP25" s="654"/>
      <c r="CQ25" s="655"/>
      <c r="CR25" s="620">
        <v>1103050</v>
      </c>
      <c r="CS25" s="639"/>
      <c r="CT25" s="639"/>
      <c r="CU25" s="639"/>
      <c r="CV25" s="639"/>
      <c r="CW25" s="639"/>
      <c r="CX25" s="639"/>
      <c r="CY25" s="640"/>
      <c r="CZ25" s="623">
        <v>11.6</v>
      </c>
      <c r="DA25" s="641"/>
      <c r="DB25" s="641"/>
      <c r="DC25" s="642"/>
      <c r="DD25" s="626">
        <v>1067803</v>
      </c>
      <c r="DE25" s="639"/>
      <c r="DF25" s="639"/>
      <c r="DG25" s="639"/>
      <c r="DH25" s="639"/>
      <c r="DI25" s="639"/>
      <c r="DJ25" s="639"/>
      <c r="DK25" s="640"/>
      <c r="DL25" s="626">
        <v>1067408</v>
      </c>
      <c r="DM25" s="639"/>
      <c r="DN25" s="639"/>
      <c r="DO25" s="639"/>
      <c r="DP25" s="639"/>
      <c r="DQ25" s="639"/>
      <c r="DR25" s="639"/>
      <c r="DS25" s="639"/>
      <c r="DT25" s="639"/>
      <c r="DU25" s="639"/>
      <c r="DV25" s="640"/>
      <c r="DW25" s="643">
        <v>22.7</v>
      </c>
      <c r="DX25" s="644"/>
      <c r="DY25" s="644"/>
      <c r="DZ25" s="644"/>
      <c r="EA25" s="644"/>
      <c r="EB25" s="644"/>
      <c r="EC25" s="645"/>
    </row>
    <row r="26" spans="2:133" ht="11.25" customHeight="1" x14ac:dyDescent="0.15">
      <c r="B26" s="711" t="s">
        <v>279</v>
      </c>
      <c r="C26" s="712"/>
      <c r="D26" s="712"/>
      <c r="E26" s="712"/>
      <c r="F26" s="712"/>
      <c r="G26" s="712"/>
      <c r="H26" s="712"/>
      <c r="I26" s="712"/>
      <c r="J26" s="712"/>
      <c r="K26" s="712"/>
      <c r="L26" s="712"/>
      <c r="M26" s="712"/>
      <c r="N26" s="712"/>
      <c r="O26" s="712"/>
      <c r="P26" s="712"/>
      <c r="Q26" s="713"/>
      <c r="R26" s="620" t="s">
        <v>113</v>
      </c>
      <c r="S26" s="621"/>
      <c r="T26" s="621"/>
      <c r="U26" s="621"/>
      <c r="V26" s="621"/>
      <c r="W26" s="621"/>
      <c r="X26" s="621"/>
      <c r="Y26" s="622"/>
      <c r="Z26" s="673" t="s">
        <v>113</v>
      </c>
      <c r="AA26" s="673"/>
      <c r="AB26" s="673"/>
      <c r="AC26" s="673"/>
      <c r="AD26" s="674" t="s">
        <v>113</v>
      </c>
      <c r="AE26" s="674"/>
      <c r="AF26" s="674"/>
      <c r="AG26" s="674"/>
      <c r="AH26" s="674"/>
      <c r="AI26" s="674"/>
      <c r="AJ26" s="674"/>
      <c r="AK26" s="674"/>
      <c r="AL26" s="643" t="s">
        <v>113</v>
      </c>
      <c r="AM26" s="675"/>
      <c r="AN26" s="675"/>
      <c r="AO26" s="676"/>
      <c r="AP26" s="714" t="s">
        <v>280</v>
      </c>
      <c r="AQ26" s="715"/>
      <c r="AR26" s="715"/>
      <c r="AS26" s="715"/>
      <c r="AT26" s="715"/>
      <c r="AU26" s="715"/>
      <c r="AV26" s="715"/>
      <c r="AW26" s="715"/>
      <c r="AX26" s="715"/>
      <c r="AY26" s="715"/>
      <c r="AZ26" s="715"/>
      <c r="BA26" s="715"/>
      <c r="BB26" s="715"/>
      <c r="BC26" s="715"/>
      <c r="BD26" s="715"/>
      <c r="BE26" s="715"/>
      <c r="BF26" s="716"/>
      <c r="BG26" s="620" t="s">
        <v>113</v>
      </c>
      <c r="BH26" s="621"/>
      <c r="BI26" s="621"/>
      <c r="BJ26" s="621"/>
      <c r="BK26" s="621"/>
      <c r="BL26" s="621"/>
      <c r="BM26" s="621"/>
      <c r="BN26" s="622"/>
      <c r="BO26" s="673" t="s">
        <v>113</v>
      </c>
      <c r="BP26" s="673"/>
      <c r="BQ26" s="673"/>
      <c r="BR26" s="673"/>
      <c r="BS26" s="626" t="s">
        <v>113</v>
      </c>
      <c r="BT26" s="621"/>
      <c r="BU26" s="621"/>
      <c r="BV26" s="621"/>
      <c r="BW26" s="621"/>
      <c r="BX26" s="621"/>
      <c r="BY26" s="621"/>
      <c r="BZ26" s="621"/>
      <c r="CA26" s="621"/>
      <c r="CB26" s="656"/>
      <c r="CD26" s="657" t="s">
        <v>281</v>
      </c>
      <c r="CE26" s="654"/>
      <c r="CF26" s="654"/>
      <c r="CG26" s="654"/>
      <c r="CH26" s="654"/>
      <c r="CI26" s="654"/>
      <c r="CJ26" s="654"/>
      <c r="CK26" s="654"/>
      <c r="CL26" s="654"/>
      <c r="CM26" s="654"/>
      <c r="CN26" s="654"/>
      <c r="CO26" s="654"/>
      <c r="CP26" s="654"/>
      <c r="CQ26" s="655"/>
      <c r="CR26" s="620">
        <v>682995</v>
      </c>
      <c r="CS26" s="621"/>
      <c r="CT26" s="621"/>
      <c r="CU26" s="621"/>
      <c r="CV26" s="621"/>
      <c r="CW26" s="621"/>
      <c r="CX26" s="621"/>
      <c r="CY26" s="622"/>
      <c r="CZ26" s="623">
        <v>7.2</v>
      </c>
      <c r="DA26" s="641"/>
      <c r="DB26" s="641"/>
      <c r="DC26" s="642"/>
      <c r="DD26" s="626">
        <v>650163</v>
      </c>
      <c r="DE26" s="621"/>
      <c r="DF26" s="621"/>
      <c r="DG26" s="621"/>
      <c r="DH26" s="621"/>
      <c r="DI26" s="621"/>
      <c r="DJ26" s="621"/>
      <c r="DK26" s="622"/>
      <c r="DL26" s="626" t="s">
        <v>212</v>
      </c>
      <c r="DM26" s="621"/>
      <c r="DN26" s="621"/>
      <c r="DO26" s="621"/>
      <c r="DP26" s="621"/>
      <c r="DQ26" s="621"/>
      <c r="DR26" s="621"/>
      <c r="DS26" s="621"/>
      <c r="DT26" s="621"/>
      <c r="DU26" s="621"/>
      <c r="DV26" s="622"/>
      <c r="DW26" s="643" t="s">
        <v>212</v>
      </c>
      <c r="DX26" s="644"/>
      <c r="DY26" s="644"/>
      <c r="DZ26" s="644"/>
      <c r="EA26" s="644"/>
      <c r="EB26" s="644"/>
      <c r="EC26" s="645"/>
    </row>
    <row r="27" spans="2:133" ht="11.25" customHeight="1" x14ac:dyDescent="0.15">
      <c r="B27" s="617" t="s">
        <v>282</v>
      </c>
      <c r="C27" s="618"/>
      <c r="D27" s="618"/>
      <c r="E27" s="618"/>
      <c r="F27" s="618"/>
      <c r="G27" s="618"/>
      <c r="H27" s="618"/>
      <c r="I27" s="618"/>
      <c r="J27" s="618"/>
      <c r="K27" s="618"/>
      <c r="L27" s="618"/>
      <c r="M27" s="618"/>
      <c r="N27" s="618"/>
      <c r="O27" s="618"/>
      <c r="P27" s="618"/>
      <c r="Q27" s="619"/>
      <c r="R27" s="620">
        <v>549606</v>
      </c>
      <c r="S27" s="621"/>
      <c r="T27" s="621"/>
      <c r="U27" s="621"/>
      <c r="V27" s="621"/>
      <c r="W27" s="621"/>
      <c r="X27" s="621"/>
      <c r="Y27" s="622"/>
      <c r="Z27" s="673">
        <v>5.7</v>
      </c>
      <c r="AA27" s="673"/>
      <c r="AB27" s="673"/>
      <c r="AC27" s="673"/>
      <c r="AD27" s="674" t="s">
        <v>113</v>
      </c>
      <c r="AE27" s="674"/>
      <c r="AF27" s="674"/>
      <c r="AG27" s="674"/>
      <c r="AH27" s="674"/>
      <c r="AI27" s="674"/>
      <c r="AJ27" s="674"/>
      <c r="AK27" s="674"/>
      <c r="AL27" s="643" t="s">
        <v>113</v>
      </c>
      <c r="AM27" s="675"/>
      <c r="AN27" s="675"/>
      <c r="AO27" s="676"/>
      <c r="AP27" s="617" t="s">
        <v>283</v>
      </c>
      <c r="AQ27" s="618"/>
      <c r="AR27" s="618"/>
      <c r="AS27" s="618"/>
      <c r="AT27" s="618"/>
      <c r="AU27" s="618"/>
      <c r="AV27" s="618"/>
      <c r="AW27" s="618"/>
      <c r="AX27" s="618"/>
      <c r="AY27" s="618"/>
      <c r="AZ27" s="618"/>
      <c r="BA27" s="618"/>
      <c r="BB27" s="618"/>
      <c r="BC27" s="618"/>
      <c r="BD27" s="618"/>
      <c r="BE27" s="618"/>
      <c r="BF27" s="619"/>
      <c r="BG27" s="620">
        <v>774610</v>
      </c>
      <c r="BH27" s="621"/>
      <c r="BI27" s="621"/>
      <c r="BJ27" s="621"/>
      <c r="BK27" s="621"/>
      <c r="BL27" s="621"/>
      <c r="BM27" s="621"/>
      <c r="BN27" s="622"/>
      <c r="BO27" s="673">
        <v>100</v>
      </c>
      <c r="BP27" s="673"/>
      <c r="BQ27" s="673"/>
      <c r="BR27" s="673"/>
      <c r="BS27" s="626" t="s">
        <v>113</v>
      </c>
      <c r="BT27" s="621"/>
      <c r="BU27" s="621"/>
      <c r="BV27" s="621"/>
      <c r="BW27" s="621"/>
      <c r="BX27" s="621"/>
      <c r="BY27" s="621"/>
      <c r="BZ27" s="621"/>
      <c r="CA27" s="621"/>
      <c r="CB27" s="656"/>
      <c r="CD27" s="657" t="s">
        <v>284</v>
      </c>
      <c r="CE27" s="654"/>
      <c r="CF27" s="654"/>
      <c r="CG27" s="654"/>
      <c r="CH27" s="654"/>
      <c r="CI27" s="654"/>
      <c r="CJ27" s="654"/>
      <c r="CK27" s="654"/>
      <c r="CL27" s="654"/>
      <c r="CM27" s="654"/>
      <c r="CN27" s="654"/>
      <c r="CO27" s="654"/>
      <c r="CP27" s="654"/>
      <c r="CQ27" s="655"/>
      <c r="CR27" s="620">
        <v>959847</v>
      </c>
      <c r="CS27" s="639"/>
      <c r="CT27" s="639"/>
      <c r="CU27" s="639"/>
      <c r="CV27" s="639"/>
      <c r="CW27" s="639"/>
      <c r="CX27" s="639"/>
      <c r="CY27" s="640"/>
      <c r="CZ27" s="623">
        <v>10.1</v>
      </c>
      <c r="DA27" s="641"/>
      <c r="DB27" s="641"/>
      <c r="DC27" s="642"/>
      <c r="DD27" s="626">
        <v>296211</v>
      </c>
      <c r="DE27" s="639"/>
      <c r="DF27" s="639"/>
      <c r="DG27" s="639"/>
      <c r="DH27" s="639"/>
      <c r="DI27" s="639"/>
      <c r="DJ27" s="639"/>
      <c r="DK27" s="640"/>
      <c r="DL27" s="626">
        <v>296211</v>
      </c>
      <c r="DM27" s="639"/>
      <c r="DN27" s="639"/>
      <c r="DO27" s="639"/>
      <c r="DP27" s="639"/>
      <c r="DQ27" s="639"/>
      <c r="DR27" s="639"/>
      <c r="DS27" s="639"/>
      <c r="DT27" s="639"/>
      <c r="DU27" s="639"/>
      <c r="DV27" s="640"/>
      <c r="DW27" s="643">
        <v>6.3</v>
      </c>
      <c r="DX27" s="644"/>
      <c r="DY27" s="644"/>
      <c r="DZ27" s="644"/>
      <c r="EA27" s="644"/>
      <c r="EB27" s="644"/>
      <c r="EC27" s="645"/>
    </row>
    <row r="28" spans="2:133" ht="11.25" customHeight="1" x14ac:dyDescent="0.15">
      <c r="B28" s="617" t="s">
        <v>285</v>
      </c>
      <c r="C28" s="618"/>
      <c r="D28" s="618"/>
      <c r="E28" s="618"/>
      <c r="F28" s="618"/>
      <c r="G28" s="618"/>
      <c r="H28" s="618"/>
      <c r="I28" s="618"/>
      <c r="J28" s="618"/>
      <c r="K28" s="618"/>
      <c r="L28" s="618"/>
      <c r="M28" s="618"/>
      <c r="N28" s="618"/>
      <c r="O28" s="618"/>
      <c r="P28" s="618"/>
      <c r="Q28" s="619"/>
      <c r="R28" s="620">
        <v>25074</v>
      </c>
      <c r="S28" s="621"/>
      <c r="T28" s="621"/>
      <c r="U28" s="621"/>
      <c r="V28" s="621"/>
      <c r="W28" s="621"/>
      <c r="X28" s="621"/>
      <c r="Y28" s="622"/>
      <c r="Z28" s="673">
        <v>0.3</v>
      </c>
      <c r="AA28" s="673"/>
      <c r="AB28" s="673"/>
      <c r="AC28" s="673"/>
      <c r="AD28" s="674">
        <v>460</v>
      </c>
      <c r="AE28" s="674"/>
      <c r="AF28" s="674"/>
      <c r="AG28" s="674"/>
      <c r="AH28" s="674"/>
      <c r="AI28" s="674"/>
      <c r="AJ28" s="674"/>
      <c r="AK28" s="674"/>
      <c r="AL28" s="643">
        <v>0</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286</v>
      </c>
      <c r="CE28" s="654"/>
      <c r="CF28" s="654"/>
      <c r="CG28" s="654"/>
      <c r="CH28" s="654"/>
      <c r="CI28" s="654"/>
      <c r="CJ28" s="654"/>
      <c r="CK28" s="654"/>
      <c r="CL28" s="654"/>
      <c r="CM28" s="654"/>
      <c r="CN28" s="654"/>
      <c r="CO28" s="654"/>
      <c r="CP28" s="654"/>
      <c r="CQ28" s="655"/>
      <c r="CR28" s="620">
        <v>1066648</v>
      </c>
      <c r="CS28" s="621"/>
      <c r="CT28" s="621"/>
      <c r="CU28" s="621"/>
      <c r="CV28" s="621"/>
      <c r="CW28" s="621"/>
      <c r="CX28" s="621"/>
      <c r="CY28" s="622"/>
      <c r="CZ28" s="623">
        <v>11.2</v>
      </c>
      <c r="DA28" s="641"/>
      <c r="DB28" s="641"/>
      <c r="DC28" s="642"/>
      <c r="DD28" s="626">
        <v>1007721</v>
      </c>
      <c r="DE28" s="621"/>
      <c r="DF28" s="621"/>
      <c r="DG28" s="621"/>
      <c r="DH28" s="621"/>
      <c r="DI28" s="621"/>
      <c r="DJ28" s="621"/>
      <c r="DK28" s="622"/>
      <c r="DL28" s="626">
        <v>1007721</v>
      </c>
      <c r="DM28" s="621"/>
      <c r="DN28" s="621"/>
      <c r="DO28" s="621"/>
      <c r="DP28" s="621"/>
      <c r="DQ28" s="621"/>
      <c r="DR28" s="621"/>
      <c r="DS28" s="621"/>
      <c r="DT28" s="621"/>
      <c r="DU28" s="621"/>
      <c r="DV28" s="622"/>
      <c r="DW28" s="643">
        <v>21.5</v>
      </c>
      <c r="DX28" s="644"/>
      <c r="DY28" s="644"/>
      <c r="DZ28" s="644"/>
      <c r="EA28" s="644"/>
      <c r="EB28" s="644"/>
      <c r="EC28" s="645"/>
    </row>
    <row r="29" spans="2:133" ht="11.25" customHeight="1" x14ac:dyDescent="0.15">
      <c r="B29" s="617" t="s">
        <v>287</v>
      </c>
      <c r="C29" s="618"/>
      <c r="D29" s="618"/>
      <c r="E29" s="618"/>
      <c r="F29" s="618"/>
      <c r="G29" s="618"/>
      <c r="H29" s="618"/>
      <c r="I29" s="618"/>
      <c r="J29" s="618"/>
      <c r="K29" s="618"/>
      <c r="L29" s="618"/>
      <c r="M29" s="618"/>
      <c r="N29" s="618"/>
      <c r="O29" s="618"/>
      <c r="P29" s="618"/>
      <c r="Q29" s="619"/>
      <c r="R29" s="620">
        <v>30689</v>
      </c>
      <c r="S29" s="621"/>
      <c r="T29" s="621"/>
      <c r="U29" s="621"/>
      <c r="V29" s="621"/>
      <c r="W29" s="621"/>
      <c r="X29" s="621"/>
      <c r="Y29" s="622"/>
      <c r="Z29" s="673">
        <v>0.3</v>
      </c>
      <c r="AA29" s="673"/>
      <c r="AB29" s="673"/>
      <c r="AC29" s="673"/>
      <c r="AD29" s="674" t="s">
        <v>113</v>
      </c>
      <c r="AE29" s="674"/>
      <c r="AF29" s="674"/>
      <c r="AG29" s="674"/>
      <c r="AH29" s="674"/>
      <c r="AI29" s="674"/>
      <c r="AJ29" s="674"/>
      <c r="AK29" s="674"/>
      <c r="AL29" s="643" t="s">
        <v>113</v>
      </c>
      <c r="AM29" s="675"/>
      <c r="AN29" s="675"/>
      <c r="AO29" s="676"/>
      <c r="AP29" s="680" t="s">
        <v>206</v>
      </c>
      <c r="AQ29" s="681"/>
      <c r="AR29" s="681"/>
      <c r="AS29" s="681"/>
      <c r="AT29" s="681"/>
      <c r="AU29" s="681"/>
      <c r="AV29" s="681"/>
      <c r="AW29" s="681"/>
      <c r="AX29" s="681"/>
      <c r="AY29" s="681"/>
      <c r="AZ29" s="681"/>
      <c r="BA29" s="681"/>
      <c r="BB29" s="681"/>
      <c r="BC29" s="681"/>
      <c r="BD29" s="681"/>
      <c r="BE29" s="681"/>
      <c r="BF29" s="682"/>
      <c r="BG29" s="680" t="s">
        <v>288</v>
      </c>
      <c r="BH29" s="696"/>
      <c r="BI29" s="696"/>
      <c r="BJ29" s="696"/>
      <c r="BK29" s="696"/>
      <c r="BL29" s="696"/>
      <c r="BM29" s="696"/>
      <c r="BN29" s="696"/>
      <c r="BO29" s="696"/>
      <c r="BP29" s="696"/>
      <c r="BQ29" s="697"/>
      <c r="BR29" s="680" t="s">
        <v>289</v>
      </c>
      <c r="BS29" s="696"/>
      <c r="BT29" s="696"/>
      <c r="BU29" s="696"/>
      <c r="BV29" s="696"/>
      <c r="BW29" s="696"/>
      <c r="BX29" s="696"/>
      <c r="BY29" s="696"/>
      <c r="BZ29" s="696"/>
      <c r="CA29" s="696"/>
      <c r="CB29" s="697"/>
      <c r="CD29" s="690" t="s">
        <v>290</v>
      </c>
      <c r="CE29" s="691"/>
      <c r="CF29" s="657" t="s">
        <v>291</v>
      </c>
      <c r="CG29" s="654"/>
      <c r="CH29" s="654"/>
      <c r="CI29" s="654"/>
      <c r="CJ29" s="654"/>
      <c r="CK29" s="654"/>
      <c r="CL29" s="654"/>
      <c r="CM29" s="654"/>
      <c r="CN29" s="654"/>
      <c r="CO29" s="654"/>
      <c r="CP29" s="654"/>
      <c r="CQ29" s="655"/>
      <c r="CR29" s="620">
        <v>1065951</v>
      </c>
      <c r="CS29" s="639"/>
      <c r="CT29" s="639"/>
      <c r="CU29" s="639"/>
      <c r="CV29" s="639"/>
      <c r="CW29" s="639"/>
      <c r="CX29" s="639"/>
      <c r="CY29" s="640"/>
      <c r="CZ29" s="623">
        <v>11.2</v>
      </c>
      <c r="DA29" s="641"/>
      <c r="DB29" s="641"/>
      <c r="DC29" s="642"/>
      <c r="DD29" s="626">
        <v>1007024</v>
      </c>
      <c r="DE29" s="639"/>
      <c r="DF29" s="639"/>
      <c r="DG29" s="639"/>
      <c r="DH29" s="639"/>
      <c r="DI29" s="639"/>
      <c r="DJ29" s="639"/>
      <c r="DK29" s="640"/>
      <c r="DL29" s="626">
        <v>1007024</v>
      </c>
      <c r="DM29" s="639"/>
      <c r="DN29" s="639"/>
      <c r="DO29" s="639"/>
      <c r="DP29" s="639"/>
      <c r="DQ29" s="639"/>
      <c r="DR29" s="639"/>
      <c r="DS29" s="639"/>
      <c r="DT29" s="639"/>
      <c r="DU29" s="639"/>
      <c r="DV29" s="640"/>
      <c r="DW29" s="643">
        <v>21.5</v>
      </c>
      <c r="DX29" s="644"/>
      <c r="DY29" s="644"/>
      <c r="DZ29" s="644"/>
      <c r="EA29" s="644"/>
      <c r="EB29" s="644"/>
      <c r="EC29" s="645"/>
    </row>
    <row r="30" spans="2:133" ht="11.25" customHeight="1" x14ac:dyDescent="0.15">
      <c r="B30" s="617" t="s">
        <v>292</v>
      </c>
      <c r="C30" s="618"/>
      <c r="D30" s="618"/>
      <c r="E30" s="618"/>
      <c r="F30" s="618"/>
      <c r="G30" s="618"/>
      <c r="H30" s="618"/>
      <c r="I30" s="618"/>
      <c r="J30" s="618"/>
      <c r="K30" s="618"/>
      <c r="L30" s="618"/>
      <c r="M30" s="618"/>
      <c r="N30" s="618"/>
      <c r="O30" s="618"/>
      <c r="P30" s="618"/>
      <c r="Q30" s="619"/>
      <c r="R30" s="620">
        <v>579353</v>
      </c>
      <c r="S30" s="621"/>
      <c r="T30" s="621"/>
      <c r="U30" s="621"/>
      <c r="V30" s="621"/>
      <c r="W30" s="621"/>
      <c r="X30" s="621"/>
      <c r="Y30" s="622"/>
      <c r="Z30" s="673">
        <v>6</v>
      </c>
      <c r="AA30" s="673"/>
      <c r="AB30" s="673"/>
      <c r="AC30" s="673"/>
      <c r="AD30" s="674" t="s">
        <v>113</v>
      </c>
      <c r="AE30" s="674"/>
      <c r="AF30" s="674"/>
      <c r="AG30" s="674"/>
      <c r="AH30" s="674"/>
      <c r="AI30" s="674"/>
      <c r="AJ30" s="674"/>
      <c r="AK30" s="674"/>
      <c r="AL30" s="643" t="s">
        <v>113</v>
      </c>
      <c r="AM30" s="675"/>
      <c r="AN30" s="675"/>
      <c r="AO30" s="676"/>
      <c r="AP30" s="698" t="s">
        <v>293</v>
      </c>
      <c r="AQ30" s="699"/>
      <c r="AR30" s="699"/>
      <c r="AS30" s="699"/>
      <c r="AT30" s="704" t="s">
        <v>294</v>
      </c>
      <c r="AU30" s="184"/>
      <c r="AV30" s="184"/>
      <c r="AW30" s="184"/>
      <c r="AX30" s="707" t="s">
        <v>172</v>
      </c>
      <c r="AY30" s="708"/>
      <c r="AZ30" s="708"/>
      <c r="BA30" s="708"/>
      <c r="BB30" s="708"/>
      <c r="BC30" s="708"/>
      <c r="BD30" s="708"/>
      <c r="BE30" s="708"/>
      <c r="BF30" s="709"/>
      <c r="BG30" s="686">
        <v>97.2</v>
      </c>
      <c r="BH30" s="687"/>
      <c r="BI30" s="687"/>
      <c r="BJ30" s="687"/>
      <c r="BK30" s="687"/>
      <c r="BL30" s="687"/>
      <c r="BM30" s="688">
        <v>81.3</v>
      </c>
      <c r="BN30" s="687"/>
      <c r="BO30" s="687"/>
      <c r="BP30" s="687"/>
      <c r="BQ30" s="689"/>
      <c r="BR30" s="686">
        <v>96.7</v>
      </c>
      <c r="BS30" s="687"/>
      <c r="BT30" s="687"/>
      <c r="BU30" s="687"/>
      <c r="BV30" s="687"/>
      <c r="BW30" s="687"/>
      <c r="BX30" s="688">
        <v>79.099999999999994</v>
      </c>
      <c r="BY30" s="687"/>
      <c r="BZ30" s="687"/>
      <c r="CA30" s="687"/>
      <c r="CB30" s="689"/>
      <c r="CD30" s="692"/>
      <c r="CE30" s="693"/>
      <c r="CF30" s="657" t="s">
        <v>295</v>
      </c>
      <c r="CG30" s="654"/>
      <c r="CH30" s="654"/>
      <c r="CI30" s="654"/>
      <c r="CJ30" s="654"/>
      <c r="CK30" s="654"/>
      <c r="CL30" s="654"/>
      <c r="CM30" s="654"/>
      <c r="CN30" s="654"/>
      <c r="CO30" s="654"/>
      <c r="CP30" s="654"/>
      <c r="CQ30" s="655"/>
      <c r="CR30" s="620">
        <v>964464</v>
      </c>
      <c r="CS30" s="621"/>
      <c r="CT30" s="621"/>
      <c r="CU30" s="621"/>
      <c r="CV30" s="621"/>
      <c r="CW30" s="621"/>
      <c r="CX30" s="621"/>
      <c r="CY30" s="622"/>
      <c r="CZ30" s="623">
        <v>10.1</v>
      </c>
      <c r="DA30" s="641"/>
      <c r="DB30" s="641"/>
      <c r="DC30" s="642"/>
      <c r="DD30" s="626">
        <v>905537</v>
      </c>
      <c r="DE30" s="621"/>
      <c r="DF30" s="621"/>
      <c r="DG30" s="621"/>
      <c r="DH30" s="621"/>
      <c r="DI30" s="621"/>
      <c r="DJ30" s="621"/>
      <c r="DK30" s="622"/>
      <c r="DL30" s="626">
        <v>905537</v>
      </c>
      <c r="DM30" s="621"/>
      <c r="DN30" s="621"/>
      <c r="DO30" s="621"/>
      <c r="DP30" s="621"/>
      <c r="DQ30" s="621"/>
      <c r="DR30" s="621"/>
      <c r="DS30" s="621"/>
      <c r="DT30" s="621"/>
      <c r="DU30" s="621"/>
      <c r="DV30" s="622"/>
      <c r="DW30" s="643">
        <v>19.3</v>
      </c>
      <c r="DX30" s="644"/>
      <c r="DY30" s="644"/>
      <c r="DZ30" s="644"/>
      <c r="EA30" s="644"/>
      <c r="EB30" s="644"/>
      <c r="EC30" s="645"/>
    </row>
    <row r="31" spans="2:133" ht="11.25" customHeight="1" x14ac:dyDescent="0.15">
      <c r="B31" s="617" t="s">
        <v>296</v>
      </c>
      <c r="C31" s="618"/>
      <c r="D31" s="618"/>
      <c r="E31" s="618"/>
      <c r="F31" s="618"/>
      <c r="G31" s="618"/>
      <c r="H31" s="618"/>
      <c r="I31" s="618"/>
      <c r="J31" s="618"/>
      <c r="K31" s="618"/>
      <c r="L31" s="618"/>
      <c r="M31" s="618"/>
      <c r="N31" s="618"/>
      <c r="O31" s="618"/>
      <c r="P31" s="618"/>
      <c r="Q31" s="619"/>
      <c r="R31" s="620">
        <v>166549</v>
      </c>
      <c r="S31" s="621"/>
      <c r="T31" s="621"/>
      <c r="U31" s="621"/>
      <c r="V31" s="621"/>
      <c r="W31" s="621"/>
      <c r="X31" s="621"/>
      <c r="Y31" s="622"/>
      <c r="Z31" s="673">
        <v>1.7</v>
      </c>
      <c r="AA31" s="673"/>
      <c r="AB31" s="673"/>
      <c r="AC31" s="673"/>
      <c r="AD31" s="674" t="s">
        <v>113</v>
      </c>
      <c r="AE31" s="674"/>
      <c r="AF31" s="674"/>
      <c r="AG31" s="674"/>
      <c r="AH31" s="674"/>
      <c r="AI31" s="674"/>
      <c r="AJ31" s="674"/>
      <c r="AK31" s="674"/>
      <c r="AL31" s="643" t="s">
        <v>113</v>
      </c>
      <c r="AM31" s="675"/>
      <c r="AN31" s="675"/>
      <c r="AO31" s="676"/>
      <c r="AP31" s="700"/>
      <c r="AQ31" s="701"/>
      <c r="AR31" s="701"/>
      <c r="AS31" s="701"/>
      <c r="AT31" s="705"/>
      <c r="AU31" s="183" t="s">
        <v>297</v>
      </c>
      <c r="AV31" s="183"/>
      <c r="AW31" s="183"/>
      <c r="AX31" s="617" t="s">
        <v>298</v>
      </c>
      <c r="AY31" s="618"/>
      <c r="AZ31" s="618"/>
      <c r="BA31" s="618"/>
      <c r="BB31" s="618"/>
      <c r="BC31" s="618"/>
      <c r="BD31" s="618"/>
      <c r="BE31" s="618"/>
      <c r="BF31" s="619"/>
      <c r="BG31" s="684">
        <v>97.5</v>
      </c>
      <c r="BH31" s="639"/>
      <c r="BI31" s="639"/>
      <c r="BJ31" s="639"/>
      <c r="BK31" s="639"/>
      <c r="BL31" s="639"/>
      <c r="BM31" s="675">
        <v>87.2</v>
      </c>
      <c r="BN31" s="685"/>
      <c r="BO31" s="685"/>
      <c r="BP31" s="685"/>
      <c r="BQ31" s="649"/>
      <c r="BR31" s="684">
        <v>96.8</v>
      </c>
      <c r="BS31" s="639"/>
      <c r="BT31" s="639"/>
      <c r="BU31" s="639"/>
      <c r="BV31" s="639"/>
      <c r="BW31" s="639"/>
      <c r="BX31" s="675">
        <v>83.3</v>
      </c>
      <c r="BY31" s="685"/>
      <c r="BZ31" s="685"/>
      <c r="CA31" s="685"/>
      <c r="CB31" s="649"/>
      <c r="CD31" s="692"/>
      <c r="CE31" s="693"/>
      <c r="CF31" s="657" t="s">
        <v>299</v>
      </c>
      <c r="CG31" s="654"/>
      <c r="CH31" s="654"/>
      <c r="CI31" s="654"/>
      <c r="CJ31" s="654"/>
      <c r="CK31" s="654"/>
      <c r="CL31" s="654"/>
      <c r="CM31" s="654"/>
      <c r="CN31" s="654"/>
      <c r="CO31" s="654"/>
      <c r="CP31" s="654"/>
      <c r="CQ31" s="655"/>
      <c r="CR31" s="620">
        <v>101487</v>
      </c>
      <c r="CS31" s="639"/>
      <c r="CT31" s="639"/>
      <c r="CU31" s="639"/>
      <c r="CV31" s="639"/>
      <c r="CW31" s="639"/>
      <c r="CX31" s="639"/>
      <c r="CY31" s="640"/>
      <c r="CZ31" s="623">
        <v>1.1000000000000001</v>
      </c>
      <c r="DA31" s="641"/>
      <c r="DB31" s="641"/>
      <c r="DC31" s="642"/>
      <c r="DD31" s="626">
        <v>101487</v>
      </c>
      <c r="DE31" s="639"/>
      <c r="DF31" s="639"/>
      <c r="DG31" s="639"/>
      <c r="DH31" s="639"/>
      <c r="DI31" s="639"/>
      <c r="DJ31" s="639"/>
      <c r="DK31" s="640"/>
      <c r="DL31" s="626">
        <v>101487</v>
      </c>
      <c r="DM31" s="639"/>
      <c r="DN31" s="639"/>
      <c r="DO31" s="639"/>
      <c r="DP31" s="639"/>
      <c r="DQ31" s="639"/>
      <c r="DR31" s="639"/>
      <c r="DS31" s="639"/>
      <c r="DT31" s="639"/>
      <c r="DU31" s="639"/>
      <c r="DV31" s="640"/>
      <c r="DW31" s="643">
        <v>2.2000000000000002</v>
      </c>
      <c r="DX31" s="644"/>
      <c r="DY31" s="644"/>
      <c r="DZ31" s="644"/>
      <c r="EA31" s="644"/>
      <c r="EB31" s="644"/>
      <c r="EC31" s="645"/>
    </row>
    <row r="32" spans="2:133" ht="11.25" customHeight="1" x14ac:dyDescent="0.15">
      <c r="B32" s="617" t="s">
        <v>300</v>
      </c>
      <c r="C32" s="618"/>
      <c r="D32" s="618"/>
      <c r="E32" s="618"/>
      <c r="F32" s="618"/>
      <c r="G32" s="618"/>
      <c r="H32" s="618"/>
      <c r="I32" s="618"/>
      <c r="J32" s="618"/>
      <c r="K32" s="618"/>
      <c r="L32" s="618"/>
      <c r="M32" s="618"/>
      <c r="N32" s="618"/>
      <c r="O32" s="618"/>
      <c r="P32" s="618"/>
      <c r="Q32" s="619"/>
      <c r="R32" s="620">
        <v>105700</v>
      </c>
      <c r="S32" s="621"/>
      <c r="T32" s="621"/>
      <c r="U32" s="621"/>
      <c r="V32" s="621"/>
      <c r="W32" s="621"/>
      <c r="X32" s="621"/>
      <c r="Y32" s="622"/>
      <c r="Z32" s="673">
        <v>1.1000000000000001</v>
      </c>
      <c r="AA32" s="673"/>
      <c r="AB32" s="673"/>
      <c r="AC32" s="673"/>
      <c r="AD32" s="674">
        <v>27</v>
      </c>
      <c r="AE32" s="674"/>
      <c r="AF32" s="674"/>
      <c r="AG32" s="674"/>
      <c r="AH32" s="674"/>
      <c r="AI32" s="674"/>
      <c r="AJ32" s="674"/>
      <c r="AK32" s="674"/>
      <c r="AL32" s="643">
        <v>0</v>
      </c>
      <c r="AM32" s="675"/>
      <c r="AN32" s="675"/>
      <c r="AO32" s="676"/>
      <c r="AP32" s="702"/>
      <c r="AQ32" s="703"/>
      <c r="AR32" s="703"/>
      <c r="AS32" s="703"/>
      <c r="AT32" s="706"/>
      <c r="AU32" s="185"/>
      <c r="AV32" s="185"/>
      <c r="AW32" s="185"/>
      <c r="AX32" s="601" t="s">
        <v>301</v>
      </c>
      <c r="AY32" s="602"/>
      <c r="AZ32" s="602"/>
      <c r="BA32" s="602"/>
      <c r="BB32" s="602"/>
      <c r="BC32" s="602"/>
      <c r="BD32" s="602"/>
      <c r="BE32" s="602"/>
      <c r="BF32" s="603"/>
      <c r="BG32" s="683">
        <v>95.9</v>
      </c>
      <c r="BH32" s="605"/>
      <c r="BI32" s="605"/>
      <c r="BJ32" s="605"/>
      <c r="BK32" s="605"/>
      <c r="BL32" s="605"/>
      <c r="BM32" s="668">
        <v>70.599999999999994</v>
      </c>
      <c r="BN32" s="605"/>
      <c r="BO32" s="605"/>
      <c r="BP32" s="605"/>
      <c r="BQ32" s="662"/>
      <c r="BR32" s="683">
        <v>95.4</v>
      </c>
      <c r="BS32" s="605"/>
      <c r="BT32" s="605"/>
      <c r="BU32" s="605"/>
      <c r="BV32" s="605"/>
      <c r="BW32" s="605"/>
      <c r="BX32" s="668">
        <v>69.8</v>
      </c>
      <c r="BY32" s="605"/>
      <c r="BZ32" s="605"/>
      <c r="CA32" s="605"/>
      <c r="CB32" s="662"/>
      <c r="CD32" s="694"/>
      <c r="CE32" s="695"/>
      <c r="CF32" s="657" t="s">
        <v>302</v>
      </c>
      <c r="CG32" s="654"/>
      <c r="CH32" s="654"/>
      <c r="CI32" s="654"/>
      <c r="CJ32" s="654"/>
      <c r="CK32" s="654"/>
      <c r="CL32" s="654"/>
      <c r="CM32" s="654"/>
      <c r="CN32" s="654"/>
      <c r="CO32" s="654"/>
      <c r="CP32" s="654"/>
      <c r="CQ32" s="655"/>
      <c r="CR32" s="620">
        <v>697</v>
      </c>
      <c r="CS32" s="621"/>
      <c r="CT32" s="621"/>
      <c r="CU32" s="621"/>
      <c r="CV32" s="621"/>
      <c r="CW32" s="621"/>
      <c r="CX32" s="621"/>
      <c r="CY32" s="622"/>
      <c r="CZ32" s="623">
        <v>0</v>
      </c>
      <c r="DA32" s="641"/>
      <c r="DB32" s="641"/>
      <c r="DC32" s="642"/>
      <c r="DD32" s="626">
        <v>697</v>
      </c>
      <c r="DE32" s="621"/>
      <c r="DF32" s="621"/>
      <c r="DG32" s="621"/>
      <c r="DH32" s="621"/>
      <c r="DI32" s="621"/>
      <c r="DJ32" s="621"/>
      <c r="DK32" s="622"/>
      <c r="DL32" s="626">
        <v>697</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303</v>
      </c>
      <c r="C33" s="618"/>
      <c r="D33" s="618"/>
      <c r="E33" s="618"/>
      <c r="F33" s="618"/>
      <c r="G33" s="618"/>
      <c r="H33" s="618"/>
      <c r="I33" s="618"/>
      <c r="J33" s="618"/>
      <c r="K33" s="618"/>
      <c r="L33" s="618"/>
      <c r="M33" s="618"/>
      <c r="N33" s="618"/>
      <c r="O33" s="618"/>
      <c r="P33" s="618"/>
      <c r="Q33" s="619"/>
      <c r="R33" s="620">
        <v>2473500</v>
      </c>
      <c r="S33" s="621"/>
      <c r="T33" s="621"/>
      <c r="U33" s="621"/>
      <c r="V33" s="621"/>
      <c r="W33" s="621"/>
      <c r="X33" s="621"/>
      <c r="Y33" s="622"/>
      <c r="Z33" s="673">
        <v>25.6</v>
      </c>
      <c r="AA33" s="673"/>
      <c r="AB33" s="673"/>
      <c r="AC33" s="673"/>
      <c r="AD33" s="674" t="s">
        <v>113</v>
      </c>
      <c r="AE33" s="674"/>
      <c r="AF33" s="674"/>
      <c r="AG33" s="674"/>
      <c r="AH33" s="674"/>
      <c r="AI33" s="674"/>
      <c r="AJ33" s="674"/>
      <c r="AK33" s="674"/>
      <c r="AL33" s="643" t="s">
        <v>113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304</v>
      </c>
      <c r="CE33" s="654"/>
      <c r="CF33" s="654"/>
      <c r="CG33" s="654"/>
      <c r="CH33" s="654"/>
      <c r="CI33" s="654"/>
      <c r="CJ33" s="654"/>
      <c r="CK33" s="654"/>
      <c r="CL33" s="654"/>
      <c r="CM33" s="654"/>
      <c r="CN33" s="654"/>
      <c r="CO33" s="654"/>
      <c r="CP33" s="654"/>
      <c r="CQ33" s="655"/>
      <c r="CR33" s="620">
        <v>3886147</v>
      </c>
      <c r="CS33" s="639"/>
      <c r="CT33" s="639"/>
      <c r="CU33" s="639"/>
      <c r="CV33" s="639"/>
      <c r="CW33" s="639"/>
      <c r="CX33" s="639"/>
      <c r="CY33" s="640"/>
      <c r="CZ33" s="623">
        <v>40.9</v>
      </c>
      <c r="DA33" s="641"/>
      <c r="DB33" s="641"/>
      <c r="DC33" s="642"/>
      <c r="DD33" s="626">
        <v>3009682</v>
      </c>
      <c r="DE33" s="639"/>
      <c r="DF33" s="639"/>
      <c r="DG33" s="639"/>
      <c r="DH33" s="639"/>
      <c r="DI33" s="639"/>
      <c r="DJ33" s="639"/>
      <c r="DK33" s="640"/>
      <c r="DL33" s="626">
        <v>1907524</v>
      </c>
      <c r="DM33" s="639"/>
      <c r="DN33" s="639"/>
      <c r="DO33" s="639"/>
      <c r="DP33" s="639"/>
      <c r="DQ33" s="639"/>
      <c r="DR33" s="639"/>
      <c r="DS33" s="639"/>
      <c r="DT33" s="639"/>
      <c r="DU33" s="639"/>
      <c r="DV33" s="640"/>
      <c r="DW33" s="643">
        <v>40.6</v>
      </c>
      <c r="DX33" s="644"/>
      <c r="DY33" s="644"/>
      <c r="DZ33" s="644"/>
      <c r="EA33" s="644"/>
      <c r="EB33" s="644"/>
      <c r="EC33" s="645"/>
    </row>
    <row r="34" spans="2:133" ht="11.25" customHeight="1" x14ac:dyDescent="0.15">
      <c r="B34" s="617" t="s">
        <v>305</v>
      </c>
      <c r="C34" s="618"/>
      <c r="D34" s="618"/>
      <c r="E34" s="618"/>
      <c r="F34" s="618"/>
      <c r="G34" s="618"/>
      <c r="H34" s="618"/>
      <c r="I34" s="618"/>
      <c r="J34" s="618"/>
      <c r="K34" s="618"/>
      <c r="L34" s="618"/>
      <c r="M34" s="618"/>
      <c r="N34" s="618"/>
      <c r="O34" s="618"/>
      <c r="P34" s="618"/>
      <c r="Q34" s="619"/>
      <c r="R34" s="620" t="s">
        <v>113</v>
      </c>
      <c r="S34" s="621"/>
      <c r="T34" s="621"/>
      <c r="U34" s="621"/>
      <c r="V34" s="621"/>
      <c r="W34" s="621"/>
      <c r="X34" s="621"/>
      <c r="Y34" s="622"/>
      <c r="Z34" s="673" t="s">
        <v>113</v>
      </c>
      <c r="AA34" s="673"/>
      <c r="AB34" s="673"/>
      <c r="AC34" s="673"/>
      <c r="AD34" s="674" t="s">
        <v>113</v>
      </c>
      <c r="AE34" s="674"/>
      <c r="AF34" s="674"/>
      <c r="AG34" s="674"/>
      <c r="AH34" s="674"/>
      <c r="AI34" s="674"/>
      <c r="AJ34" s="674"/>
      <c r="AK34" s="674"/>
      <c r="AL34" s="643" t="s">
        <v>113</v>
      </c>
      <c r="AM34" s="675"/>
      <c r="AN34" s="675"/>
      <c r="AO34" s="676"/>
      <c r="AP34" s="188"/>
      <c r="AQ34" s="680" t="s">
        <v>306</v>
      </c>
      <c r="AR34" s="681"/>
      <c r="AS34" s="681"/>
      <c r="AT34" s="681"/>
      <c r="AU34" s="681"/>
      <c r="AV34" s="681"/>
      <c r="AW34" s="681"/>
      <c r="AX34" s="681"/>
      <c r="AY34" s="681"/>
      <c r="AZ34" s="681"/>
      <c r="BA34" s="681"/>
      <c r="BB34" s="681"/>
      <c r="BC34" s="681"/>
      <c r="BD34" s="681"/>
      <c r="BE34" s="681"/>
      <c r="BF34" s="682"/>
      <c r="BG34" s="680" t="s">
        <v>307</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308</v>
      </c>
      <c r="CE34" s="654"/>
      <c r="CF34" s="654"/>
      <c r="CG34" s="654"/>
      <c r="CH34" s="654"/>
      <c r="CI34" s="654"/>
      <c r="CJ34" s="654"/>
      <c r="CK34" s="654"/>
      <c r="CL34" s="654"/>
      <c r="CM34" s="654"/>
      <c r="CN34" s="654"/>
      <c r="CO34" s="654"/>
      <c r="CP34" s="654"/>
      <c r="CQ34" s="655"/>
      <c r="CR34" s="620">
        <v>1310533</v>
      </c>
      <c r="CS34" s="621"/>
      <c r="CT34" s="621"/>
      <c r="CU34" s="621"/>
      <c r="CV34" s="621"/>
      <c r="CW34" s="621"/>
      <c r="CX34" s="621"/>
      <c r="CY34" s="622"/>
      <c r="CZ34" s="623">
        <v>13.8</v>
      </c>
      <c r="DA34" s="641"/>
      <c r="DB34" s="641"/>
      <c r="DC34" s="642"/>
      <c r="DD34" s="626">
        <v>885268</v>
      </c>
      <c r="DE34" s="621"/>
      <c r="DF34" s="621"/>
      <c r="DG34" s="621"/>
      <c r="DH34" s="621"/>
      <c r="DI34" s="621"/>
      <c r="DJ34" s="621"/>
      <c r="DK34" s="622"/>
      <c r="DL34" s="626">
        <v>512227</v>
      </c>
      <c r="DM34" s="621"/>
      <c r="DN34" s="621"/>
      <c r="DO34" s="621"/>
      <c r="DP34" s="621"/>
      <c r="DQ34" s="621"/>
      <c r="DR34" s="621"/>
      <c r="DS34" s="621"/>
      <c r="DT34" s="621"/>
      <c r="DU34" s="621"/>
      <c r="DV34" s="622"/>
      <c r="DW34" s="643">
        <v>10.9</v>
      </c>
      <c r="DX34" s="644"/>
      <c r="DY34" s="644"/>
      <c r="DZ34" s="644"/>
      <c r="EA34" s="644"/>
      <c r="EB34" s="644"/>
      <c r="EC34" s="645"/>
    </row>
    <row r="35" spans="2:133" ht="11.25" customHeight="1" x14ac:dyDescent="0.15">
      <c r="B35" s="617" t="s">
        <v>309</v>
      </c>
      <c r="C35" s="618"/>
      <c r="D35" s="618"/>
      <c r="E35" s="618"/>
      <c r="F35" s="618"/>
      <c r="G35" s="618"/>
      <c r="H35" s="618"/>
      <c r="I35" s="618"/>
      <c r="J35" s="618"/>
      <c r="K35" s="618"/>
      <c r="L35" s="618"/>
      <c r="M35" s="618"/>
      <c r="N35" s="618"/>
      <c r="O35" s="618"/>
      <c r="P35" s="618"/>
      <c r="Q35" s="619"/>
      <c r="R35" s="620">
        <v>177600</v>
      </c>
      <c r="S35" s="621"/>
      <c r="T35" s="621"/>
      <c r="U35" s="621"/>
      <c r="V35" s="621"/>
      <c r="W35" s="621"/>
      <c r="X35" s="621"/>
      <c r="Y35" s="622"/>
      <c r="Z35" s="673">
        <v>1.8</v>
      </c>
      <c r="AA35" s="673"/>
      <c r="AB35" s="673"/>
      <c r="AC35" s="673"/>
      <c r="AD35" s="674" t="s">
        <v>113</v>
      </c>
      <c r="AE35" s="674"/>
      <c r="AF35" s="674"/>
      <c r="AG35" s="674"/>
      <c r="AH35" s="674"/>
      <c r="AI35" s="674"/>
      <c r="AJ35" s="674"/>
      <c r="AK35" s="674"/>
      <c r="AL35" s="643" t="s">
        <v>113</v>
      </c>
      <c r="AM35" s="675"/>
      <c r="AN35" s="675"/>
      <c r="AO35" s="676"/>
      <c r="AP35" s="188"/>
      <c r="AQ35" s="677" t="s">
        <v>310</v>
      </c>
      <c r="AR35" s="678"/>
      <c r="AS35" s="678"/>
      <c r="AT35" s="678"/>
      <c r="AU35" s="678"/>
      <c r="AV35" s="678"/>
      <c r="AW35" s="678"/>
      <c r="AX35" s="678"/>
      <c r="AY35" s="679"/>
      <c r="AZ35" s="670">
        <v>914575</v>
      </c>
      <c r="BA35" s="671"/>
      <c r="BB35" s="671"/>
      <c r="BC35" s="671"/>
      <c r="BD35" s="671"/>
      <c r="BE35" s="671"/>
      <c r="BF35" s="672"/>
      <c r="BG35" s="677" t="s">
        <v>311</v>
      </c>
      <c r="BH35" s="678"/>
      <c r="BI35" s="678"/>
      <c r="BJ35" s="678"/>
      <c r="BK35" s="678"/>
      <c r="BL35" s="678"/>
      <c r="BM35" s="678"/>
      <c r="BN35" s="678"/>
      <c r="BO35" s="678"/>
      <c r="BP35" s="678"/>
      <c r="BQ35" s="678"/>
      <c r="BR35" s="678"/>
      <c r="BS35" s="678"/>
      <c r="BT35" s="678"/>
      <c r="BU35" s="679"/>
      <c r="BV35" s="670">
        <v>89697</v>
      </c>
      <c r="BW35" s="671"/>
      <c r="BX35" s="671"/>
      <c r="BY35" s="671"/>
      <c r="BZ35" s="671"/>
      <c r="CA35" s="671"/>
      <c r="CB35" s="672"/>
      <c r="CD35" s="657" t="s">
        <v>312</v>
      </c>
      <c r="CE35" s="654"/>
      <c r="CF35" s="654"/>
      <c r="CG35" s="654"/>
      <c r="CH35" s="654"/>
      <c r="CI35" s="654"/>
      <c r="CJ35" s="654"/>
      <c r="CK35" s="654"/>
      <c r="CL35" s="654"/>
      <c r="CM35" s="654"/>
      <c r="CN35" s="654"/>
      <c r="CO35" s="654"/>
      <c r="CP35" s="654"/>
      <c r="CQ35" s="655"/>
      <c r="CR35" s="620">
        <v>123097</v>
      </c>
      <c r="CS35" s="639"/>
      <c r="CT35" s="639"/>
      <c r="CU35" s="639"/>
      <c r="CV35" s="639"/>
      <c r="CW35" s="639"/>
      <c r="CX35" s="639"/>
      <c r="CY35" s="640"/>
      <c r="CZ35" s="623">
        <v>1.3</v>
      </c>
      <c r="DA35" s="641"/>
      <c r="DB35" s="641"/>
      <c r="DC35" s="642"/>
      <c r="DD35" s="626">
        <v>122884</v>
      </c>
      <c r="DE35" s="639"/>
      <c r="DF35" s="639"/>
      <c r="DG35" s="639"/>
      <c r="DH35" s="639"/>
      <c r="DI35" s="639"/>
      <c r="DJ35" s="639"/>
      <c r="DK35" s="640"/>
      <c r="DL35" s="626">
        <v>122884</v>
      </c>
      <c r="DM35" s="639"/>
      <c r="DN35" s="639"/>
      <c r="DO35" s="639"/>
      <c r="DP35" s="639"/>
      <c r="DQ35" s="639"/>
      <c r="DR35" s="639"/>
      <c r="DS35" s="639"/>
      <c r="DT35" s="639"/>
      <c r="DU35" s="639"/>
      <c r="DV35" s="640"/>
      <c r="DW35" s="643">
        <v>2.6</v>
      </c>
      <c r="DX35" s="644"/>
      <c r="DY35" s="644"/>
      <c r="DZ35" s="644"/>
      <c r="EA35" s="644"/>
      <c r="EB35" s="644"/>
      <c r="EC35" s="645"/>
    </row>
    <row r="36" spans="2:133" ht="11.25" customHeight="1" x14ac:dyDescent="0.15">
      <c r="B36" s="601" t="s">
        <v>313</v>
      </c>
      <c r="C36" s="602"/>
      <c r="D36" s="602"/>
      <c r="E36" s="602"/>
      <c r="F36" s="602"/>
      <c r="G36" s="602"/>
      <c r="H36" s="602"/>
      <c r="I36" s="602"/>
      <c r="J36" s="602"/>
      <c r="K36" s="602"/>
      <c r="L36" s="602"/>
      <c r="M36" s="602"/>
      <c r="N36" s="602"/>
      <c r="O36" s="602"/>
      <c r="P36" s="602"/>
      <c r="Q36" s="603"/>
      <c r="R36" s="604">
        <v>9661437</v>
      </c>
      <c r="S36" s="661"/>
      <c r="T36" s="661"/>
      <c r="U36" s="661"/>
      <c r="V36" s="661"/>
      <c r="W36" s="661"/>
      <c r="X36" s="661"/>
      <c r="Y36" s="664"/>
      <c r="Z36" s="665">
        <v>100</v>
      </c>
      <c r="AA36" s="665"/>
      <c r="AB36" s="665"/>
      <c r="AC36" s="665"/>
      <c r="AD36" s="666">
        <v>4515756</v>
      </c>
      <c r="AE36" s="666"/>
      <c r="AF36" s="666"/>
      <c r="AG36" s="666"/>
      <c r="AH36" s="666"/>
      <c r="AI36" s="666"/>
      <c r="AJ36" s="666"/>
      <c r="AK36" s="666"/>
      <c r="AL36" s="667">
        <v>100</v>
      </c>
      <c r="AM36" s="668"/>
      <c r="AN36" s="668"/>
      <c r="AO36" s="669"/>
      <c r="AQ36" s="646" t="s">
        <v>314</v>
      </c>
      <c r="AR36" s="647"/>
      <c r="AS36" s="647"/>
      <c r="AT36" s="647"/>
      <c r="AU36" s="647"/>
      <c r="AV36" s="647"/>
      <c r="AW36" s="647"/>
      <c r="AX36" s="647"/>
      <c r="AY36" s="648"/>
      <c r="AZ36" s="620">
        <v>164175</v>
      </c>
      <c r="BA36" s="621"/>
      <c r="BB36" s="621"/>
      <c r="BC36" s="621"/>
      <c r="BD36" s="639"/>
      <c r="BE36" s="639"/>
      <c r="BF36" s="649"/>
      <c r="BG36" s="657" t="s">
        <v>315</v>
      </c>
      <c r="BH36" s="654"/>
      <c r="BI36" s="654"/>
      <c r="BJ36" s="654"/>
      <c r="BK36" s="654"/>
      <c r="BL36" s="654"/>
      <c r="BM36" s="654"/>
      <c r="BN36" s="654"/>
      <c r="BO36" s="654"/>
      <c r="BP36" s="654"/>
      <c r="BQ36" s="654"/>
      <c r="BR36" s="654"/>
      <c r="BS36" s="654"/>
      <c r="BT36" s="654"/>
      <c r="BU36" s="655"/>
      <c r="BV36" s="620">
        <v>57648</v>
      </c>
      <c r="BW36" s="621"/>
      <c r="BX36" s="621"/>
      <c r="BY36" s="621"/>
      <c r="BZ36" s="621"/>
      <c r="CA36" s="621"/>
      <c r="CB36" s="656"/>
      <c r="CD36" s="657" t="s">
        <v>316</v>
      </c>
      <c r="CE36" s="654"/>
      <c r="CF36" s="654"/>
      <c r="CG36" s="654"/>
      <c r="CH36" s="654"/>
      <c r="CI36" s="654"/>
      <c r="CJ36" s="654"/>
      <c r="CK36" s="654"/>
      <c r="CL36" s="654"/>
      <c r="CM36" s="654"/>
      <c r="CN36" s="654"/>
      <c r="CO36" s="654"/>
      <c r="CP36" s="654"/>
      <c r="CQ36" s="655"/>
      <c r="CR36" s="620">
        <v>1187982</v>
      </c>
      <c r="CS36" s="621"/>
      <c r="CT36" s="621"/>
      <c r="CU36" s="621"/>
      <c r="CV36" s="621"/>
      <c r="CW36" s="621"/>
      <c r="CX36" s="621"/>
      <c r="CY36" s="622"/>
      <c r="CZ36" s="623">
        <v>12.5</v>
      </c>
      <c r="DA36" s="641"/>
      <c r="DB36" s="641"/>
      <c r="DC36" s="642"/>
      <c r="DD36" s="626">
        <v>900209</v>
      </c>
      <c r="DE36" s="621"/>
      <c r="DF36" s="621"/>
      <c r="DG36" s="621"/>
      <c r="DH36" s="621"/>
      <c r="DI36" s="621"/>
      <c r="DJ36" s="621"/>
      <c r="DK36" s="622"/>
      <c r="DL36" s="626">
        <v>753443</v>
      </c>
      <c r="DM36" s="621"/>
      <c r="DN36" s="621"/>
      <c r="DO36" s="621"/>
      <c r="DP36" s="621"/>
      <c r="DQ36" s="621"/>
      <c r="DR36" s="621"/>
      <c r="DS36" s="621"/>
      <c r="DT36" s="621"/>
      <c r="DU36" s="621"/>
      <c r="DV36" s="622"/>
      <c r="DW36" s="643">
        <v>16.100000000000001</v>
      </c>
      <c r="DX36" s="644"/>
      <c r="DY36" s="644"/>
      <c r="DZ36" s="644"/>
      <c r="EA36" s="644"/>
      <c r="EB36" s="644"/>
      <c r="EC36" s="645"/>
    </row>
    <row r="37" spans="2:133" ht="11.25" customHeight="1" x14ac:dyDescent="0.15">
      <c r="AQ37" s="646" t="s">
        <v>317</v>
      </c>
      <c r="AR37" s="647"/>
      <c r="AS37" s="647"/>
      <c r="AT37" s="647"/>
      <c r="AU37" s="647"/>
      <c r="AV37" s="647"/>
      <c r="AW37" s="647"/>
      <c r="AX37" s="647"/>
      <c r="AY37" s="648"/>
      <c r="AZ37" s="620">
        <v>55258</v>
      </c>
      <c r="BA37" s="621"/>
      <c r="BB37" s="621"/>
      <c r="BC37" s="621"/>
      <c r="BD37" s="639"/>
      <c r="BE37" s="639"/>
      <c r="BF37" s="649"/>
      <c r="BG37" s="657" t="s">
        <v>318</v>
      </c>
      <c r="BH37" s="654"/>
      <c r="BI37" s="654"/>
      <c r="BJ37" s="654"/>
      <c r="BK37" s="654"/>
      <c r="BL37" s="654"/>
      <c r="BM37" s="654"/>
      <c r="BN37" s="654"/>
      <c r="BO37" s="654"/>
      <c r="BP37" s="654"/>
      <c r="BQ37" s="654"/>
      <c r="BR37" s="654"/>
      <c r="BS37" s="654"/>
      <c r="BT37" s="654"/>
      <c r="BU37" s="655"/>
      <c r="BV37" s="620">
        <v>2458</v>
      </c>
      <c r="BW37" s="621"/>
      <c r="BX37" s="621"/>
      <c r="BY37" s="621"/>
      <c r="BZ37" s="621"/>
      <c r="CA37" s="621"/>
      <c r="CB37" s="656"/>
      <c r="CD37" s="657" t="s">
        <v>319</v>
      </c>
      <c r="CE37" s="654"/>
      <c r="CF37" s="654"/>
      <c r="CG37" s="654"/>
      <c r="CH37" s="654"/>
      <c r="CI37" s="654"/>
      <c r="CJ37" s="654"/>
      <c r="CK37" s="654"/>
      <c r="CL37" s="654"/>
      <c r="CM37" s="654"/>
      <c r="CN37" s="654"/>
      <c r="CO37" s="654"/>
      <c r="CP37" s="654"/>
      <c r="CQ37" s="655"/>
      <c r="CR37" s="620">
        <v>591919</v>
      </c>
      <c r="CS37" s="639"/>
      <c r="CT37" s="639"/>
      <c r="CU37" s="639"/>
      <c r="CV37" s="639"/>
      <c r="CW37" s="639"/>
      <c r="CX37" s="639"/>
      <c r="CY37" s="640"/>
      <c r="CZ37" s="623">
        <v>6.2</v>
      </c>
      <c r="DA37" s="641"/>
      <c r="DB37" s="641"/>
      <c r="DC37" s="642"/>
      <c r="DD37" s="626">
        <v>517919</v>
      </c>
      <c r="DE37" s="639"/>
      <c r="DF37" s="639"/>
      <c r="DG37" s="639"/>
      <c r="DH37" s="639"/>
      <c r="DI37" s="639"/>
      <c r="DJ37" s="639"/>
      <c r="DK37" s="640"/>
      <c r="DL37" s="626">
        <v>511336</v>
      </c>
      <c r="DM37" s="639"/>
      <c r="DN37" s="639"/>
      <c r="DO37" s="639"/>
      <c r="DP37" s="639"/>
      <c r="DQ37" s="639"/>
      <c r="DR37" s="639"/>
      <c r="DS37" s="639"/>
      <c r="DT37" s="639"/>
      <c r="DU37" s="639"/>
      <c r="DV37" s="640"/>
      <c r="DW37" s="643">
        <v>10.9</v>
      </c>
      <c r="DX37" s="644"/>
      <c r="DY37" s="644"/>
      <c r="DZ37" s="644"/>
      <c r="EA37" s="644"/>
      <c r="EB37" s="644"/>
      <c r="EC37" s="645"/>
    </row>
    <row r="38" spans="2:133" ht="11.25" customHeight="1" x14ac:dyDescent="0.15">
      <c r="AQ38" s="646" t="s">
        <v>320</v>
      </c>
      <c r="AR38" s="647"/>
      <c r="AS38" s="647"/>
      <c r="AT38" s="647"/>
      <c r="AU38" s="647"/>
      <c r="AV38" s="647"/>
      <c r="AW38" s="647"/>
      <c r="AX38" s="647"/>
      <c r="AY38" s="648"/>
      <c r="AZ38" s="620">
        <v>14499</v>
      </c>
      <c r="BA38" s="621"/>
      <c r="BB38" s="621"/>
      <c r="BC38" s="621"/>
      <c r="BD38" s="639"/>
      <c r="BE38" s="639"/>
      <c r="BF38" s="649"/>
      <c r="BG38" s="657" t="s">
        <v>321</v>
      </c>
      <c r="BH38" s="654"/>
      <c r="BI38" s="654"/>
      <c r="BJ38" s="654"/>
      <c r="BK38" s="654"/>
      <c r="BL38" s="654"/>
      <c r="BM38" s="654"/>
      <c r="BN38" s="654"/>
      <c r="BO38" s="654"/>
      <c r="BP38" s="654"/>
      <c r="BQ38" s="654"/>
      <c r="BR38" s="654"/>
      <c r="BS38" s="654"/>
      <c r="BT38" s="654"/>
      <c r="BU38" s="655"/>
      <c r="BV38" s="620">
        <v>4386</v>
      </c>
      <c r="BW38" s="621"/>
      <c r="BX38" s="621"/>
      <c r="BY38" s="621"/>
      <c r="BZ38" s="621"/>
      <c r="CA38" s="621"/>
      <c r="CB38" s="656"/>
      <c r="CD38" s="657" t="s">
        <v>322</v>
      </c>
      <c r="CE38" s="654"/>
      <c r="CF38" s="654"/>
      <c r="CG38" s="654"/>
      <c r="CH38" s="654"/>
      <c r="CI38" s="654"/>
      <c r="CJ38" s="654"/>
      <c r="CK38" s="654"/>
      <c r="CL38" s="654"/>
      <c r="CM38" s="654"/>
      <c r="CN38" s="654"/>
      <c r="CO38" s="654"/>
      <c r="CP38" s="654"/>
      <c r="CQ38" s="655"/>
      <c r="CR38" s="620">
        <v>735901</v>
      </c>
      <c r="CS38" s="621"/>
      <c r="CT38" s="621"/>
      <c r="CU38" s="621"/>
      <c r="CV38" s="621"/>
      <c r="CW38" s="621"/>
      <c r="CX38" s="621"/>
      <c r="CY38" s="622"/>
      <c r="CZ38" s="623">
        <v>7.7</v>
      </c>
      <c r="DA38" s="641"/>
      <c r="DB38" s="641"/>
      <c r="DC38" s="642"/>
      <c r="DD38" s="626">
        <v>575895</v>
      </c>
      <c r="DE38" s="621"/>
      <c r="DF38" s="621"/>
      <c r="DG38" s="621"/>
      <c r="DH38" s="621"/>
      <c r="DI38" s="621"/>
      <c r="DJ38" s="621"/>
      <c r="DK38" s="622"/>
      <c r="DL38" s="626">
        <v>518970</v>
      </c>
      <c r="DM38" s="621"/>
      <c r="DN38" s="621"/>
      <c r="DO38" s="621"/>
      <c r="DP38" s="621"/>
      <c r="DQ38" s="621"/>
      <c r="DR38" s="621"/>
      <c r="DS38" s="621"/>
      <c r="DT38" s="621"/>
      <c r="DU38" s="621"/>
      <c r="DV38" s="622"/>
      <c r="DW38" s="643">
        <v>11.1</v>
      </c>
      <c r="DX38" s="644"/>
      <c r="DY38" s="644"/>
      <c r="DZ38" s="644"/>
      <c r="EA38" s="644"/>
      <c r="EB38" s="644"/>
      <c r="EC38" s="645"/>
    </row>
    <row r="39" spans="2:133" ht="11.25" customHeight="1" x14ac:dyDescent="0.15">
      <c r="AQ39" s="646" t="s">
        <v>323</v>
      </c>
      <c r="AR39" s="647"/>
      <c r="AS39" s="647"/>
      <c r="AT39" s="647"/>
      <c r="AU39" s="647"/>
      <c r="AV39" s="647"/>
      <c r="AW39" s="647"/>
      <c r="AX39" s="647"/>
      <c r="AY39" s="648"/>
      <c r="AZ39" s="620" t="s">
        <v>324</v>
      </c>
      <c r="BA39" s="621"/>
      <c r="BB39" s="621"/>
      <c r="BC39" s="621"/>
      <c r="BD39" s="639"/>
      <c r="BE39" s="639"/>
      <c r="BF39" s="649"/>
      <c r="BG39" s="650" t="s">
        <v>325</v>
      </c>
      <c r="BH39" s="651"/>
      <c r="BI39" s="651"/>
      <c r="BJ39" s="651"/>
      <c r="BK39" s="651"/>
      <c r="BL39" s="189"/>
      <c r="BM39" s="654" t="s">
        <v>326</v>
      </c>
      <c r="BN39" s="654"/>
      <c r="BO39" s="654"/>
      <c r="BP39" s="654"/>
      <c r="BQ39" s="654"/>
      <c r="BR39" s="654"/>
      <c r="BS39" s="654"/>
      <c r="BT39" s="654"/>
      <c r="BU39" s="655"/>
      <c r="BV39" s="620">
        <v>130</v>
      </c>
      <c r="BW39" s="621"/>
      <c r="BX39" s="621"/>
      <c r="BY39" s="621"/>
      <c r="BZ39" s="621"/>
      <c r="CA39" s="621"/>
      <c r="CB39" s="656"/>
      <c r="CD39" s="657" t="s">
        <v>327</v>
      </c>
      <c r="CE39" s="654"/>
      <c r="CF39" s="654"/>
      <c r="CG39" s="654"/>
      <c r="CH39" s="654"/>
      <c r="CI39" s="654"/>
      <c r="CJ39" s="654"/>
      <c r="CK39" s="654"/>
      <c r="CL39" s="654"/>
      <c r="CM39" s="654"/>
      <c r="CN39" s="654"/>
      <c r="CO39" s="654"/>
      <c r="CP39" s="654"/>
      <c r="CQ39" s="655"/>
      <c r="CR39" s="620">
        <v>524371</v>
      </c>
      <c r="CS39" s="639"/>
      <c r="CT39" s="639"/>
      <c r="CU39" s="639"/>
      <c r="CV39" s="639"/>
      <c r="CW39" s="639"/>
      <c r="CX39" s="639"/>
      <c r="CY39" s="640"/>
      <c r="CZ39" s="623">
        <v>5.5</v>
      </c>
      <c r="DA39" s="641"/>
      <c r="DB39" s="641"/>
      <c r="DC39" s="642"/>
      <c r="DD39" s="626">
        <v>524366</v>
      </c>
      <c r="DE39" s="639"/>
      <c r="DF39" s="639"/>
      <c r="DG39" s="639"/>
      <c r="DH39" s="639"/>
      <c r="DI39" s="639"/>
      <c r="DJ39" s="639"/>
      <c r="DK39" s="640"/>
      <c r="DL39" s="626" t="s">
        <v>324</v>
      </c>
      <c r="DM39" s="639"/>
      <c r="DN39" s="639"/>
      <c r="DO39" s="639"/>
      <c r="DP39" s="639"/>
      <c r="DQ39" s="639"/>
      <c r="DR39" s="639"/>
      <c r="DS39" s="639"/>
      <c r="DT39" s="639"/>
      <c r="DU39" s="639"/>
      <c r="DV39" s="640"/>
      <c r="DW39" s="643" t="s">
        <v>324</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328</v>
      </c>
      <c r="AR40" s="647"/>
      <c r="AS40" s="647"/>
      <c r="AT40" s="647"/>
      <c r="AU40" s="647"/>
      <c r="AV40" s="647"/>
      <c r="AW40" s="647"/>
      <c r="AX40" s="647"/>
      <c r="AY40" s="648"/>
      <c r="AZ40" s="620">
        <v>243041</v>
      </c>
      <c r="BA40" s="621"/>
      <c r="BB40" s="621"/>
      <c r="BC40" s="621"/>
      <c r="BD40" s="639"/>
      <c r="BE40" s="639"/>
      <c r="BF40" s="649"/>
      <c r="BG40" s="650"/>
      <c r="BH40" s="651"/>
      <c r="BI40" s="651"/>
      <c r="BJ40" s="651"/>
      <c r="BK40" s="651"/>
      <c r="BL40" s="189"/>
      <c r="BM40" s="654" t="s">
        <v>329</v>
      </c>
      <c r="BN40" s="654"/>
      <c r="BO40" s="654"/>
      <c r="BP40" s="654"/>
      <c r="BQ40" s="654"/>
      <c r="BR40" s="654"/>
      <c r="BS40" s="654"/>
      <c r="BT40" s="654"/>
      <c r="BU40" s="655"/>
      <c r="BV40" s="620">
        <v>160</v>
      </c>
      <c r="BW40" s="621"/>
      <c r="BX40" s="621"/>
      <c r="BY40" s="621"/>
      <c r="BZ40" s="621"/>
      <c r="CA40" s="621"/>
      <c r="CB40" s="656"/>
      <c r="CD40" s="657" t="s">
        <v>330</v>
      </c>
      <c r="CE40" s="654"/>
      <c r="CF40" s="654"/>
      <c r="CG40" s="654"/>
      <c r="CH40" s="654"/>
      <c r="CI40" s="654"/>
      <c r="CJ40" s="654"/>
      <c r="CK40" s="654"/>
      <c r="CL40" s="654"/>
      <c r="CM40" s="654"/>
      <c r="CN40" s="654"/>
      <c r="CO40" s="654"/>
      <c r="CP40" s="654"/>
      <c r="CQ40" s="655"/>
      <c r="CR40" s="620">
        <v>4263</v>
      </c>
      <c r="CS40" s="621"/>
      <c r="CT40" s="621"/>
      <c r="CU40" s="621"/>
      <c r="CV40" s="621"/>
      <c r="CW40" s="621"/>
      <c r="CX40" s="621"/>
      <c r="CY40" s="622"/>
      <c r="CZ40" s="623">
        <v>0</v>
      </c>
      <c r="DA40" s="641"/>
      <c r="DB40" s="641"/>
      <c r="DC40" s="642"/>
      <c r="DD40" s="626">
        <v>1060</v>
      </c>
      <c r="DE40" s="621"/>
      <c r="DF40" s="621"/>
      <c r="DG40" s="621"/>
      <c r="DH40" s="621"/>
      <c r="DI40" s="621"/>
      <c r="DJ40" s="621"/>
      <c r="DK40" s="622"/>
      <c r="DL40" s="626" t="s">
        <v>324</v>
      </c>
      <c r="DM40" s="621"/>
      <c r="DN40" s="621"/>
      <c r="DO40" s="621"/>
      <c r="DP40" s="621"/>
      <c r="DQ40" s="621"/>
      <c r="DR40" s="621"/>
      <c r="DS40" s="621"/>
      <c r="DT40" s="621"/>
      <c r="DU40" s="621"/>
      <c r="DV40" s="622"/>
      <c r="DW40" s="643" t="s">
        <v>324</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331</v>
      </c>
      <c r="AR41" s="659"/>
      <c r="AS41" s="659"/>
      <c r="AT41" s="659"/>
      <c r="AU41" s="659"/>
      <c r="AV41" s="659"/>
      <c r="AW41" s="659"/>
      <c r="AX41" s="659"/>
      <c r="AY41" s="660"/>
      <c r="AZ41" s="604">
        <v>437602</v>
      </c>
      <c r="BA41" s="661"/>
      <c r="BB41" s="661"/>
      <c r="BC41" s="661"/>
      <c r="BD41" s="605"/>
      <c r="BE41" s="605"/>
      <c r="BF41" s="662"/>
      <c r="BG41" s="652"/>
      <c r="BH41" s="653"/>
      <c r="BI41" s="653"/>
      <c r="BJ41" s="653"/>
      <c r="BK41" s="653"/>
      <c r="BL41" s="191"/>
      <c r="BM41" s="659" t="s">
        <v>332</v>
      </c>
      <c r="BN41" s="659"/>
      <c r="BO41" s="659"/>
      <c r="BP41" s="659"/>
      <c r="BQ41" s="659"/>
      <c r="BR41" s="659"/>
      <c r="BS41" s="659"/>
      <c r="BT41" s="659"/>
      <c r="BU41" s="660"/>
      <c r="BV41" s="604">
        <v>298</v>
      </c>
      <c r="BW41" s="661"/>
      <c r="BX41" s="661"/>
      <c r="BY41" s="661"/>
      <c r="BZ41" s="661"/>
      <c r="CA41" s="661"/>
      <c r="CB41" s="663"/>
      <c r="CD41" s="657" t="s">
        <v>333</v>
      </c>
      <c r="CE41" s="654"/>
      <c r="CF41" s="654"/>
      <c r="CG41" s="654"/>
      <c r="CH41" s="654"/>
      <c r="CI41" s="654"/>
      <c r="CJ41" s="654"/>
      <c r="CK41" s="654"/>
      <c r="CL41" s="654"/>
      <c r="CM41" s="654"/>
      <c r="CN41" s="654"/>
      <c r="CO41" s="654"/>
      <c r="CP41" s="654"/>
      <c r="CQ41" s="655"/>
      <c r="CR41" s="620" t="s">
        <v>334</v>
      </c>
      <c r="CS41" s="639"/>
      <c r="CT41" s="639"/>
      <c r="CU41" s="639"/>
      <c r="CV41" s="639"/>
      <c r="CW41" s="639"/>
      <c r="CX41" s="639"/>
      <c r="CY41" s="640"/>
      <c r="CZ41" s="623" t="s">
        <v>334</v>
      </c>
      <c r="DA41" s="641"/>
      <c r="DB41" s="641"/>
      <c r="DC41" s="642"/>
      <c r="DD41" s="626" t="s">
        <v>334</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335</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336</v>
      </c>
      <c r="CE42" s="618"/>
      <c r="CF42" s="618"/>
      <c r="CG42" s="618"/>
      <c r="CH42" s="618"/>
      <c r="CI42" s="618"/>
      <c r="CJ42" s="618"/>
      <c r="CK42" s="618"/>
      <c r="CL42" s="618"/>
      <c r="CM42" s="618"/>
      <c r="CN42" s="618"/>
      <c r="CO42" s="618"/>
      <c r="CP42" s="618"/>
      <c r="CQ42" s="619"/>
      <c r="CR42" s="620">
        <v>2492792</v>
      </c>
      <c r="CS42" s="621"/>
      <c r="CT42" s="621"/>
      <c r="CU42" s="621"/>
      <c r="CV42" s="621"/>
      <c r="CW42" s="621"/>
      <c r="CX42" s="621"/>
      <c r="CY42" s="622"/>
      <c r="CZ42" s="623">
        <v>26.2</v>
      </c>
      <c r="DA42" s="624"/>
      <c r="DB42" s="624"/>
      <c r="DC42" s="625"/>
      <c r="DD42" s="626">
        <v>116690</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337</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338</v>
      </c>
      <c r="CE43" s="618"/>
      <c r="CF43" s="618"/>
      <c r="CG43" s="618"/>
      <c r="CH43" s="618"/>
      <c r="CI43" s="618"/>
      <c r="CJ43" s="618"/>
      <c r="CK43" s="618"/>
      <c r="CL43" s="618"/>
      <c r="CM43" s="618"/>
      <c r="CN43" s="618"/>
      <c r="CO43" s="618"/>
      <c r="CP43" s="618"/>
      <c r="CQ43" s="619"/>
      <c r="CR43" s="620">
        <v>23011</v>
      </c>
      <c r="CS43" s="639"/>
      <c r="CT43" s="639"/>
      <c r="CU43" s="639"/>
      <c r="CV43" s="639"/>
      <c r="CW43" s="639"/>
      <c r="CX43" s="639"/>
      <c r="CY43" s="640"/>
      <c r="CZ43" s="623">
        <v>0.2</v>
      </c>
      <c r="DA43" s="641"/>
      <c r="DB43" s="641"/>
      <c r="DC43" s="642"/>
      <c r="DD43" s="626">
        <v>23011</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339</v>
      </c>
      <c r="CD44" s="633" t="s">
        <v>290</v>
      </c>
      <c r="CE44" s="634"/>
      <c r="CF44" s="617" t="s">
        <v>340</v>
      </c>
      <c r="CG44" s="618"/>
      <c r="CH44" s="618"/>
      <c r="CI44" s="618"/>
      <c r="CJ44" s="618"/>
      <c r="CK44" s="618"/>
      <c r="CL44" s="618"/>
      <c r="CM44" s="618"/>
      <c r="CN44" s="618"/>
      <c r="CO44" s="618"/>
      <c r="CP44" s="618"/>
      <c r="CQ44" s="619"/>
      <c r="CR44" s="620">
        <v>2492792</v>
      </c>
      <c r="CS44" s="621"/>
      <c r="CT44" s="621"/>
      <c r="CU44" s="621"/>
      <c r="CV44" s="621"/>
      <c r="CW44" s="621"/>
      <c r="CX44" s="621"/>
      <c r="CY44" s="622"/>
      <c r="CZ44" s="623">
        <v>26.2</v>
      </c>
      <c r="DA44" s="624"/>
      <c r="DB44" s="624"/>
      <c r="DC44" s="625"/>
      <c r="DD44" s="626">
        <v>116690</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341</v>
      </c>
      <c r="CG45" s="618"/>
      <c r="CH45" s="618"/>
      <c r="CI45" s="618"/>
      <c r="CJ45" s="618"/>
      <c r="CK45" s="618"/>
      <c r="CL45" s="618"/>
      <c r="CM45" s="618"/>
      <c r="CN45" s="618"/>
      <c r="CO45" s="618"/>
      <c r="CP45" s="618"/>
      <c r="CQ45" s="619"/>
      <c r="CR45" s="620">
        <v>272007</v>
      </c>
      <c r="CS45" s="639"/>
      <c r="CT45" s="639"/>
      <c r="CU45" s="639"/>
      <c r="CV45" s="639"/>
      <c r="CW45" s="639"/>
      <c r="CX45" s="639"/>
      <c r="CY45" s="640"/>
      <c r="CZ45" s="623">
        <v>2.9</v>
      </c>
      <c r="DA45" s="641"/>
      <c r="DB45" s="641"/>
      <c r="DC45" s="642"/>
      <c r="DD45" s="626">
        <v>8763</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342</v>
      </c>
      <c r="CG46" s="618"/>
      <c r="CH46" s="618"/>
      <c r="CI46" s="618"/>
      <c r="CJ46" s="618"/>
      <c r="CK46" s="618"/>
      <c r="CL46" s="618"/>
      <c r="CM46" s="618"/>
      <c r="CN46" s="618"/>
      <c r="CO46" s="618"/>
      <c r="CP46" s="618"/>
      <c r="CQ46" s="619"/>
      <c r="CR46" s="620">
        <v>2057378</v>
      </c>
      <c r="CS46" s="621"/>
      <c r="CT46" s="621"/>
      <c r="CU46" s="621"/>
      <c r="CV46" s="621"/>
      <c r="CW46" s="621"/>
      <c r="CX46" s="621"/>
      <c r="CY46" s="622"/>
      <c r="CZ46" s="623">
        <v>21.6</v>
      </c>
      <c r="DA46" s="624"/>
      <c r="DB46" s="624"/>
      <c r="DC46" s="625"/>
      <c r="DD46" s="626">
        <v>107520</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343</v>
      </c>
      <c r="CG47" s="618"/>
      <c r="CH47" s="618"/>
      <c r="CI47" s="618"/>
      <c r="CJ47" s="618"/>
      <c r="CK47" s="618"/>
      <c r="CL47" s="618"/>
      <c r="CM47" s="618"/>
      <c r="CN47" s="618"/>
      <c r="CO47" s="618"/>
      <c r="CP47" s="618"/>
      <c r="CQ47" s="619"/>
      <c r="CR47" s="620" t="s">
        <v>113</v>
      </c>
      <c r="CS47" s="639"/>
      <c r="CT47" s="639"/>
      <c r="CU47" s="639"/>
      <c r="CV47" s="639"/>
      <c r="CW47" s="639"/>
      <c r="CX47" s="639"/>
      <c r="CY47" s="640"/>
      <c r="CZ47" s="623" t="s">
        <v>113</v>
      </c>
      <c r="DA47" s="641"/>
      <c r="DB47" s="641"/>
      <c r="DC47" s="642"/>
      <c r="DD47" s="626" t="s">
        <v>113</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344</v>
      </c>
      <c r="CG48" s="618"/>
      <c r="CH48" s="618"/>
      <c r="CI48" s="618"/>
      <c r="CJ48" s="618"/>
      <c r="CK48" s="618"/>
      <c r="CL48" s="618"/>
      <c r="CM48" s="618"/>
      <c r="CN48" s="618"/>
      <c r="CO48" s="618"/>
      <c r="CP48" s="618"/>
      <c r="CQ48" s="619"/>
      <c r="CR48" s="620" t="s">
        <v>113</v>
      </c>
      <c r="CS48" s="621"/>
      <c r="CT48" s="621"/>
      <c r="CU48" s="621"/>
      <c r="CV48" s="621"/>
      <c r="CW48" s="621"/>
      <c r="CX48" s="621"/>
      <c r="CY48" s="622"/>
      <c r="CZ48" s="623" t="s">
        <v>113</v>
      </c>
      <c r="DA48" s="624"/>
      <c r="DB48" s="624"/>
      <c r="DC48" s="625"/>
      <c r="DD48" s="626" t="s">
        <v>113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345</v>
      </c>
      <c r="CE49" s="602"/>
      <c r="CF49" s="602"/>
      <c r="CG49" s="602"/>
      <c r="CH49" s="602"/>
      <c r="CI49" s="602"/>
      <c r="CJ49" s="602"/>
      <c r="CK49" s="602"/>
      <c r="CL49" s="602"/>
      <c r="CM49" s="602"/>
      <c r="CN49" s="602"/>
      <c r="CO49" s="602"/>
      <c r="CP49" s="602"/>
      <c r="CQ49" s="603"/>
      <c r="CR49" s="604">
        <v>9508484</v>
      </c>
      <c r="CS49" s="605"/>
      <c r="CT49" s="605"/>
      <c r="CU49" s="605"/>
      <c r="CV49" s="605"/>
      <c r="CW49" s="605"/>
      <c r="CX49" s="605"/>
      <c r="CY49" s="606"/>
      <c r="CZ49" s="607">
        <v>100</v>
      </c>
      <c r="DA49" s="608"/>
      <c r="DB49" s="608"/>
      <c r="DC49" s="609"/>
      <c r="DD49" s="610">
        <v>5498107</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55" zoomScale="60" zoomScaleNormal="60" zoomScaleSheetLayoutView="70" workbookViewId="0">
      <selection activeCell="BI72" sqref="BI72"/>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346</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42" t="s">
        <v>347</v>
      </c>
      <c r="DK2" s="1143"/>
      <c r="DL2" s="1143"/>
      <c r="DM2" s="1143"/>
      <c r="DN2" s="1143"/>
      <c r="DO2" s="1144"/>
      <c r="DP2" s="202"/>
      <c r="DQ2" s="1142" t="s">
        <v>348</v>
      </c>
      <c r="DR2" s="1143"/>
      <c r="DS2" s="1143"/>
      <c r="DT2" s="1143"/>
      <c r="DU2" s="1143"/>
      <c r="DV2" s="1143"/>
      <c r="DW2" s="1143"/>
      <c r="DX2" s="1143"/>
      <c r="DY2" s="1143"/>
      <c r="DZ2" s="1144"/>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5" t="s">
        <v>349</v>
      </c>
      <c r="B4" s="1095"/>
      <c r="C4" s="1095"/>
      <c r="D4" s="1095"/>
      <c r="E4" s="1095"/>
      <c r="F4" s="1095"/>
      <c r="G4" s="1095"/>
      <c r="H4" s="1095"/>
      <c r="I4" s="1095"/>
      <c r="J4" s="1095"/>
      <c r="K4" s="1095"/>
      <c r="L4" s="1095"/>
      <c r="M4" s="1095"/>
      <c r="N4" s="1095"/>
      <c r="O4" s="1095"/>
      <c r="P4" s="1095"/>
      <c r="Q4" s="1095"/>
      <c r="R4" s="1095"/>
      <c r="S4" s="1095"/>
      <c r="T4" s="1095"/>
      <c r="U4" s="1095"/>
      <c r="V4" s="1095"/>
      <c r="W4" s="1095"/>
      <c r="X4" s="1095"/>
      <c r="Y4" s="1095"/>
      <c r="Z4" s="1095"/>
      <c r="AA4" s="1095"/>
      <c r="AB4" s="1095"/>
      <c r="AC4" s="1095"/>
      <c r="AD4" s="1095"/>
      <c r="AE4" s="1095"/>
      <c r="AF4" s="1095"/>
      <c r="AG4" s="1095"/>
      <c r="AH4" s="1095"/>
      <c r="AI4" s="1095"/>
      <c r="AJ4" s="1095"/>
      <c r="AK4" s="1095"/>
      <c r="AL4" s="1095"/>
      <c r="AM4" s="1095"/>
      <c r="AN4" s="1095"/>
      <c r="AO4" s="1095"/>
      <c r="AP4" s="1095"/>
      <c r="AQ4" s="1095"/>
      <c r="AR4" s="1095"/>
      <c r="AS4" s="1095"/>
      <c r="AT4" s="1095"/>
      <c r="AU4" s="1095"/>
      <c r="AV4" s="1095"/>
      <c r="AW4" s="1095"/>
      <c r="AX4" s="1095"/>
      <c r="AY4" s="1095"/>
      <c r="AZ4" s="205"/>
      <c r="BA4" s="205"/>
      <c r="BB4" s="205"/>
      <c r="BC4" s="205"/>
      <c r="BD4" s="205"/>
      <c r="BE4" s="206"/>
      <c r="BF4" s="206"/>
      <c r="BG4" s="206"/>
      <c r="BH4" s="206"/>
      <c r="BI4" s="206"/>
      <c r="BJ4" s="206"/>
      <c r="BK4" s="206"/>
      <c r="BL4" s="206"/>
      <c r="BM4" s="206"/>
      <c r="BN4" s="206"/>
      <c r="BO4" s="206"/>
      <c r="BP4" s="206"/>
      <c r="BQ4" s="205" t="s">
        <v>350</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7" t="s">
        <v>351</v>
      </c>
      <c r="B5" s="1028"/>
      <c r="C5" s="1028"/>
      <c r="D5" s="1028"/>
      <c r="E5" s="1028"/>
      <c r="F5" s="1028"/>
      <c r="G5" s="1028"/>
      <c r="H5" s="1028"/>
      <c r="I5" s="1028"/>
      <c r="J5" s="1028"/>
      <c r="K5" s="1028"/>
      <c r="L5" s="1028"/>
      <c r="M5" s="1028"/>
      <c r="N5" s="1028"/>
      <c r="O5" s="1028"/>
      <c r="P5" s="1029"/>
      <c r="Q5" s="1033" t="s">
        <v>352</v>
      </c>
      <c r="R5" s="1034"/>
      <c r="S5" s="1034"/>
      <c r="T5" s="1034"/>
      <c r="U5" s="1035"/>
      <c r="V5" s="1033" t="s">
        <v>353</v>
      </c>
      <c r="W5" s="1034"/>
      <c r="X5" s="1034"/>
      <c r="Y5" s="1034"/>
      <c r="Z5" s="1035"/>
      <c r="AA5" s="1033" t="s">
        <v>354</v>
      </c>
      <c r="AB5" s="1034"/>
      <c r="AC5" s="1034"/>
      <c r="AD5" s="1034"/>
      <c r="AE5" s="1034"/>
      <c r="AF5" s="1145" t="s">
        <v>355</v>
      </c>
      <c r="AG5" s="1034"/>
      <c r="AH5" s="1034"/>
      <c r="AI5" s="1034"/>
      <c r="AJ5" s="1049"/>
      <c r="AK5" s="1034" t="s">
        <v>356</v>
      </c>
      <c r="AL5" s="1034"/>
      <c r="AM5" s="1034"/>
      <c r="AN5" s="1034"/>
      <c r="AO5" s="1035"/>
      <c r="AP5" s="1033" t="s">
        <v>357</v>
      </c>
      <c r="AQ5" s="1034"/>
      <c r="AR5" s="1034"/>
      <c r="AS5" s="1034"/>
      <c r="AT5" s="1035"/>
      <c r="AU5" s="1033" t="s">
        <v>358</v>
      </c>
      <c r="AV5" s="1034"/>
      <c r="AW5" s="1034"/>
      <c r="AX5" s="1034"/>
      <c r="AY5" s="1049"/>
      <c r="AZ5" s="209"/>
      <c r="BA5" s="209"/>
      <c r="BB5" s="209"/>
      <c r="BC5" s="209"/>
      <c r="BD5" s="209"/>
      <c r="BE5" s="210"/>
      <c r="BF5" s="210"/>
      <c r="BG5" s="210"/>
      <c r="BH5" s="210"/>
      <c r="BI5" s="210"/>
      <c r="BJ5" s="210"/>
      <c r="BK5" s="210"/>
      <c r="BL5" s="210"/>
      <c r="BM5" s="210"/>
      <c r="BN5" s="210"/>
      <c r="BO5" s="210"/>
      <c r="BP5" s="210"/>
      <c r="BQ5" s="1027" t="s">
        <v>359</v>
      </c>
      <c r="BR5" s="1028"/>
      <c r="BS5" s="1028"/>
      <c r="BT5" s="1028"/>
      <c r="BU5" s="1028"/>
      <c r="BV5" s="1028"/>
      <c r="BW5" s="1028"/>
      <c r="BX5" s="1028"/>
      <c r="BY5" s="1028"/>
      <c r="BZ5" s="1028"/>
      <c r="CA5" s="1028"/>
      <c r="CB5" s="1028"/>
      <c r="CC5" s="1028"/>
      <c r="CD5" s="1028"/>
      <c r="CE5" s="1028"/>
      <c r="CF5" s="1028"/>
      <c r="CG5" s="1029"/>
      <c r="CH5" s="1033" t="s">
        <v>360</v>
      </c>
      <c r="CI5" s="1034"/>
      <c r="CJ5" s="1034"/>
      <c r="CK5" s="1034"/>
      <c r="CL5" s="1035"/>
      <c r="CM5" s="1033" t="s">
        <v>361</v>
      </c>
      <c r="CN5" s="1034"/>
      <c r="CO5" s="1034"/>
      <c r="CP5" s="1034"/>
      <c r="CQ5" s="1035"/>
      <c r="CR5" s="1033" t="s">
        <v>362</v>
      </c>
      <c r="CS5" s="1034"/>
      <c r="CT5" s="1034"/>
      <c r="CU5" s="1034"/>
      <c r="CV5" s="1035"/>
      <c r="CW5" s="1033" t="s">
        <v>363</v>
      </c>
      <c r="CX5" s="1034"/>
      <c r="CY5" s="1034"/>
      <c r="CZ5" s="1034"/>
      <c r="DA5" s="1035"/>
      <c r="DB5" s="1033" t="s">
        <v>364</v>
      </c>
      <c r="DC5" s="1034"/>
      <c r="DD5" s="1034"/>
      <c r="DE5" s="1034"/>
      <c r="DF5" s="1035"/>
      <c r="DG5" s="1130" t="s">
        <v>365</v>
      </c>
      <c r="DH5" s="1131"/>
      <c r="DI5" s="1131"/>
      <c r="DJ5" s="1131"/>
      <c r="DK5" s="1132"/>
      <c r="DL5" s="1130" t="s">
        <v>366</v>
      </c>
      <c r="DM5" s="1131"/>
      <c r="DN5" s="1131"/>
      <c r="DO5" s="1131"/>
      <c r="DP5" s="1132"/>
      <c r="DQ5" s="1033" t="s">
        <v>367</v>
      </c>
      <c r="DR5" s="1034"/>
      <c r="DS5" s="1034"/>
      <c r="DT5" s="1034"/>
      <c r="DU5" s="1035"/>
      <c r="DV5" s="1033" t="s">
        <v>358</v>
      </c>
      <c r="DW5" s="1034"/>
      <c r="DX5" s="1034"/>
      <c r="DY5" s="1034"/>
      <c r="DZ5" s="1049"/>
      <c r="EA5" s="207"/>
    </row>
    <row r="6" spans="1:131" s="208" customFormat="1" ht="26.25" customHeight="1" thickBot="1" x14ac:dyDescent="0.2">
      <c r="A6" s="1030"/>
      <c r="B6" s="1031"/>
      <c r="C6" s="1031"/>
      <c r="D6" s="1031"/>
      <c r="E6" s="1031"/>
      <c r="F6" s="1031"/>
      <c r="G6" s="1031"/>
      <c r="H6" s="1031"/>
      <c r="I6" s="1031"/>
      <c r="J6" s="1031"/>
      <c r="K6" s="1031"/>
      <c r="L6" s="1031"/>
      <c r="M6" s="1031"/>
      <c r="N6" s="1031"/>
      <c r="O6" s="1031"/>
      <c r="P6" s="1032"/>
      <c r="Q6" s="1036"/>
      <c r="R6" s="1037"/>
      <c r="S6" s="1037"/>
      <c r="T6" s="1037"/>
      <c r="U6" s="1038"/>
      <c r="V6" s="1036"/>
      <c r="W6" s="1037"/>
      <c r="X6" s="1037"/>
      <c r="Y6" s="1037"/>
      <c r="Z6" s="1038"/>
      <c r="AA6" s="1036"/>
      <c r="AB6" s="1037"/>
      <c r="AC6" s="1037"/>
      <c r="AD6" s="1037"/>
      <c r="AE6" s="1037"/>
      <c r="AF6" s="1146"/>
      <c r="AG6" s="1037"/>
      <c r="AH6" s="1037"/>
      <c r="AI6" s="1037"/>
      <c r="AJ6" s="1050"/>
      <c r="AK6" s="1037"/>
      <c r="AL6" s="1037"/>
      <c r="AM6" s="1037"/>
      <c r="AN6" s="1037"/>
      <c r="AO6" s="1038"/>
      <c r="AP6" s="1036"/>
      <c r="AQ6" s="1037"/>
      <c r="AR6" s="1037"/>
      <c r="AS6" s="1037"/>
      <c r="AT6" s="1038"/>
      <c r="AU6" s="1036"/>
      <c r="AV6" s="1037"/>
      <c r="AW6" s="1037"/>
      <c r="AX6" s="1037"/>
      <c r="AY6" s="1050"/>
      <c r="AZ6" s="205"/>
      <c r="BA6" s="205"/>
      <c r="BB6" s="205"/>
      <c r="BC6" s="205"/>
      <c r="BD6" s="205"/>
      <c r="BE6" s="206"/>
      <c r="BF6" s="206"/>
      <c r="BG6" s="206"/>
      <c r="BH6" s="206"/>
      <c r="BI6" s="206"/>
      <c r="BJ6" s="206"/>
      <c r="BK6" s="206"/>
      <c r="BL6" s="206"/>
      <c r="BM6" s="206"/>
      <c r="BN6" s="206"/>
      <c r="BO6" s="206"/>
      <c r="BP6" s="206"/>
      <c r="BQ6" s="1030"/>
      <c r="BR6" s="1031"/>
      <c r="BS6" s="1031"/>
      <c r="BT6" s="1031"/>
      <c r="BU6" s="1031"/>
      <c r="BV6" s="1031"/>
      <c r="BW6" s="1031"/>
      <c r="BX6" s="1031"/>
      <c r="BY6" s="1031"/>
      <c r="BZ6" s="1031"/>
      <c r="CA6" s="1031"/>
      <c r="CB6" s="1031"/>
      <c r="CC6" s="1031"/>
      <c r="CD6" s="1031"/>
      <c r="CE6" s="1031"/>
      <c r="CF6" s="1031"/>
      <c r="CG6" s="1032"/>
      <c r="CH6" s="1036"/>
      <c r="CI6" s="1037"/>
      <c r="CJ6" s="1037"/>
      <c r="CK6" s="1037"/>
      <c r="CL6" s="1038"/>
      <c r="CM6" s="1036"/>
      <c r="CN6" s="1037"/>
      <c r="CO6" s="1037"/>
      <c r="CP6" s="1037"/>
      <c r="CQ6" s="1038"/>
      <c r="CR6" s="1036"/>
      <c r="CS6" s="1037"/>
      <c r="CT6" s="1037"/>
      <c r="CU6" s="1037"/>
      <c r="CV6" s="1038"/>
      <c r="CW6" s="1036"/>
      <c r="CX6" s="1037"/>
      <c r="CY6" s="1037"/>
      <c r="CZ6" s="1037"/>
      <c r="DA6" s="1038"/>
      <c r="DB6" s="1036"/>
      <c r="DC6" s="1037"/>
      <c r="DD6" s="1037"/>
      <c r="DE6" s="1037"/>
      <c r="DF6" s="1038"/>
      <c r="DG6" s="1133"/>
      <c r="DH6" s="1134"/>
      <c r="DI6" s="1134"/>
      <c r="DJ6" s="1134"/>
      <c r="DK6" s="1135"/>
      <c r="DL6" s="1133"/>
      <c r="DM6" s="1134"/>
      <c r="DN6" s="1134"/>
      <c r="DO6" s="1134"/>
      <c r="DP6" s="1135"/>
      <c r="DQ6" s="1036"/>
      <c r="DR6" s="1037"/>
      <c r="DS6" s="1037"/>
      <c r="DT6" s="1037"/>
      <c r="DU6" s="1038"/>
      <c r="DV6" s="1036"/>
      <c r="DW6" s="1037"/>
      <c r="DX6" s="1037"/>
      <c r="DY6" s="1037"/>
      <c r="DZ6" s="1050"/>
      <c r="EA6" s="207"/>
    </row>
    <row r="7" spans="1:131" s="208" customFormat="1" ht="26.25" customHeight="1" thickTop="1" x14ac:dyDescent="0.15">
      <c r="A7" s="211">
        <v>1</v>
      </c>
      <c r="B7" s="1082" t="s">
        <v>368</v>
      </c>
      <c r="C7" s="1083"/>
      <c r="D7" s="1083"/>
      <c r="E7" s="1083"/>
      <c r="F7" s="1083"/>
      <c r="G7" s="1083"/>
      <c r="H7" s="1083"/>
      <c r="I7" s="1083"/>
      <c r="J7" s="1083"/>
      <c r="K7" s="1083"/>
      <c r="L7" s="1083"/>
      <c r="M7" s="1083"/>
      <c r="N7" s="1083"/>
      <c r="O7" s="1083"/>
      <c r="P7" s="1084"/>
      <c r="Q7" s="1136">
        <v>9658</v>
      </c>
      <c r="R7" s="1137"/>
      <c r="S7" s="1137"/>
      <c r="T7" s="1137"/>
      <c r="U7" s="1137"/>
      <c r="V7" s="1137">
        <v>9505</v>
      </c>
      <c r="W7" s="1137"/>
      <c r="X7" s="1137"/>
      <c r="Y7" s="1137"/>
      <c r="Z7" s="1137"/>
      <c r="AA7" s="1137">
        <v>153</v>
      </c>
      <c r="AB7" s="1137"/>
      <c r="AC7" s="1137"/>
      <c r="AD7" s="1137"/>
      <c r="AE7" s="1138"/>
      <c r="AF7" s="1139">
        <v>153</v>
      </c>
      <c r="AG7" s="1140"/>
      <c r="AH7" s="1140"/>
      <c r="AI7" s="1140"/>
      <c r="AJ7" s="1141"/>
      <c r="AK7" s="1123">
        <v>579</v>
      </c>
      <c r="AL7" s="1124"/>
      <c r="AM7" s="1124"/>
      <c r="AN7" s="1124"/>
      <c r="AO7" s="1124"/>
      <c r="AP7" s="1124">
        <v>12778</v>
      </c>
      <c r="AQ7" s="1124"/>
      <c r="AR7" s="1124"/>
      <c r="AS7" s="1124"/>
      <c r="AT7" s="1124"/>
      <c r="AU7" s="1125"/>
      <c r="AV7" s="1125"/>
      <c r="AW7" s="1125"/>
      <c r="AX7" s="1125"/>
      <c r="AY7" s="1126"/>
      <c r="AZ7" s="205"/>
      <c r="BA7" s="205"/>
      <c r="BB7" s="205"/>
      <c r="BC7" s="205"/>
      <c r="BD7" s="205"/>
      <c r="BE7" s="206"/>
      <c r="BF7" s="206"/>
      <c r="BG7" s="206"/>
      <c r="BH7" s="206"/>
      <c r="BI7" s="206"/>
      <c r="BJ7" s="206"/>
      <c r="BK7" s="206"/>
      <c r="BL7" s="206"/>
      <c r="BM7" s="206"/>
      <c r="BN7" s="206"/>
      <c r="BO7" s="206"/>
      <c r="BP7" s="206"/>
      <c r="BQ7" s="212">
        <v>1</v>
      </c>
      <c r="BR7" s="213"/>
      <c r="BS7" s="1127"/>
      <c r="BT7" s="1128"/>
      <c r="BU7" s="1128"/>
      <c r="BV7" s="1128"/>
      <c r="BW7" s="1128"/>
      <c r="BX7" s="1128"/>
      <c r="BY7" s="1128"/>
      <c r="BZ7" s="1128"/>
      <c r="CA7" s="1128"/>
      <c r="CB7" s="1128"/>
      <c r="CC7" s="1128"/>
      <c r="CD7" s="1128"/>
      <c r="CE7" s="1128"/>
      <c r="CF7" s="1128"/>
      <c r="CG7" s="1129"/>
      <c r="CH7" s="1120"/>
      <c r="CI7" s="1121"/>
      <c r="CJ7" s="1121"/>
      <c r="CK7" s="1121"/>
      <c r="CL7" s="1122"/>
      <c r="CM7" s="1120"/>
      <c r="CN7" s="1121"/>
      <c r="CO7" s="1121"/>
      <c r="CP7" s="1121"/>
      <c r="CQ7" s="1122"/>
      <c r="CR7" s="1120"/>
      <c r="CS7" s="1121"/>
      <c r="CT7" s="1121"/>
      <c r="CU7" s="1121"/>
      <c r="CV7" s="1122"/>
      <c r="CW7" s="1120"/>
      <c r="CX7" s="1121"/>
      <c r="CY7" s="1121"/>
      <c r="CZ7" s="1121"/>
      <c r="DA7" s="1122"/>
      <c r="DB7" s="1120"/>
      <c r="DC7" s="1121"/>
      <c r="DD7" s="1121"/>
      <c r="DE7" s="1121"/>
      <c r="DF7" s="1122"/>
      <c r="DG7" s="1120"/>
      <c r="DH7" s="1121"/>
      <c r="DI7" s="1121"/>
      <c r="DJ7" s="1121"/>
      <c r="DK7" s="1122"/>
      <c r="DL7" s="1120"/>
      <c r="DM7" s="1121"/>
      <c r="DN7" s="1121"/>
      <c r="DO7" s="1121"/>
      <c r="DP7" s="1122"/>
      <c r="DQ7" s="1120"/>
      <c r="DR7" s="1121"/>
      <c r="DS7" s="1121"/>
      <c r="DT7" s="1121"/>
      <c r="DU7" s="1122"/>
      <c r="DV7" s="1147"/>
      <c r="DW7" s="1148"/>
      <c r="DX7" s="1148"/>
      <c r="DY7" s="1148"/>
      <c r="DZ7" s="1149"/>
      <c r="EA7" s="207"/>
    </row>
    <row r="8" spans="1:131" s="208" customFormat="1" ht="26.25" customHeight="1" x14ac:dyDescent="0.15">
      <c r="A8" s="214">
        <v>2</v>
      </c>
      <c r="B8" s="1063"/>
      <c r="C8" s="1064"/>
      <c r="D8" s="1064"/>
      <c r="E8" s="1064"/>
      <c r="F8" s="1064"/>
      <c r="G8" s="1064"/>
      <c r="H8" s="1064"/>
      <c r="I8" s="1064"/>
      <c r="J8" s="1064"/>
      <c r="K8" s="1064"/>
      <c r="L8" s="1064"/>
      <c r="M8" s="1064"/>
      <c r="N8" s="1064"/>
      <c r="O8" s="1064"/>
      <c r="P8" s="1065"/>
      <c r="Q8" s="1075"/>
      <c r="R8" s="1076"/>
      <c r="S8" s="1076"/>
      <c r="T8" s="1076"/>
      <c r="U8" s="1076"/>
      <c r="V8" s="1076"/>
      <c r="W8" s="1076"/>
      <c r="X8" s="1076"/>
      <c r="Y8" s="1076"/>
      <c r="Z8" s="1076"/>
      <c r="AA8" s="1076"/>
      <c r="AB8" s="1076"/>
      <c r="AC8" s="1076"/>
      <c r="AD8" s="1076"/>
      <c r="AE8" s="1077"/>
      <c r="AF8" s="1069"/>
      <c r="AG8" s="1070"/>
      <c r="AH8" s="1070"/>
      <c r="AI8" s="1070"/>
      <c r="AJ8" s="1071"/>
      <c r="AK8" s="1118"/>
      <c r="AL8" s="1119"/>
      <c r="AM8" s="1119"/>
      <c r="AN8" s="1119"/>
      <c r="AO8" s="1119"/>
      <c r="AP8" s="1119"/>
      <c r="AQ8" s="1119"/>
      <c r="AR8" s="1119"/>
      <c r="AS8" s="1119"/>
      <c r="AT8" s="1119"/>
      <c r="AU8" s="1116"/>
      <c r="AV8" s="1116"/>
      <c r="AW8" s="1116"/>
      <c r="AX8" s="1116"/>
      <c r="AY8" s="1117"/>
      <c r="AZ8" s="205"/>
      <c r="BA8" s="205"/>
      <c r="BB8" s="205"/>
      <c r="BC8" s="205"/>
      <c r="BD8" s="205"/>
      <c r="BE8" s="206"/>
      <c r="BF8" s="206"/>
      <c r="BG8" s="206"/>
      <c r="BH8" s="206"/>
      <c r="BI8" s="206"/>
      <c r="BJ8" s="206"/>
      <c r="BK8" s="206"/>
      <c r="BL8" s="206"/>
      <c r="BM8" s="206"/>
      <c r="BN8" s="206"/>
      <c r="BO8" s="206"/>
      <c r="BP8" s="206"/>
      <c r="BQ8" s="215">
        <v>2</v>
      </c>
      <c r="BR8" s="216"/>
      <c r="BS8" s="1046"/>
      <c r="BT8" s="1047"/>
      <c r="BU8" s="1047"/>
      <c r="BV8" s="1047"/>
      <c r="BW8" s="1047"/>
      <c r="BX8" s="1047"/>
      <c r="BY8" s="1047"/>
      <c r="BZ8" s="1047"/>
      <c r="CA8" s="1047"/>
      <c r="CB8" s="1047"/>
      <c r="CC8" s="1047"/>
      <c r="CD8" s="1047"/>
      <c r="CE8" s="1047"/>
      <c r="CF8" s="1047"/>
      <c r="CG8" s="1048"/>
      <c r="CH8" s="1021"/>
      <c r="CI8" s="1022"/>
      <c r="CJ8" s="1022"/>
      <c r="CK8" s="1022"/>
      <c r="CL8" s="1023"/>
      <c r="CM8" s="1021"/>
      <c r="CN8" s="1022"/>
      <c r="CO8" s="1022"/>
      <c r="CP8" s="1022"/>
      <c r="CQ8" s="1023"/>
      <c r="CR8" s="1021"/>
      <c r="CS8" s="1022"/>
      <c r="CT8" s="1022"/>
      <c r="CU8" s="1022"/>
      <c r="CV8" s="1023"/>
      <c r="CW8" s="1021"/>
      <c r="CX8" s="1022"/>
      <c r="CY8" s="1022"/>
      <c r="CZ8" s="1022"/>
      <c r="DA8" s="1023"/>
      <c r="DB8" s="1021"/>
      <c r="DC8" s="1022"/>
      <c r="DD8" s="1022"/>
      <c r="DE8" s="1022"/>
      <c r="DF8" s="1023"/>
      <c r="DG8" s="1021"/>
      <c r="DH8" s="1022"/>
      <c r="DI8" s="1022"/>
      <c r="DJ8" s="1022"/>
      <c r="DK8" s="1023"/>
      <c r="DL8" s="1021"/>
      <c r="DM8" s="1022"/>
      <c r="DN8" s="1022"/>
      <c r="DO8" s="1022"/>
      <c r="DP8" s="1023"/>
      <c r="DQ8" s="1021"/>
      <c r="DR8" s="1022"/>
      <c r="DS8" s="1022"/>
      <c r="DT8" s="1022"/>
      <c r="DU8" s="1023"/>
      <c r="DV8" s="1024"/>
      <c r="DW8" s="1025"/>
      <c r="DX8" s="1025"/>
      <c r="DY8" s="1025"/>
      <c r="DZ8" s="1026"/>
      <c r="EA8" s="207"/>
    </row>
    <row r="9" spans="1:131" s="208" customFormat="1" ht="26.25" customHeight="1" x14ac:dyDescent="0.15">
      <c r="A9" s="214">
        <v>3</v>
      </c>
      <c r="B9" s="1063"/>
      <c r="C9" s="1064"/>
      <c r="D9" s="1064"/>
      <c r="E9" s="1064"/>
      <c r="F9" s="1064"/>
      <c r="G9" s="1064"/>
      <c r="H9" s="1064"/>
      <c r="I9" s="1064"/>
      <c r="J9" s="1064"/>
      <c r="K9" s="1064"/>
      <c r="L9" s="1064"/>
      <c r="M9" s="1064"/>
      <c r="N9" s="1064"/>
      <c r="O9" s="1064"/>
      <c r="P9" s="1065"/>
      <c r="Q9" s="1075"/>
      <c r="R9" s="1076"/>
      <c r="S9" s="1076"/>
      <c r="T9" s="1076"/>
      <c r="U9" s="1076"/>
      <c r="V9" s="1076"/>
      <c r="W9" s="1076"/>
      <c r="X9" s="1076"/>
      <c r="Y9" s="1076"/>
      <c r="Z9" s="1076"/>
      <c r="AA9" s="1076"/>
      <c r="AB9" s="1076"/>
      <c r="AC9" s="1076"/>
      <c r="AD9" s="1076"/>
      <c r="AE9" s="1077"/>
      <c r="AF9" s="1069"/>
      <c r="AG9" s="1070"/>
      <c r="AH9" s="1070"/>
      <c r="AI9" s="1070"/>
      <c r="AJ9" s="1071"/>
      <c r="AK9" s="1118"/>
      <c r="AL9" s="1119"/>
      <c r="AM9" s="1119"/>
      <c r="AN9" s="1119"/>
      <c r="AO9" s="1119"/>
      <c r="AP9" s="1119"/>
      <c r="AQ9" s="1119"/>
      <c r="AR9" s="1119"/>
      <c r="AS9" s="1119"/>
      <c r="AT9" s="1119"/>
      <c r="AU9" s="1116"/>
      <c r="AV9" s="1116"/>
      <c r="AW9" s="1116"/>
      <c r="AX9" s="1116"/>
      <c r="AY9" s="1117"/>
      <c r="AZ9" s="205"/>
      <c r="BA9" s="205"/>
      <c r="BB9" s="205"/>
      <c r="BC9" s="205"/>
      <c r="BD9" s="205"/>
      <c r="BE9" s="206"/>
      <c r="BF9" s="206"/>
      <c r="BG9" s="206"/>
      <c r="BH9" s="206"/>
      <c r="BI9" s="206"/>
      <c r="BJ9" s="206"/>
      <c r="BK9" s="206"/>
      <c r="BL9" s="206"/>
      <c r="BM9" s="206"/>
      <c r="BN9" s="206"/>
      <c r="BO9" s="206"/>
      <c r="BP9" s="206"/>
      <c r="BQ9" s="215">
        <v>3</v>
      </c>
      <c r="BR9" s="216"/>
      <c r="BS9" s="1046"/>
      <c r="BT9" s="1047"/>
      <c r="BU9" s="1047"/>
      <c r="BV9" s="1047"/>
      <c r="BW9" s="1047"/>
      <c r="BX9" s="1047"/>
      <c r="BY9" s="1047"/>
      <c r="BZ9" s="1047"/>
      <c r="CA9" s="1047"/>
      <c r="CB9" s="1047"/>
      <c r="CC9" s="1047"/>
      <c r="CD9" s="1047"/>
      <c r="CE9" s="1047"/>
      <c r="CF9" s="1047"/>
      <c r="CG9" s="1048"/>
      <c r="CH9" s="1021"/>
      <c r="CI9" s="1022"/>
      <c r="CJ9" s="1022"/>
      <c r="CK9" s="1022"/>
      <c r="CL9" s="1023"/>
      <c r="CM9" s="1021"/>
      <c r="CN9" s="1022"/>
      <c r="CO9" s="1022"/>
      <c r="CP9" s="1022"/>
      <c r="CQ9" s="1023"/>
      <c r="CR9" s="1021"/>
      <c r="CS9" s="1022"/>
      <c r="CT9" s="1022"/>
      <c r="CU9" s="1022"/>
      <c r="CV9" s="1023"/>
      <c r="CW9" s="1021"/>
      <c r="CX9" s="1022"/>
      <c r="CY9" s="1022"/>
      <c r="CZ9" s="1022"/>
      <c r="DA9" s="1023"/>
      <c r="DB9" s="1021"/>
      <c r="DC9" s="1022"/>
      <c r="DD9" s="1022"/>
      <c r="DE9" s="1022"/>
      <c r="DF9" s="1023"/>
      <c r="DG9" s="1021"/>
      <c r="DH9" s="1022"/>
      <c r="DI9" s="1022"/>
      <c r="DJ9" s="1022"/>
      <c r="DK9" s="1023"/>
      <c r="DL9" s="1021"/>
      <c r="DM9" s="1022"/>
      <c r="DN9" s="1022"/>
      <c r="DO9" s="1022"/>
      <c r="DP9" s="1023"/>
      <c r="DQ9" s="1021"/>
      <c r="DR9" s="1022"/>
      <c r="DS9" s="1022"/>
      <c r="DT9" s="1022"/>
      <c r="DU9" s="1023"/>
      <c r="DV9" s="1024"/>
      <c r="DW9" s="1025"/>
      <c r="DX9" s="1025"/>
      <c r="DY9" s="1025"/>
      <c r="DZ9" s="1026"/>
      <c r="EA9" s="207"/>
    </row>
    <row r="10" spans="1:131" s="208" customFormat="1" ht="26.25" customHeight="1" x14ac:dyDescent="0.15">
      <c r="A10" s="214">
        <v>4</v>
      </c>
      <c r="B10" s="1063"/>
      <c r="C10" s="1064"/>
      <c r="D10" s="1064"/>
      <c r="E10" s="1064"/>
      <c r="F10" s="1064"/>
      <c r="G10" s="1064"/>
      <c r="H10" s="1064"/>
      <c r="I10" s="1064"/>
      <c r="J10" s="1064"/>
      <c r="K10" s="1064"/>
      <c r="L10" s="1064"/>
      <c r="M10" s="1064"/>
      <c r="N10" s="1064"/>
      <c r="O10" s="1064"/>
      <c r="P10" s="1065"/>
      <c r="Q10" s="1075"/>
      <c r="R10" s="1076"/>
      <c r="S10" s="1076"/>
      <c r="T10" s="1076"/>
      <c r="U10" s="1076"/>
      <c r="V10" s="1076"/>
      <c r="W10" s="1076"/>
      <c r="X10" s="1076"/>
      <c r="Y10" s="1076"/>
      <c r="Z10" s="1076"/>
      <c r="AA10" s="1076"/>
      <c r="AB10" s="1076"/>
      <c r="AC10" s="1076"/>
      <c r="AD10" s="1076"/>
      <c r="AE10" s="1077"/>
      <c r="AF10" s="1069"/>
      <c r="AG10" s="1070"/>
      <c r="AH10" s="1070"/>
      <c r="AI10" s="1070"/>
      <c r="AJ10" s="1071"/>
      <c r="AK10" s="1118"/>
      <c r="AL10" s="1119"/>
      <c r="AM10" s="1119"/>
      <c r="AN10" s="1119"/>
      <c r="AO10" s="1119"/>
      <c r="AP10" s="1119"/>
      <c r="AQ10" s="1119"/>
      <c r="AR10" s="1119"/>
      <c r="AS10" s="1119"/>
      <c r="AT10" s="1119"/>
      <c r="AU10" s="1116"/>
      <c r="AV10" s="1116"/>
      <c r="AW10" s="1116"/>
      <c r="AX10" s="1116"/>
      <c r="AY10" s="1117"/>
      <c r="AZ10" s="205"/>
      <c r="BA10" s="205"/>
      <c r="BB10" s="205"/>
      <c r="BC10" s="205"/>
      <c r="BD10" s="205"/>
      <c r="BE10" s="206"/>
      <c r="BF10" s="206"/>
      <c r="BG10" s="206"/>
      <c r="BH10" s="206"/>
      <c r="BI10" s="206"/>
      <c r="BJ10" s="206"/>
      <c r="BK10" s="206"/>
      <c r="BL10" s="206"/>
      <c r="BM10" s="206"/>
      <c r="BN10" s="206"/>
      <c r="BO10" s="206"/>
      <c r="BP10" s="206"/>
      <c r="BQ10" s="215">
        <v>4</v>
      </c>
      <c r="BR10" s="216"/>
      <c r="BS10" s="1046"/>
      <c r="BT10" s="1047"/>
      <c r="BU10" s="1047"/>
      <c r="BV10" s="1047"/>
      <c r="BW10" s="1047"/>
      <c r="BX10" s="1047"/>
      <c r="BY10" s="1047"/>
      <c r="BZ10" s="1047"/>
      <c r="CA10" s="1047"/>
      <c r="CB10" s="1047"/>
      <c r="CC10" s="1047"/>
      <c r="CD10" s="1047"/>
      <c r="CE10" s="1047"/>
      <c r="CF10" s="1047"/>
      <c r="CG10" s="1048"/>
      <c r="CH10" s="1021"/>
      <c r="CI10" s="1022"/>
      <c r="CJ10" s="1022"/>
      <c r="CK10" s="1022"/>
      <c r="CL10" s="1023"/>
      <c r="CM10" s="1021"/>
      <c r="CN10" s="1022"/>
      <c r="CO10" s="1022"/>
      <c r="CP10" s="1022"/>
      <c r="CQ10" s="1023"/>
      <c r="CR10" s="1021"/>
      <c r="CS10" s="1022"/>
      <c r="CT10" s="1022"/>
      <c r="CU10" s="1022"/>
      <c r="CV10" s="1023"/>
      <c r="CW10" s="1021"/>
      <c r="CX10" s="1022"/>
      <c r="CY10" s="1022"/>
      <c r="CZ10" s="1022"/>
      <c r="DA10" s="1023"/>
      <c r="DB10" s="1021"/>
      <c r="DC10" s="1022"/>
      <c r="DD10" s="1022"/>
      <c r="DE10" s="1022"/>
      <c r="DF10" s="1023"/>
      <c r="DG10" s="1021"/>
      <c r="DH10" s="1022"/>
      <c r="DI10" s="1022"/>
      <c r="DJ10" s="1022"/>
      <c r="DK10" s="1023"/>
      <c r="DL10" s="1021"/>
      <c r="DM10" s="1022"/>
      <c r="DN10" s="1022"/>
      <c r="DO10" s="1022"/>
      <c r="DP10" s="1023"/>
      <c r="DQ10" s="1021"/>
      <c r="DR10" s="1022"/>
      <c r="DS10" s="1022"/>
      <c r="DT10" s="1022"/>
      <c r="DU10" s="1023"/>
      <c r="DV10" s="1024"/>
      <c r="DW10" s="1025"/>
      <c r="DX10" s="1025"/>
      <c r="DY10" s="1025"/>
      <c r="DZ10" s="1026"/>
      <c r="EA10" s="207"/>
    </row>
    <row r="11" spans="1:131" s="208" customFormat="1" ht="26.25" customHeight="1" x14ac:dyDescent="0.15">
      <c r="A11" s="214">
        <v>5</v>
      </c>
      <c r="B11" s="1063"/>
      <c r="C11" s="1064"/>
      <c r="D11" s="1064"/>
      <c r="E11" s="1064"/>
      <c r="F11" s="1064"/>
      <c r="G11" s="1064"/>
      <c r="H11" s="1064"/>
      <c r="I11" s="1064"/>
      <c r="J11" s="1064"/>
      <c r="K11" s="1064"/>
      <c r="L11" s="1064"/>
      <c r="M11" s="1064"/>
      <c r="N11" s="1064"/>
      <c r="O11" s="1064"/>
      <c r="P11" s="1065"/>
      <c r="Q11" s="1075"/>
      <c r="R11" s="1076"/>
      <c r="S11" s="1076"/>
      <c r="T11" s="1076"/>
      <c r="U11" s="1076"/>
      <c r="V11" s="1076"/>
      <c r="W11" s="1076"/>
      <c r="X11" s="1076"/>
      <c r="Y11" s="1076"/>
      <c r="Z11" s="1076"/>
      <c r="AA11" s="1076"/>
      <c r="AB11" s="1076"/>
      <c r="AC11" s="1076"/>
      <c r="AD11" s="1076"/>
      <c r="AE11" s="1077"/>
      <c r="AF11" s="1069"/>
      <c r="AG11" s="1070"/>
      <c r="AH11" s="1070"/>
      <c r="AI11" s="1070"/>
      <c r="AJ11" s="1071"/>
      <c r="AK11" s="1118"/>
      <c r="AL11" s="1119"/>
      <c r="AM11" s="1119"/>
      <c r="AN11" s="1119"/>
      <c r="AO11" s="1119"/>
      <c r="AP11" s="1119"/>
      <c r="AQ11" s="1119"/>
      <c r="AR11" s="1119"/>
      <c r="AS11" s="1119"/>
      <c r="AT11" s="1119"/>
      <c r="AU11" s="1116"/>
      <c r="AV11" s="1116"/>
      <c r="AW11" s="1116"/>
      <c r="AX11" s="1116"/>
      <c r="AY11" s="1117"/>
      <c r="AZ11" s="205"/>
      <c r="BA11" s="205"/>
      <c r="BB11" s="205"/>
      <c r="BC11" s="205"/>
      <c r="BD11" s="205"/>
      <c r="BE11" s="206"/>
      <c r="BF11" s="206"/>
      <c r="BG11" s="206"/>
      <c r="BH11" s="206"/>
      <c r="BI11" s="206"/>
      <c r="BJ11" s="206"/>
      <c r="BK11" s="206"/>
      <c r="BL11" s="206"/>
      <c r="BM11" s="206"/>
      <c r="BN11" s="206"/>
      <c r="BO11" s="206"/>
      <c r="BP11" s="206"/>
      <c r="BQ11" s="215">
        <v>5</v>
      </c>
      <c r="BR11" s="216"/>
      <c r="BS11" s="1046"/>
      <c r="BT11" s="1047"/>
      <c r="BU11" s="1047"/>
      <c r="BV11" s="1047"/>
      <c r="BW11" s="1047"/>
      <c r="BX11" s="1047"/>
      <c r="BY11" s="1047"/>
      <c r="BZ11" s="1047"/>
      <c r="CA11" s="1047"/>
      <c r="CB11" s="1047"/>
      <c r="CC11" s="1047"/>
      <c r="CD11" s="1047"/>
      <c r="CE11" s="1047"/>
      <c r="CF11" s="1047"/>
      <c r="CG11" s="1048"/>
      <c r="CH11" s="1021"/>
      <c r="CI11" s="1022"/>
      <c r="CJ11" s="1022"/>
      <c r="CK11" s="1022"/>
      <c r="CL11" s="1023"/>
      <c r="CM11" s="1021"/>
      <c r="CN11" s="1022"/>
      <c r="CO11" s="1022"/>
      <c r="CP11" s="1022"/>
      <c r="CQ11" s="1023"/>
      <c r="CR11" s="1021"/>
      <c r="CS11" s="1022"/>
      <c r="CT11" s="1022"/>
      <c r="CU11" s="1022"/>
      <c r="CV11" s="1023"/>
      <c r="CW11" s="1021"/>
      <c r="CX11" s="1022"/>
      <c r="CY11" s="1022"/>
      <c r="CZ11" s="1022"/>
      <c r="DA11" s="1023"/>
      <c r="DB11" s="1021"/>
      <c r="DC11" s="1022"/>
      <c r="DD11" s="1022"/>
      <c r="DE11" s="1022"/>
      <c r="DF11" s="1023"/>
      <c r="DG11" s="1021"/>
      <c r="DH11" s="1022"/>
      <c r="DI11" s="1022"/>
      <c r="DJ11" s="1022"/>
      <c r="DK11" s="1023"/>
      <c r="DL11" s="1021"/>
      <c r="DM11" s="1022"/>
      <c r="DN11" s="1022"/>
      <c r="DO11" s="1022"/>
      <c r="DP11" s="1023"/>
      <c r="DQ11" s="1021"/>
      <c r="DR11" s="1022"/>
      <c r="DS11" s="1022"/>
      <c r="DT11" s="1022"/>
      <c r="DU11" s="1023"/>
      <c r="DV11" s="1024"/>
      <c r="DW11" s="1025"/>
      <c r="DX11" s="1025"/>
      <c r="DY11" s="1025"/>
      <c r="DZ11" s="1026"/>
      <c r="EA11" s="207"/>
    </row>
    <row r="12" spans="1:131" s="208" customFormat="1" ht="26.25" customHeight="1" x14ac:dyDescent="0.15">
      <c r="A12" s="214">
        <v>6</v>
      </c>
      <c r="B12" s="1063"/>
      <c r="C12" s="1064"/>
      <c r="D12" s="1064"/>
      <c r="E12" s="1064"/>
      <c r="F12" s="1064"/>
      <c r="G12" s="1064"/>
      <c r="H12" s="1064"/>
      <c r="I12" s="1064"/>
      <c r="J12" s="1064"/>
      <c r="K12" s="1064"/>
      <c r="L12" s="1064"/>
      <c r="M12" s="1064"/>
      <c r="N12" s="1064"/>
      <c r="O12" s="1064"/>
      <c r="P12" s="1065"/>
      <c r="Q12" s="1075"/>
      <c r="R12" s="1076"/>
      <c r="S12" s="1076"/>
      <c r="T12" s="1076"/>
      <c r="U12" s="1076"/>
      <c r="V12" s="1076"/>
      <c r="W12" s="1076"/>
      <c r="X12" s="1076"/>
      <c r="Y12" s="1076"/>
      <c r="Z12" s="1076"/>
      <c r="AA12" s="1076"/>
      <c r="AB12" s="1076"/>
      <c r="AC12" s="1076"/>
      <c r="AD12" s="1076"/>
      <c r="AE12" s="1077"/>
      <c r="AF12" s="1069"/>
      <c r="AG12" s="1070"/>
      <c r="AH12" s="1070"/>
      <c r="AI12" s="1070"/>
      <c r="AJ12" s="1071"/>
      <c r="AK12" s="1118"/>
      <c r="AL12" s="1119"/>
      <c r="AM12" s="1119"/>
      <c r="AN12" s="1119"/>
      <c r="AO12" s="1119"/>
      <c r="AP12" s="1119"/>
      <c r="AQ12" s="1119"/>
      <c r="AR12" s="1119"/>
      <c r="AS12" s="1119"/>
      <c r="AT12" s="1119"/>
      <c r="AU12" s="1116"/>
      <c r="AV12" s="1116"/>
      <c r="AW12" s="1116"/>
      <c r="AX12" s="1116"/>
      <c r="AY12" s="1117"/>
      <c r="AZ12" s="205"/>
      <c r="BA12" s="205"/>
      <c r="BB12" s="205"/>
      <c r="BC12" s="205"/>
      <c r="BD12" s="205"/>
      <c r="BE12" s="206"/>
      <c r="BF12" s="206"/>
      <c r="BG12" s="206"/>
      <c r="BH12" s="206"/>
      <c r="BI12" s="206"/>
      <c r="BJ12" s="206"/>
      <c r="BK12" s="206"/>
      <c r="BL12" s="206"/>
      <c r="BM12" s="206"/>
      <c r="BN12" s="206"/>
      <c r="BO12" s="206"/>
      <c r="BP12" s="206"/>
      <c r="BQ12" s="215">
        <v>6</v>
      </c>
      <c r="BR12" s="216"/>
      <c r="BS12" s="1046"/>
      <c r="BT12" s="1047"/>
      <c r="BU12" s="1047"/>
      <c r="BV12" s="1047"/>
      <c r="BW12" s="1047"/>
      <c r="BX12" s="1047"/>
      <c r="BY12" s="1047"/>
      <c r="BZ12" s="1047"/>
      <c r="CA12" s="1047"/>
      <c r="CB12" s="1047"/>
      <c r="CC12" s="1047"/>
      <c r="CD12" s="1047"/>
      <c r="CE12" s="1047"/>
      <c r="CF12" s="1047"/>
      <c r="CG12" s="1048"/>
      <c r="CH12" s="1021"/>
      <c r="CI12" s="1022"/>
      <c r="CJ12" s="1022"/>
      <c r="CK12" s="1022"/>
      <c r="CL12" s="1023"/>
      <c r="CM12" s="1021"/>
      <c r="CN12" s="1022"/>
      <c r="CO12" s="1022"/>
      <c r="CP12" s="1022"/>
      <c r="CQ12" s="1023"/>
      <c r="CR12" s="1021"/>
      <c r="CS12" s="1022"/>
      <c r="CT12" s="1022"/>
      <c r="CU12" s="1022"/>
      <c r="CV12" s="1023"/>
      <c r="CW12" s="1021"/>
      <c r="CX12" s="1022"/>
      <c r="CY12" s="1022"/>
      <c r="CZ12" s="1022"/>
      <c r="DA12" s="1023"/>
      <c r="DB12" s="1021"/>
      <c r="DC12" s="1022"/>
      <c r="DD12" s="1022"/>
      <c r="DE12" s="1022"/>
      <c r="DF12" s="1023"/>
      <c r="DG12" s="1021"/>
      <c r="DH12" s="1022"/>
      <c r="DI12" s="1022"/>
      <c r="DJ12" s="1022"/>
      <c r="DK12" s="1023"/>
      <c r="DL12" s="1021"/>
      <c r="DM12" s="1022"/>
      <c r="DN12" s="1022"/>
      <c r="DO12" s="1022"/>
      <c r="DP12" s="1023"/>
      <c r="DQ12" s="1021"/>
      <c r="DR12" s="1022"/>
      <c r="DS12" s="1022"/>
      <c r="DT12" s="1022"/>
      <c r="DU12" s="1023"/>
      <c r="DV12" s="1024"/>
      <c r="DW12" s="1025"/>
      <c r="DX12" s="1025"/>
      <c r="DY12" s="1025"/>
      <c r="DZ12" s="1026"/>
      <c r="EA12" s="207"/>
    </row>
    <row r="13" spans="1:131" s="208" customFormat="1" ht="26.25" customHeight="1" x14ac:dyDescent="0.15">
      <c r="A13" s="214">
        <v>7</v>
      </c>
      <c r="B13" s="1063"/>
      <c r="C13" s="1064"/>
      <c r="D13" s="1064"/>
      <c r="E13" s="1064"/>
      <c r="F13" s="1064"/>
      <c r="G13" s="1064"/>
      <c r="H13" s="1064"/>
      <c r="I13" s="1064"/>
      <c r="J13" s="1064"/>
      <c r="K13" s="1064"/>
      <c r="L13" s="1064"/>
      <c r="M13" s="1064"/>
      <c r="N13" s="1064"/>
      <c r="O13" s="1064"/>
      <c r="P13" s="1065"/>
      <c r="Q13" s="1075"/>
      <c r="R13" s="1076"/>
      <c r="S13" s="1076"/>
      <c r="T13" s="1076"/>
      <c r="U13" s="1076"/>
      <c r="V13" s="1076"/>
      <c r="W13" s="1076"/>
      <c r="X13" s="1076"/>
      <c r="Y13" s="1076"/>
      <c r="Z13" s="1076"/>
      <c r="AA13" s="1076"/>
      <c r="AB13" s="1076"/>
      <c r="AC13" s="1076"/>
      <c r="AD13" s="1076"/>
      <c r="AE13" s="1077"/>
      <c r="AF13" s="1069"/>
      <c r="AG13" s="1070"/>
      <c r="AH13" s="1070"/>
      <c r="AI13" s="1070"/>
      <c r="AJ13" s="1071"/>
      <c r="AK13" s="1118"/>
      <c r="AL13" s="1119"/>
      <c r="AM13" s="1119"/>
      <c r="AN13" s="1119"/>
      <c r="AO13" s="1119"/>
      <c r="AP13" s="1119"/>
      <c r="AQ13" s="1119"/>
      <c r="AR13" s="1119"/>
      <c r="AS13" s="1119"/>
      <c r="AT13" s="1119"/>
      <c r="AU13" s="1116"/>
      <c r="AV13" s="1116"/>
      <c r="AW13" s="1116"/>
      <c r="AX13" s="1116"/>
      <c r="AY13" s="1117"/>
      <c r="AZ13" s="205"/>
      <c r="BA13" s="205"/>
      <c r="BB13" s="205"/>
      <c r="BC13" s="205"/>
      <c r="BD13" s="205"/>
      <c r="BE13" s="206"/>
      <c r="BF13" s="206"/>
      <c r="BG13" s="206"/>
      <c r="BH13" s="206"/>
      <c r="BI13" s="206"/>
      <c r="BJ13" s="206"/>
      <c r="BK13" s="206"/>
      <c r="BL13" s="206"/>
      <c r="BM13" s="206"/>
      <c r="BN13" s="206"/>
      <c r="BO13" s="206"/>
      <c r="BP13" s="206"/>
      <c r="BQ13" s="215">
        <v>7</v>
      </c>
      <c r="BR13" s="216"/>
      <c r="BS13" s="1046"/>
      <c r="BT13" s="1047"/>
      <c r="BU13" s="1047"/>
      <c r="BV13" s="1047"/>
      <c r="BW13" s="1047"/>
      <c r="BX13" s="1047"/>
      <c r="BY13" s="1047"/>
      <c r="BZ13" s="1047"/>
      <c r="CA13" s="1047"/>
      <c r="CB13" s="1047"/>
      <c r="CC13" s="1047"/>
      <c r="CD13" s="1047"/>
      <c r="CE13" s="1047"/>
      <c r="CF13" s="1047"/>
      <c r="CG13" s="1048"/>
      <c r="CH13" s="1021"/>
      <c r="CI13" s="1022"/>
      <c r="CJ13" s="1022"/>
      <c r="CK13" s="1022"/>
      <c r="CL13" s="1023"/>
      <c r="CM13" s="1021"/>
      <c r="CN13" s="1022"/>
      <c r="CO13" s="1022"/>
      <c r="CP13" s="1022"/>
      <c r="CQ13" s="1023"/>
      <c r="CR13" s="1021"/>
      <c r="CS13" s="1022"/>
      <c r="CT13" s="1022"/>
      <c r="CU13" s="1022"/>
      <c r="CV13" s="1023"/>
      <c r="CW13" s="1021"/>
      <c r="CX13" s="1022"/>
      <c r="CY13" s="1022"/>
      <c r="CZ13" s="1022"/>
      <c r="DA13" s="1023"/>
      <c r="DB13" s="1021"/>
      <c r="DC13" s="1022"/>
      <c r="DD13" s="1022"/>
      <c r="DE13" s="1022"/>
      <c r="DF13" s="1023"/>
      <c r="DG13" s="1021"/>
      <c r="DH13" s="1022"/>
      <c r="DI13" s="1022"/>
      <c r="DJ13" s="1022"/>
      <c r="DK13" s="1023"/>
      <c r="DL13" s="1021"/>
      <c r="DM13" s="1022"/>
      <c r="DN13" s="1022"/>
      <c r="DO13" s="1022"/>
      <c r="DP13" s="1023"/>
      <c r="DQ13" s="1021"/>
      <c r="DR13" s="1022"/>
      <c r="DS13" s="1022"/>
      <c r="DT13" s="1022"/>
      <c r="DU13" s="1023"/>
      <c r="DV13" s="1024"/>
      <c r="DW13" s="1025"/>
      <c r="DX13" s="1025"/>
      <c r="DY13" s="1025"/>
      <c r="DZ13" s="1026"/>
      <c r="EA13" s="207"/>
    </row>
    <row r="14" spans="1:131" s="208" customFormat="1" ht="26.25" customHeight="1" x14ac:dyDescent="0.15">
      <c r="A14" s="214">
        <v>8</v>
      </c>
      <c r="B14" s="1063"/>
      <c r="C14" s="1064"/>
      <c r="D14" s="1064"/>
      <c r="E14" s="1064"/>
      <c r="F14" s="1064"/>
      <c r="G14" s="1064"/>
      <c r="H14" s="1064"/>
      <c r="I14" s="1064"/>
      <c r="J14" s="1064"/>
      <c r="K14" s="1064"/>
      <c r="L14" s="1064"/>
      <c r="M14" s="1064"/>
      <c r="N14" s="1064"/>
      <c r="O14" s="1064"/>
      <c r="P14" s="1065"/>
      <c r="Q14" s="1075"/>
      <c r="R14" s="1076"/>
      <c r="S14" s="1076"/>
      <c r="T14" s="1076"/>
      <c r="U14" s="1076"/>
      <c r="V14" s="1076"/>
      <c r="W14" s="1076"/>
      <c r="X14" s="1076"/>
      <c r="Y14" s="1076"/>
      <c r="Z14" s="1076"/>
      <c r="AA14" s="1076"/>
      <c r="AB14" s="1076"/>
      <c r="AC14" s="1076"/>
      <c r="AD14" s="1076"/>
      <c r="AE14" s="1077"/>
      <c r="AF14" s="1069"/>
      <c r="AG14" s="1070"/>
      <c r="AH14" s="1070"/>
      <c r="AI14" s="1070"/>
      <c r="AJ14" s="1071"/>
      <c r="AK14" s="1118"/>
      <c r="AL14" s="1119"/>
      <c r="AM14" s="1119"/>
      <c r="AN14" s="1119"/>
      <c r="AO14" s="1119"/>
      <c r="AP14" s="1119"/>
      <c r="AQ14" s="1119"/>
      <c r="AR14" s="1119"/>
      <c r="AS14" s="1119"/>
      <c r="AT14" s="1119"/>
      <c r="AU14" s="1116"/>
      <c r="AV14" s="1116"/>
      <c r="AW14" s="1116"/>
      <c r="AX14" s="1116"/>
      <c r="AY14" s="1117"/>
      <c r="AZ14" s="205"/>
      <c r="BA14" s="205"/>
      <c r="BB14" s="205"/>
      <c r="BC14" s="205"/>
      <c r="BD14" s="205"/>
      <c r="BE14" s="206"/>
      <c r="BF14" s="206"/>
      <c r="BG14" s="206"/>
      <c r="BH14" s="206"/>
      <c r="BI14" s="206"/>
      <c r="BJ14" s="206"/>
      <c r="BK14" s="206"/>
      <c r="BL14" s="206"/>
      <c r="BM14" s="206"/>
      <c r="BN14" s="206"/>
      <c r="BO14" s="206"/>
      <c r="BP14" s="206"/>
      <c r="BQ14" s="215">
        <v>8</v>
      </c>
      <c r="BR14" s="216"/>
      <c r="BS14" s="1046"/>
      <c r="BT14" s="1047"/>
      <c r="BU14" s="1047"/>
      <c r="BV14" s="1047"/>
      <c r="BW14" s="1047"/>
      <c r="BX14" s="1047"/>
      <c r="BY14" s="1047"/>
      <c r="BZ14" s="1047"/>
      <c r="CA14" s="1047"/>
      <c r="CB14" s="1047"/>
      <c r="CC14" s="1047"/>
      <c r="CD14" s="1047"/>
      <c r="CE14" s="1047"/>
      <c r="CF14" s="1047"/>
      <c r="CG14" s="1048"/>
      <c r="CH14" s="1021"/>
      <c r="CI14" s="1022"/>
      <c r="CJ14" s="1022"/>
      <c r="CK14" s="1022"/>
      <c r="CL14" s="1023"/>
      <c r="CM14" s="1021"/>
      <c r="CN14" s="1022"/>
      <c r="CO14" s="1022"/>
      <c r="CP14" s="1022"/>
      <c r="CQ14" s="1023"/>
      <c r="CR14" s="1021"/>
      <c r="CS14" s="1022"/>
      <c r="CT14" s="1022"/>
      <c r="CU14" s="1022"/>
      <c r="CV14" s="1023"/>
      <c r="CW14" s="1021"/>
      <c r="CX14" s="1022"/>
      <c r="CY14" s="1022"/>
      <c r="CZ14" s="1022"/>
      <c r="DA14" s="1023"/>
      <c r="DB14" s="1021"/>
      <c r="DC14" s="1022"/>
      <c r="DD14" s="1022"/>
      <c r="DE14" s="1022"/>
      <c r="DF14" s="1023"/>
      <c r="DG14" s="1021"/>
      <c r="DH14" s="1022"/>
      <c r="DI14" s="1022"/>
      <c r="DJ14" s="1022"/>
      <c r="DK14" s="1023"/>
      <c r="DL14" s="1021"/>
      <c r="DM14" s="1022"/>
      <c r="DN14" s="1022"/>
      <c r="DO14" s="1022"/>
      <c r="DP14" s="1023"/>
      <c r="DQ14" s="1021"/>
      <c r="DR14" s="1022"/>
      <c r="DS14" s="1022"/>
      <c r="DT14" s="1022"/>
      <c r="DU14" s="1023"/>
      <c r="DV14" s="1024"/>
      <c r="DW14" s="1025"/>
      <c r="DX14" s="1025"/>
      <c r="DY14" s="1025"/>
      <c r="DZ14" s="1026"/>
      <c r="EA14" s="207"/>
    </row>
    <row r="15" spans="1:131" s="208" customFormat="1" ht="26.25" customHeight="1" x14ac:dyDescent="0.15">
      <c r="A15" s="214">
        <v>9</v>
      </c>
      <c r="B15" s="1063"/>
      <c r="C15" s="1064"/>
      <c r="D15" s="1064"/>
      <c r="E15" s="1064"/>
      <c r="F15" s="1064"/>
      <c r="G15" s="1064"/>
      <c r="H15" s="1064"/>
      <c r="I15" s="1064"/>
      <c r="J15" s="1064"/>
      <c r="K15" s="1064"/>
      <c r="L15" s="1064"/>
      <c r="M15" s="1064"/>
      <c r="N15" s="1064"/>
      <c r="O15" s="1064"/>
      <c r="P15" s="1065"/>
      <c r="Q15" s="1075"/>
      <c r="R15" s="1076"/>
      <c r="S15" s="1076"/>
      <c r="T15" s="1076"/>
      <c r="U15" s="1076"/>
      <c r="V15" s="1076"/>
      <c r="W15" s="1076"/>
      <c r="X15" s="1076"/>
      <c r="Y15" s="1076"/>
      <c r="Z15" s="1076"/>
      <c r="AA15" s="1076"/>
      <c r="AB15" s="1076"/>
      <c r="AC15" s="1076"/>
      <c r="AD15" s="1076"/>
      <c r="AE15" s="1077"/>
      <c r="AF15" s="1069"/>
      <c r="AG15" s="1070"/>
      <c r="AH15" s="1070"/>
      <c r="AI15" s="1070"/>
      <c r="AJ15" s="1071"/>
      <c r="AK15" s="1118"/>
      <c r="AL15" s="1119"/>
      <c r="AM15" s="1119"/>
      <c r="AN15" s="1119"/>
      <c r="AO15" s="1119"/>
      <c r="AP15" s="1119"/>
      <c r="AQ15" s="1119"/>
      <c r="AR15" s="1119"/>
      <c r="AS15" s="1119"/>
      <c r="AT15" s="1119"/>
      <c r="AU15" s="1116"/>
      <c r="AV15" s="1116"/>
      <c r="AW15" s="1116"/>
      <c r="AX15" s="1116"/>
      <c r="AY15" s="1117"/>
      <c r="AZ15" s="205"/>
      <c r="BA15" s="205"/>
      <c r="BB15" s="205"/>
      <c r="BC15" s="205"/>
      <c r="BD15" s="205"/>
      <c r="BE15" s="206"/>
      <c r="BF15" s="206"/>
      <c r="BG15" s="206"/>
      <c r="BH15" s="206"/>
      <c r="BI15" s="206"/>
      <c r="BJ15" s="206"/>
      <c r="BK15" s="206"/>
      <c r="BL15" s="206"/>
      <c r="BM15" s="206"/>
      <c r="BN15" s="206"/>
      <c r="BO15" s="206"/>
      <c r="BP15" s="206"/>
      <c r="BQ15" s="215">
        <v>9</v>
      </c>
      <c r="BR15" s="216"/>
      <c r="BS15" s="1046"/>
      <c r="BT15" s="1047"/>
      <c r="BU15" s="1047"/>
      <c r="BV15" s="1047"/>
      <c r="BW15" s="1047"/>
      <c r="BX15" s="1047"/>
      <c r="BY15" s="1047"/>
      <c r="BZ15" s="1047"/>
      <c r="CA15" s="1047"/>
      <c r="CB15" s="1047"/>
      <c r="CC15" s="1047"/>
      <c r="CD15" s="1047"/>
      <c r="CE15" s="1047"/>
      <c r="CF15" s="1047"/>
      <c r="CG15" s="1048"/>
      <c r="CH15" s="1021"/>
      <c r="CI15" s="1022"/>
      <c r="CJ15" s="1022"/>
      <c r="CK15" s="1022"/>
      <c r="CL15" s="1023"/>
      <c r="CM15" s="1021"/>
      <c r="CN15" s="1022"/>
      <c r="CO15" s="1022"/>
      <c r="CP15" s="1022"/>
      <c r="CQ15" s="1023"/>
      <c r="CR15" s="1021"/>
      <c r="CS15" s="1022"/>
      <c r="CT15" s="1022"/>
      <c r="CU15" s="1022"/>
      <c r="CV15" s="1023"/>
      <c r="CW15" s="1021"/>
      <c r="CX15" s="1022"/>
      <c r="CY15" s="1022"/>
      <c r="CZ15" s="1022"/>
      <c r="DA15" s="1023"/>
      <c r="DB15" s="1021"/>
      <c r="DC15" s="1022"/>
      <c r="DD15" s="1022"/>
      <c r="DE15" s="1022"/>
      <c r="DF15" s="1023"/>
      <c r="DG15" s="1021"/>
      <c r="DH15" s="1022"/>
      <c r="DI15" s="1022"/>
      <c r="DJ15" s="1022"/>
      <c r="DK15" s="1023"/>
      <c r="DL15" s="1021"/>
      <c r="DM15" s="1022"/>
      <c r="DN15" s="1022"/>
      <c r="DO15" s="1022"/>
      <c r="DP15" s="1023"/>
      <c r="DQ15" s="1021"/>
      <c r="DR15" s="1022"/>
      <c r="DS15" s="1022"/>
      <c r="DT15" s="1022"/>
      <c r="DU15" s="1023"/>
      <c r="DV15" s="1024"/>
      <c r="DW15" s="1025"/>
      <c r="DX15" s="1025"/>
      <c r="DY15" s="1025"/>
      <c r="DZ15" s="1026"/>
      <c r="EA15" s="207"/>
    </row>
    <row r="16" spans="1:131" s="208" customFormat="1" ht="26.25" customHeight="1" x14ac:dyDescent="0.15">
      <c r="A16" s="214">
        <v>10</v>
      </c>
      <c r="B16" s="1063"/>
      <c r="C16" s="1064"/>
      <c r="D16" s="1064"/>
      <c r="E16" s="1064"/>
      <c r="F16" s="1064"/>
      <c r="G16" s="1064"/>
      <c r="H16" s="1064"/>
      <c r="I16" s="1064"/>
      <c r="J16" s="1064"/>
      <c r="K16" s="1064"/>
      <c r="L16" s="1064"/>
      <c r="M16" s="1064"/>
      <c r="N16" s="1064"/>
      <c r="O16" s="1064"/>
      <c r="P16" s="1065"/>
      <c r="Q16" s="1075"/>
      <c r="R16" s="1076"/>
      <c r="S16" s="1076"/>
      <c r="T16" s="1076"/>
      <c r="U16" s="1076"/>
      <c r="V16" s="1076"/>
      <c r="W16" s="1076"/>
      <c r="X16" s="1076"/>
      <c r="Y16" s="1076"/>
      <c r="Z16" s="1076"/>
      <c r="AA16" s="1076"/>
      <c r="AB16" s="1076"/>
      <c r="AC16" s="1076"/>
      <c r="AD16" s="1076"/>
      <c r="AE16" s="1077"/>
      <c r="AF16" s="1069"/>
      <c r="AG16" s="1070"/>
      <c r="AH16" s="1070"/>
      <c r="AI16" s="1070"/>
      <c r="AJ16" s="1071"/>
      <c r="AK16" s="1118"/>
      <c r="AL16" s="1119"/>
      <c r="AM16" s="1119"/>
      <c r="AN16" s="1119"/>
      <c r="AO16" s="1119"/>
      <c r="AP16" s="1119"/>
      <c r="AQ16" s="1119"/>
      <c r="AR16" s="1119"/>
      <c r="AS16" s="1119"/>
      <c r="AT16" s="1119"/>
      <c r="AU16" s="1116"/>
      <c r="AV16" s="1116"/>
      <c r="AW16" s="1116"/>
      <c r="AX16" s="1116"/>
      <c r="AY16" s="1117"/>
      <c r="AZ16" s="205"/>
      <c r="BA16" s="205"/>
      <c r="BB16" s="205"/>
      <c r="BC16" s="205"/>
      <c r="BD16" s="205"/>
      <c r="BE16" s="206"/>
      <c r="BF16" s="206"/>
      <c r="BG16" s="206"/>
      <c r="BH16" s="206"/>
      <c r="BI16" s="206"/>
      <c r="BJ16" s="206"/>
      <c r="BK16" s="206"/>
      <c r="BL16" s="206"/>
      <c r="BM16" s="206"/>
      <c r="BN16" s="206"/>
      <c r="BO16" s="206"/>
      <c r="BP16" s="206"/>
      <c r="BQ16" s="215">
        <v>10</v>
      </c>
      <c r="BR16" s="216"/>
      <c r="BS16" s="1046"/>
      <c r="BT16" s="1047"/>
      <c r="BU16" s="1047"/>
      <c r="BV16" s="1047"/>
      <c r="BW16" s="1047"/>
      <c r="BX16" s="1047"/>
      <c r="BY16" s="1047"/>
      <c r="BZ16" s="1047"/>
      <c r="CA16" s="1047"/>
      <c r="CB16" s="1047"/>
      <c r="CC16" s="1047"/>
      <c r="CD16" s="1047"/>
      <c r="CE16" s="1047"/>
      <c r="CF16" s="1047"/>
      <c r="CG16" s="1048"/>
      <c r="CH16" s="1021"/>
      <c r="CI16" s="1022"/>
      <c r="CJ16" s="1022"/>
      <c r="CK16" s="1022"/>
      <c r="CL16" s="1023"/>
      <c r="CM16" s="1021"/>
      <c r="CN16" s="1022"/>
      <c r="CO16" s="1022"/>
      <c r="CP16" s="1022"/>
      <c r="CQ16" s="1023"/>
      <c r="CR16" s="1021"/>
      <c r="CS16" s="1022"/>
      <c r="CT16" s="1022"/>
      <c r="CU16" s="1022"/>
      <c r="CV16" s="1023"/>
      <c r="CW16" s="1021"/>
      <c r="CX16" s="1022"/>
      <c r="CY16" s="1022"/>
      <c r="CZ16" s="1022"/>
      <c r="DA16" s="1023"/>
      <c r="DB16" s="1021"/>
      <c r="DC16" s="1022"/>
      <c r="DD16" s="1022"/>
      <c r="DE16" s="1022"/>
      <c r="DF16" s="1023"/>
      <c r="DG16" s="1021"/>
      <c r="DH16" s="1022"/>
      <c r="DI16" s="1022"/>
      <c r="DJ16" s="1022"/>
      <c r="DK16" s="1023"/>
      <c r="DL16" s="1021"/>
      <c r="DM16" s="1022"/>
      <c r="DN16" s="1022"/>
      <c r="DO16" s="1022"/>
      <c r="DP16" s="1023"/>
      <c r="DQ16" s="1021"/>
      <c r="DR16" s="1022"/>
      <c r="DS16" s="1022"/>
      <c r="DT16" s="1022"/>
      <c r="DU16" s="1023"/>
      <c r="DV16" s="1024"/>
      <c r="DW16" s="1025"/>
      <c r="DX16" s="1025"/>
      <c r="DY16" s="1025"/>
      <c r="DZ16" s="1026"/>
      <c r="EA16" s="207"/>
    </row>
    <row r="17" spans="1:131" s="208" customFormat="1" ht="26.25" customHeight="1" x14ac:dyDescent="0.15">
      <c r="A17" s="214">
        <v>11</v>
      </c>
      <c r="B17" s="1063"/>
      <c r="C17" s="1064"/>
      <c r="D17" s="1064"/>
      <c r="E17" s="1064"/>
      <c r="F17" s="1064"/>
      <c r="G17" s="1064"/>
      <c r="H17" s="1064"/>
      <c r="I17" s="1064"/>
      <c r="J17" s="1064"/>
      <c r="K17" s="1064"/>
      <c r="L17" s="1064"/>
      <c r="M17" s="1064"/>
      <c r="N17" s="1064"/>
      <c r="O17" s="1064"/>
      <c r="P17" s="1065"/>
      <c r="Q17" s="1075"/>
      <c r="R17" s="1076"/>
      <c r="S17" s="1076"/>
      <c r="T17" s="1076"/>
      <c r="U17" s="1076"/>
      <c r="V17" s="1076"/>
      <c r="W17" s="1076"/>
      <c r="X17" s="1076"/>
      <c r="Y17" s="1076"/>
      <c r="Z17" s="1076"/>
      <c r="AA17" s="1076"/>
      <c r="AB17" s="1076"/>
      <c r="AC17" s="1076"/>
      <c r="AD17" s="1076"/>
      <c r="AE17" s="1077"/>
      <c r="AF17" s="1069"/>
      <c r="AG17" s="1070"/>
      <c r="AH17" s="1070"/>
      <c r="AI17" s="1070"/>
      <c r="AJ17" s="1071"/>
      <c r="AK17" s="1118"/>
      <c r="AL17" s="1119"/>
      <c r="AM17" s="1119"/>
      <c r="AN17" s="1119"/>
      <c r="AO17" s="1119"/>
      <c r="AP17" s="1119"/>
      <c r="AQ17" s="1119"/>
      <c r="AR17" s="1119"/>
      <c r="AS17" s="1119"/>
      <c r="AT17" s="1119"/>
      <c r="AU17" s="1116"/>
      <c r="AV17" s="1116"/>
      <c r="AW17" s="1116"/>
      <c r="AX17" s="1116"/>
      <c r="AY17" s="1117"/>
      <c r="AZ17" s="205"/>
      <c r="BA17" s="205"/>
      <c r="BB17" s="205"/>
      <c r="BC17" s="205"/>
      <c r="BD17" s="205"/>
      <c r="BE17" s="206"/>
      <c r="BF17" s="206"/>
      <c r="BG17" s="206"/>
      <c r="BH17" s="206"/>
      <c r="BI17" s="206"/>
      <c r="BJ17" s="206"/>
      <c r="BK17" s="206"/>
      <c r="BL17" s="206"/>
      <c r="BM17" s="206"/>
      <c r="BN17" s="206"/>
      <c r="BO17" s="206"/>
      <c r="BP17" s="206"/>
      <c r="BQ17" s="215">
        <v>11</v>
      </c>
      <c r="BR17" s="216"/>
      <c r="BS17" s="1046"/>
      <c r="BT17" s="1047"/>
      <c r="BU17" s="1047"/>
      <c r="BV17" s="1047"/>
      <c r="BW17" s="1047"/>
      <c r="BX17" s="1047"/>
      <c r="BY17" s="1047"/>
      <c r="BZ17" s="1047"/>
      <c r="CA17" s="1047"/>
      <c r="CB17" s="1047"/>
      <c r="CC17" s="1047"/>
      <c r="CD17" s="1047"/>
      <c r="CE17" s="1047"/>
      <c r="CF17" s="1047"/>
      <c r="CG17" s="1048"/>
      <c r="CH17" s="1021"/>
      <c r="CI17" s="1022"/>
      <c r="CJ17" s="1022"/>
      <c r="CK17" s="1022"/>
      <c r="CL17" s="1023"/>
      <c r="CM17" s="1021"/>
      <c r="CN17" s="1022"/>
      <c r="CO17" s="1022"/>
      <c r="CP17" s="1022"/>
      <c r="CQ17" s="1023"/>
      <c r="CR17" s="1021"/>
      <c r="CS17" s="1022"/>
      <c r="CT17" s="1022"/>
      <c r="CU17" s="1022"/>
      <c r="CV17" s="1023"/>
      <c r="CW17" s="1021"/>
      <c r="CX17" s="1022"/>
      <c r="CY17" s="1022"/>
      <c r="CZ17" s="1022"/>
      <c r="DA17" s="1023"/>
      <c r="DB17" s="1021"/>
      <c r="DC17" s="1022"/>
      <c r="DD17" s="1022"/>
      <c r="DE17" s="1022"/>
      <c r="DF17" s="1023"/>
      <c r="DG17" s="1021"/>
      <c r="DH17" s="1022"/>
      <c r="DI17" s="1022"/>
      <c r="DJ17" s="1022"/>
      <c r="DK17" s="1023"/>
      <c r="DL17" s="1021"/>
      <c r="DM17" s="1022"/>
      <c r="DN17" s="1022"/>
      <c r="DO17" s="1022"/>
      <c r="DP17" s="1023"/>
      <c r="DQ17" s="1021"/>
      <c r="DR17" s="1022"/>
      <c r="DS17" s="1022"/>
      <c r="DT17" s="1022"/>
      <c r="DU17" s="1023"/>
      <c r="DV17" s="1024"/>
      <c r="DW17" s="1025"/>
      <c r="DX17" s="1025"/>
      <c r="DY17" s="1025"/>
      <c r="DZ17" s="1026"/>
      <c r="EA17" s="207"/>
    </row>
    <row r="18" spans="1:131" s="208" customFormat="1" ht="26.25" customHeight="1" x14ac:dyDescent="0.15">
      <c r="A18" s="214">
        <v>12</v>
      </c>
      <c r="B18" s="1063"/>
      <c r="C18" s="1064"/>
      <c r="D18" s="1064"/>
      <c r="E18" s="1064"/>
      <c r="F18" s="1064"/>
      <c r="G18" s="1064"/>
      <c r="H18" s="1064"/>
      <c r="I18" s="1064"/>
      <c r="J18" s="1064"/>
      <c r="K18" s="1064"/>
      <c r="L18" s="1064"/>
      <c r="M18" s="1064"/>
      <c r="N18" s="1064"/>
      <c r="O18" s="1064"/>
      <c r="P18" s="1065"/>
      <c r="Q18" s="1075"/>
      <c r="R18" s="1076"/>
      <c r="S18" s="1076"/>
      <c r="T18" s="1076"/>
      <c r="U18" s="1076"/>
      <c r="V18" s="1076"/>
      <c r="W18" s="1076"/>
      <c r="X18" s="1076"/>
      <c r="Y18" s="1076"/>
      <c r="Z18" s="1076"/>
      <c r="AA18" s="1076"/>
      <c r="AB18" s="1076"/>
      <c r="AC18" s="1076"/>
      <c r="AD18" s="1076"/>
      <c r="AE18" s="1077"/>
      <c r="AF18" s="1069"/>
      <c r="AG18" s="1070"/>
      <c r="AH18" s="1070"/>
      <c r="AI18" s="1070"/>
      <c r="AJ18" s="1071"/>
      <c r="AK18" s="1118"/>
      <c r="AL18" s="1119"/>
      <c r="AM18" s="1119"/>
      <c r="AN18" s="1119"/>
      <c r="AO18" s="1119"/>
      <c r="AP18" s="1119"/>
      <c r="AQ18" s="1119"/>
      <c r="AR18" s="1119"/>
      <c r="AS18" s="1119"/>
      <c r="AT18" s="1119"/>
      <c r="AU18" s="1116"/>
      <c r="AV18" s="1116"/>
      <c r="AW18" s="1116"/>
      <c r="AX18" s="1116"/>
      <c r="AY18" s="1117"/>
      <c r="AZ18" s="205"/>
      <c r="BA18" s="205"/>
      <c r="BB18" s="205"/>
      <c r="BC18" s="205"/>
      <c r="BD18" s="205"/>
      <c r="BE18" s="206"/>
      <c r="BF18" s="206"/>
      <c r="BG18" s="206"/>
      <c r="BH18" s="206"/>
      <c r="BI18" s="206"/>
      <c r="BJ18" s="206"/>
      <c r="BK18" s="206"/>
      <c r="BL18" s="206"/>
      <c r="BM18" s="206"/>
      <c r="BN18" s="206"/>
      <c r="BO18" s="206"/>
      <c r="BP18" s="206"/>
      <c r="BQ18" s="215">
        <v>12</v>
      </c>
      <c r="BR18" s="216"/>
      <c r="BS18" s="1046"/>
      <c r="BT18" s="1047"/>
      <c r="BU18" s="1047"/>
      <c r="BV18" s="1047"/>
      <c r="BW18" s="1047"/>
      <c r="BX18" s="1047"/>
      <c r="BY18" s="1047"/>
      <c r="BZ18" s="1047"/>
      <c r="CA18" s="1047"/>
      <c r="CB18" s="1047"/>
      <c r="CC18" s="1047"/>
      <c r="CD18" s="1047"/>
      <c r="CE18" s="1047"/>
      <c r="CF18" s="1047"/>
      <c r="CG18" s="1048"/>
      <c r="CH18" s="1021"/>
      <c r="CI18" s="1022"/>
      <c r="CJ18" s="1022"/>
      <c r="CK18" s="1022"/>
      <c r="CL18" s="1023"/>
      <c r="CM18" s="1021"/>
      <c r="CN18" s="1022"/>
      <c r="CO18" s="1022"/>
      <c r="CP18" s="1022"/>
      <c r="CQ18" s="1023"/>
      <c r="CR18" s="1021"/>
      <c r="CS18" s="1022"/>
      <c r="CT18" s="1022"/>
      <c r="CU18" s="1022"/>
      <c r="CV18" s="1023"/>
      <c r="CW18" s="1021"/>
      <c r="CX18" s="1022"/>
      <c r="CY18" s="1022"/>
      <c r="CZ18" s="1022"/>
      <c r="DA18" s="1023"/>
      <c r="DB18" s="1021"/>
      <c r="DC18" s="1022"/>
      <c r="DD18" s="1022"/>
      <c r="DE18" s="1022"/>
      <c r="DF18" s="1023"/>
      <c r="DG18" s="1021"/>
      <c r="DH18" s="1022"/>
      <c r="DI18" s="1022"/>
      <c r="DJ18" s="1022"/>
      <c r="DK18" s="1023"/>
      <c r="DL18" s="1021"/>
      <c r="DM18" s="1022"/>
      <c r="DN18" s="1022"/>
      <c r="DO18" s="1022"/>
      <c r="DP18" s="1023"/>
      <c r="DQ18" s="1021"/>
      <c r="DR18" s="1022"/>
      <c r="DS18" s="1022"/>
      <c r="DT18" s="1022"/>
      <c r="DU18" s="1023"/>
      <c r="DV18" s="1024"/>
      <c r="DW18" s="1025"/>
      <c r="DX18" s="1025"/>
      <c r="DY18" s="1025"/>
      <c r="DZ18" s="1026"/>
      <c r="EA18" s="207"/>
    </row>
    <row r="19" spans="1:131" s="208" customFormat="1" ht="26.25" customHeight="1" x14ac:dyDescent="0.15">
      <c r="A19" s="214">
        <v>13</v>
      </c>
      <c r="B19" s="1063"/>
      <c r="C19" s="1064"/>
      <c r="D19" s="1064"/>
      <c r="E19" s="1064"/>
      <c r="F19" s="1064"/>
      <c r="G19" s="1064"/>
      <c r="H19" s="1064"/>
      <c r="I19" s="1064"/>
      <c r="J19" s="1064"/>
      <c r="K19" s="1064"/>
      <c r="L19" s="1064"/>
      <c r="M19" s="1064"/>
      <c r="N19" s="1064"/>
      <c r="O19" s="1064"/>
      <c r="P19" s="1065"/>
      <c r="Q19" s="1075"/>
      <c r="R19" s="1076"/>
      <c r="S19" s="1076"/>
      <c r="T19" s="1076"/>
      <c r="U19" s="1076"/>
      <c r="V19" s="1076"/>
      <c r="W19" s="1076"/>
      <c r="X19" s="1076"/>
      <c r="Y19" s="1076"/>
      <c r="Z19" s="1076"/>
      <c r="AA19" s="1076"/>
      <c r="AB19" s="1076"/>
      <c r="AC19" s="1076"/>
      <c r="AD19" s="1076"/>
      <c r="AE19" s="1077"/>
      <c r="AF19" s="1069"/>
      <c r="AG19" s="1070"/>
      <c r="AH19" s="1070"/>
      <c r="AI19" s="1070"/>
      <c r="AJ19" s="1071"/>
      <c r="AK19" s="1118"/>
      <c r="AL19" s="1119"/>
      <c r="AM19" s="1119"/>
      <c r="AN19" s="1119"/>
      <c r="AO19" s="1119"/>
      <c r="AP19" s="1119"/>
      <c r="AQ19" s="1119"/>
      <c r="AR19" s="1119"/>
      <c r="AS19" s="1119"/>
      <c r="AT19" s="1119"/>
      <c r="AU19" s="1116"/>
      <c r="AV19" s="1116"/>
      <c r="AW19" s="1116"/>
      <c r="AX19" s="1116"/>
      <c r="AY19" s="1117"/>
      <c r="AZ19" s="205"/>
      <c r="BA19" s="205"/>
      <c r="BB19" s="205"/>
      <c r="BC19" s="205"/>
      <c r="BD19" s="205"/>
      <c r="BE19" s="206"/>
      <c r="BF19" s="206"/>
      <c r="BG19" s="206"/>
      <c r="BH19" s="206"/>
      <c r="BI19" s="206"/>
      <c r="BJ19" s="206"/>
      <c r="BK19" s="206"/>
      <c r="BL19" s="206"/>
      <c r="BM19" s="206"/>
      <c r="BN19" s="206"/>
      <c r="BO19" s="206"/>
      <c r="BP19" s="206"/>
      <c r="BQ19" s="215">
        <v>13</v>
      </c>
      <c r="BR19" s="216"/>
      <c r="BS19" s="1046"/>
      <c r="BT19" s="1047"/>
      <c r="BU19" s="1047"/>
      <c r="BV19" s="1047"/>
      <c r="BW19" s="1047"/>
      <c r="BX19" s="1047"/>
      <c r="BY19" s="1047"/>
      <c r="BZ19" s="1047"/>
      <c r="CA19" s="1047"/>
      <c r="CB19" s="1047"/>
      <c r="CC19" s="1047"/>
      <c r="CD19" s="1047"/>
      <c r="CE19" s="1047"/>
      <c r="CF19" s="1047"/>
      <c r="CG19" s="1048"/>
      <c r="CH19" s="1021"/>
      <c r="CI19" s="1022"/>
      <c r="CJ19" s="1022"/>
      <c r="CK19" s="1022"/>
      <c r="CL19" s="1023"/>
      <c r="CM19" s="1021"/>
      <c r="CN19" s="1022"/>
      <c r="CO19" s="1022"/>
      <c r="CP19" s="1022"/>
      <c r="CQ19" s="1023"/>
      <c r="CR19" s="1021"/>
      <c r="CS19" s="1022"/>
      <c r="CT19" s="1022"/>
      <c r="CU19" s="1022"/>
      <c r="CV19" s="1023"/>
      <c r="CW19" s="1021"/>
      <c r="CX19" s="1022"/>
      <c r="CY19" s="1022"/>
      <c r="CZ19" s="1022"/>
      <c r="DA19" s="1023"/>
      <c r="DB19" s="1021"/>
      <c r="DC19" s="1022"/>
      <c r="DD19" s="1022"/>
      <c r="DE19" s="1022"/>
      <c r="DF19" s="1023"/>
      <c r="DG19" s="1021"/>
      <c r="DH19" s="1022"/>
      <c r="DI19" s="1022"/>
      <c r="DJ19" s="1022"/>
      <c r="DK19" s="1023"/>
      <c r="DL19" s="1021"/>
      <c r="DM19" s="1022"/>
      <c r="DN19" s="1022"/>
      <c r="DO19" s="1022"/>
      <c r="DP19" s="1023"/>
      <c r="DQ19" s="1021"/>
      <c r="DR19" s="1022"/>
      <c r="DS19" s="1022"/>
      <c r="DT19" s="1022"/>
      <c r="DU19" s="1023"/>
      <c r="DV19" s="1024"/>
      <c r="DW19" s="1025"/>
      <c r="DX19" s="1025"/>
      <c r="DY19" s="1025"/>
      <c r="DZ19" s="1026"/>
      <c r="EA19" s="207"/>
    </row>
    <row r="20" spans="1:131" s="208" customFormat="1" ht="26.25" customHeight="1" x14ac:dyDescent="0.15">
      <c r="A20" s="214">
        <v>14</v>
      </c>
      <c r="B20" s="1063"/>
      <c r="C20" s="1064"/>
      <c r="D20" s="1064"/>
      <c r="E20" s="1064"/>
      <c r="F20" s="1064"/>
      <c r="G20" s="1064"/>
      <c r="H20" s="1064"/>
      <c r="I20" s="1064"/>
      <c r="J20" s="1064"/>
      <c r="K20" s="1064"/>
      <c r="L20" s="1064"/>
      <c r="M20" s="1064"/>
      <c r="N20" s="1064"/>
      <c r="O20" s="1064"/>
      <c r="P20" s="1065"/>
      <c r="Q20" s="1075"/>
      <c r="R20" s="1076"/>
      <c r="S20" s="1076"/>
      <c r="T20" s="1076"/>
      <c r="U20" s="1076"/>
      <c r="V20" s="1076"/>
      <c r="W20" s="1076"/>
      <c r="X20" s="1076"/>
      <c r="Y20" s="1076"/>
      <c r="Z20" s="1076"/>
      <c r="AA20" s="1076"/>
      <c r="AB20" s="1076"/>
      <c r="AC20" s="1076"/>
      <c r="AD20" s="1076"/>
      <c r="AE20" s="1077"/>
      <c r="AF20" s="1069"/>
      <c r="AG20" s="1070"/>
      <c r="AH20" s="1070"/>
      <c r="AI20" s="1070"/>
      <c r="AJ20" s="1071"/>
      <c r="AK20" s="1118"/>
      <c r="AL20" s="1119"/>
      <c r="AM20" s="1119"/>
      <c r="AN20" s="1119"/>
      <c r="AO20" s="1119"/>
      <c r="AP20" s="1119"/>
      <c r="AQ20" s="1119"/>
      <c r="AR20" s="1119"/>
      <c r="AS20" s="1119"/>
      <c r="AT20" s="1119"/>
      <c r="AU20" s="1116"/>
      <c r="AV20" s="1116"/>
      <c r="AW20" s="1116"/>
      <c r="AX20" s="1116"/>
      <c r="AY20" s="1117"/>
      <c r="AZ20" s="205"/>
      <c r="BA20" s="205"/>
      <c r="BB20" s="205"/>
      <c r="BC20" s="205"/>
      <c r="BD20" s="205"/>
      <c r="BE20" s="206"/>
      <c r="BF20" s="206"/>
      <c r="BG20" s="206"/>
      <c r="BH20" s="206"/>
      <c r="BI20" s="206"/>
      <c r="BJ20" s="206"/>
      <c r="BK20" s="206"/>
      <c r="BL20" s="206"/>
      <c r="BM20" s="206"/>
      <c r="BN20" s="206"/>
      <c r="BO20" s="206"/>
      <c r="BP20" s="206"/>
      <c r="BQ20" s="215">
        <v>14</v>
      </c>
      <c r="BR20" s="216"/>
      <c r="BS20" s="1046"/>
      <c r="BT20" s="1047"/>
      <c r="BU20" s="1047"/>
      <c r="BV20" s="1047"/>
      <c r="BW20" s="1047"/>
      <c r="BX20" s="1047"/>
      <c r="BY20" s="1047"/>
      <c r="BZ20" s="1047"/>
      <c r="CA20" s="1047"/>
      <c r="CB20" s="1047"/>
      <c r="CC20" s="1047"/>
      <c r="CD20" s="1047"/>
      <c r="CE20" s="1047"/>
      <c r="CF20" s="1047"/>
      <c r="CG20" s="1048"/>
      <c r="CH20" s="1021"/>
      <c r="CI20" s="1022"/>
      <c r="CJ20" s="1022"/>
      <c r="CK20" s="1022"/>
      <c r="CL20" s="1023"/>
      <c r="CM20" s="1021"/>
      <c r="CN20" s="1022"/>
      <c r="CO20" s="1022"/>
      <c r="CP20" s="1022"/>
      <c r="CQ20" s="1023"/>
      <c r="CR20" s="1021"/>
      <c r="CS20" s="1022"/>
      <c r="CT20" s="1022"/>
      <c r="CU20" s="1022"/>
      <c r="CV20" s="1023"/>
      <c r="CW20" s="1021"/>
      <c r="CX20" s="1022"/>
      <c r="CY20" s="1022"/>
      <c r="CZ20" s="1022"/>
      <c r="DA20" s="1023"/>
      <c r="DB20" s="1021"/>
      <c r="DC20" s="1022"/>
      <c r="DD20" s="1022"/>
      <c r="DE20" s="1022"/>
      <c r="DF20" s="1023"/>
      <c r="DG20" s="1021"/>
      <c r="DH20" s="1022"/>
      <c r="DI20" s="1022"/>
      <c r="DJ20" s="1022"/>
      <c r="DK20" s="1023"/>
      <c r="DL20" s="1021"/>
      <c r="DM20" s="1022"/>
      <c r="DN20" s="1022"/>
      <c r="DO20" s="1022"/>
      <c r="DP20" s="1023"/>
      <c r="DQ20" s="1021"/>
      <c r="DR20" s="1022"/>
      <c r="DS20" s="1022"/>
      <c r="DT20" s="1022"/>
      <c r="DU20" s="1023"/>
      <c r="DV20" s="1024"/>
      <c r="DW20" s="1025"/>
      <c r="DX20" s="1025"/>
      <c r="DY20" s="1025"/>
      <c r="DZ20" s="1026"/>
      <c r="EA20" s="207"/>
    </row>
    <row r="21" spans="1:131" s="208" customFormat="1" ht="26.25" customHeight="1" thickBot="1" x14ac:dyDescent="0.2">
      <c r="A21" s="214">
        <v>15</v>
      </c>
      <c r="B21" s="1063"/>
      <c r="C21" s="1064"/>
      <c r="D21" s="1064"/>
      <c r="E21" s="1064"/>
      <c r="F21" s="1064"/>
      <c r="G21" s="1064"/>
      <c r="H21" s="1064"/>
      <c r="I21" s="1064"/>
      <c r="J21" s="1064"/>
      <c r="K21" s="1064"/>
      <c r="L21" s="1064"/>
      <c r="M21" s="1064"/>
      <c r="N21" s="1064"/>
      <c r="O21" s="1064"/>
      <c r="P21" s="1065"/>
      <c r="Q21" s="1075"/>
      <c r="R21" s="1076"/>
      <c r="S21" s="1076"/>
      <c r="T21" s="1076"/>
      <c r="U21" s="1076"/>
      <c r="V21" s="1076"/>
      <c r="W21" s="1076"/>
      <c r="X21" s="1076"/>
      <c r="Y21" s="1076"/>
      <c r="Z21" s="1076"/>
      <c r="AA21" s="1076"/>
      <c r="AB21" s="1076"/>
      <c r="AC21" s="1076"/>
      <c r="AD21" s="1076"/>
      <c r="AE21" s="1077"/>
      <c r="AF21" s="1069"/>
      <c r="AG21" s="1070"/>
      <c r="AH21" s="1070"/>
      <c r="AI21" s="1070"/>
      <c r="AJ21" s="1071"/>
      <c r="AK21" s="1118"/>
      <c r="AL21" s="1119"/>
      <c r="AM21" s="1119"/>
      <c r="AN21" s="1119"/>
      <c r="AO21" s="1119"/>
      <c r="AP21" s="1119"/>
      <c r="AQ21" s="1119"/>
      <c r="AR21" s="1119"/>
      <c r="AS21" s="1119"/>
      <c r="AT21" s="1119"/>
      <c r="AU21" s="1116"/>
      <c r="AV21" s="1116"/>
      <c r="AW21" s="1116"/>
      <c r="AX21" s="1116"/>
      <c r="AY21" s="1117"/>
      <c r="AZ21" s="205"/>
      <c r="BA21" s="205"/>
      <c r="BB21" s="205"/>
      <c r="BC21" s="205"/>
      <c r="BD21" s="205"/>
      <c r="BE21" s="206"/>
      <c r="BF21" s="206"/>
      <c r="BG21" s="206"/>
      <c r="BH21" s="206"/>
      <c r="BI21" s="206"/>
      <c r="BJ21" s="206"/>
      <c r="BK21" s="206"/>
      <c r="BL21" s="206"/>
      <c r="BM21" s="206"/>
      <c r="BN21" s="206"/>
      <c r="BO21" s="206"/>
      <c r="BP21" s="206"/>
      <c r="BQ21" s="215">
        <v>15</v>
      </c>
      <c r="BR21" s="216"/>
      <c r="BS21" s="1046"/>
      <c r="BT21" s="1047"/>
      <c r="BU21" s="1047"/>
      <c r="BV21" s="1047"/>
      <c r="BW21" s="1047"/>
      <c r="BX21" s="1047"/>
      <c r="BY21" s="1047"/>
      <c r="BZ21" s="1047"/>
      <c r="CA21" s="1047"/>
      <c r="CB21" s="1047"/>
      <c r="CC21" s="1047"/>
      <c r="CD21" s="1047"/>
      <c r="CE21" s="1047"/>
      <c r="CF21" s="1047"/>
      <c r="CG21" s="1048"/>
      <c r="CH21" s="1021"/>
      <c r="CI21" s="1022"/>
      <c r="CJ21" s="1022"/>
      <c r="CK21" s="1022"/>
      <c r="CL21" s="1023"/>
      <c r="CM21" s="1021"/>
      <c r="CN21" s="1022"/>
      <c r="CO21" s="1022"/>
      <c r="CP21" s="1022"/>
      <c r="CQ21" s="1023"/>
      <c r="CR21" s="1021"/>
      <c r="CS21" s="1022"/>
      <c r="CT21" s="1022"/>
      <c r="CU21" s="1022"/>
      <c r="CV21" s="1023"/>
      <c r="CW21" s="1021"/>
      <c r="CX21" s="1022"/>
      <c r="CY21" s="1022"/>
      <c r="CZ21" s="1022"/>
      <c r="DA21" s="1023"/>
      <c r="DB21" s="1021"/>
      <c r="DC21" s="1022"/>
      <c r="DD21" s="1022"/>
      <c r="DE21" s="1022"/>
      <c r="DF21" s="1023"/>
      <c r="DG21" s="1021"/>
      <c r="DH21" s="1022"/>
      <c r="DI21" s="1022"/>
      <c r="DJ21" s="1022"/>
      <c r="DK21" s="1023"/>
      <c r="DL21" s="1021"/>
      <c r="DM21" s="1022"/>
      <c r="DN21" s="1022"/>
      <c r="DO21" s="1022"/>
      <c r="DP21" s="1023"/>
      <c r="DQ21" s="1021"/>
      <c r="DR21" s="1022"/>
      <c r="DS21" s="1022"/>
      <c r="DT21" s="1022"/>
      <c r="DU21" s="1023"/>
      <c r="DV21" s="1024"/>
      <c r="DW21" s="1025"/>
      <c r="DX21" s="1025"/>
      <c r="DY21" s="1025"/>
      <c r="DZ21" s="1026"/>
      <c r="EA21" s="207"/>
    </row>
    <row r="22" spans="1:131" s="208" customFormat="1" ht="26.25" customHeight="1" x14ac:dyDescent="0.15">
      <c r="A22" s="214">
        <v>16</v>
      </c>
      <c r="B22" s="1063"/>
      <c r="C22" s="1064"/>
      <c r="D22" s="1064"/>
      <c r="E22" s="1064"/>
      <c r="F22" s="1064"/>
      <c r="G22" s="1064"/>
      <c r="H22" s="1064"/>
      <c r="I22" s="1064"/>
      <c r="J22" s="1064"/>
      <c r="K22" s="1064"/>
      <c r="L22" s="1064"/>
      <c r="M22" s="1064"/>
      <c r="N22" s="1064"/>
      <c r="O22" s="1064"/>
      <c r="P22" s="1065"/>
      <c r="Q22" s="1113"/>
      <c r="R22" s="1114"/>
      <c r="S22" s="1114"/>
      <c r="T22" s="1114"/>
      <c r="U22" s="1114"/>
      <c r="V22" s="1114"/>
      <c r="W22" s="1114"/>
      <c r="X22" s="1114"/>
      <c r="Y22" s="1114"/>
      <c r="Z22" s="1114"/>
      <c r="AA22" s="1114"/>
      <c r="AB22" s="1114"/>
      <c r="AC22" s="1114"/>
      <c r="AD22" s="1114"/>
      <c r="AE22" s="1115"/>
      <c r="AF22" s="1069"/>
      <c r="AG22" s="1070"/>
      <c r="AH22" s="1070"/>
      <c r="AI22" s="1070"/>
      <c r="AJ22" s="1071"/>
      <c r="AK22" s="1109"/>
      <c r="AL22" s="1110"/>
      <c r="AM22" s="1110"/>
      <c r="AN22" s="1110"/>
      <c r="AO22" s="1110"/>
      <c r="AP22" s="1110"/>
      <c r="AQ22" s="1110"/>
      <c r="AR22" s="1110"/>
      <c r="AS22" s="1110"/>
      <c r="AT22" s="1110"/>
      <c r="AU22" s="1111"/>
      <c r="AV22" s="1111"/>
      <c r="AW22" s="1111"/>
      <c r="AX22" s="1111"/>
      <c r="AY22" s="1112"/>
      <c r="AZ22" s="1061" t="s">
        <v>369</v>
      </c>
      <c r="BA22" s="1061"/>
      <c r="BB22" s="1061"/>
      <c r="BC22" s="1061"/>
      <c r="BD22" s="1062"/>
      <c r="BE22" s="206"/>
      <c r="BF22" s="206"/>
      <c r="BG22" s="206"/>
      <c r="BH22" s="206"/>
      <c r="BI22" s="206"/>
      <c r="BJ22" s="206"/>
      <c r="BK22" s="206"/>
      <c r="BL22" s="206"/>
      <c r="BM22" s="206"/>
      <c r="BN22" s="206"/>
      <c r="BO22" s="206"/>
      <c r="BP22" s="206"/>
      <c r="BQ22" s="215">
        <v>16</v>
      </c>
      <c r="BR22" s="216"/>
      <c r="BS22" s="1046"/>
      <c r="BT22" s="1047"/>
      <c r="BU22" s="1047"/>
      <c r="BV22" s="1047"/>
      <c r="BW22" s="1047"/>
      <c r="BX22" s="1047"/>
      <c r="BY22" s="1047"/>
      <c r="BZ22" s="1047"/>
      <c r="CA22" s="1047"/>
      <c r="CB22" s="1047"/>
      <c r="CC22" s="1047"/>
      <c r="CD22" s="1047"/>
      <c r="CE22" s="1047"/>
      <c r="CF22" s="1047"/>
      <c r="CG22" s="1048"/>
      <c r="CH22" s="1021"/>
      <c r="CI22" s="1022"/>
      <c r="CJ22" s="1022"/>
      <c r="CK22" s="1022"/>
      <c r="CL22" s="1023"/>
      <c r="CM22" s="1021"/>
      <c r="CN22" s="1022"/>
      <c r="CO22" s="1022"/>
      <c r="CP22" s="1022"/>
      <c r="CQ22" s="1023"/>
      <c r="CR22" s="1021"/>
      <c r="CS22" s="1022"/>
      <c r="CT22" s="1022"/>
      <c r="CU22" s="1022"/>
      <c r="CV22" s="1023"/>
      <c r="CW22" s="1021"/>
      <c r="CX22" s="1022"/>
      <c r="CY22" s="1022"/>
      <c r="CZ22" s="1022"/>
      <c r="DA22" s="1023"/>
      <c r="DB22" s="1021"/>
      <c r="DC22" s="1022"/>
      <c r="DD22" s="1022"/>
      <c r="DE22" s="1022"/>
      <c r="DF22" s="1023"/>
      <c r="DG22" s="1021"/>
      <c r="DH22" s="1022"/>
      <c r="DI22" s="1022"/>
      <c r="DJ22" s="1022"/>
      <c r="DK22" s="1023"/>
      <c r="DL22" s="1021"/>
      <c r="DM22" s="1022"/>
      <c r="DN22" s="1022"/>
      <c r="DO22" s="1022"/>
      <c r="DP22" s="1023"/>
      <c r="DQ22" s="1021"/>
      <c r="DR22" s="1022"/>
      <c r="DS22" s="1022"/>
      <c r="DT22" s="1022"/>
      <c r="DU22" s="1023"/>
      <c r="DV22" s="1024"/>
      <c r="DW22" s="1025"/>
      <c r="DX22" s="1025"/>
      <c r="DY22" s="1025"/>
      <c r="DZ22" s="1026"/>
      <c r="EA22" s="207"/>
    </row>
    <row r="23" spans="1:131" s="208" customFormat="1" ht="26.25" customHeight="1" thickBot="1" x14ac:dyDescent="0.2">
      <c r="A23" s="217" t="s">
        <v>370</v>
      </c>
      <c r="B23" s="973" t="s">
        <v>371</v>
      </c>
      <c r="C23" s="974"/>
      <c r="D23" s="974"/>
      <c r="E23" s="974"/>
      <c r="F23" s="974"/>
      <c r="G23" s="974"/>
      <c r="H23" s="974"/>
      <c r="I23" s="974"/>
      <c r="J23" s="974"/>
      <c r="K23" s="974"/>
      <c r="L23" s="974"/>
      <c r="M23" s="974"/>
      <c r="N23" s="974"/>
      <c r="O23" s="974"/>
      <c r="P23" s="975"/>
      <c r="Q23" s="1100">
        <v>9661</v>
      </c>
      <c r="R23" s="1101"/>
      <c r="S23" s="1101"/>
      <c r="T23" s="1101"/>
      <c r="U23" s="1101"/>
      <c r="V23" s="1101">
        <v>9508</v>
      </c>
      <c r="W23" s="1101"/>
      <c r="X23" s="1101"/>
      <c r="Y23" s="1101"/>
      <c r="Z23" s="1101"/>
      <c r="AA23" s="1101">
        <v>153</v>
      </c>
      <c r="AB23" s="1101"/>
      <c r="AC23" s="1101"/>
      <c r="AD23" s="1101"/>
      <c r="AE23" s="1102"/>
      <c r="AF23" s="1103">
        <v>153</v>
      </c>
      <c r="AG23" s="1101"/>
      <c r="AH23" s="1101"/>
      <c r="AI23" s="1101"/>
      <c r="AJ23" s="1104"/>
      <c r="AK23" s="1105"/>
      <c r="AL23" s="1106"/>
      <c r="AM23" s="1106"/>
      <c r="AN23" s="1106"/>
      <c r="AO23" s="1106"/>
      <c r="AP23" s="1101">
        <v>12778</v>
      </c>
      <c r="AQ23" s="1101"/>
      <c r="AR23" s="1101"/>
      <c r="AS23" s="1101"/>
      <c r="AT23" s="1101"/>
      <c r="AU23" s="1107"/>
      <c r="AV23" s="1107"/>
      <c r="AW23" s="1107"/>
      <c r="AX23" s="1107"/>
      <c r="AY23" s="1108"/>
      <c r="AZ23" s="1097" t="s">
        <v>113</v>
      </c>
      <c r="BA23" s="1098"/>
      <c r="BB23" s="1098"/>
      <c r="BC23" s="1098"/>
      <c r="BD23" s="1099"/>
      <c r="BE23" s="206"/>
      <c r="BF23" s="206"/>
      <c r="BG23" s="206"/>
      <c r="BH23" s="206"/>
      <c r="BI23" s="206"/>
      <c r="BJ23" s="206"/>
      <c r="BK23" s="206"/>
      <c r="BL23" s="206"/>
      <c r="BM23" s="206"/>
      <c r="BN23" s="206"/>
      <c r="BO23" s="206"/>
      <c r="BP23" s="206"/>
      <c r="BQ23" s="215">
        <v>17</v>
      </c>
      <c r="BR23" s="216"/>
      <c r="BS23" s="1046"/>
      <c r="BT23" s="1047"/>
      <c r="BU23" s="1047"/>
      <c r="BV23" s="1047"/>
      <c r="BW23" s="1047"/>
      <c r="BX23" s="1047"/>
      <c r="BY23" s="1047"/>
      <c r="BZ23" s="1047"/>
      <c r="CA23" s="1047"/>
      <c r="CB23" s="1047"/>
      <c r="CC23" s="1047"/>
      <c r="CD23" s="1047"/>
      <c r="CE23" s="1047"/>
      <c r="CF23" s="1047"/>
      <c r="CG23" s="1048"/>
      <c r="CH23" s="1021"/>
      <c r="CI23" s="1022"/>
      <c r="CJ23" s="1022"/>
      <c r="CK23" s="1022"/>
      <c r="CL23" s="1023"/>
      <c r="CM23" s="1021"/>
      <c r="CN23" s="1022"/>
      <c r="CO23" s="1022"/>
      <c r="CP23" s="1022"/>
      <c r="CQ23" s="1023"/>
      <c r="CR23" s="1021"/>
      <c r="CS23" s="1022"/>
      <c r="CT23" s="1022"/>
      <c r="CU23" s="1022"/>
      <c r="CV23" s="1023"/>
      <c r="CW23" s="1021"/>
      <c r="CX23" s="1022"/>
      <c r="CY23" s="1022"/>
      <c r="CZ23" s="1022"/>
      <c r="DA23" s="1023"/>
      <c r="DB23" s="1021"/>
      <c r="DC23" s="1022"/>
      <c r="DD23" s="1022"/>
      <c r="DE23" s="1022"/>
      <c r="DF23" s="1023"/>
      <c r="DG23" s="1021"/>
      <c r="DH23" s="1022"/>
      <c r="DI23" s="1022"/>
      <c r="DJ23" s="1022"/>
      <c r="DK23" s="1023"/>
      <c r="DL23" s="1021"/>
      <c r="DM23" s="1022"/>
      <c r="DN23" s="1022"/>
      <c r="DO23" s="1022"/>
      <c r="DP23" s="1023"/>
      <c r="DQ23" s="1021"/>
      <c r="DR23" s="1022"/>
      <c r="DS23" s="1022"/>
      <c r="DT23" s="1022"/>
      <c r="DU23" s="1023"/>
      <c r="DV23" s="1024"/>
      <c r="DW23" s="1025"/>
      <c r="DX23" s="1025"/>
      <c r="DY23" s="1025"/>
      <c r="DZ23" s="1026"/>
      <c r="EA23" s="207"/>
    </row>
    <row r="24" spans="1:131" s="208" customFormat="1" ht="26.25" customHeight="1" x14ac:dyDescent="0.15">
      <c r="A24" s="1096" t="s">
        <v>372</v>
      </c>
      <c r="B24" s="1096"/>
      <c r="C24" s="1096"/>
      <c r="D24" s="1096"/>
      <c r="E24" s="1096"/>
      <c r="F24" s="1096"/>
      <c r="G24" s="1096"/>
      <c r="H24" s="1096"/>
      <c r="I24" s="1096"/>
      <c r="J24" s="1096"/>
      <c r="K24" s="1096"/>
      <c r="L24" s="1096"/>
      <c r="M24" s="1096"/>
      <c r="N24" s="1096"/>
      <c r="O24" s="1096"/>
      <c r="P24" s="1096"/>
      <c r="Q24" s="1096"/>
      <c r="R24" s="1096"/>
      <c r="S24" s="1096"/>
      <c r="T24" s="1096"/>
      <c r="U24" s="1096"/>
      <c r="V24" s="1096"/>
      <c r="W24" s="1096"/>
      <c r="X24" s="1096"/>
      <c r="Y24" s="1096"/>
      <c r="Z24" s="1096"/>
      <c r="AA24" s="1096"/>
      <c r="AB24" s="1096"/>
      <c r="AC24" s="1096"/>
      <c r="AD24" s="1096"/>
      <c r="AE24" s="1096"/>
      <c r="AF24" s="1096"/>
      <c r="AG24" s="1096"/>
      <c r="AH24" s="1096"/>
      <c r="AI24" s="1096"/>
      <c r="AJ24" s="1096"/>
      <c r="AK24" s="1096"/>
      <c r="AL24" s="1096"/>
      <c r="AM24" s="1096"/>
      <c r="AN24" s="1096"/>
      <c r="AO24" s="1096"/>
      <c r="AP24" s="1096"/>
      <c r="AQ24" s="1096"/>
      <c r="AR24" s="1096"/>
      <c r="AS24" s="1096"/>
      <c r="AT24" s="1096"/>
      <c r="AU24" s="1096"/>
      <c r="AV24" s="1096"/>
      <c r="AW24" s="1096"/>
      <c r="AX24" s="1096"/>
      <c r="AY24" s="1096"/>
      <c r="AZ24" s="205"/>
      <c r="BA24" s="205"/>
      <c r="BB24" s="205"/>
      <c r="BC24" s="205"/>
      <c r="BD24" s="205"/>
      <c r="BE24" s="206"/>
      <c r="BF24" s="206"/>
      <c r="BG24" s="206"/>
      <c r="BH24" s="206"/>
      <c r="BI24" s="206"/>
      <c r="BJ24" s="206"/>
      <c r="BK24" s="206"/>
      <c r="BL24" s="206"/>
      <c r="BM24" s="206"/>
      <c r="BN24" s="206"/>
      <c r="BO24" s="206"/>
      <c r="BP24" s="206"/>
      <c r="BQ24" s="215">
        <v>18</v>
      </c>
      <c r="BR24" s="216"/>
      <c r="BS24" s="1046"/>
      <c r="BT24" s="1047"/>
      <c r="BU24" s="1047"/>
      <c r="BV24" s="1047"/>
      <c r="BW24" s="1047"/>
      <c r="BX24" s="1047"/>
      <c r="BY24" s="1047"/>
      <c r="BZ24" s="1047"/>
      <c r="CA24" s="1047"/>
      <c r="CB24" s="1047"/>
      <c r="CC24" s="1047"/>
      <c r="CD24" s="1047"/>
      <c r="CE24" s="1047"/>
      <c r="CF24" s="1047"/>
      <c r="CG24" s="1048"/>
      <c r="CH24" s="1021"/>
      <c r="CI24" s="1022"/>
      <c r="CJ24" s="1022"/>
      <c r="CK24" s="1022"/>
      <c r="CL24" s="1023"/>
      <c r="CM24" s="1021"/>
      <c r="CN24" s="1022"/>
      <c r="CO24" s="1022"/>
      <c r="CP24" s="1022"/>
      <c r="CQ24" s="1023"/>
      <c r="CR24" s="1021"/>
      <c r="CS24" s="1022"/>
      <c r="CT24" s="1022"/>
      <c r="CU24" s="1022"/>
      <c r="CV24" s="1023"/>
      <c r="CW24" s="1021"/>
      <c r="CX24" s="1022"/>
      <c r="CY24" s="1022"/>
      <c r="CZ24" s="1022"/>
      <c r="DA24" s="1023"/>
      <c r="DB24" s="1021"/>
      <c r="DC24" s="1022"/>
      <c r="DD24" s="1022"/>
      <c r="DE24" s="1022"/>
      <c r="DF24" s="1023"/>
      <c r="DG24" s="1021"/>
      <c r="DH24" s="1022"/>
      <c r="DI24" s="1022"/>
      <c r="DJ24" s="1022"/>
      <c r="DK24" s="1023"/>
      <c r="DL24" s="1021"/>
      <c r="DM24" s="1022"/>
      <c r="DN24" s="1022"/>
      <c r="DO24" s="1022"/>
      <c r="DP24" s="1023"/>
      <c r="DQ24" s="1021"/>
      <c r="DR24" s="1022"/>
      <c r="DS24" s="1022"/>
      <c r="DT24" s="1022"/>
      <c r="DU24" s="1023"/>
      <c r="DV24" s="1024"/>
      <c r="DW24" s="1025"/>
      <c r="DX24" s="1025"/>
      <c r="DY24" s="1025"/>
      <c r="DZ24" s="1026"/>
      <c r="EA24" s="207"/>
    </row>
    <row r="25" spans="1:131" s="200" customFormat="1" ht="26.25" customHeight="1" thickBot="1" x14ac:dyDescent="0.2">
      <c r="A25" s="1095" t="s">
        <v>373</v>
      </c>
      <c r="B25" s="1095"/>
      <c r="C25" s="1095"/>
      <c r="D25" s="1095"/>
      <c r="E25" s="1095"/>
      <c r="F25" s="1095"/>
      <c r="G25" s="1095"/>
      <c r="H25" s="1095"/>
      <c r="I25" s="1095"/>
      <c r="J25" s="1095"/>
      <c r="K25" s="1095"/>
      <c r="L25" s="1095"/>
      <c r="M25" s="1095"/>
      <c r="N25" s="1095"/>
      <c r="O25" s="1095"/>
      <c r="P25" s="1095"/>
      <c r="Q25" s="1095"/>
      <c r="R25" s="1095"/>
      <c r="S25" s="1095"/>
      <c r="T25" s="1095"/>
      <c r="U25" s="1095"/>
      <c r="V25" s="1095"/>
      <c r="W25" s="1095"/>
      <c r="X25" s="1095"/>
      <c r="Y25" s="1095"/>
      <c r="Z25" s="1095"/>
      <c r="AA25" s="1095"/>
      <c r="AB25" s="1095"/>
      <c r="AC25" s="1095"/>
      <c r="AD25" s="1095"/>
      <c r="AE25" s="1095"/>
      <c r="AF25" s="1095"/>
      <c r="AG25" s="1095"/>
      <c r="AH25" s="1095"/>
      <c r="AI25" s="1095"/>
      <c r="AJ25" s="1095"/>
      <c r="AK25" s="1095"/>
      <c r="AL25" s="1095"/>
      <c r="AM25" s="1095"/>
      <c r="AN25" s="1095"/>
      <c r="AO25" s="1095"/>
      <c r="AP25" s="1095"/>
      <c r="AQ25" s="1095"/>
      <c r="AR25" s="1095"/>
      <c r="AS25" s="1095"/>
      <c r="AT25" s="1095"/>
      <c r="AU25" s="1095"/>
      <c r="AV25" s="1095"/>
      <c r="AW25" s="1095"/>
      <c r="AX25" s="1095"/>
      <c r="AY25" s="1095"/>
      <c r="AZ25" s="1095"/>
      <c r="BA25" s="1095"/>
      <c r="BB25" s="1095"/>
      <c r="BC25" s="1095"/>
      <c r="BD25" s="1095"/>
      <c r="BE25" s="1095"/>
      <c r="BF25" s="1095"/>
      <c r="BG25" s="1095"/>
      <c r="BH25" s="1095"/>
      <c r="BI25" s="1095"/>
      <c r="BJ25" s="205"/>
      <c r="BK25" s="205"/>
      <c r="BL25" s="205"/>
      <c r="BM25" s="205"/>
      <c r="BN25" s="205"/>
      <c r="BO25" s="218"/>
      <c r="BP25" s="218"/>
      <c r="BQ25" s="215">
        <v>19</v>
      </c>
      <c r="BR25" s="216"/>
      <c r="BS25" s="1046"/>
      <c r="BT25" s="1047"/>
      <c r="BU25" s="1047"/>
      <c r="BV25" s="1047"/>
      <c r="BW25" s="1047"/>
      <c r="BX25" s="1047"/>
      <c r="BY25" s="1047"/>
      <c r="BZ25" s="1047"/>
      <c r="CA25" s="1047"/>
      <c r="CB25" s="1047"/>
      <c r="CC25" s="1047"/>
      <c r="CD25" s="1047"/>
      <c r="CE25" s="1047"/>
      <c r="CF25" s="1047"/>
      <c r="CG25" s="1048"/>
      <c r="CH25" s="1021"/>
      <c r="CI25" s="1022"/>
      <c r="CJ25" s="1022"/>
      <c r="CK25" s="1022"/>
      <c r="CL25" s="1023"/>
      <c r="CM25" s="1021"/>
      <c r="CN25" s="1022"/>
      <c r="CO25" s="1022"/>
      <c r="CP25" s="1022"/>
      <c r="CQ25" s="1023"/>
      <c r="CR25" s="1021"/>
      <c r="CS25" s="1022"/>
      <c r="CT25" s="1022"/>
      <c r="CU25" s="1022"/>
      <c r="CV25" s="1023"/>
      <c r="CW25" s="1021"/>
      <c r="CX25" s="1022"/>
      <c r="CY25" s="1022"/>
      <c r="CZ25" s="1022"/>
      <c r="DA25" s="1023"/>
      <c r="DB25" s="1021"/>
      <c r="DC25" s="1022"/>
      <c r="DD25" s="1022"/>
      <c r="DE25" s="1022"/>
      <c r="DF25" s="1023"/>
      <c r="DG25" s="1021"/>
      <c r="DH25" s="1022"/>
      <c r="DI25" s="1022"/>
      <c r="DJ25" s="1022"/>
      <c r="DK25" s="1023"/>
      <c r="DL25" s="1021"/>
      <c r="DM25" s="1022"/>
      <c r="DN25" s="1022"/>
      <c r="DO25" s="1022"/>
      <c r="DP25" s="1023"/>
      <c r="DQ25" s="1021"/>
      <c r="DR25" s="1022"/>
      <c r="DS25" s="1022"/>
      <c r="DT25" s="1022"/>
      <c r="DU25" s="1023"/>
      <c r="DV25" s="1024"/>
      <c r="DW25" s="1025"/>
      <c r="DX25" s="1025"/>
      <c r="DY25" s="1025"/>
      <c r="DZ25" s="1026"/>
      <c r="EA25" s="199"/>
    </row>
    <row r="26" spans="1:131" s="200" customFormat="1" ht="26.25" customHeight="1" x14ac:dyDescent="0.15">
      <c r="A26" s="1027" t="s">
        <v>351</v>
      </c>
      <c r="B26" s="1028"/>
      <c r="C26" s="1028"/>
      <c r="D26" s="1028"/>
      <c r="E26" s="1028"/>
      <c r="F26" s="1028"/>
      <c r="G26" s="1028"/>
      <c r="H26" s="1028"/>
      <c r="I26" s="1028"/>
      <c r="J26" s="1028"/>
      <c r="K26" s="1028"/>
      <c r="L26" s="1028"/>
      <c r="M26" s="1028"/>
      <c r="N26" s="1028"/>
      <c r="O26" s="1028"/>
      <c r="P26" s="1029"/>
      <c r="Q26" s="1033" t="s">
        <v>374</v>
      </c>
      <c r="R26" s="1034"/>
      <c r="S26" s="1034"/>
      <c r="T26" s="1034"/>
      <c r="U26" s="1035"/>
      <c r="V26" s="1033" t="s">
        <v>375</v>
      </c>
      <c r="W26" s="1034"/>
      <c r="X26" s="1034"/>
      <c r="Y26" s="1034"/>
      <c r="Z26" s="1035"/>
      <c r="AA26" s="1033" t="s">
        <v>376</v>
      </c>
      <c r="AB26" s="1034"/>
      <c r="AC26" s="1034"/>
      <c r="AD26" s="1034"/>
      <c r="AE26" s="1034"/>
      <c r="AF26" s="1091" t="s">
        <v>377</v>
      </c>
      <c r="AG26" s="1040"/>
      <c r="AH26" s="1040"/>
      <c r="AI26" s="1040"/>
      <c r="AJ26" s="1092"/>
      <c r="AK26" s="1034" t="s">
        <v>378</v>
      </c>
      <c r="AL26" s="1034"/>
      <c r="AM26" s="1034"/>
      <c r="AN26" s="1034"/>
      <c r="AO26" s="1035"/>
      <c r="AP26" s="1033" t="s">
        <v>379</v>
      </c>
      <c r="AQ26" s="1034"/>
      <c r="AR26" s="1034"/>
      <c r="AS26" s="1034"/>
      <c r="AT26" s="1035"/>
      <c r="AU26" s="1033" t="s">
        <v>380</v>
      </c>
      <c r="AV26" s="1034"/>
      <c r="AW26" s="1034"/>
      <c r="AX26" s="1034"/>
      <c r="AY26" s="1035"/>
      <c r="AZ26" s="1033" t="s">
        <v>381</v>
      </c>
      <c r="BA26" s="1034"/>
      <c r="BB26" s="1034"/>
      <c r="BC26" s="1034"/>
      <c r="BD26" s="1035"/>
      <c r="BE26" s="1033" t="s">
        <v>358</v>
      </c>
      <c r="BF26" s="1034"/>
      <c r="BG26" s="1034"/>
      <c r="BH26" s="1034"/>
      <c r="BI26" s="1049"/>
      <c r="BJ26" s="205"/>
      <c r="BK26" s="205"/>
      <c r="BL26" s="205"/>
      <c r="BM26" s="205"/>
      <c r="BN26" s="205"/>
      <c r="BO26" s="218"/>
      <c r="BP26" s="218"/>
      <c r="BQ26" s="215">
        <v>20</v>
      </c>
      <c r="BR26" s="216"/>
      <c r="BS26" s="1046"/>
      <c r="BT26" s="1047"/>
      <c r="BU26" s="1047"/>
      <c r="BV26" s="1047"/>
      <c r="BW26" s="1047"/>
      <c r="BX26" s="1047"/>
      <c r="BY26" s="1047"/>
      <c r="BZ26" s="1047"/>
      <c r="CA26" s="1047"/>
      <c r="CB26" s="1047"/>
      <c r="CC26" s="1047"/>
      <c r="CD26" s="1047"/>
      <c r="CE26" s="1047"/>
      <c r="CF26" s="1047"/>
      <c r="CG26" s="1048"/>
      <c r="CH26" s="1021"/>
      <c r="CI26" s="1022"/>
      <c r="CJ26" s="1022"/>
      <c r="CK26" s="1022"/>
      <c r="CL26" s="1023"/>
      <c r="CM26" s="1021"/>
      <c r="CN26" s="1022"/>
      <c r="CO26" s="1022"/>
      <c r="CP26" s="1022"/>
      <c r="CQ26" s="1023"/>
      <c r="CR26" s="1021"/>
      <c r="CS26" s="1022"/>
      <c r="CT26" s="1022"/>
      <c r="CU26" s="1022"/>
      <c r="CV26" s="1023"/>
      <c r="CW26" s="1021"/>
      <c r="CX26" s="1022"/>
      <c r="CY26" s="1022"/>
      <c r="CZ26" s="1022"/>
      <c r="DA26" s="1023"/>
      <c r="DB26" s="1021"/>
      <c r="DC26" s="1022"/>
      <c r="DD26" s="1022"/>
      <c r="DE26" s="1022"/>
      <c r="DF26" s="1023"/>
      <c r="DG26" s="1021"/>
      <c r="DH26" s="1022"/>
      <c r="DI26" s="1022"/>
      <c r="DJ26" s="1022"/>
      <c r="DK26" s="1023"/>
      <c r="DL26" s="1021"/>
      <c r="DM26" s="1022"/>
      <c r="DN26" s="1022"/>
      <c r="DO26" s="1022"/>
      <c r="DP26" s="1023"/>
      <c r="DQ26" s="1021"/>
      <c r="DR26" s="1022"/>
      <c r="DS26" s="1022"/>
      <c r="DT26" s="1022"/>
      <c r="DU26" s="1023"/>
      <c r="DV26" s="1024"/>
      <c r="DW26" s="1025"/>
      <c r="DX26" s="1025"/>
      <c r="DY26" s="1025"/>
      <c r="DZ26" s="1026"/>
      <c r="EA26" s="199"/>
    </row>
    <row r="27" spans="1:131" s="200" customFormat="1" ht="26.25" customHeight="1" thickBot="1" x14ac:dyDescent="0.2">
      <c r="A27" s="1030"/>
      <c r="B27" s="1031"/>
      <c r="C27" s="1031"/>
      <c r="D27" s="1031"/>
      <c r="E27" s="1031"/>
      <c r="F27" s="1031"/>
      <c r="G27" s="1031"/>
      <c r="H27" s="1031"/>
      <c r="I27" s="1031"/>
      <c r="J27" s="1031"/>
      <c r="K27" s="1031"/>
      <c r="L27" s="1031"/>
      <c r="M27" s="1031"/>
      <c r="N27" s="1031"/>
      <c r="O27" s="1031"/>
      <c r="P27" s="1032"/>
      <c r="Q27" s="1036"/>
      <c r="R27" s="1037"/>
      <c r="S27" s="1037"/>
      <c r="T27" s="1037"/>
      <c r="U27" s="1038"/>
      <c r="V27" s="1036"/>
      <c r="W27" s="1037"/>
      <c r="X27" s="1037"/>
      <c r="Y27" s="1037"/>
      <c r="Z27" s="1038"/>
      <c r="AA27" s="1036"/>
      <c r="AB27" s="1037"/>
      <c r="AC27" s="1037"/>
      <c r="AD27" s="1037"/>
      <c r="AE27" s="1037"/>
      <c r="AF27" s="1093"/>
      <c r="AG27" s="1043"/>
      <c r="AH27" s="1043"/>
      <c r="AI27" s="1043"/>
      <c r="AJ27" s="1094"/>
      <c r="AK27" s="1037"/>
      <c r="AL27" s="1037"/>
      <c r="AM27" s="1037"/>
      <c r="AN27" s="1037"/>
      <c r="AO27" s="1038"/>
      <c r="AP27" s="1036"/>
      <c r="AQ27" s="1037"/>
      <c r="AR27" s="1037"/>
      <c r="AS27" s="1037"/>
      <c r="AT27" s="1038"/>
      <c r="AU27" s="1036"/>
      <c r="AV27" s="1037"/>
      <c r="AW27" s="1037"/>
      <c r="AX27" s="1037"/>
      <c r="AY27" s="1038"/>
      <c r="AZ27" s="1036"/>
      <c r="BA27" s="1037"/>
      <c r="BB27" s="1037"/>
      <c r="BC27" s="1037"/>
      <c r="BD27" s="1038"/>
      <c r="BE27" s="1036"/>
      <c r="BF27" s="1037"/>
      <c r="BG27" s="1037"/>
      <c r="BH27" s="1037"/>
      <c r="BI27" s="1050"/>
      <c r="BJ27" s="205"/>
      <c r="BK27" s="205"/>
      <c r="BL27" s="205"/>
      <c r="BM27" s="205"/>
      <c r="BN27" s="205"/>
      <c r="BO27" s="218"/>
      <c r="BP27" s="218"/>
      <c r="BQ27" s="215">
        <v>21</v>
      </c>
      <c r="BR27" s="216"/>
      <c r="BS27" s="1046"/>
      <c r="BT27" s="1047"/>
      <c r="BU27" s="1047"/>
      <c r="BV27" s="1047"/>
      <c r="BW27" s="1047"/>
      <c r="BX27" s="1047"/>
      <c r="BY27" s="1047"/>
      <c r="BZ27" s="1047"/>
      <c r="CA27" s="1047"/>
      <c r="CB27" s="1047"/>
      <c r="CC27" s="1047"/>
      <c r="CD27" s="1047"/>
      <c r="CE27" s="1047"/>
      <c r="CF27" s="1047"/>
      <c r="CG27" s="1048"/>
      <c r="CH27" s="1021"/>
      <c r="CI27" s="1022"/>
      <c r="CJ27" s="1022"/>
      <c r="CK27" s="1022"/>
      <c r="CL27" s="1023"/>
      <c r="CM27" s="1021"/>
      <c r="CN27" s="1022"/>
      <c r="CO27" s="1022"/>
      <c r="CP27" s="1022"/>
      <c r="CQ27" s="1023"/>
      <c r="CR27" s="1021"/>
      <c r="CS27" s="1022"/>
      <c r="CT27" s="1022"/>
      <c r="CU27" s="1022"/>
      <c r="CV27" s="1023"/>
      <c r="CW27" s="1021"/>
      <c r="CX27" s="1022"/>
      <c r="CY27" s="1022"/>
      <c r="CZ27" s="1022"/>
      <c r="DA27" s="1023"/>
      <c r="DB27" s="1021"/>
      <c r="DC27" s="1022"/>
      <c r="DD27" s="1022"/>
      <c r="DE27" s="1022"/>
      <c r="DF27" s="1023"/>
      <c r="DG27" s="1021"/>
      <c r="DH27" s="1022"/>
      <c r="DI27" s="1022"/>
      <c r="DJ27" s="1022"/>
      <c r="DK27" s="1023"/>
      <c r="DL27" s="1021"/>
      <c r="DM27" s="1022"/>
      <c r="DN27" s="1022"/>
      <c r="DO27" s="1022"/>
      <c r="DP27" s="1023"/>
      <c r="DQ27" s="1021"/>
      <c r="DR27" s="1022"/>
      <c r="DS27" s="1022"/>
      <c r="DT27" s="1022"/>
      <c r="DU27" s="1023"/>
      <c r="DV27" s="1024"/>
      <c r="DW27" s="1025"/>
      <c r="DX27" s="1025"/>
      <c r="DY27" s="1025"/>
      <c r="DZ27" s="1026"/>
      <c r="EA27" s="199"/>
    </row>
    <row r="28" spans="1:131" s="200" customFormat="1" ht="26.25" customHeight="1" thickTop="1" x14ac:dyDescent="0.15">
      <c r="A28" s="219">
        <v>1</v>
      </c>
      <c r="B28" s="1082" t="s">
        <v>382</v>
      </c>
      <c r="C28" s="1083"/>
      <c r="D28" s="1083"/>
      <c r="E28" s="1083"/>
      <c r="F28" s="1083"/>
      <c r="G28" s="1083"/>
      <c r="H28" s="1083"/>
      <c r="I28" s="1083"/>
      <c r="J28" s="1083"/>
      <c r="K28" s="1083"/>
      <c r="L28" s="1083"/>
      <c r="M28" s="1083"/>
      <c r="N28" s="1083"/>
      <c r="O28" s="1083"/>
      <c r="P28" s="1084"/>
      <c r="Q28" s="1085">
        <v>2578</v>
      </c>
      <c r="R28" s="1086"/>
      <c r="S28" s="1086"/>
      <c r="T28" s="1086"/>
      <c r="U28" s="1086"/>
      <c r="V28" s="1086">
        <v>2488</v>
      </c>
      <c r="W28" s="1086"/>
      <c r="X28" s="1086"/>
      <c r="Y28" s="1086"/>
      <c r="Z28" s="1086"/>
      <c r="AA28" s="1086">
        <v>90</v>
      </c>
      <c r="AB28" s="1086"/>
      <c r="AC28" s="1086"/>
      <c r="AD28" s="1086"/>
      <c r="AE28" s="1087"/>
      <c r="AF28" s="1088">
        <v>90</v>
      </c>
      <c r="AG28" s="1086"/>
      <c r="AH28" s="1086"/>
      <c r="AI28" s="1086"/>
      <c r="AJ28" s="1089"/>
      <c r="AK28" s="1090">
        <v>213</v>
      </c>
      <c r="AL28" s="1078"/>
      <c r="AM28" s="1078"/>
      <c r="AN28" s="1078"/>
      <c r="AO28" s="1078"/>
      <c r="AP28" s="1078" t="s">
        <v>541</v>
      </c>
      <c r="AQ28" s="1078"/>
      <c r="AR28" s="1078"/>
      <c r="AS28" s="1078"/>
      <c r="AT28" s="1078"/>
      <c r="AU28" s="1078" t="s">
        <v>541</v>
      </c>
      <c r="AV28" s="1078"/>
      <c r="AW28" s="1078"/>
      <c r="AX28" s="1078"/>
      <c r="AY28" s="1078"/>
      <c r="AZ28" s="1079" t="s">
        <v>541</v>
      </c>
      <c r="BA28" s="1079"/>
      <c r="BB28" s="1079"/>
      <c r="BC28" s="1079"/>
      <c r="BD28" s="1079"/>
      <c r="BE28" s="1080"/>
      <c r="BF28" s="1080"/>
      <c r="BG28" s="1080"/>
      <c r="BH28" s="1080"/>
      <c r="BI28" s="1081"/>
      <c r="BJ28" s="205"/>
      <c r="BK28" s="205"/>
      <c r="BL28" s="205"/>
      <c r="BM28" s="205"/>
      <c r="BN28" s="205"/>
      <c r="BO28" s="218"/>
      <c r="BP28" s="218"/>
      <c r="BQ28" s="215">
        <v>22</v>
      </c>
      <c r="BR28" s="216"/>
      <c r="BS28" s="1046"/>
      <c r="BT28" s="1047"/>
      <c r="BU28" s="1047"/>
      <c r="BV28" s="1047"/>
      <c r="BW28" s="1047"/>
      <c r="BX28" s="1047"/>
      <c r="BY28" s="1047"/>
      <c r="BZ28" s="1047"/>
      <c r="CA28" s="1047"/>
      <c r="CB28" s="1047"/>
      <c r="CC28" s="1047"/>
      <c r="CD28" s="1047"/>
      <c r="CE28" s="1047"/>
      <c r="CF28" s="1047"/>
      <c r="CG28" s="1048"/>
      <c r="CH28" s="1021"/>
      <c r="CI28" s="1022"/>
      <c r="CJ28" s="1022"/>
      <c r="CK28" s="1022"/>
      <c r="CL28" s="1023"/>
      <c r="CM28" s="1021"/>
      <c r="CN28" s="1022"/>
      <c r="CO28" s="1022"/>
      <c r="CP28" s="1022"/>
      <c r="CQ28" s="1023"/>
      <c r="CR28" s="1021"/>
      <c r="CS28" s="1022"/>
      <c r="CT28" s="1022"/>
      <c r="CU28" s="1022"/>
      <c r="CV28" s="1023"/>
      <c r="CW28" s="1021"/>
      <c r="CX28" s="1022"/>
      <c r="CY28" s="1022"/>
      <c r="CZ28" s="1022"/>
      <c r="DA28" s="1023"/>
      <c r="DB28" s="1021"/>
      <c r="DC28" s="1022"/>
      <c r="DD28" s="1022"/>
      <c r="DE28" s="1022"/>
      <c r="DF28" s="1023"/>
      <c r="DG28" s="1021"/>
      <c r="DH28" s="1022"/>
      <c r="DI28" s="1022"/>
      <c r="DJ28" s="1022"/>
      <c r="DK28" s="1023"/>
      <c r="DL28" s="1021"/>
      <c r="DM28" s="1022"/>
      <c r="DN28" s="1022"/>
      <c r="DO28" s="1022"/>
      <c r="DP28" s="1023"/>
      <c r="DQ28" s="1021"/>
      <c r="DR28" s="1022"/>
      <c r="DS28" s="1022"/>
      <c r="DT28" s="1022"/>
      <c r="DU28" s="1023"/>
      <c r="DV28" s="1024"/>
      <c r="DW28" s="1025"/>
      <c r="DX28" s="1025"/>
      <c r="DY28" s="1025"/>
      <c r="DZ28" s="1026"/>
      <c r="EA28" s="199"/>
    </row>
    <row r="29" spans="1:131" s="200" customFormat="1" ht="26.25" customHeight="1" x14ac:dyDescent="0.15">
      <c r="A29" s="219">
        <v>2</v>
      </c>
      <c r="B29" s="1063" t="s">
        <v>383</v>
      </c>
      <c r="C29" s="1064"/>
      <c r="D29" s="1064"/>
      <c r="E29" s="1064"/>
      <c r="F29" s="1064"/>
      <c r="G29" s="1064"/>
      <c r="H29" s="1064"/>
      <c r="I29" s="1064"/>
      <c r="J29" s="1064"/>
      <c r="K29" s="1064"/>
      <c r="L29" s="1064"/>
      <c r="M29" s="1064"/>
      <c r="N29" s="1064"/>
      <c r="O29" s="1064"/>
      <c r="P29" s="1065"/>
      <c r="Q29" s="1075">
        <v>140</v>
      </c>
      <c r="R29" s="1076"/>
      <c r="S29" s="1076"/>
      <c r="T29" s="1076"/>
      <c r="U29" s="1076"/>
      <c r="V29" s="1076">
        <v>140</v>
      </c>
      <c r="W29" s="1076"/>
      <c r="X29" s="1076"/>
      <c r="Y29" s="1076"/>
      <c r="Z29" s="1076"/>
      <c r="AA29" s="1076">
        <v>0</v>
      </c>
      <c r="AB29" s="1076"/>
      <c r="AC29" s="1076"/>
      <c r="AD29" s="1076"/>
      <c r="AE29" s="1077"/>
      <c r="AF29" s="1069" t="s">
        <v>113</v>
      </c>
      <c r="AG29" s="1070"/>
      <c r="AH29" s="1070"/>
      <c r="AI29" s="1070"/>
      <c r="AJ29" s="1071"/>
      <c r="AK29" s="1009">
        <v>41</v>
      </c>
      <c r="AL29" s="1000"/>
      <c r="AM29" s="1000"/>
      <c r="AN29" s="1000"/>
      <c r="AO29" s="1000"/>
      <c r="AP29" s="1000">
        <v>199</v>
      </c>
      <c r="AQ29" s="1000"/>
      <c r="AR29" s="1000"/>
      <c r="AS29" s="1000"/>
      <c r="AT29" s="1000"/>
      <c r="AU29" s="1000">
        <v>61</v>
      </c>
      <c r="AV29" s="1000"/>
      <c r="AW29" s="1000"/>
      <c r="AX29" s="1000"/>
      <c r="AY29" s="1000"/>
      <c r="AZ29" s="1074" t="s">
        <v>541</v>
      </c>
      <c r="BA29" s="1074"/>
      <c r="BB29" s="1074"/>
      <c r="BC29" s="1074"/>
      <c r="BD29" s="1074"/>
      <c r="BE29" s="1058"/>
      <c r="BF29" s="1058"/>
      <c r="BG29" s="1058"/>
      <c r="BH29" s="1058"/>
      <c r="BI29" s="1059"/>
      <c r="BJ29" s="205"/>
      <c r="BK29" s="205"/>
      <c r="BL29" s="205"/>
      <c r="BM29" s="205"/>
      <c r="BN29" s="205"/>
      <c r="BO29" s="218"/>
      <c r="BP29" s="218"/>
      <c r="BQ29" s="215">
        <v>23</v>
      </c>
      <c r="BR29" s="216"/>
      <c r="BS29" s="1046"/>
      <c r="BT29" s="1047"/>
      <c r="BU29" s="1047"/>
      <c r="BV29" s="1047"/>
      <c r="BW29" s="1047"/>
      <c r="BX29" s="1047"/>
      <c r="BY29" s="1047"/>
      <c r="BZ29" s="1047"/>
      <c r="CA29" s="1047"/>
      <c r="CB29" s="1047"/>
      <c r="CC29" s="1047"/>
      <c r="CD29" s="1047"/>
      <c r="CE29" s="1047"/>
      <c r="CF29" s="1047"/>
      <c r="CG29" s="1048"/>
      <c r="CH29" s="1021"/>
      <c r="CI29" s="1022"/>
      <c r="CJ29" s="1022"/>
      <c r="CK29" s="1022"/>
      <c r="CL29" s="1023"/>
      <c r="CM29" s="1021"/>
      <c r="CN29" s="1022"/>
      <c r="CO29" s="1022"/>
      <c r="CP29" s="1022"/>
      <c r="CQ29" s="1023"/>
      <c r="CR29" s="1021"/>
      <c r="CS29" s="1022"/>
      <c r="CT29" s="1022"/>
      <c r="CU29" s="1022"/>
      <c r="CV29" s="1023"/>
      <c r="CW29" s="1021"/>
      <c r="CX29" s="1022"/>
      <c r="CY29" s="1022"/>
      <c r="CZ29" s="1022"/>
      <c r="DA29" s="1023"/>
      <c r="DB29" s="1021"/>
      <c r="DC29" s="1022"/>
      <c r="DD29" s="1022"/>
      <c r="DE29" s="1022"/>
      <c r="DF29" s="1023"/>
      <c r="DG29" s="1021"/>
      <c r="DH29" s="1022"/>
      <c r="DI29" s="1022"/>
      <c r="DJ29" s="1022"/>
      <c r="DK29" s="1023"/>
      <c r="DL29" s="1021"/>
      <c r="DM29" s="1022"/>
      <c r="DN29" s="1022"/>
      <c r="DO29" s="1022"/>
      <c r="DP29" s="1023"/>
      <c r="DQ29" s="1021"/>
      <c r="DR29" s="1022"/>
      <c r="DS29" s="1022"/>
      <c r="DT29" s="1022"/>
      <c r="DU29" s="1023"/>
      <c r="DV29" s="1024"/>
      <c r="DW29" s="1025"/>
      <c r="DX29" s="1025"/>
      <c r="DY29" s="1025"/>
      <c r="DZ29" s="1026"/>
      <c r="EA29" s="199"/>
    </row>
    <row r="30" spans="1:131" s="200" customFormat="1" ht="26.25" customHeight="1" x14ac:dyDescent="0.15">
      <c r="A30" s="219">
        <v>3</v>
      </c>
      <c r="B30" s="1063" t="s">
        <v>384</v>
      </c>
      <c r="C30" s="1064"/>
      <c r="D30" s="1064"/>
      <c r="E30" s="1064"/>
      <c r="F30" s="1064"/>
      <c r="G30" s="1064"/>
      <c r="H30" s="1064"/>
      <c r="I30" s="1064"/>
      <c r="J30" s="1064"/>
      <c r="K30" s="1064"/>
      <c r="L30" s="1064"/>
      <c r="M30" s="1064"/>
      <c r="N30" s="1064"/>
      <c r="O30" s="1064"/>
      <c r="P30" s="1065"/>
      <c r="Q30" s="1075">
        <v>1763</v>
      </c>
      <c r="R30" s="1076"/>
      <c r="S30" s="1076"/>
      <c r="T30" s="1076"/>
      <c r="U30" s="1076"/>
      <c r="V30" s="1076">
        <v>1747</v>
      </c>
      <c r="W30" s="1076"/>
      <c r="X30" s="1076"/>
      <c r="Y30" s="1076"/>
      <c r="Z30" s="1076"/>
      <c r="AA30" s="1076">
        <v>16</v>
      </c>
      <c r="AB30" s="1076"/>
      <c r="AC30" s="1076"/>
      <c r="AD30" s="1076"/>
      <c r="AE30" s="1077"/>
      <c r="AF30" s="1069">
        <v>16</v>
      </c>
      <c r="AG30" s="1070"/>
      <c r="AH30" s="1070"/>
      <c r="AI30" s="1070"/>
      <c r="AJ30" s="1071"/>
      <c r="AK30" s="1009">
        <v>240</v>
      </c>
      <c r="AL30" s="1000"/>
      <c r="AM30" s="1000"/>
      <c r="AN30" s="1000"/>
      <c r="AO30" s="1000"/>
      <c r="AP30" s="1000" t="s">
        <v>541</v>
      </c>
      <c r="AQ30" s="1000"/>
      <c r="AR30" s="1000"/>
      <c r="AS30" s="1000"/>
      <c r="AT30" s="1000"/>
      <c r="AU30" s="1000" t="s">
        <v>541</v>
      </c>
      <c r="AV30" s="1000"/>
      <c r="AW30" s="1000"/>
      <c r="AX30" s="1000"/>
      <c r="AY30" s="1000"/>
      <c r="AZ30" s="1074" t="s">
        <v>541</v>
      </c>
      <c r="BA30" s="1074"/>
      <c r="BB30" s="1074"/>
      <c r="BC30" s="1074"/>
      <c r="BD30" s="1074"/>
      <c r="BE30" s="1058"/>
      <c r="BF30" s="1058"/>
      <c r="BG30" s="1058"/>
      <c r="BH30" s="1058"/>
      <c r="BI30" s="1059"/>
      <c r="BJ30" s="205"/>
      <c r="BK30" s="205"/>
      <c r="BL30" s="205"/>
      <c r="BM30" s="205"/>
      <c r="BN30" s="205"/>
      <c r="BO30" s="218"/>
      <c r="BP30" s="218"/>
      <c r="BQ30" s="215">
        <v>24</v>
      </c>
      <c r="BR30" s="216"/>
      <c r="BS30" s="1046"/>
      <c r="BT30" s="1047"/>
      <c r="BU30" s="1047"/>
      <c r="BV30" s="1047"/>
      <c r="BW30" s="1047"/>
      <c r="BX30" s="1047"/>
      <c r="BY30" s="1047"/>
      <c r="BZ30" s="1047"/>
      <c r="CA30" s="1047"/>
      <c r="CB30" s="1047"/>
      <c r="CC30" s="1047"/>
      <c r="CD30" s="1047"/>
      <c r="CE30" s="1047"/>
      <c r="CF30" s="1047"/>
      <c r="CG30" s="1048"/>
      <c r="CH30" s="1021"/>
      <c r="CI30" s="1022"/>
      <c r="CJ30" s="1022"/>
      <c r="CK30" s="1022"/>
      <c r="CL30" s="1023"/>
      <c r="CM30" s="1021"/>
      <c r="CN30" s="1022"/>
      <c r="CO30" s="1022"/>
      <c r="CP30" s="1022"/>
      <c r="CQ30" s="1023"/>
      <c r="CR30" s="1021"/>
      <c r="CS30" s="1022"/>
      <c r="CT30" s="1022"/>
      <c r="CU30" s="1022"/>
      <c r="CV30" s="1023"/>
      <c r="CW30" s="1021"/>
      <c r="CX30" s="1022"/>
      <c r="CY30" s="1022"/>
      <c r="CZ30" s="1022"/>
      <c r="DA30" s="1023"/>
      <c r="DB30" s="1021"/>
      <c r="DC30" s="1022"/>
      <c r="DD30" s="1022"/>
      <c r="DE30" s="1022"/>
      <c r="DF30" s="1023"/>
      <c r="DG30" s="1021"/>
      <c r="DH30" s="1022"/>
      <c r="DI30" s="1022"/>
      <c r="DJ30" s="1022"/>
      <c r="DK30" s="1023"/>
      <c r="DL30" s="1021"/>
      <c r="DM30" s="1022"/>
      <c r="DN30" s="1022"/>
      <c r="DO30" s="1022"/>
      <c r="DP30" s="1023"/>
      <c r="DQ30" s="1021"/>
      <c r="DR30" s="1022"/>
      <c r="DS30" s="1022"/>
      <c r="DT30" s="1022"/>
      <c r="DU30" s="1023"/>
      <c r="DV30" s="1024"/>
      <c r="DW30" s="1025"/>
      <c r="DX30" s="1025"/>
      <c r="DY30" s="1025"/>
      <c r="DZ30" s="1026"/>
      <c r="EA30" s="199"/>
    </row>
    <row r="31" spans="1:131" s="200" customFormat="1" ht="26.25" customHeight="1" x14ac:dyDescent="0.15">
      <c r="A31" s="219">
        <v>4</v>
      </c>
      <c r="B31" s="1063" t="s">
        <v>385</v>
      </c>
      <c r="C31" s="1064"/>
      <c r="D31" s="1064"/>
      <c r="E31" s="1064"/>
      <c r="F31" s="1064"/>
      <c r="G31" s="1064"/>
      <c r="H31" s="1064"/>
      <c r="I31" s="1064"/>
      <c r="J31" s="1064"/>
      <c r="K31" s="1064"/>
      <c r="L31" s="1064"/>
      <c r="M31" s="1064"/>
      <c r="N31" s="1064"/>
      <c r="O31" s="1064"/>
      <c r="P31" s="1065"/>
      <c r="Q31" s="1075">
        <v>430</v>
      </c>
      <c r="R31" s="1076"/>
      <c r="S31" s="1076"/>
      <c r="T31" s="1076"/>
      <c r="U31" s="1076"/>
      <c r="V31" s="1076">
        <v>427</v>
      </c>
      <c r="W31" s="1076"/>
      <c r="X31" s="1076"/>
      <c r="Y31" s="1076"/>
      <c r="Z31" s="1076"/>
      <c r="AA31" s="1076">
        <v>3</v>
      </c>
      <c r="AB31" s="1076"/>
      <c r="AC31" s="1076"/>
      <c r="AD31" s="1076"/>
      <c r="AE31" s="1077"/>
      <c r="AF31" s="1069">
        <v>3</v>
      </c>
      <c r="AG31" s="1070"/>
      <c r="AH31" s="1070"/>
      <c r="AI31" s="1070"/>
      <c r="AJ31" s="1071"/>
      <c r="AK31" s="1009" t="s">
        <v>541</v>
      </c>
      <c r="AL31" s="1000"/>
      <c r="AM31" s="1000"/>
      <c r="AN31" s="1000"/>
      <c r="AO31" s="1000"/>
      <c r="AP31" s="1000" t="s">
        <v>541</v>
      </c>
      <c r="AQ31" s="1000"/>
      <c r="AR31" s="1000"/>
      <c r="AS31" s="1000"/>
      <c r="AT31" s="1000"/>
      <c r="AU31" s="1000" t="s">
        <v>541</v>
      </c>
      <c r="AV31" s="1000"/>
      <c r="AW31" s="1000"/>
      <c r="AX31" s="1000"/>
      <c r="AY31" s="1000"/>
      <c r="AZ31" s="1074" t="s">
        <v>541</v>
      </c>
      <c r="BA31" s="1074"/>
      <c r="BB31" s="1074"/>
      <c r="BC31" s="1074"/>
      <c r="BD31" s="1074"/>
      <c r="BE31" s="1058"/>
      <c r="BF31" s="1058"/>
      <c r="BG31" s="1058"/>
      <c r="BH31" s="1058"/>
      <c r="BI31" s="1059"/>
      <c r="BJ31" s="205"/>
      <c r="BK31" s="205"/>
      <c r="BL31" s="205"/>
      <c r="BM31" s="205"/>
      <c r="BN31" s="205"/>
      <c r="BO31" s="218"/>
      <c r="BP31" s="218"/>
      <c r="BQ31" s="215">
        <v>25</v>
      </c>
      <c r="BR31" s="216"/>
      <c r="BS31" s="1046"/>
      <c r="BT31" s="1047"/>
      <c r="BU31" s="1047"/>
      <c r="BV31" s="1047"/>
      <c r="BW31" s="1047"/>
      <c r="BX31" s="1047"/>
      <c r="BY31" s="1047"/>
      <c r="BZ31" s="1047"/>
      <c r="CA31" s="1047"/>
      <c r="CB31" s="1047"/>
      <c r="CC31" s="1047"/>
      <c r="CD31" s="1047"/>
      <c r="CE31" s="1047"/>
      <c r="CF31" s="1047"/>
      <c r="CG31" s="1048"/>
      <c r="CH31" s="1021"/>
      <c r="CI31" s="1022"/>
      <c r="CJ31" s="1022"/>
      <c r="CK31" s="1022"/>
      <c r="CL31" s="1023"/>
      <c r="CM31" s="1021"/>
      <c r="CN31" s="1022"/>
      <c r="CO31" s="1022"/>
      <c r="CP31" s="1022"/>
      <c r="CQ31" s="1023"/>
      <c r="CR31" s="1021"/>
      <c r="CS31" s="1022"/>
      <c r="CT31" s="1022"/>
      <c r="CU31" s="1022"/>
      <c r="CV31" s="1023"/>
      <c r="CW31" s="1021"/>
      <c r="CX31" s="1022"/>
      <c r="CY31" s="1022"/>
      <c r="CZ31" s="1022"/>
      <c r="DA31" s="1023"/>
      <c r="DB31" s="1021"/>
      <c r="DC31" s="1022"/>
      <c r="DD31" s="1022"/>
      <c r="DE31" s="1022"/>
      <c r="DF31" s="1023"/>
      <c r="DG31" s="1021"/>
      <c r="DH31" s="1022"/>
      <c r="DI31" s="1022"/>
      <c r="DJ31" s="1022"/>
      <c r="DK31" s="1023"/>
      <c r="DL31" s="1021"/>
      <c r="DM31" s="1022"/>
      <c r="DN31" s="1022"/>
      <c r="DO31" s="1022"/>
      <c r="DP31" s="1023"/>
      <c r="DQ31" s="1021"/>
      <c r="DR31" s="1022"/>
      <c r="DS31" s="1022"/>
      <c r="DT31" s="1022"/>
      <c r="DU31" s="1023"/>
      <c r="DV31" s="1024"/>
      <c r="DW31" s="1025"/>
      <c r="DX31" s="1025"/>
      <c r="DY31" s="1025"/>
      <c r="DZ31" s="1026"/>
      <c r="EA31" s="199"/>
    </row>
    <row r="32" spans="1:131" s="200" customFormat="1" ht="26.25" customHeight="1" x14ac:dyDescent="0.15">
      <c r="A32" s="219">
        <v>5</v>
      </c>
      <c r="B32" s="1063" t="s">
        <v>386</v>
      </c>
      <c r="C32" s="1064"/>
      <c r="D32" s="1064"/>
      <c r="E32" s="1064"/>
      <c r="F32" s="1064"/>
      <c r="G32" s="1064"/>
      <c r="H32" s="1064"/>
      <c r="I32" s="1064"/>
      <c r="J32" s="1064"/>
      <c r="K32" s="1064"/>
      <c r="L32" s="1064"/>
      <c r="M32" s="1064"/>
      <c r="N32" s="1064"/>
      <c r="O32" s="1064"/>
      <c r="P32" s="1065"/>
      <c r="Q32" s="1075">
        <v>258</v>
      </c>
      <c r="R32" s="1076"/>
      <c r="S32" s="1076"/>
      <c r="T32" s="1076"/>
      <c r="U32" s="1076"/>
      <c r="V32" s="1076">
        <v>257</v>
      </c>
      <c r="W32" s="1076"/>
      <c r="X32" s="1076"/>
      <c r="Y32" s="1076"/>
      <c r="Z32" s="1076"/>
      <c r="AA32" s="1076">
        <v>1</v>
      </c>
      <c r="AB32" s="1076"/>
      <c r="AC32" s="1076"/>
      <c r="AD32" s="1076"/>
      <c r="AE32" s="1077"/>
      <c r="AF32" s="1069">
        <v>1</v>
      </c>
      <c r="AG32" s="1070"/>
      <c r="AH32" s="1070"/>
      <c r="AI32" s="1070"/>
      <c r="AJ32" s="1071"/>
      <c r="AK32" s="1009">
        <v>195</v>
      </c>
      <c r="AL32" s="1000"/>
      <c r="AM32" s="1000"/>
      <c r="AN32" s="1000"/>
      <c r="AO32" s="1000"/>
      <c r="AP32" s="1000" t="s">
        <v>541</v>
      </c>
      <c r="AQ32" s="1000"/>
      <c r="AR32" s="1000"/>
      <c r="AS32" s="1000"/>
      <c r="AT32" s="1000"/>
      <c r="AU32" s="1000" t="s">
        <v>541</v>
      </c>
      <c r="AV32" s="1000"/>
      <c r="AW32" s="1000"/>
      <c r="AX32" s="1000"/>
      <c r="AY32" s="1000"/>
      <c r="AZ32" s="1074" t="s">
        <v>541</v>
      </c>
      <c r="BA32" s="1074"/>
      <c r="BB32" s="1074"/>
      <c r="BC32" s="1074"/>
      <c r="BD32" s="1074"/>
      <c r="BE32" s="1058"/>
      <c r="BF32" s="1058"/>
      <c r="BG32" s="1058"/>
      <c r="BH32" s="1058"/>
      <c r="BI32" s="1059"/>
      <c r="BJ32" s="205"/>
      <c r="BK32" s="205"/>
      <c r="BL32" s="205"/>
      <c r="BM32" s="205"/>
      <c r="BN32" s="205"/>
      <c r="BO32" s="218"/>
      <c r="BP32" s="218"/>
      <c r="BQ32" s="215">
        <v>26</v>
      </c>
      <c r="BR32" s="216"/>
      <c r="BS32" s="1046"/>
      <c r="BT32" s="1047"/>
      <c r="BU32" s="1047"/>
      <c r="BV32" s="1047"/>
      <c r="BW32" s="1047"/>
      <c r="BX32" s="1047"/>
      <c r="BY32" s="1047"/>
      <c r="BZ32" s="1047"/>
      <c r="CA32" s="1047"/>
      <c r="CB32" s="1047"/>
      <c r="CC32" s="1047"/>
      <c r="CD32" s="1047"/>
      <c r="CE32" s="1047"/>
      <c r="CF32" s="1047"/>
      <c r="CG32" s="1048"/>
      <c r="CH32" s="1021"/>
      <c r="CI32" s="1022"/>
      <c r="CJ32" s="1022"/>
      <c r="CK32" s="1022"/>
      <c r="CL32" s="1023"/>
      <c r="CM32" s="1021"/>
      <c r="CN32" s="1022"/>
      <c r="CO32" s="1022"/>
      <c r="CP32" s="1022"/>
      <c r="CQ32" s="1023"/>
      <c r="CR32" s="1021"/>
      <c r="CS32" s="1022"/>
      <c r="CT32" s="1022"/>
      <c r="CU32" s="1022"/>
      <c r="CV32" s="1023"/>
      <c r="CW32" s="1021"/>
      <c r="CX32" s="1022"/>
      <c r="CY32" s="1022"/>
      <c r="CZ32" s="1022"/>
      <c r="DA32" s="1023"/>
      <c r="DB32" s="1021"/>
      <c r="DC32" s="1022"/>
      <c r="DD32" s="1022"/>
      <c r="DE32" s="1022"/>
      <c r="DF32" s="1023"/>
      <c r="DG32" s="1021"/>
      <c r="DH32" s="1022"/>
      <c r="DI32" s="1022"/>
      <c r="DJ32" s="1022"/>
      <c r="DK32" s="1023"/>
      <c r="DL32" s="1021"/>
      <c r="DM32" s="1022"/>
      <c r="DN32" s="1022"/>
      <c r="DO32" s="1022"/>
      <c r="DP32" s="1023"/>
      <c r="DQ32" s="1021"/>
      <c r="DR32" s="1022"/>
      <c r="DS32" s="1022"/>
      <c r="DT32" s="1022"/>
      <c r="DU32" s="1023"/>
      <c r="DV32" s="1024"/>
      <c r="DW32" s="1025"/>
      <c r="DX32" s="1025"/>
      <c r="DY32" s="1025"/>
      <c r="DZ32" s="1026"/>
      <c r="EA32" s="199"/>
    </row>
    <row r="33" spans="1:131" s="200" customFormat="1" ht="26.25" customHeight="1" x14ac:dyDescent="0.15">
      <c r="A33" s="219">
        <v>6</v>
      </c>
      <c r="B33" s="1063" t="s">
        <v>387</v>
      </c>
      <c r="C33" s="1064"/>
      <c r="D33" s="1064"/>
      <c r="E33" s="1064"/>
      <c r="F33" s="1064"/>
      <c r="G33" s="1064"/>
      <c r="H33" s="1064"/>
      <c r="I33" s="1064"/>
      <c r="J33" s="1064"/>
      <c r="K33" s="1064"/>
      <c r="L33" s="1064"/>
      <c r="M33" s="1064"/>
      <c r="N33" s="1064"/>
      <c r="O33" s="1064"/>
      <c r="P33" s="1065"/>
      <c r="Q33" s="1075">
        <v>360</v>
      </c>
      <c r="R33" s="1076"/>
      <c r="S33" s="1076"/>
      <c r="T33" s="1076"/>
      <c r="U33" s="1076"/>
      <c r="V33" s="1076">
        <v>286</v>
      </c>
      <c r="W33" s="1076"/>
      <c r="X33" s="1076"/>
      <c r="Y33" s="1076"/>
      <c r="Z33" s="1076"/>
      <c r="AA33" s="1076">
        <v>74</v>
      </c>
      <c r="AB33" s="1076"/>
      <c r="AC33" s="1076"/>
      <c r="AD33" s="1076"/>
      <c r="AE33" s="1077"/>
      <c r="AF33" s="1069">
        <v>238</v>
      </c>
      <c r="AG33" s="1070"/>
      <c r="AH33" s="1070"/>
      <c r="AI33" s="1070"/>
      <c r="AJ33" s="1071"/>
      <c r="AK33" s="1009">
        <v>15</v>
      </c>
      <c r="AL33" s="1000"/>
      <c r="AM33" s="1000"/>
      <c r="AN33" s="1000"/>
      <c r="AO33" s="1000"/>
      <c r="AP33" s="1000">
        <v>2190</v>
      </c>
      <c r="AQ33" s="1000"/>
      <c r="AR33" s="1000"/>
      <c r="AS33" s="1000"/>
      <c r="AT33" s="1000"/>
      <c r="AU33" s="1000">
        <v>193</v>
      </c>
      <c r="AV33" s="1000"/>
      <c r="AW33" s="1000"/>
      <c r="AX33" s="1000"/>
      <c r="AY33" s="1000"/>
      <c r="AZ33" s="1074" t="s">
        <v>541</v>
      </c>
      <c r="BA33" s="1074"/>
      <c r="BB33" s="1074"/>
      <c r="BC33" s="1074"/>
      <c r="BD33" s="1074"/>
      <c r="BE33" s="1058" t="s">
        <v>388</v>
      </c>
      <c r="BF33" s="1058"/>
      <c r="BG33" s="1058"/>
      <c r="BH33" s="1058"/>
      <c r="BI33" s="1059"/>
      <c r="BJ33" s="205"/>
      <c r="BK33" s="205"/>
      <c r="BL33" s="205"/>
      <c r="BM33" s="205"/>
      <c r="BN33" s="205"/>
      <c r="BO33" s="218"/>
      <c r="BP33" s="218"/>
      <c r="BQ33" s="215">
        <v>27</v>
      </c>
      <c r="BR33" s="216"/>
      <c r="BS33" s="1046"/>
      <c r="BT33" s="1047"/>
      <c r="BU33" s="1047"/>
      <c r="BV33" s="1047"/>
      <c r="BW33" s="1047"/>
      <c r="BX33" s="1047"/>
      <c r="BY33" s="1047"/>
      <c r="BZ33" s="1047"/>
      <c r="CA33" s="1047"/>
      <c r="CB33" s="1047"/>
      <c r="CC33" s="1047"/>
      <c r="CD33" s="1047"/>
      <c r="CE33" s="1047"/>
      <c r="CF33" s="1047"/>
      <c r="CG33" s="1048"/>
      <c r="CH33" s="1021"/>
      <c r="CI33" s="1022"/>
      <c r="CJ33" s="1022"/>
      <c r="CK33" s="1022"/>
      <c r="CL33" s="1023"/>
      <c r="CM33" s="1021"/>
      <c r="CN33" s="1022"/>
      <c r="CO33" s="1022"/>
      <c r="CP33" s="1022"/>
      <c r="CQ33" s="1023"/>
      <c r="CR33" s="1021"/>
      <c r="CS33" s="1022"/>
      <c r="CT33" s="1022"/>
      <c r="CU33" s="1022"/>
      <c r="CV33" s="1023"/>
      <c r="CW33" s="1021"/>
      <c r="CX33" s="1022"/>
      <c r="CY33" s="1022"/>
      <c r="CZ33" s="1022"/>
      <c r="DA33" s="1023"/>
      <c r="DB33" s="1021"/>
      <c r="DC33" s="1022"/>
      <c r="DD33" s="1022"/>
      <c r="DE33" s="1022"/>
      <c r="DF33" s="1023"/>
      <c r="DG33" s="1021"/>
      <c r="DH33" s="1022"/>
      <c r="DI33" s="1022"/>
      <c r="DJ33" s="1022"/>
      <c r="DK33" s="1023"/>
      <c r="DL33" s="1021"/>
      <c r="DM33" s="1022"/>
      <c r="DN33" s="1022"/>
      <c r="DO33" s="1022"/>
      <c r="DP33" s="1023"/>
      <c r="DQ33" s="1021"/>
      <c r="DR33" s="1022"/>
      <c r="DS33" s="1022"/>
      <c r="DT33" s="1022"/>
      <c r="DU33" s="1023"/>
      <c r="DV33" s="1024"/>
      <c r="DW33" s="1025"/>
      <c r="DX33" s="1025"/>
      <c r="DY33" s="1025"/>
      <c r="DZ33" s="1026"/>
      <c r="EA33" s="199"/>
    </row>
    <row r="34" spans="1:131" s="200" customFormat="1" ht="26.25" customHeight="1" x14ac:dyDescent="0.15">
      <c r="A34" s="219">
        <v>7</v>
      </c>
      <c r="B34" s="1063" t="s">
        <v>389</v>
      </c>
      <c r="C34" s="1064"/>
      <c r="D34" s="1064"/>
      <c r="E34" s="1064"/>
      <c r="F34" s="1064"/>
      <c r="G34" s="1064"/>
      <c r="H34" s="1064"/>
      <c r="I34" s="1064"/>
      <c r="J34" s="1064"/>
      <c r="K34" s="1064"/>
      <c r="L34" s="1064"/>
      <c r="M34" s="1064"/>
      <c r="N34" s="1064"/>
      <c r="O34" s="1064"/>
      <c r="P34" s="1065"/>
      <c r="Q34" s="1075">
        <v>41</v>
      </c>
      <c r="R34" s="1076"/>
      <c r="S34" s="1076"/>
      <c r="T34" s="1076"/>
      <c r="U34" s="1076"/>
      <c r="V34" s="1076">
        <v>41</v>
      </c>
      <c r="W34" s="1076"/>
      <c r="X34" s="1076"/>
      <c r="Y34" s="1076"/>
      <c r="Z34" s="1076"/>
      <c r="AA34" s="1076">
        <v>0</v>
      </c>
      <c r="AB34" s="1076"/>
      <c r="AC34" s="1076"/>
      <c r="AD34" s="1076"/>
      <c r="AE34" s="1077"/>
      <c r="AF34" s="1069">
        <v>0</v>
      </c>
      <c r="AG34" s="1070"/>
      <c r="AH34" s="1070"/>
      <c r="AI34" s="1070"/>
      <c r="AJ34" s="1071"/>
      <c r="AK34" s="1009">
        <v>35</v>
      </c>
      <c r="AL34" s="1000"/>
      <c r="AM34" s="1000"/>
      <c r="AN34" s="1000"/>
      <c r="AO34" s="1000"/>
      <c r="AP34" s="1000">
        <v>230</v>
      </c>
      <c r="AQ34" s="1000"/>
      <c r="AR34" s="1000"/>
      <c r="AS34" s="1000"/>
      <c r="AT34" s="1000"/>
      <c r="AU34" s="1000">
        <v>219</v>
      </c>
      <c r="AV34" s="1000"/>
      <c r="AW34" s="1000"/>
      <c r="AX34" s="1000"/>
      <c r="AY34" s="1000"/>
      <c r="AZ34" s="1074" t="s">
        <v>541</v>
      </c>
      <c r="BA34" s="1074"/>
      <c r="BB34" s="1074"/>
      <c r="BC34" s="1074"/>
      <c r="BD34" s="1074"/>
      <c r="BE34" s="1058" t="s">
        <v>390</v>
      </c>
      <c r="BF34" s="1058"/>
      <c r="BG34" s="1058"/>
      <c r="BH34" s="1058"/>
      <c r="BI34" s="1059"/>
      <c r="BJ34" s="205"/>
      <c r="BK34" s="205"/>
      <c r="BL34" s="205"/>
      <c r="BM34" s="205"/>
      <c r="BN34" s="205"/>
      <c r="BO34" s="218"/>
      <c r="BP34" s="218"/>
      <c r="BQ34" s="215">
        <v>28</v>
      </c>
      <c r="BR34" s="216"/>
      <c r="BS34" s="1046"/>
      <c r="BT34" s="1047"/>
      <c r="BU34" s="1047"/>
      <c r="BV34" s="1047"/>
      <c r="BW34" s="1047"/>
      <c r="BX34" s="1047"/>
      <c r="BY34" s="1047"/>
      <c r="BZ34" s="1047"/>
      <c r="CA34" s="1047"/>
      <c r="CB34" s="1047"/>
      <c r="CC34" s="1047"/>
      <c r="CD34" s="1047"/>
      <c r="CE34" s="1047"/>
      <c r="CF34" s="1047"/>
      <c r="CG34" s="1048"/>
      <c r="CH34" s="1021"/>
      <c r="CI34" s="1022"/>
      <c r="CJ34" s="1022"/>
      <c r="CK34" s="1022"/>
      <c r="CL34" s="1023"/>
      <c r="CM34" s="1021"/>
      <c r="CN34" s="1022"/>
      <c r="CO34" s="1022"/>
      <c r="CP34" s="1022"/>
      <c r="CQ34" s="1023"/>
      <c r="CR34" s="1021"/>
      <c r="CS34" s="1022"/>
      <c r="CT34" s="1022"/>
      <c r="CU34" s="1022"/>
      <c r="CV34" s="1023"/>
      <c r="CW34" s="1021"/>
      <c r="CX34" s="1022"/>
      <c r="CY34" s="1022"/>
      <c r="CZ34" s="1022"/>
      <c r="DA34" s="1023"/>
      <c r="DB34" s="1021"/>
      <c r="DC34" s="1022"/>
      <c r="DD34" s="1022"/>
      <c r="DE34" s="1022"/>
      <c r="DF34" s="1023"/>
      <c r="DG34" s="1021"/>
      <c r="DH34" s="1022"/>
      <c r="DI34" s="1022"/>
      <c r="DJ34" s="1022"/>
      <c r="DK34" s="1023"/>
      <c r="DL34" s="1021"/>
      <c r="DM34" s="1022"/>
      <c r="DN34" s="1022"/>
      <c r="DO34" s="1022"/>
      <c r="DP34" s="1023"/>
      <c r="DQ34" s="1021"/>
      <c r="DR34" s="1022"/>
      <c r="DS34" s="1022"/>
      <c r="DT34" s="1022"/>
      <c r="DU34" s="1023"/>
      <c r="DV34" s="1024"/>
      <c r="DW34" s="1025"/>
      <c r="DX34" s="1025"/>
      <c r="DY34" s="1025"/>
      <c r="DZ34" s="1026"/>
      <c r="EA34" s="199"/>
    </row>
    <row r="35" spans="1:131" s="200" customFormat="1" ht="26.25" customHeight="1" x14ac:dyDescent="0.15">
      <c r="A35" s="219">
        <v>8</v>
      </c>
      <c r="B35" s="1063" t="s">
        <v>391</v>
      </c>
      <c r="C35" s="1064"/>
      <c r="D35" s="1064"/>
      <c r="E35" s="1064"/>
      <c r="F35" s="1064"/>
      <c r="G35" s="1064"/>
      <c r="H35" s="1064"/>
      <c r="I35" s="1064"/>
      <c r="J35" s="1064"/>
      <c r="K35" s="1064"/>
      <c r="L35" s="1064"/>
      <c r="M35" s="1064"/>
      <c r="N35" s="1064"/>
      <c r="O35" s="1064"/>
      <c r="P35" s="1065"/>
      <c r="Q35" s="1075">
        <v>24</v>
      </c>
      <c r="R35" s="1076"/>
      <c r="S35" s="1076"/>
      <c r="T35" s="1076"/>
      <c r="U35" s="1076"/>
      <c r="V35" s="1076">
        <v>23</v>
      </c>
      <c r="W35" s="1076"/>
      <c r="X35" s="1076"/>
      <c r="Y35" s="1076"/>
      <c r="Z35" s="1076"/>
      <c r="AA35" s="1076">
        <v>0</v>
      </c>
      <c r="AB35" s="1076"/>
      <c r="AC35" s="1076"/>
      <c r="AD35" s="1076"/>
      <c r="AE35" s="1077"/>
      <c r="AF35" s="1069">
        <v>0</v>
      </c>
      <c r="AG35" s="1070"/>
      <c r="AH35" s="1070"/>
      <c r="AI35" s="1070"/>
      <c r="AJ35" s="1071"/>
      <c r="AK35" s="1009">
        <v>34</v>
      </c>
      <c r="AL35" s="1000"/>
      <c r="AM35" s="1000"/>
      <c r="AN35" s="1000"/>
      <c r="AO35" s="1000"/>
      <c r="AP35" s="1000">
        <v>168</v>
      </c>
      <c r="AQ35" s="1000"/>
      <c r="AR35" s="1000"/>
      <c r="AS35" s="1000"/>
      <c r="AT35" s="1000"/>
      <c r="AU35" s="1000">
        <v>161</v>
      </c>
      <c r="AV35" s="1000"/>
      <c r="AW35" s="1000"/>
      <c r="AX35" s="1000"/>
      <c r="AY35" s="1000"/>
      <c r="AZ35" s="1074" t="s">
        <v>541</v>
      </c>
      <c r="BA35" s="1074"/>
      <c r="BB35" s="1074"/>
      <c r="BC35" s="1074"/>
      <c r="BD35" s="1074"/>
      <c r="BE35" s="1058" t="s">
        <v>390</v>
      </c>
      <c r="BF35" s="1058"/>
      <c r="BG35" s="1058"/>
      <c r="BH35" s="1058"/>
      <c r="BI35" s="1059"/>
      <c r="BJ35" s="205"/>
      <c r="BK35" s="205"/>
      <c r="BL35" s="205"/>
      <c r="BM35" s="205"/>
      <c r="BN35" s="205"/>
      <c r="BO35" s="218"/>
      <c r="BP35" s="218"/>
      <c r="BQ35" s="215">
        <v>29</v>
      </c>
      <c r="BR35" s="216"/>
      <c r="BS35" s="1046"/>
      <c r="BT35" s="1047"/>
      <c r="BU35" s="1047"/>
      <c r="BV35" s="1047"/>
      <c r="BW35" s="1047"/>
      <c r="BX35" s="1047"/>
      <c r="BY35" s="1047"/>
      <c r="BZ35" s="1047"/>
      <c r="CA35" s="1047"/>
      <c r="CB35" s="1047"/>
      <c r="CC35" s="1047"/>
      <c r="CD35" s="1047"/>
      <c r="CE35" s="1047"/>
      <c r="CF35" s="1047"/>
      <c r="CG35" s="1048"/>
      <c r="CH35" s="1021"/>
      <c r="CI35" s="1022"/>
      <c r="CJ35" s="1022"/>
      <c r="CK35" s="1022"/>
      <c r="CL35" s="1023"/>
      <c r="CM35" s="1021"/>
      <c r="CN35" s="1022"/>
      <c r="CO35" s="1022"/>
      <c r="CP35" s="1022"/>
      <c r="CQ35" s="1023"/>
      <c r="CR35" s="1021"/>
      <c r="CS35" s="1022"/>
      <c r="CT35" s="1022"/>
      <c r="CU35" s="1022"/>
      <c r="CV35" s="1023"/>
      <c r="CW35" s="1021"/>
      <c r="CX35" s="1022"/>
      <c r="CY35" s="1022"/>
      <c r="CZ35" s="1022"/>
      <c r="DA35" s="1023"/>
      <c r="DB35" s="1021"/>
      <c r="DC35" s="1022"/>
      <c r="DD35" s="1022"/>
      <c r="DE35" s="1022"/>
      <c r="DF35" s="1023"/>
      <c r="DG35" s="1021"/>
      <c r="DH35" s="1022"/>
      <c r="DI35" s="1022"/>
      <c r="DJ35" s="1022"/>
      <c r="DK35" s="1023"/>
      <c r="DL35" s="1021"/>
      <c r="DM35" s="1022"/>
      <c r="DN35" s="1022"/>
      <c r="DO35" s="1022"/>
      <c r="DP35" s="1023"/>
      <c r="DQ35" s="1021"/>
      <c r="DR35" s="1022"/>
      <c r="DS35" s="1022"/>
      <c r="DT35" s="1022"/>
      <c r="DU35" s="1023"/>
      <c r="DV35" s="1024"/>
      <c r="DW35" s="1025"/>
      <c r="DX35" s="1025"/>
      <c r="DY35" s="1025"/>
      <c r="DZ35" s="1026"/>
      <c r="EA35" s="199"/>
    </row>
    <row r="36" spans="1:131" s="200" customFormat="1" ht="26.25" customHeight="1" x14ac:dyDescent="0.15">
      <c r="A36" s="219">
        <v>9</v>
      </c>
      <c r="B36" s="1063"/>
      <c r="C36" s="1064"/>
      <c r="D36" s="1064"/>
      <c r="E36" s="1064"/>
      <c r="F36" s="1064"/>
      <c r="G36" s="1064"/>
      <c r="H36" s="1064"/>
      <c r="I36" s="1064"/>
      <c r="J36" s="1064"/>
      <c r="K36" s="1064"/>
      <c r="L36" s="1064"/>
      <c r="M36" s="1064"/>
      <c r="N36" s="1064"/>
      <c r="O36" s="1064"/>
      <c r="P36" s="1065"/>
      <c r="Q36" s="1075"/>
      <c r="R36" s="1076"/>
      <c r="S36" s="1076"/>
      <c r="T36" s="1076"/>
      <c r="U36" s="1076"/>
      <c r="V36" s="1076"/>
      <c r="W36" s="1076"/>
      <c r="X36" s="1076"/>
      <c r="Y36" s="1076"/>
      <c r="Z36" s="1076"/>
      <c r="AA36" s="1076"/>
      <c r="AB36" s="1076"/>
      <c r="AC36" s="1076"/>
      <c r="AD36" s="1076"/>
      <c r="AE36" s="1077"/>
      <c r="AF36" s="1069"/>
      <c r="AG36" s="1070"/>
      <c r="AH36" s="1070"/>
      <c r="AI36" s="1070"/>
      <c r="AJ36" s="1071"/>
      <c r="AK36" s="1009"/>
      <c r="AL36" s="1000"/>
      <c r="AM36" s="1000"/>
      <c r="AN36" s="1000"/>
      <c r="AO36" s="1000"/>
      <c r="AP36" s="1000"/>
      <c r="AQ36" s="1000"/>
      <c r="AR36" s="1000"/>
      <c r="AS36" s="1000"/>
      <c r="AT36" s="1000"/>
      <c r="AU36" s="1000"/>
      <c r="AV36" s="1000"/>
      <c r="AW36" s="1000"/>
      <c r="AX36" s="1000"/>
      <c r="AY36" s="1000"/>
      <c r="AZ36" s="1074"/>
      <c r="BA36" s="1074"/>
      <c r="BB36" s="1074"/>
      <c r="BC36" s="1074"/>
      <c r="BD36" s="1074"/>
      <c r="BE36" s="1058"/>
      <c r="BF36" s="1058"/>
      <c r="BG36" s="1058"/>
      <c r="BH36" s="1058"/>
      <c r="BI36" s="1059"/>
      <c r="BJ36" s="205"/>
      <c r="BK36" s="205"/>
      <c r="BL36" s="205"/>
      <c r="BM36" s="205"/>
      <c r="BN36" s="205"/>
      <c r="BO36" s="218"/>
      <c r="BP36" s="218"/>
      <c r="BQ36" s="215">
        <v>30</v>
      </c>
      <c r="BR36" s="216"/>
      <c r="BS36" s="1046"/>
      <c r="BT36" s="1047"/>
      <c r="BU36" s="1047"/>
      <c r="BV36" s="1047"/>
      <c r="BW36" s="1047"/>
      <c r="BX36" s="1047"/>
      <c r="BY36" s="1047"/>
      <c r="BZ36" s="1047"/>
      <c r="CA36" s="1047"/>
      <c r="CB36" s="1047"/>
      <c r="CC36" s="1047"/>
      <c r="CD36" s="1047"/>
      <c r="CE36" s="1047"/>
      <c r="CF36" s="1047"/>
      <c r="CG36" s="1048"/>
      <c r="CH36" s="1021"/>
      <c r="CI36" s="1022"/>
      <c r="CJ36" s="1022"/>
      <c r="CK36" s="1022"/>
      <c r="CL36" s="1023"/>
      <c r="CM36" s="1021"/>
      <c r="CN36" s="1022"/>
      <c r="CO36" s="1022"/>
      <c r="CP36" s="1022"/>
      <c r="CQ36" s="1023"/>
      <c r="CR36" s="1021"/>
      <c r="CS36" s="1022"/>
      <c r="CT36" s="1022"/>
      <c r="CU36" s="1022"/>
      <c r="CV36" s="1023"/>
      <c r="CW36" s="1021"/>
      <c r="CX36" s="1022"/>
      <c r="CY36" s="1022"/>
      <c r="CZ36" s="1022"/>
      <c r="DA36" s="1023"/>
      <c r="DB36" s="1021"/>
      <c r="DC36" s="1022"/>
      <c r="DD36" s="1022"/>
      <c r="DE36" s="1022"/>
      <c r="DF36" s="1023"/>
      <c r="DG36" s="1021"/>
      <c r="DH36" s="1022"/>
      <c r="DI36" s="1022"/>
      <c r="DJ36" s="1022"/>
      <c r="DK36" s="1023"/>
      <c r="DL36" s="1021"/>
      <c r="DM36" s="1022"/>
      <c r="DN36" s="1022"/>
      <c r="DO36" s="1022"/>
      <c r="DP36" s="1023"/>
      <c r="DQ36" s="1021"/>
      <c r="DR36" s="1022"/>
      <c r="DS36" s="1022"/>
      <c r="DT36" s="1022"/>
      <c r="DU36" s="1023"/>
      <c r="DV36" s="1024"/>
      <c r="DW36" s="1025"/>
      <c r="DX36" s="1025"/>
      <c r="DY36" s="1025"/>
      <c r="DZ36" s="1026"/>
      <c r="EA36" s="199"/>
    </row>
    <row r="37" spans="1:131" s="200" customFormat="1" ht="26.25" customHeight="1" x14ac:dyDescent="0.15">
      <c r="A37" s="219">
        <v>10</v>
      </c>
      <c r="B37" s="1063"/>
      <c r="C37" s="1064"/>
      <c r="D37" s="1064"/>
      <c r="E37" s="1064"/>
      <c r="F37" s="1064"/>
      <c r="G37" s="1064"/>
      <c r="H37" s="1064"/>
      <c r="I37" s="1064"/>
      <c r="J37" s="1064"/>
      <c r="K37" s="1064"/>
      <c r="L37" s="1064"/>
      <c r="M37" s="1064"/>
      <c r="N37" s="1064"/>
      <c r="O37" s="1064"/>
      <c r="P37" s="1065"/>
      <c r="Q37" s="1075"/>
      <c r="R37" s="1076"/>
      <c r="S37" s="1076"/>
      <c r="T37" s="1076"/>
      <c r="U37" s="1076"/>
      <c r="V37" s="1076"/>
      <c r="W37" s="1076"/>
      <c r="X37" s="1076"/>
      <c r="Y37" s="1076"/>
      <c r="Z37" s="1076"/>
      <c r="AA37" s="1076"/>
      <c r="AB37" s="1076"/>
      <c r="AC37" s="1076"/>
      <c r="AD37" s="1076"/>
      <c r="AE37" s="1077"/>
      <c r="AF37" s="1069"/>
      <c r="AG37" s="1070"/>
      <c r="AH37" s="1070"/>
      <c r="AI37" s="1070"/>
      <c r="AJ37" s="1071"/>
      <c r="AK37" s="1009"/>
      <c r="AL37" s="1000"/>
      <c r="AM37" s="1000"/>
      <c r="AN37" s="1000"/>
      <c r="AO37" s="1000"/>
      <c r="AP37" s="1000"/>
      <c r="AQ37" s="1000"/>
      <c r="AR37" s="1000"/>
      <c r="AS37" s="1000"/>
      <c r="AT37" s="1000"/>
      <c r="AU37" s="1000"/>
      <c r="AV37" s="1000"/>
      <c r="AW37" s="1000"/>
      <c r="AX37" s="1000"/>
      <c r="AY37" s="1000"/>
      <c r="AZ37" s="1074"/>
      <c r="BA37" s="1074"/>
      <c r="BB37" s="1074"/>
      <c r="BC37" s="1074"/>
      <c r="BD37" s="1074"/>
      <c r="BE37" s="1058"/>
      <c r="BF37" s="1058"/>
      <c r="BG37" s="1058"/>
      <c r="BH37" s="1058"/>
      <c r="BI37" s="1059"/>
      <c r="BJ37" s="205"/>
      <c r="BK37" s="205"/>
      <c r="BL37" s="205"/>
      <c r="BM37" s="205"/>
      <c r="BN37" s="205"/>
      <c r="BO37" s="218"/>
      <c r="BP37" s="218"/>
      <c r="BQ37" s="215">
        <v>31</v>
      </c>
      <c r="BR37" s="216"/>
      <c r="BS37" s="1046"/>
      <c r="BT37" s="1047"/>
      <c r="BU37" s="1047"/>
      <c r="BV37" s="1047"/>
      <c r="BW37" s="1047"/>
      <c r="BX37" s="1047"/>
      <c r="BY37" s="1047"/>
      <c r="BZ37" s="1047"/>
      <c r="CA37" s="1047"/>
      <c r="CB37" s="1047"/>
      <c r="CC37" s="1047"/>
      <c r="CD37" s="1047"/>
      <c r="CE37" s="1047"/>
      <c r="CF37" s="1047"/>
      <c r="CG37" s="1048"/>
      <c r="CH37" s="1021"/>
      <c r="CI37" s="1022"/>
      <c r="CJ37" s="1022"/>
      <c r="CK37" s="1022"/>
      <c r="CL37" s="1023"/>
      <c r="CM37" s="1021"/>
      <c r="CN37" s="1022"/>
      <c r="CO37" s="1022"/>
      <c r="CP37" s="1022"/>
      <c r="CQ37" s="1023"/>
      <c r="CR37" s="1021"/>
      <c r="CS37" s="1022"/>
      <c r="CT37" s="1022"/>
      <c r="CU37" s="1022"/>
      <c r="CV37" s="1023"/>
      <c r="CW37" s="1021"/>
      <c r="CX37" s="1022"/>
      <c r="CY37" s="1022"/>
      <c r="CZ37" s="1022"/>
      <c r="DA37" s="1023"/>
      <c r="DB37" s="1021"/>
      <c r="DC37" s="1022"/>
      <c r="DD37" s="1022"/>
      <c r="DE37" s="1022"/>
      <c r="DF37" s="1023"/>
      <c r="DG37" s="1021"/>
      <c r="DH37" s="1022"/>
      <c r="DI37" s="1022"/>
      <c r="DJ37" s="1022"/>
      <c r="DK37" s="1023"/>
      <c r="DL37" s="1021"/>
      <c r="DM37" s="1022"/>
      <c r="DN37" s="1022"/>
      <c r="DO37" s="1022"/>
      <c r="DP37" s="1023"/>
      <c r="DQ37" s="1021"/>
      <c r="DR37" s="1022"/>
      <c r="DS37" s="1022"/>
      <c r="DT37" s="1022"/>
      <c r="DU37" s="1023"/>
      <c r="DV37" s="1024"/>
      <c r="DW37" s="1025"/>
      <c r="DX37" s="1025"/>
      <c r="DY37" s="1025"/>
      <c r="DZ37" s="1026"/>
      <c r="EA37" s="199"/>
    </row>
    <row r="38" spans="1:131" s="200" customFormat="1" ht="26.25" customHeight="1" x14ac:dyDescent="0.15">
      <c r="A38" s="219">
        <v>11</v>
      </c>
      <c r="B38" s="1063"/>
      <c r="C38" s="1064"/>
      <c r="D38" s="1064"/>
      <c r="E38" s="1064"/>
      <c r="F38" s="1064"/>
      <c r="G38" s="1064"/>
      <c r="H38" s="1064"/>
      <c r="I38" s="1064"/>
      <c r="J38" s="1064"/>
      <c r="K38" s="1064"/>
      <c r="L38" s="1064"/>
      <c r="M38" s="1064"/>
      <c r="N38" s="1064"/>
      <c r="O38" s="1064"/>
      <c r="P38" s="1065"/>
      <c r="Q38" s="1075"/>
      <c r="R38" s="1076"/>
      <c r="S38" s="1076"/>
      <c r="T38" s="1076"/>
      <c r="U38" s="1076"/>
      <c r="V38" s="1076"/>
      <c r="W38" s="1076"/>
      <c r="X38" s="1076"/>
      <c r="Y38" s="1076"/>
      <c r="Z38" s="1076"/>
      <c r="AA38" s="1076"/>
      <c r="AB38" s="1076"/>
      <c r="AC38" s="1076"/>
      <c r="AD38" s="1076"/>
      <c r="AE38" s="1077"/>
      <c r="AF38" s="1069"/>
      <c r="AG38" s="1070"/>
      <c r="AH38" s="1070"/>
      <c r="AI38" s="1070"/>
      <c r="AJ38" s="1071"/>
      <c r="AK38" s="1009"/>
      <c r="AL38" s="1000"/>
      <c r="AM38" s="1000"/>
      <c r="AN38" s="1000"/>
      <c r="AO38" s="1000"/>
      <c r="AP38" s="1000"/>
      <c r="AQ38" s="1000"/>
      <c r="AR38" s="1000"/>
      <c r="AS38" s="1000"/>
      <c r="AT38" s="1000"/>
      <c r="AU38" s="1000"/>
      <c r="AV38" s="1000"/>
      <c r="AW38" s="1000"/>
      <c r="AX38" s="1000"/>
      <c r="AY38" s="1000"/>
      <c r="AZ38" s="1074"/>
      <c r="BA38" s="1074"/>
      <c r="BB38" s="1074"/>
      <c r="BC38" s="1074"/>
      <c r="BD38" s="1074"/>
      <c r="BE38" s="1058"/>
      <c r="BF38" s="1058"/>
      <c r="BG38" s="1058"/>
      <c r="BH38" s="1058"/>
      <c r="BI38" s="1059"/>
      <c r="BJ38" s="205"/>
      <c r="BK38" s="205"/>
      <c r="BL38" s="205"/>
      <c r="BM38" s="205"/>
      <c r="BN38" s="205"/>
      <c r="BO38" s="218"/>
      <c r="BP38" s="218"/>
      <c r="BQ38" s="215">
        <v>32</v>
      </c>
      <c r="BR38" s="216"/>
      <c r="BS38" s="1046"/>
      <c r="BT38" s="1047"/>
      <c r="BU38" s="1047"/>
      <c r="BV38" s="1047"/>
      <c r="BW38" s="1047"/>
      <c r="BX38" s="1047"/>
      <c r="BY38" s="1047"/>
      <c r="BZ38" s="1047"/>
      <c r="CA38" s="1047"/>
      <c r="CB38" s="1047"/>
      <c r="CC38" s="1047"/>
      <c r="CD38" s="1047"/>
      <c r="CE38" s="1047"/>
      <c r="CF38" s="1047"/>
      <c r="CG38" s="1048"/>
      <c r="CH38" s="1021"/>
      <c r="CI38" s="1022"/>
      <c r="CJ38" s="1022"/>
      <c r="CK38" s="1022"/>
      <c r="CL38" s="1023"/>
      <c r="CM38" s="1021"/>
      <c r="CN38" s="1022"/>
      <c r="CO38" s="1022"/>
      <c r="CP38" s="1022"/>
      <c r="CQ38" s="1023"/>
      <c r="CR38" s="1021"/>
      <c r="CS38" s="1022"/>
      <c r="CT38" s="1022"/>
      <c r="CU38" s="1022"/>
      <c r="CV38" s="1023"/>
      <c r="CW38" s="1021"/>
      <c r="CX38" s="1022"/>
      <c r="CY38" s="1022"/>
      <c r="CZ38" s="1022"/>
      <c r="DA38" s="1023"/>
      <c r="DB38" s="1021"/>
      <c r="DC38" s="1022"/>
      <c r="DD38" s="1022"/>
      <c r="DE38" s="1022"/>
      <c r="DF38" s="1023"/>
      <c r="DG38" s="1021"/>
      <c r="DH38" s="1022"/>
      <c r="DI38" s="1022"/>
      <c r="DJ38" s="1022"/>
      <c r="DK38" s="1023"/>
      <c r="DL38" s="1021"/>
      <c r="DM38" s="1022"/>
      <c r="DN38" s="1022"/>
      <c r="DO38" s="1022"/>
      <c r="DP38" s="1023"/>
      <c r="DQ38" s="1021"/>
      <c r="DR38" s="1022"/>
      <c r="DS38" s="1022"/>
      <c r="DT38" s="1022"/>
      <c r="DU38" s="1023"/>
      <c r="DV38" s="1024"/>
      <c r="DW38" s="1025"/>
      <c r="DX38" s="1025"/>
      <c r="DY38" s="1025"/>
      <c r="DZ38" s="1026"/>
      <c r="EA38" s="199"/>
    </row>
    <row r="39" spans="1:131" s="200" customFormat="1" ht="26.25" customHeight="1" x14ac:dyDescent="0.15">
      <c r="A39" s="219">
        <v>12</v>
      </c>
      <c r="B39" s="1063"/>
      <c r="C39" s="1064"/>
      <c r="D39" s="1064"/>
      <c r="E39" s="1064"/>
      <c r="F39" s="1064"/>
      <c r="G39" s="1064"/>
      <c r="H39" s="1064"/>
      <c r="I39" s="1064"/>
      <c r="J39" s="1064"/>
      <c r="K39" s="1064"/>
      <c r="L39" s="1064"/>
      <c r="M39" s="1064"/>
      <c r="N39" s="1064"/>
      <c r="O39" s="1064"/>
      <c r="P39" s="1065"/>
      <c r="Q39" s="1075"/>
      <c r="R39" s="1076"/>
      <c r="S39" s="1076"/>
      <c r="T39" s="1076"/>
      <c r="U39" s="1076"/>
      <c r="V39" s="1076"/>
      <c r="W39" s="1076"/>
      <c r="X39" s="1076"/>
      <c r="Y39" s="1076"/>
      <c r="Z39" s="1076"/>
      <c r="AA39" s="1076"/>
      <c r="AB39" s="1076"/>
      <c r="AC39" s="1076"/>
      <c r="AD39" s="1076"/>
      <c r="AE39" s="1077"/>
      <c r="AF39" s="1069"/>
      <c r="AG39" s="1070"/>
      <c r="AH39" s="1070"/>
      <c r="AI39" s="1070"/>
      <c r="AJ39" s="1071"/>
      <c r="AK39" s="1009"/>
      <c r="AL39" s="1000"/>
      <c r="AM39" s="1000"/>
      <c r="AN39" s="1000"/>
      <c r="AO39" s="1000"/>
      <c r="AP39" s="1000"/>
      <c r="AQ39" s="1000"/>
      <c r="AR39" s="1000"/>
      <c r="AS39" s="1000"/>
      <c r="AT39" s="1000"/>
      <c r="AU39" s="1000"/>
      <c r="AV39" s="1000"/>
      <c r="AW39" s="1000"/>
      <c r="AX39" s="1000"/>
      <c r="AY39" s="1000"/>
      <c r="AZ39" s="1074"/>
      <c r="BA39" s="1074"/>
      <c r="BB39" s="1074"/>
      <c r="BC39" s="1074"/>
      <c r="BD39" s="1074"/>
      <c r="BE39" s="1058"/>
      <c r="BF39" s="1058"/>
      <c r="BG39" s="1058"/>
      <c r="BH39" s="1058"/>
      <c r="BI39" s="1059"/>
      <c r="BJ39" s="205"/>
      <c r="BK39" s="205"/>
      <c r="BL39" s="205"/>
      <c r="BM39" s="205"/>
      <c r="BN39" s="205"/>
      <c r="BO39" s="218"/>
      <c r="BP39" s="218"/>
      <c r="BQ39" s="215">
        <v>33</v>
      </c>
      <c r="BR39" s="216"/>
      <c r="BS39" s="1046"/>
      <c r="BT39" s="1047"/>
      <c r="BU39" s="1047"/>
      <c r="BV39" s="1047"/>
      <c r="BW39" s="1047"/>
      <c r="BX39" s="1047"/>
      <c r="BY39" s="1047"/>
      <c r="BZ39" s="1047"/>
      <c r="CA39" s="1047"/>
      <c r="CB39" s="1047"/>
      <c r="CC39" s="1047"/>
      <c r="CD39" s="1047"/>
      <c r="CE39" s="1047"/>
      <c r="CF39" s="1047"/>
      <c r="CG39" s="1048"/>
      <c r="CH39" s="1021"/>
      <c r="CI39" s="1022"/>
      <c r="CJ39" s="1022"/>
      <c r="CK39" s="1022"/>
      <c r="CL39" s="1023"/>
      <c r="CM39" s="1021"/>
      <c r="CN39" s="1022"/>
      <c r="CO39" s="1022"/>
      <c r="CP39" s="1022"/>
      <c r="CQ39" s="1023"/>
      <c r="CR39" s="1021"/>
      <c r="CS39" s="1022"/>
      <c r="CT39" s="1022"/>
      <c r="CU39" s="1022"/>
      <c r="CV39" s="1023"/>
      <c r="CW39" s="1021"/>
      <c r="CX39" s="1022"/>
      <c r="CY39" s="1022"/>
      <c r="CZ39" s="1022"/>
      <c r="DA39" s="1023"/>
      <c r="DB39" s="1021"/>
      <c r="DC39" s="1022"/>
      <c r="DD39" s="1022"/>
      <c r="DE39" s="1022"/>
      <c r="DF39" s="1023"/>
      <c r="DG39" s="1021"/>
      <c r="DH39" s="1022"/>
      <c r="DI39" s="1022"/>
      <c r="DJ39" s="1022"/>
      <c r="DK39" s="1023"/>
      <c r="DL39" s="1021"/>
      <c r="DM39" s="1022"/>
      <c r="DN39" s="1022"/>
      <c r="DO39" s="1022"/>
      <c r="DP39" s="1023"/>
      <c r="DQ39" s="1021"/>
      <c r="DR39" s="1022"/>
      <c r="DS39" s="1022"/>
      <c r="DT39" s="1022"/>
      <c r="DU39" s="1023"/>
      <c r="DV39" s="1024"/>
      <c r="DW39" s="1025"/>
      <c r="DX39" s="1025"/>
      <c r="DY39" s="1025"/>
      <c r="DZ39" s="1026"/>
      <c r="EA39" s="199"/>
    </row>
    <row r="40" spans="1:131" s="200" customFormat="1" ht="26.25" customHeight="1" x14ac:dyDescent="0.15">
      <c r="A40" s="214">
        <v>13</v>
      </c>
      <c r="B40" s="1063"/>
      <c r="C40" s="1064"/>
      <c r="D40" s="1064"/>
      <c r="E40" s="1064"/>
      <c r="F40" s="1064"/>
      <c r="G40" s="1064"/>
      <c r="H40" s="1064"/>
      <c r="I40" s="1064"/>
      <c r="J40" s="1064"/>
      <c r="K40" s="1064"/>
      <c r="L40" s="1064"/>
      <c r="M40" s="1064"/>
      <c r="N40" s="1064"/>
      <c r="O40" s="1064"/>
      <c r="P40" s="1065"/>
      <c r="Q40" s="1075"/>
      <c r="R40" s="1076"/>
      <c r="S40" s="1076"/>
      <c r="T40" s="1076"/>
      <c r="U40" s="1076"/>
      <c r="V40" s="1076"/>
      <c r="W40" s="1076"/>
      <c r="X40" s="1076"/>
      <c r="Y40" s="1076"/>
      <c r="Z40" s="1076"/>
      <c r="AA40" s="1076"/>
      <c r="AB40" s="1076"/>
      <c r="AC40" s="1076"/>
      <c r="AD40" s="1076"/>
      <c r="AE40" s="1077"/>
      <c r="AF40" s="1069"/>
      <c r="AG40" s="1070"/>
      <c r="AH40" s="1070"/>
      <c r="AI40" s="1070"/>
      <c r="AJ40" s="1071"/>
      <c r="AK40" s="1009"/>
      <c r="AL40" s="1000"/>
      <c r="AM40" s="1000"/>
      <c r="AN40" s="1000"/>
      <c r="AO40" s="1000"/>
      <c r="AP40" s="1000"/>
      <c r="AQ40" s="1000"/>
      <c r="AR40" s="1000"/>
      <c r="AS40" s="1000"/>
      <c r="AT40" s="1000"/>
      <c r="AU40" s="1000"/>
      <c r="AV40" s="1000"/>
      <c r="AW40" s="1000"/>
      <c r="AX40" s="1000"/>
      <c r="AY40" s="1000"/>
      <c r="AZ40" s="1074"/>
      <c r="BA40" s="1074"/>
      <c r="BB40" s="1074"/>
      <c r="BC40" s="1074"/>
      <c r="BD40" s="1074"/>
      <c r="BE40" s="1058"/>
      <c r="BF40" s="1058"/>
      <c r="BG40" s="1058"/>
      <c r="BH40" s="1058"/>
      <c r="BI40" s="1059"/>
      <c r="BJ40" s="205"/>
      <c r="BK40" s="205"/>
      <c r="BL40" s="205"/>
      <c r="BM40" s="205"/>
      <c r="BN40" s="205"/>
      <c r="BO40" s="218"/>
      <c r="BP40" s="218"/>
      <c r="BQ40" s="215">
        <v>34</v>
      </c>
      <c r="BR40" s="216"/>
      <c r="BS40" s="1046"/>
      <c r="BT40" s="1047"/>
      <c r="BU40" s="1047"/>
      <c r="BV40" s="1047"/>
      <c r="BW40" s="1047"/>
      <c r="BX40" s="1047"/>
      <c r="BY40" s="1047"/>
      <c r="BZ40" s="1047"/>
      <c r="CA40" s="1047"/>
      <c r="CB40" s="1047"/>
      <c r="CC40" s="1047"/>
      <c r="CD40" s="1047"/>
      <c r="CE40" s="1047"/>
      <c r="CF40" s="1047"/>
      <c r="CG40" s="1048"/>
      <c r="CH40" s="1021"/>
      <c r="CI40" s="1022"/>
      <c r="CJ40" s="1022"/>
      <c r="CK40" s="1022"/>
      <c r="CL40" s="1023"/>
      <c r="CM40" s="1021"/>
      <c r="CN40" s="1022"/>
      <c r="CO40" s="1022"/>
      <c r="CP40" s="1022"/>
      <c r="CQ40" s="1023"/>
      <c r="CR40" s="1021"/>
      <c r="CS40" s="1022"/>
      <c r="CT40" s="1022"/>
      <c r="CU40" s="1022"/>
      <c r="CV40" s="1023"/>
      <c r="CW40" s="1021"/>
      <c r="CX40" s="1022"/>
      <c r="CY40" s="1022"/>
      <c r="CZ40" s="1022"/>
      <c r="DA40" s="1023"/>
      <c r="DB40" s="1021"/>
      <c r="DC40" s="1022"/>
      <c r="DD40" s="1022"/>
      <c r="DE40" s="1022"/>
      <c r="DF40" s="1023"/>
      <c r="DG40" s="1021"/>
      <c r="DH40" s="1022"/>
      <c r="DI40" s="1022"/>
      <c r="DJ40" s="1022"/>
      <c r="DK40" s="1023"/>
      <c r="DL40" s="1021"/>
      <c r="DM40" s="1022"/>
      <c r="DN40" s="1022"/>
      <c r="DO40" s="1022"/>
      <c r="DP40" s="1023"/>
      <c r="DQ40" s="1021"/>
      <c r="DR40" s="1022"/>
      <c r="DS40" s="1022"/>
      <c r="DT40" s="1022"/>
      <c r="DU40" s="1023"/>
      <c r="DV40" s="1024"/>
      <c r="DW40" s="1025"/>
      <c r="DX40" s="1025"/>
      <c r="DY40" s="1025"/>
      <c r="DZ40" s="1026"/>
      <c r="EA40" s="199"/>
    </row>
    <row r="41" spans="1:131" s="200" customFormat="1" ht="26.25" customHeight="1" x14ac:dyDescent="0.15">
      <c r="A41" s="214">
        <v>14</v>
      </c>
      <c r="B41" s="1063"/>
      <c r="C41" s="1064"/>
      <c r="D41" s="1064"/>
      <c r="E41" s="1064"/>
      <c r="F41" s="1064"/>
      <c r="G41" s="1064"/>
      <c r="H41" s="1064"/>
      <c r="I41" s="1064"/>
      <c r="J41" s="1064"/>
      <c r="K41" s="1064"/>
      <c r="L41" s="1064"/>
      <c r="M41" s="1064"/>
      <c r="N41" s="1064"/>
      <c r="O41" s="1064"/>
      <c r="P41" s="1065"/>
      <c r="Q41" s="1075"/>
      <c r="R41" s="1076"/>
      <c r="S41" s="1076"/>
      <c r="T41" s="1076"/>
      <c r="U41" s="1076"/>
      <c r="V41" s="1076"/>
      <c r="W41" s="1076"/>
      <c r="X41" s="1076"/>
      <c r="Y41" s="1076"/>
      <c r="Z41" s="1076"/>
      <c r="AA41" s="1076"/>
      <c r="AB41" s="1076"/>
      <c r="AC41" s="1076"/>
      <c r="AD41" s="1076"/>
      <c r="AE41" s="1077"/>
      <c r="AF41" s="1069"/>
      <c r="AG41" s="1070"/>
      <c r="AH41" s="1070"/>
      <c r="AI41" s="1070"/>
      <c r="AJ41" s="1071"/>
      <c r="AK41" s="1009"/>
      <c r="AL41" s="1000"/>
      <c r="AM41" s="1000"/>
      <c r="AN41" s="1000"/>
      <c r="AO41" s="1000"/>
      <c r="AP41" s="1000"/>
      <c r="AQ41" s="1000"/>
      <c r="AR41" s="1000"/>
      <c r="AS41" s="1000"/>
      <c r="AT41" s="1000"/>
      <c r="AU41" s="1000"/>
      <c r="AV41" s="1000"/>
      <c r="AW41" s="1000"/>
      <c r="AX41" s="1000"/>
      <c r="AY41" s="1000"/>
      <c r="AZ41" s="1074"/>
      <c r="BA41" s="1074"/>
      <c r="BB41" s="1074"/>
      <c r="BC41" s="1074"/>
      <c r="BD41" s="1074"/>
      <c r="BE41" s="1058"/>
      <c r="BF41" s="1058"/>
      <c r="BG41" s="1058"/>
      <c r="BH41" s="1058"/>
      <c r="BI41" s="1059"/>
      <c r="BJ41" s="205"/>
      <c r="BK41" s="205"/>
      <c r="BL41" s="205"/>
      <c r="BM41" s="205"/>
      <c r="BN41" s="205"/>
      <c r="BO41" s="218"/>
      <c r="BP41" s="218"/>
      <c r="BQ41" s="215">
        <v>35</v>
      </c>
      <c r="BR41" s="216"/>
      <c r="BS41" s="1046"/>
      <c r="BT41" s="1047"/>
      <c r="BU41" s="1047"/>
      <c r="BV41" s="1047"/>
      <c r="BW41" s="1047"/>
      <c r="BX41" s="1047"/>
      <c r="BY41" s="1047"/>
      <c r="BZ41" s="1047"/>
      <c r="CA41" s="1047"/>
      <c r="CB41" s="1047"/>
      <c r="CC41" s="1047"/>
      <c r="CD41" s="1047"/>
      <c r="CE41" s="1047"/>
      <c r="CF41" s="1047"/>
      <c r="CG41" s="1048"/>
      <c r="CH41" s="1021"/>
      <c r="CI41" s="1022"/>
      <c r="CJ41" s="1022"/>
      <c r="CK41" s="1022"/>
      <c r="CL41" s="1023"/>
      <c r="CM41" s="1021"/>
      <c r="CN41" s="1022"/>
      <c r="CO41" s="1022"/>
      <c r="CP41" s="1022"/>
      <c r="CQ41" s="1023"/>
      <c r="CR41" s="1021"/>
      <c r="CS41" s="1022"/>
      <c r="CT41" s="1022"/>
      <c r="CU41" s="1022"/>
      <c r="CV41" s="1023"/>
      <c r="CW41" s="1021"/>
      <c r="CX41" s="1022"/>
      <c r="CY41" s="1022"/>
      <c r="CZ41" s="1022"/>
      <c r="DA41" s="1023"/>
      <c r="DB41" s="1021"/>
      <c r="DC41" s="1022"/>
      <c r="DD41" s="1022"/>
      <c r="DE41" s="1022"/>
      <c r="DF41" s="1023"/>
      <c r="DG41" s="1021"/>
      <c r="DH41" s="1022"/>
      <c r="DI41" s="1022"/>
      <c r="DJ41" s="1022"/>
      <c r="DK41" s="1023"/>
      <c r="DL41" s="1021"/>
      <c r="DM41" s="1022"/>
      <c r="DN41" s="1022"/>
      <c r="DO41" s="1022"/>
      <c r="DP41" s="1023"/>
      <c r="DQ41" s="1021"/>
      <c r="DR41" s="1022"/>
      <c r="DS41" s="1022"/>
      <c r="DT41" s="1022"/>
      <c r="DU41" s="1023"/>
      <c r="DV41" s="1024"/>
      <c r="DW41" s="1025"/>
      <c r="DX41" s="1025"/>
      <c r="DY41" s="1025"/>
      <c r="DZ41" s="1026"/>
      <c r="EA41" s="199"/>
    </row>
    <row r="42" spans="1:131" s="200" customFormat="1" ht="26.25" customHeight="1" x14ac:dyDescent="0.15">
      <c r="A42" s="214">
        <v>15</v>
      </c>
      <c r="B42" s="1063"/>
      <c r="C42" s="1064"/>
      <c r="D42" s="1064"/>
      <c r="E42" s="1064"/>
      <c r="F42" s="1064"/>
      <c r="G42" s="1064"/>
      <c r="H42" s="1064"/>
      <c r="I42" s="1064"/>
      <c r="J42" s="1064"/>
      <c r="K42" s="1064"/>
      <c r="L42" s="1064"/>
      <c r="M42" s="1064"/>
      <c r="N42" s="1064"/>
      <c r="O42" s="1064"/>
      <c r="P42" s="1065"/>
      <c r="Q42" s="1075"/>
      <c r="R42" s="1076"/>
      <c r="S42" s="1076"/>
      <c r="T42" s="1076"/>
      <c r="U42" s="1076"/>
      <c r="V42" s="1076"/>
      <c r="W42" s="1076"/>
      <c r="X42" s="1076"/>
      <c r="Y42" s="1076"/>
      <c r="Z42" s="1076"/>
      <c r="AA42" s="1076"/>
      <c r="AB42" s="1076"/>
      <c r="AC42" s="1076"/>
      <c r="AD42" s="1076"/>
      <c r="AE42" s="1077"/>
      <c r="AF42" s="1069"/>
      <c r="AG42" s="1070"/>
      <c r="AH42" s="1070"/>
      <c r="AI42" s="1070"/>
      <c r="AJ42" s="1071"/>
      <c r="AK42" s="1009"/>
      <c r="AL42" s="1000"/>
      <c r="AM42" s="1000"/>
      <c r="AN42" s="1000"/>
      <c r="AO42" s="1000"/>
      <c r="AP42" s="1000"/>
      <c r="AQ42" s="1000"/>
      <c r="AR42" s="1000"/>
      <c r="AS42" s="1000"/>
      <c r="AT42" s="1000"/>
      <c r="AU42" s="1000"/>
      <c r="AV42" s="1000"/>
      <c r="AW42" s="1000"/>
      <c r="AX42" s="1000"/>
      <c r="AY42" s="1000"/>
      <c r="AZ42" s="1074"/>
      <c r="BA42" s="1074"/>
      <c r="BB42" s="1074"/>
      <c r="BC42" s="1074"/>
      <c r="BD42" s="1074"/>
      <c r="BE42" s="1058"/>
      <c r="BF42" s="1058"/>
      <c r="BG42" s="1058"/>
      <c r="BH42" s="1058"/>
      <c r="BI42" s="1059"/>
      <c r="BJ42" s="205"/>
      <c r="BK42" s="205"/>
      <c r="BL42" s="205"/>
      <c r="BM42" s="205"/>
      <c r="BN42" s="205"/>
      <c r="BO42" s="218"/>
      <c r="BP42" s="218"/>
      <c r="BQ42" s="215">
        <v>36</v>
      </c>
      <c r="BR42" s="216"/>
      <c r="BS42" s="1046"/>
      <c r="BT42" s="1047"/>
      <c r="BU42" s="1047"/>
      <c r="BV42" s="1047"/>
      <c r="BW42" s="1047"/>
      <c r="BX42" s="1047"/>
      <c r="BY42" s="1047"/>
      <c r="BZ42" s="1047"/>
      <c r="CA42" s="1047"/>
      <c r="CB42" s="1047"/>
      <c r="CC42" s="1047"/>
      <c r="CD42" s="1047"/>
      <c r="CE42" s="1047"/>
      <c r="CF42" s="1047"/>
      <c r="CG42" s="1048"/>
      <c r="CH42" s="1021"/>
      <c r="CI42" s="1022"/>
      <c r="CJ42" s="1022"/>
      <c r="CK42" s="1022"/>
      <c r="CL42" s="1023"/>
      <c r="CM42" s="1021"/>
      <c r="CN42" s="1022"/>
      <c r="CO42" s="1022"/>
      <c r="CP42" s="1022"/>
      <c r="CQ42" s="1023"/>
      <c r="CR42" s="1021"/>
      <c r="CS42" s="1022"/>
      <c r="CT42" s="1022"/>
      <c r="CU42" s="1022"/>
      <c r="CV42" s="1023"/>
      <c r="CW42" s="1021"/>
      <c r="CX42" s="1022"/>
      <c r="CY42" s="1022"/>
      <c r="CZ42" s="1022"/>
      <c r="DA42" s="1023"/>
      <c r="DB42" s="1021"/>
      <c r="DC42" s="1022"/>
      <c r="DD42" s="1022"/>
      <c r="DE42" s="1022"/>
      <c r="DF42" s="1023"/>
      <c r="DG42" s="1021"/>
      <c r="DH42" s="1022"/>
      <c r="DI42" s="1022"/>
      <c r="DJ42" s="1022"/>
      <c r="DK42" s="1023"/>
      <c r="DL42" s="1021"/>
      <c r="DM42" s="1022"/>
      <c r="DN42" s="1022"/>
      <c r="DO42" s="1022"/>
      <c r="DP42" s="1023"/>
      <c r="DQ42" s="1021"/>
      <c r="DR42" s="1022"/>
      <c r="DS42" s="1022"/>
      <c r="DT42" s="1022"/>
      <c r="DU42" s="1023"/>
      <c r="DV42" s="1024"/>
      <c r="DW42" s="1025"/>
      <c r="DX42" s="1025"/>
      <c r="DY42" s="1025"/>
      <c r="DZ42" s="1026"/>
      <c r="EA42" s="199"/>
    </row>
    <row r="43" spans="1:131" s="200" customFormat="1" ht="26.25" customHeight="1" x14ac:dyDescent="0.15">
      <c r="A43" s="214">
        <v>16</v>
      </c>
      <c r="B43" s="1063"/>
      <c r="C43" s="1064"/>
      <c r="D43" s="1064"/>
      <c r="E43" s="1064"/>
      <c r="F43" s="1064"/>
      <c r="G43" s="1064"/>
      <c r="H43" s="1064"/>
      <c r="I43" s="1064"/>
      <c r="J43" s="1064"/>
      <c r="K43" s="1064"/>
      <c r="L43" s="1064"/>
      <c r="M43" s="1064"/>
      <c r="N43" s="1064"/>
      <c r="O43" s="1064"/>
      <c r="P43" s="1065"/>
      <c r="Q43" s="1075"/>
      <c r="R43" s="1076"/>
      <c r="S43" s="1076"/>
      <c r="T43" s="1076"/>
      <c r="U43" s="1076"/>
      <c r="V43" s="1076"/>
      <c r="W43" s="1076"/>
      <c r="X43" s="1076"/>
      <c r="Y43" s="1076"/>
      <c r="Z43" s="1076"/>
      <c r="AA43" s="1076"/>
      <c r="AB43" s="1076"/>
      <c r="AC43" s="1076"/>
      <c r="AD43" s="1076"/>
      <c r="AE43" s="1077"/>
      <c r="AF43" s="1069"/>
      <c r="AG43" s="1070"/>
      <c r="AH43" s="1070"/>
      <c r="AI43" s="1070"/>
      <c r="AJ43" s="1071"/>
      <c r="AK43" s="1009"/>
      <c r="AL43" s="1000"/>
      <c r="AM43" s="1000"/>
      <c r="AN43" s="1000"/>
      <c r="AO43" s="1000"/>
      <c r="AP43" s="1000"/>
      <c r="AQ43" s="1000"/>
      <c r="AR43" s="1000"/>
      <c r="AS43" s="1000"/>
      <c r="AT43" s="1000"/>
      <c r="AU43" s="1000"/>
      <c r="AV43" s="1000"/>
      <c r="AW43" s="1000"/>
      <c r="AX43" s="1000"/>
      <c r="AY43" s="1000"/>
      <c r="AZ43" s="1074"/>
      <c r="BA43" s="1074"/>
      <c r="BB43" s="1074"/>
      <c r="BC43" s="1074"/>
      <c r="BD43" s="1074"/>
      <c r="BE43" s="1058"/>
      <c r="BF43" s="1058"/>
      <c r="BG43" s="1058"/>
      <c r="BH43" s="1058"/>
      <c r="BI43" s="1059"/>
      <c r="BJ43" s="205"/>
      <c r="BK43" s="205"/>
      <c r="BL43" s="205"/>
      <c r="BM43" s="205"/>
      <c r="BN43" s="205"/>
      <c r="BO43" s="218"/>
      <c r="BP43" s="218"/>
      <c r="BQ43" s="215">
        <v>37</v>
      </c>
      <c r="BR43" s="216"/>
      <c r="BS43" s="1046"/>
      <c r="BT43" s="1047"/>
      <c r="BU43" s="1047"/>
      <c r="BV43" s="1047"/>
      <c r="BW43" s="1047"/>
      <c r="BX43" s="1047"/>
      <c r="BY43" s="1047"/>
      <c r="BZ43" s="1047"/>
      <c r="CA43" s="1047"/>
      <c r="CB43" s="1047"/>
      <c r="CC43" s="1047"/>
      <c r="CD43" s="1047"/>
      <c r="CE43" s="1047"/>
      <c r="CF43" s="1047"/>
      <c r="CG43" s="1048"/>
      <c r="CH43" s="1021"/>
      <c r="CI43" s="1022"/>
      <c r="CJ43" s="1022"/>
      <c r="CK43" s="1022"/>
      <c r="CL43" s="1023"/>
      <c r="CM43" s="1021"/>
      <c r="CN43" s="1022"/>
      <c r="CO43" s="1022"/>
      <c r="CP43" s="1022"/>
      <c r="CQ43" s="1023"/>
      <c r="CR43" s="1021"/>
      <c r="CS43" s="1022"/>
      <c r="CT43" s="1022"/>
      <c r="CU43" s="1022"/>
      <c r="CV43" s="1023"/>
      <c r="CW43" s="1021"/>
      <c r="CX43" s="1022"/>
      <c r="CY43" s="1022"/>
      <c r="CZ43" s="1022"/>
      <c r="DA43" s="1023"/>
      <c r="DB43" s="1021"/>
      <c r="DC43" s="1022"/>
      <c r="DD43" s="1022"/>
      <c r="DE43" s="1022"/>
      <c r="DF43" s="1023"/>
      <c r="DG43" s="1021"/>
      <c r="DH43" s="1022"/>
      <c r="DI43" s="1022"/>
      <c r="DJ43" s="1022"/>
      <c r="DK43" s="1023"/>
      <c r="DL43" s="1021"/>
      <c r="DM43" s="1022"/>
      <c r="DN43" s="1022"/>
      <c r="DO43" s="1022"/>
      <c r="DP43" s="1023"/>
      <c r="DQ43" s="1021"/>
      <c r="DR43" s="1022"/>
      <c r="DS43" s="1022"/>
      <c r="DT43" s="1022"/>
      <c r="DU43" s="1023"/>
      <c r="DV43" s="1024"/>
      <c r="DW43" s="1025"/>
      <c r="DX43" s="1025"/>
      <c r="DY43" s="1025"/>
      <c r="DZ43" s="1026"/>
      <c r="EA43" s="199"/>
    </row>
    <row r="44" spans="1:131" s="200" customFormat="1" ht="26.25" customHeight="1" x14ac:dyDescent="0.15">
      <c r="A44" s="214">
        <v>17</v>
      </c>
      <c r="B44" s="1063"/>
      <c r="C44" s="1064"/>
      <c r="D44" s="1064"/>
      <c r="E44" s="1064"/>
      <c r="F44" s="1064"/>
      <c r="G44" s="1064"/>
      <c r="H44" s="1064"/>
      <c r="I44" s="1064"/>
      <c r="J44" s="1064"/>
      <c r="K44" s="1064"/>
      <c r="L44" s="1064"/>
      <c r="M44" s="1064"/>
      <c r="N44" s="1064"/>
      <c r="O44" s="1064"/>
      <c r="P44" s="1065"/>
      <c r="Q44" s="1075"/>
      <c r="R44" s="1076"/>
      <c r="S44" s="1076"/>
      <c r="T44" s="1076"/>
      <c r="U44" s="1076"/>
      <c r="V44" s="1076"/>
      <c r="W44" s="1076"/>
      <c r="X44" s="1076"/>
      <c r="Y44" s="1076"/>
      <c r="Z44" s="1076"/>
      <c r="AA44" s="1076"/>
      <c r="AB44" s="1076"/>
      <c r="AC44" s="1076"/>
      <c r="AD44" s="1076"/>
      <c r="AE44" s="1077"/>
      <c r="AF44" s="1069"/>
      <c r="AG44" s="1070"/>
      <c r="AH44" s="1070"/>
      <c r="AI44" s="1070"/>
      <c r="AJ44" s="1071"/>
      <c r="AK44" s="1009"/>
      <c r="AL44" s="1000"/>
      <c r="AM44" s="1000"/>
      <c r="AN44" s="1000"/>
      <c r="AO44" s="1000"/>
      <c r="AP44" s="1000"/>
      <c r="AQ44" s="1000"/>
      <c r="AR44" s="1000"/>
      <c r="AS44" s="1000"/>
      <c r="AT44" s="1000"/>
      <c r="AU44" s="1000"/>
      <c r="AV44" s="1000"/>
      <c r="AW44" s="1000"/>
      <c r="AX44" s="1000"/>
      <c r="AY44" s="1000"/>
      <c r="AZ44" s="1074"/>
      <c r="BA44" s="1074"/>
      <c r="BB44" s="1074"/>
      <c r="BC44" s="1074"/>
      <c r="BD44" s="1074"/>
      <c r="BE44" s="1058"/>
      <c r="BF44" s="1058"/>
      <c r="BG44" s="1058"/>
      <c r="BH44" s="1058"/>
      <c r="BI44" s="1059"/>
      <c r="BJ44" s="205"/>
      <c r="BK44" s="205"/>
      <c r="BL44" s="205"/>
      <c r="BM44" s="205"/>
      <c r="BN44" s="205"/>
      <c r="BO44" s="218"/>
      <c r="BP44" s="218"/>
      <c r="BQ44" s="215">
        <v>38</v>
      </c>
      <c r="BR44" s="216"/>
      <c r="BS44" s="1046"/>
      <c r="BT44" s="1047"/>
      <c r="BU44" s="1047"/>
      <c r="BV44" s="1047"/>
      <c r="BW44" s="1047"/>
      <c r="BX44" s="1047"/>
      <c r="BY44" s="1047"/>
      <c r="BZ44" s="1047"/>
      <c r="CA44" s="1047"/>
      <c r="CB44" s="1047"/>
      <c r="CC44" s="1047"/>
      <c r="CD44" s="1047"/>
      <c r="CE44" s="1047"/>
      <c r="CF44" s="1047"/>
      <c r="CG44" s="1048"/>
      <c r="CH44" s="1021"/>
      <c r="CI44" s="1022"/>
      <c r="CJ44" s="1022"/>
      <c r="CK44" s="1022"/>
      <c r="CL44" s="1023"/>
      <c r="CM44" s="1021"/>
      <c r="CN44" s="1022"/>
      <c r="CO44" s="1022"/>
      <c r="CP44" s="1022"/>
      <c r="CQ44" s="1023"/>
      <c r="CR44" s="1021"/>
      <c r="CS44" s="1022"/>
      <c r="CT44" s="1022"/>
      <c r="CU44" s="1022"/>
      <c r="CV44" s="1023"/>
      <c r="CW44" s="1021"/>
      <c r="CX44" s="1022"/>
      <c r="CY44" s="1022"/>
      <c r="CZ44" s="1022"/>
      <c r="DA44" s="1023"/>
      <c r="DB44" s="1021"/>
      <c r="DC44" s="1022"/>
      <c r="DD44" s="1022"/>
      <c r="DE44" s="1022"/>
      <c r="DF44" s="1023"/>
      <c r="DG44" s="1021"/>
      <c r="DH44" s="1022"/>
      <c r="DI44" s="1022"/>
      <c r="DJ44" s="1022"/>
      <c r="DK44" s="1023"/>
      <c r="DL44" s="1021"/>
      <c r="DM44" s="1022"/>
      <c r="DN44" s="1022"/>
      <c r="DO44" s="1022"/>
      <c r="DP44" s="1023"/>
      <c r="DQ44" s="1021"/>
      <c r="DR44" s="1022"/>
      <c r="DS44" s="1022"/>
      <c r="DT44" s="1022"/>
      <c r="DU44" s="1023"/>
      <c r="DV44" s="1024"/>
      <c r="DW44" s="1025"/>
      <c r="DX44" s="1025"/>
      <c r="DY44" s="1025"/>
      <c r="DZ44" s="1026"/>
      <c r="EA44" s="199"/>
    </row>
    <row r="45" spans="1:131" s="200" customFormat="1" ht="26.25" customHeight="1" x14ac:dyDescent="0.15">
      <c r="A45" s="214">
        <v>18</v>
      </c>
      <c r="B45" s="1063"/>
      <c r="C45" s="1064"/>
      <c r="D45" s="1064"/>
      <c r="E45" s="1064"/>
      <c r="F45" s="1064"/>
      <c r="G45" s="1064"/>
      <c r="H45" s="1064"/>
      <c r="I45" s="1064"/>
      <c r="J45" s="1064"/>
      <c r="K45" s="1064"/>
      <c r="L45" s="1064"/>
      <c r="M45" s="1064"/>
      <c r="N45" s="1064"/>
      <c r="O45" s="1064"/>
      <c r="P45" s="1065"/>
      <c r="Q45" s="1075"/>
      <c r="R45" s="1076"/>
      <c r="S45" s="1076"/>
      <c r="T45" s="1076"/>
      <c r="U45" s="1076"/>
      <c r="V45" s="1076"/>
      <c r="W45" s="1076"/>
      <c r="X45" s="1076"/>
      <c r="Y45" s="1076"/>
      <c r="Z45" s="1076"/>
      <c r="AA45" s="1076"/>
      <c r="AB45" s="1076"/>
      <c r="AC45" s="1076"/>
      <c r="AD45" s="1076"/>
      <c r="AE45" s="1077"/>
      <c r="AF45" s="1069"/>
      <c r="AG45" s="1070"/>
      <c r="AH45" s="1070"/>
      <c r="AI45" s="1070"/>
      <c r="AJ45" s="1071"/>
      <c r="AK45" s="1009"/>
      <c r="AL45" s="1000"/>
      <c r="AM45" s="1000"/>
      <c r="AN45" s="1000"/>
      <c r="AO45" s="1000"/>
      <c r="AP45" s="1000"/>
      <c r="AQ45" s="1000"/>
      <c r="AR45" s="1000"/>
      <c r="AS45" s="1000"/>
      <c r="AT45" s="1000"/>
      <c r="AU45" s="1000"/>
      <c r="AV45" s="1000"/>
      <c r="AW45" s="1000"/>
      <c r="AX45" s="1000"/>
      <c r="AY45" s="1000"/>
      <c r="AZ45" s="1074"/>
      <c r="BA45" s="1074"/>
      <c r="BB45" s="1074"/>
      <c r="BC45" s="1074"/>
      <c r="BD45" s="1074"/>
      <c r="BE45" s="1058"/>
      <c r="BF45" s="1058"/>
      <c r="BG45" s="1058"/>
      <c r="BH45" s="1058"/>
      <c r="BI45" s="1059"/>
      <c r="BJ45" s="205"/>
      <c r="BK45" s="205"/>
      <c r="BL45" s="205"/>
      <c r="BM45" s="205"/>
      <c r="BN45" s="205"/>
      <c r="BO45" s="218"/>
      <c r="BP45" s="218"/>
      <c r="BQ45" s="215">
        <v>39</v>
      </c>
      <c r="BR45" s="216"/>
      <c r="BS45" s="1046"/>
      <c r="BT45" s="1047"/>
      <c r="BU45" s="1047"/>
      <c r="BV45" s="1047"/>
      <c r="BW45" s="1047"/>
      <c r="BX45" s="1047"/>
      <c r="BY45" s="1047"/>
      <c r="BZ45" s="1047"/>
      <c r="CA45" s="1047"/>
      <c r="CB45" s="1047"/>
      <c r="CC45" s="1047"/>
      <c r="CD45" s="1047"/>
      <c r="CE45" s="1047"/>
      <c r="CF45" s="1047"/>
      <c r="CG45" s="1048"/>
      <c r="CH45" s="1021"/>
      <c r="CI45" s="1022"/>
      <c r="CJ45" s="1022"/>
      <c r="CK45" s="1022"/>
      <c r="CL45" s="1023"/>
      <c r="CM45" s="1021"/>
      <c r="CN45" s="1022"/>
      <c r="CO45" s="1022"/>
      <c r="CP45" s="1022"/>
      <c r="CQ45" s="1023"/>
      <c r="CR45" s="1021"/>
      <c r="CS45" s="1022"/>
      <c r="CT45" s="1022"/>
      <c r="CU45" s="1022"/>
      <c r="CV45" s="1023"/>
      <c r="CW45" s="1021"/>
      <c r="CX45" s="1022"/>
      <c r="CY45" s="1022"/>
      <c r="CZ45" s="1022"/>
      <c r="DA45" s="1023"/>
      <c r="DB45" s="1021"/>
      <c r="DC45" s="1022"/>
      <c r="DD45" s="1022"/>
      <c r="DE45" s="1022"/>
      <c r="DF45" s="1023"/>
      <c r="DG45" s="1021"/>
      <c r="DH45" s="1022"/>
      <c r="DI45" s="1022"/>
      <c r="DJ45" s="1022"/>
      <c r="DK45" s="1023"/>
      <c r="DL45" s="1021"/>
      <c r="DM45" s="1022"/>
      <c r="DN45" s="1022"/>
      <c r="DO45" s="1022"/>
      <c r="DP45" s="1023"/>
      <c r="DQ45" s="1021"/>
      <c r="DR45" s="1022"/>
      <c r="DS45" s="1022"/>
      <c r="DT45" s="1022"/>
      <c r="DU45" s="1023"/>
      <c r="DV45" s="1024"/>
      <c r="DW45" s="1025"/>
      <c r="DX45" s="1025"/>
      <c r="DY45" s="1025"/>
      <c r="DZ45" s="1026"/>
      <c r="EA45" s="199"/>
    </row>
    <row r="46" spans="1:131" s="200" customFormat="1" ht="26.25" customHeight="1" x14ac:dyDescent="0.15">
      <c r="A46" s="214">
        <v>19</v>
      </c>
      <c r="B46" s="1063"/>
      <c r="C46" s="1064"/>
      <c r="D46" s="1064"/>
      <c r="E46" s="1064"/>
      <c r="F46" s="1064"/>
      <c r="G46" s="1064"/>
      <c r="H46" s="1064"/>
      <c r="I46" s="1064"/>
      <c r="J46" s="1064"/>
      <c r="K46" s="1064"/>
      <c r="L46" s="1064"/>
      <c r="M46" s="1064"/>
      <c r="N46" s="1064"/>
      <c r="O46" s="1064"/>
      <c r="P46" s="1065"/>
      <c r="Q46" s="1075"/>
      <c r="R46" s="1076"/>
      <c r="S46" s="1076"/>
      <c r="T46" s="1076"/>
      <c r="U46" s="1076"/>
      <c r="V46" s="1076"/>
      <c r="W46" s="1076"/>
      <c r="X46" s="1076"/>
      <c r="Y46" s="1076"/>
      <c r="Z46" s="1076"/>
      <c r="AA46" s="1076"/>
      <c r="AB46" s="1076"/>
      <c r="AC46" s="1076"/>
      <c r="AD46" s="1076"/>
      <c r="AE46" s="1077"/>
      <c r="AF46" s="1069"/>
      <c r="AG46" s="1070"/>
      <c r="AH46" s="1070"/>
      <c r="AI46" s="1070"/>
      <c r="AJ46" s="1071"/>
      <c r="AK46" s="1009"/>
      <c r="AL46" s="1000"/>
      <c r="AM46" s="1000"/>
      <c r="AN46" s="1000"/>
      <c r="AO46" s="1000"/>
      <c r="AP46" s="1000"/>
      <c r="AQ46" s="1000"/>
      <c r="AR46" s="1000"/>
      <c r="AS46" s="1000"/>
      <c r="AT46" s="1000"/>
      <c r="AU46" s="1000"/>
      <c r="AV46" s="1000"/>
      <c r="AW46" s="1000"/>
      <c r="AX46" s="1000"/>
      <c r="AY46" s="1000"/>
      <c r="AZ46" s="1074"/>
      <c r="BA46" s="1074"/>
      <c r="BB46" s="1074"/>
      <c r="BC46" s="1074"/>
      <c r="BD46" s="1074"/>
      <c r="BE46" s="1058"/>
      <c r="BF46" s="1058"/>
      <c r="BG46" s="1058"/>
      <c r="BH46" s="1058"/>
      <c r="BI46" s="1059"/>
      <c r="BJ46" s="205"/>
      <c r="BK46" s="205"/>
      <c r="BL46" s="205"/>
      <c r="BM46" s="205"/>
      <c r="BN46" s="205"/>
      <c r="BO46" s="218"/>
      <c r="BP46" s="218"/>
      <c r="BQ46" s="215">
        <v>40</v>
      </c>
      <c r="BR46" s="216"/>
      <c r="BS46" s="1046"/>
      <c r="BT46" s="1047"/>
      <c r="BU46" s="1047"/>
      <c r="BV46" s="1047"/>
      <c r="BW46" s="1047"/>
      <c r="BX46" s="1047"/>
      <c r="BY46" s="1047"/>
      <c r="BZ46" s="1047"/>
      <c r="CA46" s="1047"/>
      <c r="CB46" s="1047"/>
      <c r="CC46" s="1047"/>
      <c r="CD46" s="1047"/>
      <c r="CE46" s="1047"/>
      <c r="CF46" s="1047"/>
      <c r="CG46" s="1048"/>
      <c r="CH46" s="1021"/>
      <c r="CI46" s="1022"/>
      <c r="CJ46" s="1022"/>
      <c r="CK46" s="1022"/>
      <c r="CL46" s="1023"/>
      <c r="CM46" s="1021"/>
      <c r="CN46" s="1022"/>
      <c r="CO46" s="1022"/>
      <c r="CP46" s="1022"/>
      <c r="CQ46" s="1023"/>
      <c r="CR46" s="1021"/>
      <c r="CS46" s="1022"/>
      <c r="CT46" s="1022"/>
      <c r="CU46" s="1022"/>
      <c r="CV46" s="1023"/>
      <c r="CW46" s="1021"/>
      <c r="CX46" s="1022"/>
      <c r="CY46" s="1022"/>
      <c r="CZ46" s="1022"/>
      <c r="DA46" s="1023"/>
      <c r="DB46" s="1021"/>
      <c r="DC46" s="1022"/>
      <c r="DD46" s="1022"/>
      <c r="DE46" s="1022"/>
      <c r="DF46" s="1023"/>
      <c r="DG46" s="1021"/>
      <c r="DH46" s="1022"/>
      <c r="DI46" s="1022"/>
      <c r="DJ46" s="1022"/>
      <c r="DK46" s="1023"/>
      <c r="DL46" s="1021"/>
      <c r="DM46" s="1022"/>
      <c r="DN46" s="1022"/>
      <c r="DO46" s="1022"/>
      <c r="DP46" s="1023"/>
      <c r="DQ46" s="1021"/>
      <c r="DR46" s="1022"/>
      <c r="DS46" s="1022"/>
      <c r="DT46" s="1022"/>
      <c r="DU46" s="1023"/>
      <c r="DV46" s="1024"/>
      <c r="DW46" s="1025"/>
      <c r="DX46" s="1025"/>
      <c r="DY46" s="1025"/>
      <c r="DZ46" s="1026"/>
      <c r="EA46" s="199"/>
    </row>
    <row r="47" spans="1:131" s="200" customFormat="1" ht="26.25" customHeight="1" x14ac:dyDescent="0.15">
      <c r="A47" s="214">
        <v>20</v>
      </c>
      <c r="B47" s="1063"/>
      <c r="C47" s="1064"/>
      <c r="D47" s="1064"/>
      <c r="E47" s="1064"/>
      <c r="F47" s="1064"/>
      <c r="G47" s="1064"/>
      <c r="H47" s="1064"/>
      <c r="I47" s="1064"/>
      <c r="J47" s="1064"/>
      <c r="K47" s="1064"/>
      <c r="L47" s="1064"/>
      <c r="M47" s="1064"/>
      <c r="N47" s="1064"/>
      <c r="O47" s="1064"/>
      <c r="P47" s="1065"/>
      <c r="Q47" s="1075"/>
      <c r="R47" s="1076"/>
      <c r="S47" s="1076"/>
      <c r="T47" s="1076"/>
      <c r="U47" s="1076"/>
      <c r="V47" s="1076"/>
      <c r="W47" s="1076"/>
      <c r="X47" s="1076"/>
      <c r="Y47" s="1076"/>
      <c r="Z47" s="1076"/>
      <c r="AA47" s="1076"/>
      <c r="AB47" s="1076"/>
      <c r="AC47" s="1076"/>
      <c r="AD47" s="1076"/>
      <c r="AE47" s="1077"/>
      <c r="AF47" s="1069"/>
      <c r="AG47" s="1070"/>
      <c r="AH47" s="1070"/>
      <c r="AI47" s="1070"/>
      <c r="AJ47" s="1071"/>
      <c r="AK47" s="1009"/>
      <c r="AL47" s="1000"/>
      <c r="AM47" s="1000"/>
      <c r="AN47" s="1000"/>
      <c r="AO47" s="1000"/>
      <c r="AP47" s="1000"/>
      <c r="AQ47" s="1000"/>
      <c r="AR47" s="1000"/>
      <c r="AS47" s="1000"/>
      <c r="AT47" s="1000"/>
      <c r="AU47" s="1000"/>
      <c r="AV47" s="1000"/>
      <c r="AW47" s="1000"/>
      <c r="AX47" s="1000"/>
      <c r="AY47" s="1000"/>
      <c r="AZ47" s="1074"/>
      <c r="BA47" s="1074"/>
      <c r="BB47" s="1074"/>
      <c r="BC47" s="1074"/>
      <c r="BD47" s="1074"/>
      <c r="BE47" s="1058"/>
      <c r="BF47" s="1058"/>
      <c r="BG47" s="1058"/>
      <c r="BH47" s="1058"/>
      <c r="BI47" s="1059"/>
      <c r="BJ47" s="205"/>
      <c r="BK47" s="205"/>
      <c r="BL47" s="205"/>
      <c r="BM47" s="205"/>
      <c r="BN47" s="205"/>
      <c r="BO47" s="218"/>
      <c r="BP47" s="218"/>
      <c r="BQ47" s="215">
        <v>41</v>
      </c>
      <c r="BR47" s="216"/>
      <c r="BS47" s="1046"/>
      <c r="BT47" s="1047"/>
      <c r="BU47" s="1047"/>
      <c r="BV47" s="1047"/>
      <c r="BW47" s="1047"/>
      <c r="BX47" s="1047"/>
      <c r="BY47" s="1047"/>
      <c r="BZ47" s="1047"/>
      <c r="CA47" s="1047"/>
      <c r="CB47" s="1047"/>
      <c r="CC47" s="1047"/>
      <c r="CD47" s="1047"/>
      <c r="CE47" s="1047"/>
      <c r="CF47" s="1047"/>
      <c r="CG47" s="1048"/>
      <c r="CH47" s="1021"/>
      <c r="CI47" s="1022"/>
      <c r="CJ47" s="1022"/>
      <c r="CK47" s="1022"/>
      <c r="CL47" s="1023"/>
      <c r="CM47" s="1021"/>
      <c r="CN47" s="1022"/>
      <c r="CO47" s="1022"/>
      <c r="CP47" s="1022"/>
      <c r="CQ47" s="1023"/>
      <c r="CR47" s="1021"/>
      <c r="CS47" s="1022"/>
      <c r="CT47" s="1022"/>
      <c r="CU47" s="1022"/>
      <c r="CV47" s="1023"/>
      <c r="CW47" s="1021"/>
      <c r="CX47" s="1022"/>
      <c r="CY47" s="1022"/>
      <c r="CZ47" s="1022"/>
      <c r="DA47" s="1023"/>
      <c r="DB47" s="1021"/>
      <c r="DC47" s="1022"/>
      <c r="DD47" s="1022"/>
      <c r="DE47" s="1022"/>
      <c r="DF47" s="1023"/>
      <c r="DG47" s="1021"/>
      <c r="DH47" s="1022"/>
      <c r="DI47" s="1022"/>
      <c r="DJ47" s="1022"/>
      <c r="DK47" s="1023"/>
      <c r="DL47" s="1021"/>
      <c r="DM47" s="1022"/>
      <c r="DN47" s="1022"/>
      <c r="DO47" s="1022"/>
      <c r="DP47" s="1023"/>
      <c r="DQ47" s="1021"/>
      <c r="DR47" s="1022"/>
      <c r="DS47" s="1022"/>
      <c r="DT47" s="1022"/>
      <c r="DU47" s="1023"/>
      <c r="DV47" s="1024"/>
      <c r="DW47" s="1025"/>
      <c r="DX47" s="1025"/>
      <c r="DY47" s="1025"/>
      <c r="DZ47" s="1026"/>
      <c r="EA47" s="199"/>
    </row>
    <row r="48" spans="1:131" s="200" customFormat="1" ht="26.25" customHeight="1" x14ac:dyDescent="0.15">
      <c r="A48" s="214">
        <v>21</v>
      </c>
      <c r="B48" s="1063"/>
      <c r="C48" s="1064"/>
      <c r="D48" s="1064"/>
      <c r="E48" s="1064"/>
      <c r="F48" s="1064"/>
      <c r="G48" s="1064"/>
      <c r="H48" s="1064"/>
      <c r="I48" s="1064"/>
      <c r="J48" s="1064"/>
      <c r="K48" s="1064"/>
      <c r="L48" s="1064"/>
      <c r="M48" s="1064"/>
      <c r="N48" s="1064"/>
      <c r="O48" s="1064"/>
      <c r="P48" s="1065"/>
      <c r="Q48" s="1075"/>
      <c r="R48" s="1076"/>
      <c r="S48" s="1076"/>
      <c r="T48" s="1076"/>
      <c r="U48" s="1076"/>
      <c r="V48" s="1076"/>
      <c r="W48" s="1076"/>
      <c r="X48" s="1076"/>
      <c r="Y48" s="1076"/>
      <c r="Z48" s="1076"/>
      <c r="AA48" s="1076"/>
      <c r="AB48" s="1076"/>
      <c r="AC48" s="1076"/>
      <c r="AD48" s="1076"/>
      <c r="AE48" s="1077"/>
      <c r="AF48" s="1069"/>
      <c r="AG48" s="1070"/>
      <c r="AH48" s="1070"/>
      <c r="AI48" s="1070"/>
      <c r="AJ48" s="1071"/>
      <c r="AK48" s="1009"/>
      <c r="AL48" s="1000"/>
      <c r="AM48" s="1000"/>
      <c r="AN48" s="1000"/>
      <c r="AO48" s="1000"/>
      <c r="AP48" s="1000"/>
      <c r="AQ48" s="1000"/>
      <c r="AR48" s="1000"/>
      <c r="AS48" s="1000"/>
      <c r="AT48" s="1000"/>
      <c r="AU48" s="1000"/>
      <c r="AV48" s="1000"/>
      <c r="AW48" s="1000"/>
      <c r="AX48" s="1000"/>
      <c r="AY48" s="1000"/>
      <c r="AZ48" s="1074"/>
      <c r="BA48" s="1074"/>
      <c r="BB48" s="1074"/>
      <c r="BC48" s="1074"/>
      <c r="BD48" s="1074"/>
      <c r="BE48" s="1058"/>
      <c r="BF48" s="1058"/>
      <c r="BG48" s="1058"/>
      <c r="BH48" s="1058"/>
      <c r="BI48" s="1059"/>
      <c r="BJ48" s="205"/>
      <c r="BK48" s="205"/>
      <c r="BL48" s="205"/>
      <c r="BM48" s="205"/>
      <c r="BN48" s="205"/>
      <c r="BO48" s="218"/>
      <c r="BP48" s="218"/>
      <c r="BQ48" s="215">
        <v>42</v>
      </c>
      <c r="BR48" s="216"/>
      <c r="BS48" s="1046"/>
      <c r="BT48" s="1047"/>
      <c r="BU48" s="1047"/>
      <c r="BV48" s="1047"/>
      <c r="BW48" s="1047"/>
      <c r="BX48" s="1047"/>
      <c r="BY48" s="1047"/>
      <c r="BZ48" s="1047"/>
      <c r="CA48" s="1047"/>
      <c r="CB48" s="1047"/>
      <c r="CC48" s="1047"/>
      <c r="CD48" s="1047"/>
      <c r="CE48" s="1047"/>
      <c r="CF48" s="1047"/>
      <c r="CG48" s="1048"/>
      <c r="CH48" s="1021"/>
      <c r="CI48" s="1022"/>
      <c r="CJ48" s="1022"/>
      <c r="CK48" s="1022"/>
      <c r="CL48" s="1023"/>
      <c r="CM48" s="1021"/>
      <c r="CN48" s="1022"/>
      <c r="CO48" s="1022"/>
      <c r="CP48" s="1022"/>
      <c r="CQ48" s="1023"/>
      <c r="CR48" s="1021"/>
      <c r="CS48" s="1022"/>
      <c r="CT48" s="1022"/>
      <c r="CU48" s="1022"/>
      <c r="CV48" s="1023"/>
      <c r="CW48" s="1021"/>
      <c r="CX48" s="1022"/>
      <c r="CY48" s="1022"/>
      <c r="CZ48" s="1022"/>
      <c r="DA48" s="1023"/>
      <c r="DB48" s="1021"/>
      <c r="DC48" s="1022"/>
      <c r="DD48" s="1022"/>
      <c r="DE48" s="1022"/>
      <c r="DF48" s="1023"/>
      <c r="DG48" s="1021"/>
      <c r="DH48" s="1022"/>
      <c r="DI48" s="1022"/>
      <c r="DJ48" s="1022"/>
      <c r="DK48" s="1023"/>
      <c r="DL48" s="1021"/>
      <c r="DM48" s="1022"/>
      <c r="DN48" s="1022"/>
      <c r="DO48" s="1022"/>
      <c r="DP48" s="1023"/>
      <c r="DQ48" s="1021"/>
      <c r="DR48" s="1022"/>
      <c r="DS48" s="1022"/>
      <c r="DT48" s="1022"/>
      <c r="DU48" s="1023"/>
      <c r="DV48" s="1024"/>
      <c r="DW48" s="1025"/>
      <c r="DX48" s="1025"/>
      <c r="DY48" s="1025"/>
      <c r="DZ48" s="1026"/>
      <c r="EA48" s="199"/>
    </row>
    <row r="49" spans="1:131" s="200" customFormat="1" ht="26.25" customHeight="1" x14ac:dyDescent="0.15">
      <c r="A49" s="214">
        <v>22</v>
      </c>
      <c r="B49" s="1063"/>
      <c r="C49" s="1064"/>
      <c r="D49" s="1064"/>
      <c r="E49" s="1064"/>
      <c r="F49" s="1064"/>
      <c r="G49" s="1064"/>
      <c r="H49" s="1064"/>
      <c r="I49" s="1064"/>
      <c r="J49" s="1064"/>
      <c r="K49" s="1064"/>
      <c r="L49" s="1064"/>
      <c r="M49" s="1064"/>
      <c r="N49" s="1064"/>
      <c r="O49" s="1064"/>
      <c r="P49" s="1065"/>
      <c r="Q49" s="1075"/>
      <c r="R49" s="1076"/>
      <c r="S49" s="1076"/>
      <c r="T49" s="1076"/>
      <c r="U49" s="1076"/>
      <c r="V49" s="1076"/>
      <c r="W49" s="1076"/>
      <c r="X49" s="1076"/>
      <c r="Y49" s="1076"/>
      <c r="Z49" s="1076"/>
      <c r="AA49" s="1076"/>
      <c r="AB49" s="1076"/>
      <c r="AC49" s="1076"/>
      <c r="AD49" s="1076"/>
      <c r="AE49" s="1077"/>
      <c r="AF49" s="1069"/>
      <c r="AG49" s="1070"/>
      <c r="AH49" s="1070"/>
      <c r="AI49" s="1070"/>
      <c r="AJ49" s="1071"/>
      <c r="AK49" s="1009"/>
      <c r="AL49" s="1000"/>
      <c r="AM49" s="1000"/>
      <c r="AN49" s="1000"/>
      <c r="AO49" s="1000"/>
      <c r="AP49" s="1000"/>
      <c r="AQ49" s="1000"/>
      <c r="AR49" s="1000"/>
      <c r="AS49" s="1000"/>
      <c r="AT49" s="1000"/>
      <c r="AU49" s="1000"/>
      <c r="AV49" s="1000"/>
      <c r="AW49" s="1000"/>
      <c r="AX49" s="1000"/>
      <c r="AY49" s="1000"/>
      <c r="AZ49" s="1074"/>
      <c r="BA49" s="1074"/>
      <c r="BB49" s="1074"/>
      <c r="BC49" s="1074"/>
      <c r="BD49" s="1074"/>
      <c r="BE49" s="1058"/>
      <c r="BF49" s="1058"/>
      <c r="BG49" s="1058"/>
      <c r="BH49" s="1058"/>
      <c r="BI49" s="1059"/>
      <c r="BJ49" s="205"/>
      <c r="BK49" s="205"/>
      <c r="BL49" s="205"/>
      <c r="BM49" s="205"/>
      <c r="BN49" s="205"/>
      <c r="BO49" s="218"/>
      <c r="BP49" s="218"/>
      <c r="BQ49" s="215">
        <v>43</v>
      </c>
      <c r="BR49" s="216"/>
      <c r="BS49" s="1046"/>
      <c r="BT49" s="1047"/>
      <c r="BU49" s="1047"/>
      <c r="BV49" s="1047"/>
      <c r="BW49" s="1047"/>
      <c r="BX49" s="1047"/>
      <c r="BY49" s="1047"/>
      <c r="BZ49" s="1047"/>
      <c r="CA49" s="1047"/>
      <c r="CB49" s="1047"/>
      <c r="CC49" s="1047"/>
      <c r="CD49" s="1047"/>
      <c r="CE49" s="1047"/>
      <c r="CF49" s="1047"/>
      <c r="CG49" s="1048"/>
      <c r="CH49" s="1021"/>
      <c r="CI49" s="1022"/>
      <c r="CJ49" s="1022"/>
      <c r="CK49" s="1022"/>
      <c r="CL49" s="1023"/>
      <c r="CM49" s="1021"/>
      <c r="CN49" s="1022"/>
      <c r="CO49" s="1022"/>
      <c r="CP49" s="1022"/>
      <c r="CQ49" s="1023"/>
      <c r="CR49" s="1021"/>
      <c r="CS49" s="1022"/>
      <c r="CT49" s="1022"/>
      <c r="CU49" s="1022"/>
      <c r="CV49" s="1023"/>
      <c r="CW49" s="1021"/>
      <c r="CX49" s="1022"/>
      <c r="CY49" s="1022"/>
      <c r="CZ49" s="1022"/>
      <c r="DA49" s="1023"/>
      <c r="DB49" s="1021"/>
      <c r="DC49" s="1022"/>
      <c r="DD49" s="1022"/>
      <c r="DE49" s="1022"/>
      <c r="DF49" s="1023"/>
      <c r="DG49" s="1021"/>
      <c r="DH49" s="1022"/>
      <c r="DI49" s="1022"/>
      <c r="DJ49" s="1022"/>
      <c r="DK49" s="1023"/>
      <c r="DL49" s="1021"/>
      <c r="DM49" s="1022"/>
      <c r="DN49" s="1022"/>
      <c r="DO49" s="1022"/>
      <c r="DP49" s="1023"/>
      <c r="DQ49" s="1021"/>
      <c r="DR49" s="1022"/>
      <c r="DS49" s="1022"/>
      <c r="DT49" s="1022"/>
      <c r="DU49" s="1023"/>
      <c r="DV49" s="1024"/>
      <c r="DW49" s="1025"/>
      <c r="DX49" s="1025"/>
      <c r="DY49" s="1025"/>
      <c r="DZ49" s="1026"/>
      <c r="EA49" s="199"/>
    </row>
    <row r="50" spans="1:131" s="200" customFormat="1" ht="26.25" customHeight="1" x14ac:dyDescent="0.15">
      <c r="A50" s="214">
        <v>23</v>
      </c>
      <c r="B50" s="1063"/>
      <c r="C50" s="1064"/>
      <c r="D50" s="1064"/>
      <c r="E50" s="1064"/>
      <c r="F50" s="1064"/>
      <c r="G50" s="1064"/>
      <c r="H50" s="1064"/>
      <c r="I50" s="1064"/>
      <c r="J50" s="1064"/>
      <c r="K50" s="1064"/>
      <c r="L50" s="1064"/>
      <c r="M50" s="1064"/>
      <c r="N50" s="1064"/>
      <c r="O50" s="1064"/>
      <c r="P50" s="1065"/>
      <c r="Q50" s="1066"/>
      <c r="R50" s="1067"/>
      <c r="S50" s="1067"/>
      <c r="T50" s="1067"/>
      <c r="U50" s="1067"/>
      <c r="V50" s="1067"/>
      <c r="W50" s="1067"/>
      <c r="X50" s="1067"/>
      <c r="Y50" s="1067"/>
      <c r="Z50" s="1067"/>
      <c r="AA50" s="1067"/>
      <c r="AB50" s="1067"/>
      <c r="AC50" s="1067"/>
      <c r="AD50" s="1067"/>
      <c r="AE50" s="1068"/>
      <c r="AF50" s="1069"/>
      <c r="AG50" s="1070"/>
      <c r="AH50" s="1070"/>
      <c r="AI50" s="1070"/>
      <c r="AJ50" s="1071"/>
      <c r="AK50" s="1072"/>
      <c r="AL50" s="1067"/>
      <c r="AM50" s="1067"/>
      <c r="AN50" s="1067"/>
      <c r="AO50" s="1067"/>
      <c r="AP50" s="1067"/>
      <c r="AQ50" s="1067"/>
      <c r="AR50" s="1067"/>
      <c r="AS50" s="1067"/>
      <c r="AT50" s="1067"/>
      <c r="AU50" s="1067"/>
      <c r="AV50" s="1067"/>
      <c r="AW50" s="1067"/>
      <c r="AX50" s="1067"/>
      <c r="AY50" s="1067"/>
      <c r="AZ50" s="1073"/>
      <c r="BA50" s="1073"/>
      <c r="BB50" s="1073"/>
      <c r="BC50" s="1073"/>
      <c r="BD50" s="1073"/>
      <c r="BE50" s="1058"/>
      <c r="BF50" s="1058"/>
      <c r="BG50" s="1058"/>
      <c r="BH50" s="1058"/>
      <c r="BI50" s="1059"/>
      <c r="BJ50" s="205"/>
      <c r="BK50" s="205"/>
      <c r="BL50" s="205"/>
      <c r="BM50" s="205"/>
      <c r="BN50" s="205"/>
      <c r="BO50" s="218"/>
      <c r="BP50" s="218"/>
      <c r="BQ50" s="215">
        <v>44</v>
      </c>
      <c r="BR50" s="216"/>
      <c r="BS50" s="1046"/>
      <c r="BT50" s="1047"/>
      <c r="BU50" s="1047"/>
      <c r="BV50" s="1047"/>
      <c r="BW50" s="1047"/>
      <c r="BX50" s="1047"/>
      <c r="BY50" s="1047"/>
      <c r="BZ50" s="1047"/>
      <c r="CA50" s="1047"/>
      <c r="CB50" s="1047"/>
      <c r="CC50" s="1047"/>
      <c r="CD50" s="1047"/>
      <c r="CE50" s="1047"/>
      <c r="CF50" s="1047"/>
      <c r="CG50" s="1048"/>
      <c r="CH50" s="1021"/>
      <c r="CI50" s="1022"/>
      <c r="CJ50" s="1022"/>
      <c r="CK50" s="1022"/>
      <c r="CL50" s="1023"/>
      <c r="CM50" s="1021"/>
      <c r="CN50" s="1022"/>
      <c r="CO50" s="1022"/>
      <c r="CP50" s="1022"/>
      <c r="CQ50" s="1023"/>
      <c r="CR50" s="1021"/>
      <c r="CS50" s="1022"/>
      <c r="CT50" s="1022"/>
      <c r="CU50" s="1022"/>
      <c r="CV50" s="1023"/>
      <c r="CW50" s="1021"/>
      <c r="CX50" s="1022"/>
      <c r="CY50" s="1022"/>
      <c r="CZ50" s="1022"/>
      <c r="DA50" s="1023"/>
      <c r="DB50" s="1021"/>
      <c r="DC50" s="1022"/>
      <c r="DD50" s="1022"/>
      <c r="DE50" s="1022"/>
      <c r="DF50" s="1023"/>
      <c r="DG50" s="1021"/>
      <c r="DH50" s="1022"/>
      <c r="DI50" s="1022"/>
      <c r="DJ50" s="1022"/>
      <c r="DK50" s="1023"/>
      <c r="DL50" s="1021"/>
      <c r="DM50" s="1022"/>
      <c r="DN50" s="1022"/>
      <c r="DO50" s="1022"/>
      <c r="DP50" s="1023"/>
      <c r="DQ50" s="1021"/>
      <c r="DR50" s="1022"/>
      <c r="DS50" s="1022"/>
      <c r="DT50" s="1022"/>
      <c r="DU50" s="1023"/>
      <c r="DV50" s="1024"/>
      <c r="DW50" s="1025"/>
      <c r="DX50" s="1025"/>
      <c r="DY50" s="1025"/>
      <c r="DZ50" s="1026"/>
      <c r="EA50" s="199"/>
    </row>
    <row r="51" spans="1:131" s="200" customFormat="1" ht="26.25" customHeight="1" x14ac:dyDescent="0.15">
      <c r="A51" s="214">
        <v>24</v>
      </c>
      <c r="B51" s="1063"/>
      <c r="C51" s="1064"/>
      <c r="D51" s="1064"/>
      <c r="E51" s="1064"/>
      <c r="F51" s="1064"/>
      <c r="G51" s="1064"/>
      <c r="H51" s="1064"/>
      <c r="I51" s="1064"/>
      <c r="J51" s="1064"/>
      <c r="K51" s="1064"/>
      <c r="L51" s="1064"/>
      <c r="M51" s="1064"/>
      <c r="N51" s="1064"/>
      <c r="O51" s="1064"/>
      <c r="P51" s="1065"/>
      <c r="Q51" s="1066"/>
      <c r="R51" s="1067"/>
      <c r="S51" s="1067"/>
      <c r="T51" s="1067"/>
      <c r="U51" s="1067"/>
      <c r="V51" s="1067"/>
      <c r="W51" s="1067"/>
      <c r="X51" s="1067"/>
      <c r="Y51" s="1067"/>
      <c r="Z51" s="1067"/>
      <c r="AA51" s="1067"/>
      <c r="AB51" s="1067"/>
      <c r="AC51" s="1067"/>
      <c r="AD51" s="1067"/>
      <c r="AE51" s="1068"/>
      <c r="AF51" s="1069"/>
      <c r="AG51" s="1070"/>
      <c r="AH51" s="1070"/>
      <c r="AI51" s="1070"/>
      <c r="AJ51" s="1071"/>
      <c r="AK51" s="1072"/>
      <c r="AL51" s="1067"/>
      <c r="AM51" s="1067"/>
      <c r="AN51" s="1067"/>
      <c r="AO51" s="1067"/>
      <c r="AP51" s="1067"/>
      <c r="AQ51" s="1067"/>
      <c r="AR51" s="1067"/>
      <c r="AS51" s="1067"/>
      <c r="AT51" s="1067"/>
      <c r="AU51" s="1067"/>
      <c r="AV51" s="1067"/>
      <c r="AW51" s="1067"/>
      <c r="AX51" s="1067"/>
      <c r="AY51" s="1067"/>
      <c r="AZ51" s="1073"/>
      <c r="BA51" s="1073"/>
      <c r="BB51" s="1073"/>
      <c r="BC51" s="1073"/>
      <c r="BD51" s="1073"/>
      <c r="BE51" s="1058"/>
      <c r="BF51" s="1058"/>
      <c r="BG51" s="1058"/>
      <c r="BH51" s="1058"/>
      <c r="BI51" s="1059"/>
      <c r="BJ51" s="205"/>
      <c r="BK51" s="205"/>
      <c r="BL51" s="205"/>
      <c r="BM51" s="205"/>
      <c r="BN51" s="205"/>
      <c r="BO51" s="218"/>
      <c r="BP51" s="218"/>
      <c r="BQ51" s="215">
        <v>45</v>
      </c>
      <c r="BR51" s="216"/>
      <c r="BS51" s="1046"/>
      <c r="BT51" s="1047"/>
      <c r="BU51" s="1047"/>
      <c r="BV51" s="1047"/>
      <c r="BW51" s="1047"/>
      <c r="BX51" s="1047"/>
      <c r="BY51" s="1047"/>
      <c r="BZ51" s="1047"/>
      <c r="CA51" s="1047"/>
      <c r="CB51" s="1047"/>
      <c r="CC51" s="1047"/>
      <c r="CD51" s="1047"/>
      <c r="CE51" s="1047"/>
      <c r="CF51" s="1047"/>
      <c r="CG51" s="1048"/>
      <c r="CH51" s="1021"/>
      <c r="CI51" s="1022"/>
      <c r="CJ51" s="1022"/>
      <c r="CK51" s="1022"/>
      <c r="CL51" s="1023"/>
      <c r="CM51" s="1021"/>
      <c r="CN51" s="1022"/>
      <c r="CO51" s="1022"/>
      <c r="CP51" s="1022"/>
      <c r="CQ51" s="1023"/>
      <c r="CR51" s="1021"/>
      <c r="CS51" s="1022"/>
      <c r="CT51" s="1022"/>
      <c r="CU51" s="1022"/>
      <c r="CV51" s="1023"/>
      <c r="CW51" s="1021"/>
      <c r="CX51" s="1022"/>
      <c r="CY51" s="1022"/>
      <c r="CZ51" s="1022"/>
      <c r="DA51" s="1023"/>
      <c r="DB51" s="1021"/>
      <c r="DC51" s="1022"/>
      <c r="DD51" s="1022"/>
      <c r="DE51" s="1022"/>
      <c r="DF51" s="1023"/>
      <c r="DG51" s="1021"/>
      <c r="DH51" s="1022"/>
      <c r="DI51" s="1022"/>
      <c r="DJ51" s="1022"/>
      <c r="DK51" s="1023"/>
      <c r="DL51" s="1021"/>
      <c r="DM51" s="1022"/>
      <c r="DN51" s="1022"/>
      <c r="DO51" s="1022"/>
      <c r="DP51" s="1023"/>
      <c r="DQ51" s="1021"/>
      <c r="DR51" s="1022"/>
      <c r="DS51" s="1022"/>
      <c r="DT51" s="1022"/>
      <c r="DU51" s="1023"/>
      <c r="DV51" s="1024"/>
      <c r="DW51" s="1025"/>
      <c r="DX51" s="1025"/>
      <c r="DY51" s="1025"/>
      <c r="DZ51" s="1026"/>
      <c r="EA51" s="199"/>
    </row>
    <row r="52" spans="1:131" s="200" customFormat="1" ht="26.25" customHeight="1" x14ac:dyDescent="0.15">
      <c r="A52" s="214">
        <v>25</v>
      </c>
      <c r="B52" s="1063"/>
      <c r="C52" s="1064"/>
      <c r="D52" s="1064"/>
      <c r="E52" s="1064"/>
      <c r="F52" s="1064"/>
      <c r="G52" s="1064"/>
      <c r="H52" s="1064"/>
      <c r="I52" s="1064"/>
      <c r="J52" s="1064"/>
      <c r="K52" s="1064"/>
      <c r="L52" s="1064"/>
      <c r="M52" s="1064"/>
      <c r="N52" s="1064"/>
      <c r="O52" s="1064"/>
      <c r="P52" s="1065"/>
      <c r="Q52" s="1066"/>
      <c r="R52" s="1067"/>
      <c r="S52" s="1067"/>
      <c r="T52" s="1067"/>
      <c r="U52" s="1067"/>
      <c r="V52" s="1067"/>
      <c r="W52" s="1067"/>
      <c r="X52" s="1067"/>
      <c r="Y52" s="1067"/>
      <c r="Z52" s="1067"/>
      <c r="AA52" s="1067"/>
      <c r="AB52" s="1067"/>
      <c r="AC52" s="1067"/>
      <c r="AD52" s="1067"/>
      <c r="AE52" s="1068"/>
      <c r="AF52" s="1069"/>
      <c r="AG52" s="1070"/>
      <c r="AH52" s="1070"/>
      <c r="AI52" s="1070"/>
      <c r="AJ52" s="1071"/>
      <c r="AK52" s="1072"/>
      <c r="AL52" s="1067"/>
      <c r="AM52" s="1067"/>
      <c r="AN52" s="1067"/>
      <c r="AO52" s="1067"/>
      <c r="AP52" s="1067"/>
      <c r="AQ52" s="1067"/>
      <c r="AR52" s="1067"/>
      <c r="AS52" s="1067"/>
      <c r="AT52" s="1067"/>
      <c r="AU52" s="1067"/>
      <c r="AV52" s="1067"/>
      <c r="AW52" s="1067"/>
      <c r="AX52" s="1067"/>
      <c r="AY52" s="1067"/>
      <c r="AZ52" s="1073"/>
      <c r="BA52" s="1073"/>
      <c r="BB52" s="1073"/>
      <c r="BC52" s="1073"/>
      <c r="BD52" s="1073"/>
      <c r="BE52" s="1058"/>
      <c r="BF52" s="1058"/>
      <c r="BG52" s="1058"/>
      <c r="BH52" s="1058"/>
      <c r="BI52" s="1059"/>
      <c r="BJ52" s="205"/>
      <c r="BK52" s="205"/>
      <c r="BL52" s="205"/>
      <c r="BM52" s="205"/>
      <c r="BN52" s="205"/>
      <c r="BO52" s="218"/>
      <c r="BP52" s="218"/>
      <c r="BQ52" s="215">
        <v>46</v>
      </c>
      <c r="BR52" s="216"/>
      <c r="BS52" s="1046"/>
      <c r="BT52" s="1047"/>
      <c r="BU52" s="1047"/>
      <c r="BV52" s="1047"/>
      <c r="BW52" s="1047"/>
      <c r="BX52" s="1047"/>
      <c r="BY52" s="1047"/>
      <c r="BZ52" s="1047"/>
      <c r="CA52" s="1047"/>
      <c r="CB52" s="1047"/>
      <c r="CC52" s="1047"/>
      <c r="CD52" s="1047"/>
      <c r="CE52" s="1047"/>
      <c r="CF52" s="1047"/>
      <c r="CG52" s="1048"/>
      <c r="CH52" s="1021"/>
      <c r="CI52" s="1022"/>
      <c r="CJ52" s="1022"/>
      <c r="CK52" s="1022"/>
      <c r="CL52" s="1023"/>
      <c r="CM52" s="1021"/>
      <c r="CN52" s="1022"/>
      <c r="CO52" s="1022"/>
      <c r="CP52" s="1022"/>
      <c r="CQ52" s="1023"/>
      <c r="CR52" s="1021"/>
      <c r="CS52" s="1022"/>
      <c r="CT52" s="1022"/>
      <c r="CU52" s="1022"/>
      <c r="CV52" s="1023"/>
      <c r="CW52" s="1021"/>
      <c r="CX52" s="1022"/>
      <c r="CY52" s="1022"/>
      <c r="CZ52" s="1022"/>
      <c r="DA52" s="1023"/>
      <c r="DB52" s="1021"/>
      <c r="DC52" s="1022"/>
      <c r="DD52" s="1022"/>
      <c r="DE52" s="1022"/>
      <c r="DF52" s="1023"/>
      <c r="DG52" s="1021"/>
      <c r="DH52" s="1022"/>
      <c r="DI52" s="1022"/>
      <c r="DJ52" s="1022"/>
      <c r="DK52" s="1023"/>
      <c r="DL52" s="1021"/>
      <c r="DM52" s="1022"/>
      <c r="DN52" s="1022"/>
      <c r="DO52" s="1022"/>
      <c r="DP52" s="1023"/>
      <c r="DQ52" s="1021"/>
      <c r="DR52" s="1022"/>
      <c r="DS52" s="1022"/>
      <c r="DT52" s="1022"/>
      <c r="DU52" s="1023"/>
      <c r="DV52" s="1024"/>
      <c r="DW52" s="1025"/>
      <c r="DX52" s="1025"/>
      <c r="DY52" s="1025"/>
      <c r="DZ52" s="1026"/>
      <c r="EA52" s="199"/>
    </row>
    <row r="53" spans="1:131" s="200" customFormat="1" ht="26.25" customHeight="1" x14ac:dyDescent="0.15">
      <c r="A53" s="214">
        <v>26</v>
      </c>
      <c r="B53" s="1063"/>
      <c r="C53" s="1064"/>
      <c r="D53" s="1064"/>
      <c r="E53" s="1064"/>
      <c r="F53" s="1064"/>
      <c r="G53" s="1064"/>
      <c r="H53" s="1064"/>
      <c r="I53" s="1064"/>
      <c r="J53" s="1064"/>
      <c r="K53" s="1064"/>
      <c r="L53" s="1064"/>
      <c r="M53" s="1064"/>
      <c r="N53" s="1064"/>
      <c r="O53" s="1064"/>
      <c r="P53" s="1065"/>
      <c r="Q53" s="1066"/>
      <c r="R53" s="1067"/>
      <c r="S53" s="1067"/>
      <c r="T53" s="1067"/>
      <c r="U53" s="1067"/>
      <c r="V53" s="1067"/>
      <c r="W53" s="1067"/>
      <c r="X53" s="1067"/>
      <c r="Y53" s="1067"/>
      <c r="Z53" s="1067"/>
      <c r="AA53" s="1067"/>
      <c r="AB53" s="1067"/>
      <c r="AC53" s="1067"/>
      <c r="AD53" s="1067"/>
      <c r="AE53" s="1068"/>
      <c r="AF53" s="1069"/>
      <c r="AG53" s="1070"/>
      <c r="AH53" s="1070"/>
      <c r="AI53" s="1070"/>
      <c r="AJ53" s="1071"/>
      <c r="AK53" s="1072"/>
      <c r="AL53" s="1067"/>
      <c r="AM53" s="1067"/>
      <c r="AN53" s="1067"/>
      <c r="AO53" s="1067"/>
      <c r="AP53" s="1067"/>
      <c r="AQ53" s="1067"/>
      <c r="AR53" s="1067"/>
      <c r="AS53" s="1067"/>
      <c r="AT53" s="1067"/>
      <c r="AU53" s="1067"/>
      <c r="AV53" s="1067"/>
      <c r="AW53" s="1067"/>
      <c r="AX53" s="1067"/>
      <c r="AY53" s="1067"/>
      <c r="AZ53" s="1073"/>
      <c r="BA53" s="1073"/>
      <c r="BB53" s="1073"/>
      <c r="BC53" s="1073"/>
      <c r="BD53" s="1073"/>
      <c r="BE53" s="1058"/>
      <c r="BF53" s="1058"/>
      <c r="BG53" s="1058"/>
      <c r="BH53" s="1058"/>
      <c r="BI53" s="1059"/>
      <c r="BJ53" s="205"/>
      <c r="BK53" s="205"/>
      <c r="BL53" s="205"/>
      <c r="BM53" s="205"/>
      <c r="BN53" s="205"/>
      <c r="BO53" s="218"/>
      <c r="BP53" s="218"/>
      <c r="BQ53" s="215">
        <v>47</v>
      </c>
      <c r="BR53" s="216"/>
      <c r="BS53" s="1046"/>
      <c r="BT53" s="1047"/>
      <c r="BU53" s="1047"/>
      <c r="BV53" s="1047"/>
      <c r="BW53" s="1047"/>
      <c r="BX53" s="1047"/>
      <c r="BY53" s="1047"/>
      <c r="BZ53" s="1047"/>
      <c r="CA53" s="1047"/>
      <c r="CB53" s="1047"/>
      <c r="CC53" s="1047"/>
      <c r="CD53" s="1047"/>
      <c r="CE53" s="1047"/>
      <c r="CF53" s="1047"/>
      <c r="CG53" s="1048"/>
      <c r="CH53" s="1021"/>
      <c r="CI53" s="1022"/>
      <c r="CJ53" s="1022"/>
      <c r="CK53" s="1022"/>
      <c r="CL53" s="1023"/>
      <c r="CM53" s="1021"/>
      <c r="CN53" s="1022"/>
      <c r="CO53" s="1022"/>
      <c r="CP53" s="1022"/>
      <c r="CQ53" s="1023"/>
      <c r="CR53" s="1021"/>
      <c r="CS53" s="1022"/>
      <c r="CT53" s="1022"/>
      <c r="CU53" s="1022"/>
      <c r="CV53" s="1023"/>
      <c r="CW53" s="1021"/>
      <c r="CX53" s="1022"/>
      <c r="CY53" s="1022"/>
      <c r="CZ53" s="1022"/>
      <c r="DA53" s="1023"/>
      <c r="DB53" s="1021"/>
      <c r="DC53" s="1022"/>
      <c r="DD53" s="1022"/>
      <c r="DE53" s="1022"/>
      <c r="DF53" s="1023"/>
      <c r="DG53" s="1021"/>
      <c r="DH53" s="1022"/>
      <c r="DI53" s="1022"/>
      <c r="DJ53" s="1022"/>
      <c r="DK53" s="1023"/>
      <c r="DL53" s="1021"/>
      <c r="DM53" s="1022"/>
      <c r="DN53" s="1022"/>
      <c r="DO53" s="1022"/>
      <c r="DP53" s="1023"/>
      <c r="DQ53" s="1021"/>
      <c r="DR53" s="1022"/>
      <c r="DS53" s="1022"/>
      <c r="DT53" s="1022"/>
      <c r="DU53" s="1023"/>
      <c r="DV53" s="1024"/>
      <c r="DW53" s="1025"/>
      <c r="DX53" s="1025"/>
      <c r="DY53" s="1025"/>
      <c r="DZ53" s="1026"/>
      <c r="EA53" s="199"/>
    </row>
    <row r="54" spans="1:131" s="200" customFormat="1" ht="26.25" customHeight="1" x14ac:dyDescent="0.15">
      <c r="A54" s="214">
        <v>27</v>
      </c>
      <c r="B54" s="1063"/>
      <c r="C54" s="1064"/>
      <c r="D54" s="1064"/>
      <c r="E54" s="1064"/>
      <c r="F54" s="1064"/>
      <c r="G54" s="1064"/>
      <c r="H54" s="1064"/>
      <c r="I54" s="1064"/>
      <c r="J54" s="1064"/>
      <c r="K54" s="1064"/>
      <c r="L54" s="1064"/>
      <c r="M54" s="1064"/>
      <c r="N54" s="1064"/>
      <c r="O54" s="1064"/>
      <c r="P54" s="1065"/>
      <c r="Q54" s="1066"/>
      <c r="R54" s="1067"/>
      <c r="S54" s="1067"/>
      <c r="T54" s="1067"/>
      <c r="U54" s="1067"/>
      <c r="V54" s="1067"/>
      <c r="W54" s="1067"/>
      <c r="X54" s="1067"/>
      <c r="Y54" s="1067"/>
      <c r="Z54" s="1067"/>
      <c r="AA54" s="1067"/>
      <c r="AB54" s="1067"/>
      <c r="AC54" s="1067"/>
      <c r="AD54" s="1067"/>
      <c r="AE54" s="1068"/>
      <c r="AF54" s="1069"/>
      <c r="AG54" s="1070"/>
      <c r="AH54" s="1070"/>
      <c r="AI54" s="1070"/>
      <c r="AJ54" s="1071"/>
      <c r="AK54" s="1072"/>
      <c r="AL54" s="1067"/>
      <c r="AM54" s="1067"/>
      <c r="AN54" s="1067"/>
      <c r="AO54" s="1067"/>
      <c r="AP54" s="1067"/>
      <c r="AQ54" s="1067"/>
      <c r="AR54" s="1067"/>
      <c r="AS54" s="1067"/>
      <c r="AT54" s="1067"/>
      <c r="AU54" s="1067"/>
      <c r="AV54" s="1067"/>
      <c r="AW54" s="1067"/>
      <c r="AX54" s="1067"/>
      <c r="AY54" s="1067"/>
      <c r="AZ54" s="1073"/>
      <c r="BA54" s="1073"/>
      <c r="BB54" s="1073"/>
      <c r="BC54" s="1073"/>
      <c r="BD54" s="1073"/>
      <c r="BE54" s="1058"/>
      <c r="BF54" s="1058"/>
      <c r="BG54" s="1058"/>
      <c r="BH54" s="1058"/>
      <c r="BI54" s="1059"/>
      <c r="BJ54" s="205"/>
      <c r="BK54" s="205"/>
      <c r="BL54" s="205"/>
      <c r="BM54" s="205"/>
      <c r="BN54" s="205"/>
      <c r="BO54" s="218"/>
      <c r="BP54" s="218"/>
      <c r="BQ54" s="215">
        <v>48</v>
      </c>
      <c r="BR54" s="216"/>
      <c r="BS54" s="1046"/>
      <c r="BT54" s="1047"/>
      <c r="BU54" s="1047"/>
      <c r="BV54" s="1047"/>
      <c r="BW54" s="1047"/>
      <c r="BX54" s="1047"/>
      <c r="BY54" s="1047"/>
      <c r="BZ54" s="1047"/>
      <c r="CA54" s="1047"/>
      <c r="CB54" s="1047"/>
      <c r="CC54" s="1047"/>
      <c r="CD54" s="1047"/>
      <c r="CE54" s="1047"/>
      <c r="CF54" s="1047"/>
      <c r="CG54" s="1048"/>
      <c r="CH54" s="1021"/>
      <c r="CI54" s="1022"/>
      <c r="CJ54" s="1022"/>
      <c r="CK54" s="1022"/>
      <c r="CL54" s="1023"/>
      <c r="CM54" s="1021"/>
      <c r="CN54" s="1022"/>
      <c r="CO54" s="1022"/>
      <c r="CP54" s="1022"/>
      <c r="CQ54" s="1023"/>
      <c r="CR54" s="1021"/>
      <c r="CS54" s="1022"/>
      <c r="CT54" s="1022"/>
      <c r="CU54" s="1022"/>
      <c r="CV54" s="1023"/>
      <c r="CW54" s="1021"/>
      <c r="CX54" s="1022"/>
      <c r="CY54" s="1022"/>
      <c r="CZ54" s="1022"/>
      <c r="DA54" s="1023"/>
      <c r="DB54" s="1021"/>
      <c r="DC54" s="1022"/>
      <c r="DD54" s="1022"/>
      <c r="DE54" s="1022"/>
      <c r="DF54" s="1023"/>
      <c r="DG54" s="1021"/>
      <c r="DH54" s="1022"/>
      <c r="DI54" s="1022"/>
      <c r="DJ54" s="1022"/>
      <c r="DK54" s="1023"/>
      <c r="DL54" s="1021"/>
      <c r="DM54" s="1022"/>
      <c r="DN54" s="1022"/>
      <c r="DO54" s="1022"/>
      <c r="DP54" s="1023"/>
      <c r="DQ54" s="1021"/>
      <c r="DR54" s="1022"/>
      <c r="DS54" s="1022"/>
      <c r="DT54" s="1022"/>
      <c r="DU54" s="1023"/>
      <c r="DV54" s="1024"/>
      <c r="DW54" s="1025"/>
      <c r="DX54" s="1025"/>
      <c r="DY54" s="1025"/>
      <c r="DZ54" s="1026"/>
      <c r="EA54" s="199"/>
    </row>
    <row r="55" spans="1:131" s="200" customFormat="1" ht="26.25" customHeight="1" x14ac:dyDescent="0.15">
      <c r="A55" s="214">
        <v>28</v>
      </c>
      <c r="B55" s="1063"/>
      <c r="C55" s="1064"/>
      <c r="D55" s="1064"/>
      <c r="E55" s="1064"/>
      <c r="F55" s="1064"/>
      <c r="G55" s="1064"/>
      <c r="H55" s="1064"/>
      <c r="I55" s="1064"/>
      <c r="J55" s="1064"/>
      <c r="K55" s="1064"/>
      <c r="L55" s="1064"/>
      <c r="M55" s="1064"/>
      <c r="N55" s="1064"/>
      <c r="O55" s="1064"/>
      <c r="P55" s="1065"/>
      <c r="Q55" s="1066"/>
      <c r="R55" s="1067"/>
      <c r="S55" s="1067"/>
      <c r="T55" s="1067"/>
      <c r="U55" s="1067"/>
      <c r="V55" s="1067"/>
      <c r="W55" s="1067"/>
      <c r="X55" s="1067"/>
      <c r="Y55" s="1067"/>
      <c r="Z55" s="1067"/>
      <c r="AA55" s="1067"/>
      <c r="AB55" s="1067"/>
      <c r="AC55" s="1067"/>
      <c r="AD55" s="1067"/>
      <c r="AE55" s="1068"/>
      <c r="AF55" s="1069"/>
      <c r="AG55" s="1070"/>
      <c r="AH55" s="1070"/>
      <c r="AI55" s="1070"/>
      <c r="AJ55" s="1071"/>
      <c r="AK55" s="1072"/>
      <c r="AL55" s="1067"/>
      <c r="AM55" s="1067"/>
      <c r="AN55" s="1067"/>
      <c r="AO55" s="1067"/>
      <c r="AP55" s="1067"/>
      <c r="AQ55" s="1067"/>
      <c r="AR55" s="1067"/>
      <c r="AS55" s="1067"/>
      <c r="AT55" s="1067"/>
      <c r="AU55" s="1067"/>
      <c r="AV55" s="1067"/>
      <c r="AW55" s="1067"/>
      <c r="AX55" s="1067"/>
      <c r="AY55" s="1067"/>
      <c r="AZ55" s="1073"/>
      <c r="BA55" s="1073"/>
      <c r="BB55" s="1073"/>
      <c r="BC55" s="1073"/>
      <c r="BD55" s="1073"/>
      <c r="BE55" s="1058"/>
      <c r="BF55" s="1058"/>
      <c r="BG55" s="1058"/>
      <c r="BH55" s="1058"/>
      <c r="BI55" s="1059"/>
      <c r="BJ55" s="205"/>
      <c r="BK55" s="205"/>
      <c r="BL55" s="205"/>
      <c r="BM55" s="205"/>
      <c r="BN55" s="205"/>
      <c r="BO55" s="218"/>
      <c r="BP55" s="218"/>
      <c r="BQ55" s="215">
        <v>49</v>
      </c>
      <c r="BR55" s="216"/>
      <c r="BS55" s="1046"/>
      <c r="BT55" s="1047"/>
      <c r="BU55" s="1047"/>
      <c r="BV55" s="1047"/>
      <c r="BW55" s="1047"/>
      <c r="BX55" s="1047"/>
      <c r="BY55" s="1047"/>
      <c r="BZ55" s="1047"/>
      <c r="CA55" s="1047"/>
      <c r="CB55" s="1047"/>
      <c r="CC55" s="1047"/>
      <c r="CD55" s="1047"/>
      <c r="CE55" s="1047"/>
      <c r="CF55" s="1047"/>
      <c r="CG55" s="1048"/>
      <c r="CH55" s="1021"/>
      <c r="CI55" s="1022"/>
      <c r="CJ55" s="1022"/>
      <c r="CK55" s="1022"/>
      <c r="CL55" s="1023"/>
      <c r="CM55" s="1021"/>
      <c r="CN55" s="1022"/>
      <c r="CO55" s="1022"/>
      <c r="CP55" s="1022"/>
      <c r="CQ55" s="1023"/>
      <c r="CR55" s="1021"/>
      <c r="CS55" s="1022"/>
      <c r="CT55" s="1022"/>
      <c r="CU55" s="1022"/>
      <c r="CV55" s="1023"/>
      <c r="CW55" s="1021"/>
      <c r="CX55" s="1022"/>
      <c r="CY55" s="1022"/>
      <c r="CZ55" s="1022"/>
      <c r="DA55" s="1023"/>
      <c r="DB55" s="1021"/>
      <c r="DC55" s="1022"/>
      <c r="DD55" s="1022"/>
      <c r="DE55" s="1022"/>
      <c r="DF55" s="1023"/>
      <c r="DG55" s="1021"/>
      <c r="DH55" s="1022"/>
      <c r="DI55" s="1022"/>
      <c r="DJ55" s="1022"/>
      <c r="DK55" s="1023"/>
      <c r="DL55" s="1021"/>
      <c r="DM55" s="1022"/>
      <c r="DN55" s="1022"/>
      <c r="DO55" s="1022"/>
      <c r="DP55" s="1023"/>
      <c r="DQ55" s="1021"/>
      <c r="DR55" s="1022"/>
      <c r="DS55" s="1022"/>
      <c r="DT55" s="1022"/>
      <c r="DU55" s="1023"/>
      <c r="DV55" s="1024"/>
      <c r="DW55" s="1025"/>
      <c r="DX55" s="1025"/>
      <c r="DY55" s="1025"/>
      <c r="DZ55" s="1026"/>
      <c r="EA55" s="199"/>
    </row>
    <row r="56" spans="1:131" s="200" customFormat="1" ht="26.25" customHeight="1" x14ac:dyDescent="0.15">
      <c r="A56" s="214">
        <v>29</v>
      </c>
      <c r="B56" s="1063"/>
      <c r="C56" s="1064"/>
      <c r="D56" s="1064"/>
      <c r="E56" s="1064"/>
      <c r="F56" s="1064"/>
      <c r="G56" s="1064"/>
      <c r="H56" s="1064"/>
      <c r="I56" s="1064"/>
      <c r="J56" s="1064"/>
      <c r="K56" s="1064"/>
      <c r="L56" s="1064"/>
      <c r="M56" s="1064"/>
      <c r="N56" s="1064"/>
      <c r="O56" s="1064"/>
      <c r="P56" s="1065"/>
      <c r="Q56" s="1066"/>
      <c r="R56" s="1067"/>
      <c r="S56" s="1067"/>
      <c r="T56" s="1067"/>
      <c r="U56" s="1067"/>
      <c r="V56" s="1067"/>
      <c r="W56" s="1067"/>
      <c r="X56" s="1067"/>
      <c r="Y56" s="1067"/>
      <c r="Z56" s="1067"/>
      <c r="AA56" s="1067"/>
      <c r="AB56" s="1067"/>
      <c r="AC56" s="1067"/>
      <c r="AD56" s="1067"/>
      <c r="AE56" s="1068"/>
      <c r="AF56" s="1069"/>
      <c r="AG56" s="1070"/>
      <c r="AH56" s="1070"/>
      <c r="AI56" s="1070"/>
      <c r="AJ56" s="1071"/>
      <c r="AK56" s="1072"/>
      <c r="AL56" s="1067"/>
      <c r="AM56" s="1067"/>
      <c r="AN56" s="1067"/>
      <c r="AO56" s="1067"/>
      <c r="AP56" s="1067"/>
      <c r="AQ56" s="1067"/>
      <c r="AR56" s="1067"/>
      <c r="AS56" s="1067"/>
      <c r="AT56" s="1067"/>
      <c r="AU56" s="1067"/>
      <c r="AV56" s="1067"/>
      <c r="AW56" s="1067"/>
      <c r="AX56" s="1067"/>
      <c r="AY56" s="1067"/>
      <c r="AZ56" s="1073"/>
      <c r="BA56" s="1073"/>
      <c r="BB56" s="1073"/>
      <c r="BC56" s="1073"/>
      <c r="BD56" s="1073"/>
      <c r="BE56" s="1058"/>
      <c r="BF56" s="1058"/>
      <c r="BG56" s="1058"/>
      <c r="BH56" s="1058"/>
      <c r="BI56" s="1059"/>
      <c r="BJ56" s="205"/>
      <c r="BK56" s="205"/>
      <c r="BL56" s="205"/>
      <c r="BM56" s="205"/>
      <c r="BN56" s="205"/>
      <c r="BO56" s="218"/>
      <c r="BP56" s="218"/>
      <c r="BQ56" s="215">
        <v>50</v>
      </c>
      <c r="BR56" s="216"/>
      <c r="BS56" s="1046"/>
      <c r="BT56" s="1047"/>
      <c r="BU56" s="1047"/>
      <c r="BV56" s="1047"/>
      <c r="BW56" s="1047"/>
      <c r="BX56" s="1047"/>
      <c r="BY56" s="1047"/>
      <c r="BZ56" s="1047"/>
      <c r="CA56" s="1047"/>
      <c r="CB56" s="1047"/>
      <c r="CC56" s="1047"/>
      <c r="CD56" s="1047"/>
      <c r="CE56" s="1047"/>
      <c r="CF56" s="1047"/>
      <c r="CG56" s="1048"/>
      <c r="CH56" s="1021"/>
      <c r="CI56" s="1022"/>
      <c r="CJ56" s="1022"/>
      <c r="CK56" s="1022"/>
      <c r="CL56" s="1023"/>
      <c r="CM56" s="1021"/>
      <c r="CN56" s="1022"/>
      <c r="CO56" s="1022"/>
      <c r="CP56" s="1022"/>
      <c r="CQ56" s="1023"/>
      <c r="CR56" s="1021"/>
      <c r="CS56" s="1022"/>
      <c r="CT56" s="1022"/>
      <c r="CU56" s="1022"/>
      <c r="CV56" s="1023"/>
      <c r="CW56" s="1021"/>
      <c r="CX56" s="1022"/>
      <c r="CY56" s="1022"/>
      <c r="CZ56" s="1022"/>
      <c r="DA56" s="1023"/>
      <c r="DB56" s="1021"/>
      <c r="DC56" s="1022"/>
      <c r="DD56" s="1022"/>
      <c r="DE56" s="1022"/>
      <c r="DF56" s="1023"/>
      <c r="DG56" s="1021"/>
      <c r="DH56" s="1022"/>
      <c r="DI56" s="1022"/>
      <c r="DJ56" s="1022"/>
      <c r="DK56" s="1023"/>
      <c r="DL56" s="1021"/>
      <c r="DM56" s="1022"/>
      <c r="DN56" s="1022"/>
      <c r="DO56" s="1022"/>
      <c r="DP56" s="1023"/>
      <c r="DQ56" s="1021"/>
      <c r="DR56" s="1022"/>
      <c r="DS56" s="1022"/>
      <c r="DT56" s="1022"/>
      <c r="DU56" s="1023"/>
      <c r="DV56" s="1024"/>
      <c r="DW56" s="1025"/>
      <c r="DX56" s="1025"/>
      <c r="DY56" s="1025"/>
      <c r="DZ56" s="1026"/>
      <c r="EA56" s="199"/>
    </row>
    <row r="57" spans="1:131" s="200" customFormat="1" ht="26.25" customHeight="1" x14ac:dyDescent="0.15">
      <c r="A57" s="214">
        <v>30</v>
      </c>
      <c r="B57" s="1063"/>
      <c r="C57" s="1064"/>
      <c r="D57" s="1064"/>
      <c r="E57" s="1064"/>
      <c r="F57" s="1064"/>
      <c r="G57" s="1064"/>
      <c r="H57" s="1064"/>
      <c r="I57" s="1064"/>
      <c r="J57" s="1064"/>
      <c r="K57" s="1064"/>
      <c r="L57" s="1064"/>
      <c r="M57" s="1064"/>
      <c r="N57" s="1064"/>
      <c r="O57" s="1064"/>
      <c r="P57" s="1065"/>
      <c r="Q57" s="1066"/>
      <c r="R57" s="1067"/>
      <c r="S57" s="1067"/>
      <c r="T57" s="1067"/>
      <c r="U57" s="1067"/>
      <c r="V57" s="1067"/>
      <c r="W57" s="1067"/>
      <c r="X57" s="1067"/>
      <c r="Y57" s="1067"/>
      <c r="Z57" s="1067"/>
      <c r="AA57" s="1067"/>
      <c r="AB57" s="1067"/>
      <c r="AC57" s="1067"/>
      <c r="AD57" s="1067"/>
      <c r="AE57" s="1068"/>
      <c r="AF57" s="1069"/>
      <c r="AG57" s="1070"/>
      <c r="AH57" s="1070"/>
      <c r="AI57" s="1070"/>
      <c r="AJ57" s="1071"/>
      <c r="AK57" s="1072"/>
      <c r="AL57" s="1067"/>
      <c r="AM57" s="1067"/>
      <c r="AN57" s="1067"/>
      <c r="AO57" s="1067"/>
      <c r="AP57" s="1067"/>
      <c r="AQ57" s="1067"/>
      <c r="AR57" s="1067"/>
      <c r="AS57" s="1067"/>
      <c r="AT57" s="1067"/>
      <c r="AU57" s="1067"/>
      <c r="AV57" s="1067"/>
      <c r="AW57" s="1067"/>
      <c r="AX57" s="1067"/>
      <c r="AY57" s="1067"/>
      <c r="AZ57" s="1073"/>
      <c r="BA57" s="1073"/>
      <c r="BB57" s="1073"/>
      <c r="BC57" s="1073"/>
      <c r="BD57" s="1073"/>
      <c r="BE57" s="1058"/>
      <c r="BF57" s="1058"/>
      <c r="BG57" s="1058"/>
      <c r="BH57" s="1058"/>
      <c r="BI57" s="1059"/>
      <c r="BJ57" s="205"/>
      <c r="BK57" s="205"/>
      <c r="BL57" s="205"/>
      <c r="BM57" s="205"/>
      <c r="BN57" s="205"/>
      <c r="BO57" s="218"/>
      <c r="BP57" s="218"/>
      <c r="BQ57" s="215">
        <v>51</v>
      </c>
      <c r="BR57" s="216"/>
      <c r="BS57" s="1046"/>
      <c r="BT57" s="1047"/>
      <c r="BU57" s="1047"/>
      <c r="BV57" s="1047"/>
      <c r="BW57" s="1047"/>
      <c r="BX57" s="1047"/>
      <c r="BY57" s="1047"/>
      <c r="BZ57" s="1047"/>
      <c r="CA57" s="1047"/>
      <c r="CB57" s="1047"/>
      <c r="CC57" s="1047"/>
      <c r="CD57" s="1047"/>
      <c r="CE57" s="1047"/>
      <c r="CF57" s="1047"/>
      <c r="CG57" s="1048"/>
      <c r="CH57" s="1021"/>
      <c r="CI57" s="1022"/>
      <c r="CJ57" s="1022"/>
      <c r="CK57" s="1022"/>
      <c r="CL57" s="1023"/>
      <c r="CM57" s="1021"/>
      <c r="CN57" s="1022"/>
      <c r="CO57" s="1022"/>
      <c r="CP57" s="1022"/>
      <c r="CQ57" s="1023"/>
      <c r="CR57" s="1021"/>
      <c r="CS57" s="1022"/>
      <c r="CT57" s="1022"/>
      <c r="CU57" s="1022"/>
      <c r="CV57" s="1023"/>
      <c r="CW57" s="1021"/>
      <c r="CX57" s="1022"/>
      <c r="CY57" s="1022"/>
      <c r="CZ57" s="1022"/>
      <c r="DA57" s="1023"/>
      <c r="DB57" s="1021"/>
      <c r="DC57" s="1022"/>
      <c r="DD57" s="1022"/>
      <c r="DE57" s="1022"/>
      <c r="DF57" s="1023"/>
      <c r="DG57" s="1021"/>
      <c r="DH57" s="1022"/>
      <c r="DI57" s="1022"/>
      <c r="DJ57" s="1022"/>
      <c r="DK57" s="1023"/>
      <c r="DL57" s="1021"/>
      <c r="DM57" s="1022"/>
      <c r="DN57" s="1022"/>
      <c r="DO57" s="1022"/>
      <c r="DP57" s="1023"/>
      <c r="DQ57" s="1021"/>
      <c r="DR57" s="1022"/>
      <c r="DS57" s="1022"/>
      <c r="DT57" s="1022"/>
      <c r="DU57" s="1023"/>
      <c r="DV57" s="1024"/>
      <c r="DW57" s="1025"/>
      <c r="DX57" s="1025"/>
      <c r="DY57" s="1025"/>
      <c r="DZ57" s="1026"/>
      <c r="EA57" s="199"/>
    </row>
    <row r="58" spans="1:131" s="200" customFormat="1" ht="26.25" customHeight="1" x14ac:dyDescent="0.15">
      <c r="A58" s="214">
        <v>31</v>
      </c>
      <c r="B58" s="1063"/>
      <c r="C58" s="1064"/>
      <c r="D58" s="1064"/>
      <c r="E58" s="1064"/>
      <c r="F58" s="1064"/>
      <c r="G58" s="1064"/>
      <c r="H58" s="1064"/>
      <c r="I58" s="1064"/>
      <c r="J58" s="1064"/>
      <c r="K58" s="1064"/>
      <c r="L58" s="1064"/>
      <c r="M58" s="1064"/>
      <c r="N58" s="1064"/>
      <c r="O58" s="1064"/>
      <c r="P58" s="1065"/>
      <c r="Q58" s="1066"/>
      <c r="R58" s="1067"/>
      <c r="S58" s="1067"/>
      <c r="T58" s="1067"/>
      <c r="U58" s="1067"/>
      <c r="V58" s="1067"/>
      <c r="W58" s="1067"/>
      <c r="X58" s="1067"/>
      <c r="Y58" s="1067"/>
      <c r="Z58" s="1067"/>
      <c r="AA58" s="1067"/>
      <c r="AB58" s="1067"/>
      <c r="AC58" s="1067"/>
      <c r="AD58" s="1067"/>
      <c r="AE58" s="1068"/>
      <c r="AF58" s="1069"/>
      <c r="AG58" s="1070"/>
      <c r="AH58" s="1070"/>
      <c r="AI58" s="1070"/>
      <c r="AJ58" s="1071"/>
      <c r="AK58" s="1072"/>
      <c r="AL58" s="1067"/>
      <c r="AM58" s="1067"/>
      <c r="AN58" s="1067"/>
      <c r="AO58" s="1067"/>
      <c r="AP58" s="1067"/>
      <c r="AQ58" s="1067"/>
      <c r="AR58" s="1067"/>
      <c r="AS58" s="1067"/>
      <c r="AT58" s="1067"/>
      <c r="AU58" s="1067"/>
      <c r="AV58" s="1067"/>
      <c r="AW58" s="1067"/>
      <c r="AX58" s="1067"/>
      <c r="AY58" s="1067"/>
      <c r="AZ58" s="1073"/>
      <c r="BA58" s="1073"/>
      <c r="BB58" s="1073"/>
      <c r="BC58" s="1073"/>
      <c r="BD58" s="1073"/>
      <c r="BE58" s="1058"/>
      <c r="BF58" s="1058"/>
      <c r="BG58" s="1058"/>
      <c r="BH58" s="1058"/>
      <c r="BI58" s="1059"/>
      <c r="BJ58" s="205"/>
      <c r="BK58" s="205"/>
      <c r="BL58" s="205"/>
      <c r="BM58" s="205"/>
      <c r="BN58" s="205"/>
      <c r="BO58" s="218"/>
      <c r="BP58" s="218"/>
      <c r="BQ58" s="215">
        <v>52</v>
      </c>
      <c r="BR58" s="216"/>
      <c r="BS58" s="1046"/>
      <c r="BT58" s="1047"/>
      <c r="BU58" s="1047"/>
      <c r="BV58" s="1047"/>
      <c r="BW58" s="1047"/>
      <c r="BX58" s="1047"/>
      <c r="BY58" s="1047"/>
      <c r="BZ58" s="1047"/>
      <c r="CA58" s="1047"/>
      <c r="CB58" s="1047"/>
      <c r="CC58" s="1047"/>
      <c r="CD58" s="1047"/>
      <c r="CE58" s="1047"/>
      <c r="CF58" s="1047"/>
      <c r="CG58" s="1048"/>
      <c r="CH58" s="1021"/>
      <c r="CI58" s="1022"/>
      <c r="CJ58" s="1022"/>
      <c r="CK58" s="1022"/>
      <c r="CL58" s="1023"/>
      <c r="CM58" s="1021"/>
      <c r="CN58" s="1022"/>
      <c r="CO58" s="1022"/>
      <c r="CP58" s="1022"/>
      <c r="CQ58" s="1023"/>
      <c r="CR58" s="1021"/>
      <c r="CS58" s="1022"/>
      <c r="CT58" s="1022"/>
      <c r="CU58" s="1022"/>
      <c r="CV58" s="1023"/>
      <c r="CW58" s="1021"/>
      <c r="CX58" s="1022"/>
      <c r="CY58" s="1022"/>
      <c r="CZ58" s="1022"/>
      <c r="DA58" s="1023"/>
      <c r="DB58" s="1021"/>
      <c r="DC58" s="1022"/>
      <c r="DD58" s="1022"/>
      <c r="DE58" s="1022"/>
      <c r="DF58" s="1023"/>
      <c r="DG58" s="1021"/>
      <c r="DH58" s="1022"/>
      <c r="DI58" s="1022"/>
      <c r="DJ58" s="1022"/>
      <c r="DK58" s="1023"/>
      <c r="DL58" s="1021"/>
      <c r="DM58" s="1022"/>
      <c r="DN58" s="1022"/>
      <c r="DO58" s="1022"/>
      <c r="DP58" s="1023"/>
      <c r="DQ58" s="1021"/>
      <c r="DR58" s="1022"/>
      <c r="DS58" s="1022"/>
      <c r="DT58" s="1022"/>
      <c r="DU58" s="1023"/>
      <c r="DV58" s="1024"/>
      <c r="DW58" s="1025"/>
      <c r="DX58" s="1025"/>
      <c r="DY58" s="1025"/>
      <c r="DZ58" s="1026"/>
      <c r="EA58" s="199"/>
    </row>
    <row r="59" spans="1:131" s="200" customFormat="1" ht="26.25" customHeight="1" x14ac:dyDescent="0.15">
      <c r="A59" s="214">
        <v>32</v>
      </c>
      <c r="B59" s="1063"/>
      <c r="C59" s="1064"/>
      <c r="D59" s="1064"/>
      <c r="E59" s="1064"/>
      <c r="F59" s="1064"/>
      <c r="G59" s="1064"/>
      <c r="H59" s="1064"/>
      <c r="I59" s="1064"/>
      <c r="J59" s="1064"/>
      <c r="K59" s="1064"/>
      <c r="L59" s="1064"/>
      <c r="M59" s="1064"/>
      <c r="N59" s="1064"/>
      <c r="O59" s="1064"/>
      <c r="P59" s="1065"/>
      <c r="Q59" s="1066"/>
      <c r="R59" s="1067"/>
      <c r="S59" s="1067"/>
      <c r="T59" s="1067"/>
      <c r="U59" s="1067"/>
      <c r="V59" s="1067"/>
      <c r="W59" s="1067"/>
      <c r="X59" s="1067"/>
      <c r="Y59" s="1067"/>
      <c r="Z59" s="1067"/>
      <c r="AA59" s="1067"/>
      <c r="AB59" s="1067"/>
      <c r="AC59" s="1067"/>
      <c r="AD59" s="1067"/>
      <c r="AE59" s="1068"/>
      <c r="AF59" s="1069"/>
      <c r="AG59" s="1070"/>
      <c r="AH59" s="1070"/>
      <c r="AI59" s="1070"/>
      <c r="AJ59" s="1071"/>
      <c r="AK59" s="1072"/>
      <c r="AL59" s="1067"/>
      <c r="AM59" s="1067"/>
      <c r="AN59" s="1067"/>
      <c r="AO59" s="1067"/>
      <c r="AP59" s="1067"/>
      <c r="AQ59" s="1067"/>
      <c r="AR59" s="1067"/>
      <c r="AS59" s="1067"/>
      <c r="AT59" s="1067"/>
      <c r="AU59" s="1067"/>
      <c r="AV59" s="1067"/>
      <c r="AW59" s="1067"/>
      <c r="AX59" s="1067"/>
      <c r="AY59" s="1067"/>
      <c r="AZ59" s="1073"/>
      <c r="BA59" s="1073"/>
      <c r="BB59" s="1073"/>
      <c r="BC59" s="1073"/>
      <c r="BD59" s="1073"/>
      <c r="BE59" s="1058"/>
      <c r="BF59" s="1058"/>
      <c r="BG59" s="1058"/>
      <c r="BH59" s="1058"/>
      <c r="BI59" s="1059"/>
      <c r="BJ59" s="205"/>
      <c r="BK59" s="205"/>
      <c r="BL59" s="205"/>
      <c r="BM59" s="205"/>
      <c r="BN59" s="205"/>
      <c r="BO59" s="218"/>
      <c r="BP59" s="218"/>
      <c r="BQ59" s="215">
        <v>53</v>
      </c>
      <c r="BR59" s="216"/>
      <c r="BS59" s="1046"/>
      <c r="BT59" s="1047"/>
      <c r="BU59" s="1047"/>
      <c r="BV59" s="1047"/>
      <c r="BW59" s="1047"/>
      <c r="BX59" s="1047"/>
      <c r="BY59" s="1047"/>
      <c r="BZ59" s="1047"/>
      <c r="CA59" s="1047"/>
      <c r="CB59" s="1047"/>
      <c r="CC59" s="1047"/>
      <c r="CD59" s="1047"/>
      <c r="CE59" s="1047"/>
      <c r="CF59" s="1047"/>
      <c r="CG59" s="1048"/>
      <c r="CH59" s="1021"/>
      <c r="CI59" s="1022"/>
      <c r="CJ59" s="1022"/>
      <c r="CK59" s="1022"/>
      <c r="CL59" s="1023"/>
      <c r="CM59" s="1021"/>
      <c r="CN59" s="1022"/>
      <c r="CO59" s="1022"/>
      <c r="CP59" s="1022"/>
      <c r="CQ59" s="1023"/>
      <c r="CR59" s="1021"/>
      <c r="CS59" s="1022"/>
      <c r="CT59" s="1022"/>
      <c r="CU59" s="1022"/>
      <c r="CV59" s="1023"/>
      <c r="CW59" s="1021"/>
      <c r="CX59" s="1022"/>
      <c r="CY59" s="1022"/>
      <c r="CZ59" s="1022"/>
      <c r="DA59" s="1023"/>
      <c r="DB59" s="1021"/>
      <c r="DC59" s="1022"/>
      <c r="DD59" s="1022"/>
      <c r="DE59" s="1022"/>
      <c r="DF59" s="1023"/>
      <c r="DG59" s="1021"/>
      <c r="DH59" s="1022"/>
      <c r="DI59" s="1022"/>
      <c r="DJ59" s="1022"/>
      <c r="DK59" s="1023"/>
      <c r="DL59" s="1021"/>
      <c r="DM59" s="1022"/>
      <c r="DN59" s="1022"/>
      <c r="DO59" s="1022"/>
      <c r="DP59" s="1023"/>
      <c r="DQ59" s="1021"/>
      <c r="DR59" s="1022"/>
      <c r="DS59" s="1022"/>
      <c r="DT59" s="1022"/>
      <c r="DU59" s="1023"/>
      <c r="DV59" s="1024"/>
      <c r="DW59" s="1025"/>
      <c r="DX59" s="1025"/>
      <c r="DY59" s="1025"/>
      <c r="DZ59" s="1026"/>
      <c r="EA59" s="199"/>
    </row>
    <row r="60" spans="1:131" s="200" customFormat="1" ht="26.25" customHeight="1" x14ac:dyDescent="0.15">
      <c r="A60" s="214">
        <v>33</v>
      </c>
      <c r="B60" s="1063"/>
      <c r="C60" s="1064"/>
      <c r="D60" s="1064"/>
      <c r="E60" s="1064"/>
      <c r="F60" s="1064"/>
      <c r="G60" s="1064"/>
      <c r="H60" s="1064"/>
      <c r="I60" s="1064"/>
      <c r="J60" s="1064"/>
      <c r="K60" s="1064"/>
      <c r="L60" s="1064"/>
      <c r="M60" s="1064"/>
      <c r="N60" s="1064"/>
      <c r="O60" s="1064"/>
      <c r="P60" s="1065"/>
      <c r="Q60" s="1066"/>
      <c r="R60" s="1067"/>
      <c r="S60" s="1067"/>
      <c r="T60" s="1067"/>
      <c r="U60" s="1067"/>
      <c r="V60" s="1067"/>
      <c r="W60" s="1067"/>
      <c r="X60" s="1067"/>
      <c r="Y60" s="1067"/>
      <c r="Z60" s="1067"/>
      <c r="AA60" s="1067"/>
      <c r="AB60" s="1067"/>
      <c r="AC60" s="1067"/>
      <c r="AD60" s="1067"/>
      <c r="AE60" s="1068"/>
      <c r="AF60" s="1069"/>
      <c r="AG60" s="1070"/>
      <c r="AH60" s="1070"/>
      <c r="AI60" s="1070"/>
      <c r="AJ60" s="1071"/>
      <c r="AK60" s="1072"/>
      <c r="AL60" s="1067"/>
      <c r="AM60" s="1067"/>
      <c r="AN60" s="1067"/>
      <c r="AO60" s="1067"/>
      <c r="AP60" s="1067"/>
      <c r="AQ60" s="1067"/>
      <c r="AR60" s="1067"/>
      <c r="AS60" s="1067"/>
      <c r="AT60" s="1067"/>
      <c r="AU60" s="1067"/>
      <c r="AV60" s="1067"/>
      <c r="AW60" s="1067"/>
      <c r="AX60" s="1067"/>
      <c r="AY60" s="1067"/>
      <c r="AZ60" s="1073"/>
      <c r="BA60" s="1073"/>
      <c r="BB60" s="1073"/>
      <c r="BC60" s="1073"/>
      <c r="BD60" s="1073"/>
      <c r="BE60" s="1058"/>
      <c r="BF60" s="1058"/>
      <c r="BG60" s="1058"/>
      <c r="BH60" s="1058"/>
      <c r="BI60" s="1059"/>
      <c r="BJ60" s="205"/>
      <c r="BK60" s="205"/>
      <c r="BL60" s="205"/>
      <c r="BM60" s="205"/>
      <c r="BN60" s="205"/>
      <c r="BO60" s="218"/>
      <c r="BP60" s="218"/>
      <c r="BQ60" s="215">
        <v>54</v>
      </c>
      <c r="BR60" s="216"/>
      <c r="BS60" s="1046"/>
      <c r="BT60" s="1047"/>
      <c r="BU60" s="1047"/>
      <c r="BV60" s="1047"/>
      <c r="BW60" s="1047"/>
      <c r="BX60" s="1047"/>
      <c r="BY60" s="1047"/>
      <c r="BZ60" s="1047"/>
      <c r="CA60" s="1047"/>
      <c r="CB60" s="1047"/>
      <c r="CC60" s="1047"/>
      <c r="CD60" s="1047"/>
      <c r="CE60" s="1047"/>
      <c r="CF60" s="1047"/>
      <c r="CG60" s="1048"/>
      <c r="CH60" s="1021"/>
      <c r="CI60" s="1022"/>
      <c r="CJ60" s="1022"/>
      <c r="CK60" s="1022"/>
      <c r="CL60" s="1023"/>
      <c r="CM60" s="1021"/>
      <c r="CN60" s="1022"/>
      <c r="CO60" s="1022"/>
      <c r="CP60" s="1022"/>
      <c r="CQ60" s="1023"/>
      <c r="CR60" s="1021"/>
      <c r="CS60" s="1022"/>
      <c r="CT60" s="1022"/>
      <c r="CU60" s="1022"/>
      <c r="CV60" s="1023"/>
      <c r="CW60" s="1021"/>
      <c r="CX60" s="1022"/>
      <c r="CY60" s="1022"/>
      <c r="CZ60" s="1022"/>
      <c r="DA60" s="1023"/>
      <c r="DB60" s="1021"/>
      <c r="DC60" s="1022"/>
      <c r="DD60" s="1022"/>
      <c r="DE60" s="1022"/>
      <c r="DF60" s="1023"/>
      <c r="DG60" s="1021"/>
      <c r="DH60" s="1022"/>
      <c r="DI60" s="1022"/>
      <c r="DJ60" s="1022"/>
      <c r="DK60" s="1023"/>
      <c r="DL60" s="1021"/>
      <c r="DM60" s="1022"/>
      <c r="DN60" s="1022"/>
      <c r="DO60" s="1022"/>
      <c r="DP60" s="1023"/>
      <c r="DQ60" s="1021"/>
      <c r="DR60" s="1022"/>
      <c r="DS60" s="1022"/>
      <c r="DT60" s="1022"/>
      <c r="DU60" s="1023"/>
      <c r="DV60" s="1024"/>
      <c r="DW60" s="1025"/>
      <c r="DX60" s="1025"/>
      <c r="DY60" s="1025"/>
      <c r="DZ60" s="1026"/>
      <c r="EA60" s="199"/>
    </row>
    <row r="61" spans="1:131" s="200" customFormat="1" ht="26.25" customHeight="1" thickBot="1" x14ac:dyDescent="0.2">
      <c r="A61" s="214">
        <v>34</v>
      </c>
      <c r="B61" s="1063"/>
      <c r="C61" s="1064"/>
      <c r="D61" s="1064"/>
      <c r="E61" s="1064"/>
      <c r="F61" s="1064"/>
      <c r="G61" s="1064"/>
      <c r="H61" s="1064"/>
      <c r="I61" s="1064"/>
      <c r="J61" s="1064"/>
      <c r="K61" s="1064"/>
      <c r="L61" s="1064"/>
      <c r="M61" s="1064"/>
      <c r="N61" s="1064"/>
      <c r="O61" s="1064"/>
      <c r="P61" s="1065"/>
      <c r="Q61" s="1066"/>
      <c r="R61" s="1067"/>
      <c r="S61" s="1067"/>
      <c r="T61" s="1067"/>
      <c r="U61" s="1067"/>
      <c r="V61" s="1067"/>
      <c r="W61" s="1067"/>
      <c r="X61" s="1067"/>
      <c r="Y61" s="1067"/>
      <c r="Z61" s="1067"/>
      <c r="AA61" s="1067"/>
      <c r="AB61" s="1067"/>
      <c r="AC61" s="1067"/>
      <c r="AD61" s="1067"/>
      <c r="AE61" s="1068"/>
      <c r="AF61" s="1069"/>
      <c r="AG61" s="1070"/>
      <c r="AH61" s="1070"/>
      <c r="AI61" s="1070"/>
      <c r="AJ61" s="1071"/>
      <c r="AK61" s="1072"/>
      <c r="AL61" s="1067"/>
      <c r="AM61" s="1067"/>
      <c r="AN61" s="1067"/>
      <c r="AO61" s="1067"/>
      <c r="AP61" s="1067"/>
      <c r="AQ61" s="1067"/>
      <c r="AR61" s="1067"/>
      <c r="AS61" s="1067"/>
      <c r="AT61" s="1067"/>
      <c r="AU61" s="1067"/>
      <c r="AV61" s="1067"/>
      <c r="AW61" s="1067"/>
      <c r="AX61" s="1067"/>
      <c r="AY61" s="1067"/>
      <c r="AZ61" s="1073"/>
      <c r="BA61" s="1073"/>
      <c r="BB61" s="1073"/>
      <c r="BC61" s="1073"/>
      <c r="BD61" s="1073"/>
      <c r="BE61" s="1058"/>
      <c r="BF61" s="1058"/>
      <c r="BG61" s="1058"/>
      <c r="BH61" s="1058"/>
      <c r="BI61" s="1059"/>
      <c r="BJ61" s="205"/>
      <c r="BK61" s="205"/>
      <c r="BL61" s="205"/>
      <c r="BM61" s="205"/>
      <c r="BN61" s="205"/>
      <c r="BO61" s="218"/>
      <c r="BP61" s="218"/>
      <c r="BQ61" s="215">
        <v>55</v>
      </c>
      <c r="BR61" s="216"/>
      <c r="BS61" s="1046"/>
      <c r="BT61" s="1047"/>
      <c r="BU61" s="1047"/>
      <c r="BV61" s="1047"/>
      <c r="BW61" s="1047"/>
      <c r="BX61" s="1047"/>
      <c r="BY61" s="1047"/>
      <c r="BZ61" s="1047"/>
      <c r="CA61" s="1047"/>
      <c r="CB61" s="1047"/>
      <c r="CC61" s="1047"/>
      <c r="CD61" s="1047"/>
      <c r="CE61" s="1047"/>
      <c r="CF61" s="1047"/>
      <c r="CG61" s="1048"/>
      <c r="CH61" s="1021"/>
      <c r="CI61" s="1022"/>
      <c r="CJ61" s="1022"/>
      <c r="CK61" s="1022"/>
      <c r="CL61" s="1023"/>
      <c r="CM61" s="1021"/>
      <c r="CN61" s="1022"/>
      <c r="CO61" s="1022"/>
      <c r="CP61" s="1022"/>
      <c r="CQ61" s="1023"/>
      <c r="CR61" s="1021"/>
      <c r="CS61" s="1022"/>
      <c r="CT61" s="1022"/>
      <c r="CU61" s="1022"/>
      <c r="CV61" s="1023"/>
      <c r="CW61" s="1021"/>
      <c r="CX61" s="1022"/>
      <c r="CY61" s="1022"/>
      <c r="CZ61" s="1022"/>
      <c r="DA61" s="1023"/>
      <c r="DB61" s="1021"/>
      <c r="DC61" s="1022"/>
      <c r="DD61" s="1022"/>
      <c r="DE61" s="1022"/>
      <c r="DF61" s="1023"/>
      <c r="DG61" s="1021"/>
      <c r="DH61" s="1022"/>
      <c r="DI61" s="1022"/>
      <c r="DJ61" s="1022"/>
      <c r="DK61" s="1023"/>
      <c r="DL61" s="1021"/>
      <c r="DM61" s="1022"/>
      <c r="DN61" s="1022"/>
      <c r="DO61" s="1022"/>
      <c r="DP61" s="1023"/>
      <c r="DQ61" s="1021"/>
      <c r="DR61" s="1022"/>
      <c r="DS61" s="1022"/>
      <c r="DT61" s="1022"/>
      <c r="DU61" s="1023"/>
      <c r="DV61" s="1024"/>
      <c r="DW61" s="1025"/>
      <c r="DX61" s="1025"/>
      <c r="DY61" s="1025"/>
      <c r="DZ61" s="1026"/>
      <c r="EA61" s="199"/>
    </row>
    <row r="62" spans="1:131" s="200" customFormat="1" ht="26.25" customHeight="1" x14ac:dyDescent="0.15">
      <c r="A62" s="214">
        <v>35</v>
      </c>
      <c r="B62" s="1063"/>
      <c r="C62" s="1064"/>
      <c r="D62" s="1064"/>
      <c r="E62" s="1064"/>
      <c r="F62" s="1064"/>
      <c r="G62" s="1064"/>
      <c r="H62" s="1064"/>
      <c r="I62" s="1064"/>
      <c r="J62" s="1064"/>
      <c r="K62" s="1064"/>
      <c r="L62" s="1064"/>
      <c r="M62" s="1064"/>
      <c r="N62" s="1064"/>
      <c r="O62" s="1064"/>
      <c r="P62" s="1065"/>
      <c r="Q62" s="1066"/>
      <c r="R62" s="1067"/>
      <c r="S62" s="1067"/>
      <c r="T62" s="1067"/>
      <c r="U62" s="1067"/>
      <c r="V62" s="1067"/>
      <c r="W62" s="1067"/>
      <c r="X62" s="1067"/>
      <c r="Y62" s="1067"/>
      <c r="Z62" s="1067"/>
      <c r="AA62" s="1067"/>
      <c r="AB62" s="1067"/>
      <c r="AC62" s="1067"/>
      <c r="AD62" s="1067"/>
      <c r="AE62" s="1068"/>
      <c r="AF62" s="1069"/>
      <c r="AG62" s="1070"/>
      <c r="AH62" s="1070"/>
      <c r="AI62" s="1070"/>
      <c r="AJ62" s="1071"/>
      <c r="AK62" s="1072"/>
      <c r="AL62" s="1067"/>
      <c r="AM62" s="1067"/>
      <c r="AN62" s="1067"/>
      <c r="AO62" s="1067"/>
      <c r="AP62" s="1067"/>
      <c r="AQ62" s="1067"/>
      <c r="AR62" s="1067"/>
      <c r="AS62" s="1067"/>
      <c r="AT62" s="1067"/>
      <c r="AU62" s="1067"/>
      <c r="AV62" s="1067"/>
      <c r="AW62" s="1067"/>
      <c r="AX62" s="1067"/>
      <c r="AY62" s="1067"/>
      <c r="AZ62" s="1073"/>
      <c r="BA62" s="1073"/>
      <c r="BB62" s="1073"/>
      <c r="BC62" s="1073"/>
      <c r="BD62" s="1073"/>
      <c r="BE62" s="1058"/>
      <c r="BF62" s="1058"/>
      <c r="BG62" s="1058"/>
      <c r="BH62" s="1058"/>
      <c r="BI62" s="1059"/>
      <c r="BJ62" s="1060" t="s">
        <v>392</v>
      </c>
      <c r="BK62" s="1061"/>
      <c r="BL62" s="1061"/>
      <c r="BM62" s="1061"/>
      <c r="BN62" s="1062"/>
      <c r="BO62" s="218"/>
      <c r="BP62" s="218"/>
      <c r="BQ62" s="215">
        <v>56</v>
      </c>
      <c r="BR62" s="216"/>
      <c r="BS62" s="1046"/>
      <c r="BT62" s="1047"/>
      <c r="BU62" s="1047"/>
      <c r="BV62" s="1047"/>
      <c r="BW62" s="1047"/>
      <c r="BX62" s="1047"/>
      <c r="BY62" s="1047"/>
      <c r="BZ62" s="1047"/>
      <c r="CA62" s="1047"/>
      <c r="CB62" s="1047"/>
      <c r="CC62" s="1047"/>
      <c r="CD62" s="1047"/>
      <c r="CE62" s="1047"/>
      <c r="CF62" s="1047"/>
      <c r="CG62" s="1048"/>
      <c r="CH62" s="1021"/>
      <c r="CI62" s="1022"/>
      <c r="CJ62" s="1022"/>
      <c r="CK62" s="1022"/>
      <c r="CL62" s="1023"/>
      <c r="CM62" s="1021"/>
      <c r="CN62" s="1022"/>
      <c r="CO62" s="1022"/>
      <c r="CP62" s="1022"/>
      <c r="CQ62" s="1023"/>
      <c r="CR62" s="1021"/>
      <c r="CS62" s="1022"/>
      <c r="CT62" s="1022"/>
      <c r="CU62" s="1022"/>
      <c r="CV62" s="1023"/>
      <c r="CW62" s="1021"/>
      <c r="CX62" s="1022"/>
      <c r="CY62" s="1022"/>
      <c r="CZ62" s="1022"/>
      <c r="DA62" s="1023"/>
      <c r="DB62" s="1021"/>
      <c r="DC62" s="1022"/>
      <c r="DD62" s="1022"/>
      <c r="DE62" s="1022"/>
      <c r="DF62" s="1023"/>
      <c r="DG62" s="1021"/>
      <c r="DH62" s="1022"/>
      <c r="DI62" s="1022"/>
      <c r="DJ62" s="1022"/>
      <c r="DK62" s="1023"/>
      <c r="DL62" s="1021"/>
      <c r="DM62" s="1022"/>
      <c r="DN62" s="1022"/>
      <c r="DO62" s="1022"/>
      <c r="DP62" s="1023"/>
      <c r="DQ62" s="1021"/>
      <c r="DR62" s="1022"/>
      <c r="DS62" s="1022"/>
      <c r="DT62" s="1022"/>
      <c r="DU62" s="1023"/>
      <c r="DV62" s="1024"/>
      <c r="DW62" s="1025"/>
      <c r="DX62" s="1025"/>
      <c r="DY62" s="1025"/>
      <c r="DZ62" s="1026"/>
      <c r="EA62" s="199"/>
    </row>
    <row r="63" spans="1:131" s="200" customFormat="1" ht="26.25" customHeight="1" thickBot="1" x14ac:dyDescent="0.2">
      <c r="A63" s="217" t="s">
        <v>370</v>
      </c>
      <c r="B63" s="973" t="s">
        <v>393</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4"/>
      <c r="AF63" s="1055">
        <v>349</v>
      </c>
      <c r="AG63" s="988"/>
      <c r="AH63" s="988"/>
      <c r="AI63" s="988"/>
      <c r="AJ63" s="1056"/>
      <c r="AK63" s="1057"/>
      <c r="AL63" s="992"/>
      <c r="AM63" s="992"/>
      <c r="AN63" s="992"/>
      <c r="AO63" s="992"/>
      <c r="AP63" s="988">
        <v>2787</v>
      </c>
      <c r="AQ63" s="988"/>
      <c r="AR63" s="988"/>
      <c r="AS63" s="988"/>
      <c r="AT63" s="988"/>
      <c r="AU63" s="988">
        <v>634</v>
      </c>
      <c r="AV63" s="988"/>
      <c r="AW63" s="988"/>
      <c r="AX63" s="988"/>
      <c r="AY63" s="988"/>
      <c r="AZ63" s="1051"/>
      <c r="BA63" s="1051"/>
      <c r="BB63" s="1051"/>
      <c r="BC63" s="1051"/>
      <c r="BD63" s="1051"/>
      <c r="BE63" s="989"/>
      <c r="BF63" s="989"/>
      <c r="BG63" s="989"/>
      <c r="BH63" s="989"/>
      <c r="BI63" s="990"/>
      <c r="BJ63" s="1052" t="s">
        <v>113</v>
      </c>
      <c r="BK63" s="980"/>
      <c r="BL63" s="980"/>
      <c r="BM63" s="980"/>
      <c r="BN63" s="1053"/>
      <c r="BO63" s="218"/>
      <c r="BP63" s="218"/>
      <c r="BQ63" s="215">
        <v>57</v>
      </c>
      <c r="BR63" s="216"/>
      <c r="BS63" s="1046"/>
      <c r="BT63" s="1047"/>
      <c r="BU63" s="1047"/>
      <c r="BV63" s="1047"/>
      <c r="BW63" s="1047"/>
      <c r="BX63" s="1047"/>
      <c r="BY63" s="1047"/>
      <c r="BZ63" s="1047"/>
      <c r="CA63" s="1047"/>
      <c r="CB63" s="1047"/>
      <c r="CC63" s="1047"/>
      <c r="CD63" s="1047"/>
      <c r="CE63" s="1047"/>
      <c r="CF63" s="1047"/>
      <c r="CG63" s="1048"/>
      <c r="CH63" s="1021"/>
      <c r="CI63" s="1022"/>
      <c r="CJ63" s="1022"/>
      <c r="CK63" s="1022"/>
      <c r="CL63" s="1023"/>
      <c r="CM63" s="1021"/>
      <c r="CN63" s="1022"/>
      <c r="CO63" s="1022"/>
      <c r="CP63" s="1022"/>
      <c r="CQ63" s="1023"/>
      <c r="CR63" s="1021"/>
      <c r="CS63" s="1022"/>
      <c r="CT63" s="1022"/>
      <c r="CU63" s="1022"/>
      <c r="CV63" s="1023"/>
      <c r="CW63" s="1021"/>
      <c r="CX63" s="1022"/>
      <c r="CY63" s="1022"/>
      <c r="CZ63" s="1022"/>
      <c r="DA63" s="1023"/>
      <c r="DB63" s="1021"/>
      <c r="DC63" s="1022"/>
      <c r="DD63" s="1022"/>
      <c r="DE63" s="1022"/>
      <c r="DF63" s="1023"/>
      <c r="DG63" s="1021"/>
      <c r="DH63" s="1022"/>
      <c r="DI63" s="1022"/>
      <c r="DJ63" s="1022"/>
      <c r="DK63" s="1023"/>
      <c r="DL63" s="1021"/>
      <c r="DM63" s="1022"/>
      <c r="DN63" s="1022"/>
      <c r="DO63" s="1022"/>
      <c r="DP63" s="1023"/>
      <c r="DQ63" s="1021"/>
      <c r="DR63" s="1022"/>
      <c r="DS63" s="1022"/>
      <c r="DT63" s="1022"/>
      <c r="DU63" s="1023"/>
      <c r="DV63" s="1024"/>
      <c r="DW63" s="1025"/>
      <c r="DX63" s="1025"/>
      <c r="DY63" s="1025"/>
      <c r="DZ63" s="102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6"/>
      <c r="BT64" s="1047"/>
      <c r="BU64" s="1047"/>
      <c r="BV64" s="1047"/>
      <c r="BW64" s="1047"/>
      <c r="BX64" s="1047"/>
      <c r="BY64" s="1047"/>
      <c r="BZ64" s="1047"/>
      <c r="CA64" s="1047"/>
      <c r="CB64" s="1047"/>
      <c r="CC64" s="1047"/>
      <c r="CD64" s="1047"/>
      <c r="CE64" s="1047"/>
      <c r="CF64" s="1047"/>
      <c r="CG64" s="1048"/>
      <c r="CH64" s="1021"/>
      <c r="CI64" s="1022"/>
      <c r="CJ64" s="1022"/>
      <c r="CK64" s="1022"/>
      <c r="CL64" s="1023"/>
      <c r="CM64" s="1021"/>
      <c r="CN64" s="1022"/>
      <c r="CO64" s="1022"/>
      <c r="CP64" s="1022"/>
      <c r="CQ64" s="1023"/>
      <c r="CR64" s="1021"/>
      <c r="CS64" s="1022"/>
      <c r="CT64" s="1022"/>
      <c r="CU64" s="1022"/>
      <c r="CV64" s="1023"/>
      <c r="CW64" s="1021"/>
      <c r="CX64" s="1022"/>
      <c r="CY64" s="1022"/>
      <c r="CZ64" s="1022"/>
      <c r="DA64" s="1023"/>
      <c r="DB64" s="1021"/>
      <c r="DC64" s="1022"/>
      <c r="DD64" s="1022"/>
      <c r="DE64" s="1022"/>
      <c r="DF64" s="1023"/>
      <c r="DG64" s="1021"/>
      <c r="DH64" s="1022"/>
      <c r="DI64" s="1022"/>
      <c r="DJ64" s="1022"/>
      <c r="DK64" s="1023"/>
      <c r="DL64" s="1021"/>
      <c r="DM64" s="1022"/>
      <c r="DN64" s="1022"/>
      <c r="DO64" s="1022"/>
      <c r="DP64" s="1023"/>
      <c r="DQ64" s="1021"/>
      <c r="DR64" s="1022"/>
      <c r="DS64" s="1022"/>
      <c r="DT64" s="1022"/>
      <c r="DU64" s="1023"/>
      <c r="DV64" s="1024"/>
      <c r="DW64" s="1025"/>
      <c r="DX64" s="1025"/>
      <c r="DY64" s="1025"/>
      <c r="DZ64" s="1026"/>
      <c r="EA64" s="199"/>
    </row>
    <row r="65" spans="1:131" s="200" customFormat="1" ht="26.25" customHeight="1" thickBot="1" x14ac:dyDescent="0.2">
      <c r="A65" s="205" t="s">
        <v>394</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6"/>
      <c r="BT65" s="1047"/>
      <c r="BU65" s="1047"/>
      <c r="BV65" s="1047"/>
      <c r="BW65" s="1047"/>
      <c r="BX65" s="1047"/>
      <c r="BY65" s="1047"/>
      <c r="BZ65" s="1047"/>
      <c r="CA65" s="1047"/>
      <c r="CB65" s="1047"/>
      <c r="CC65" s="1047"/>
      <c r="CD65" s="1047"/>
      <c r="CE65" s="1047"/>
      <c r="CF65" s="1047"/>
      <c r="CG65" s="1048"/>
      <c r="CH65" s="1021"/>
      <c r="CI65" s="1022"/>
      <c r="CJ65" s="1022"/>
      <c r="CK65" s="1022"/>
      <c r="CL65" s="1023"/>
      <c r="CM65" s="1021"/>
      <c r="CN65" s="1022"/>
      <c r="CO65" s="1022"/>
      <c r="CP65" s="1022"/>
      <c r="CQ65" s="1023"/>
      <c r="CR65" s="1021"/>
      <c r="CS65" s="1022"/>
      <c r="CT65" s="1022"/>
      <c r="CU65" s="1022"/>
      <c r="CV65" s="1023"/>
      <c r="CW65" s="1021"/>
      <c r="CX65" s="1022"/>
      <c r="CY65" s="1022"/>
      <c r="CZ65" s="1022"/>
      <c r="DA65" s="1023"/>
      <c r="DB65" s="1021"/>
      <c r="DC65" s="1022"/>
      <c r="DD65" s="1022"/>
      <c r="DE65" s="1022"/>
      <c r="DF65" s="1023"/>
      <c r="DG65" s="1021"/>
      <c r="DH65" s="1022"/>
      <c r="DI65" s="1022"/>
      <c r="DJ65" s="1022"/>
      <c r="DK65" s="1023"/>
      <c r="DL65" s="1021"/>
      <c r="DM65" s="1022"/>
      <c r="DN65" s="1022"/>
      <c r="DO65" s="1022"/>
      <c r="DP65" s="1023"/>
      <c r="DQ65" s="1021"/>
      <c r="DR65" s="1022"/>
      <c r="DS65" s="1022"/>
      <c r="DT65" s="1022"/>
      <c r="DU65" s="1023"/>
      <c r="DV65" s="1024"/>
      <c r="DW65" s="1025"/>
      <c r="DX65" s="1025"/>
      <c r="DY65" s="1025"/>
      <c r="DZ65" s="1026"/>
      <c r="EA65" s="199"/>
    </row>
    <row r="66" spans="1:131" s="200" customFormat="1" ht="26.25" customHeight="1" x14ac:dyDescent="0.15">
      <c r="A66" s="1027" t="s">
        <v>395</v>
      </c>
      <c r="B66" s="1028"/>
      <c r="C66" s="1028"/>
      <c r="D66" s="1028"/>
      <c r="E66" s="1028"/>
      <c r="F66" s="1028"/>
      <c r="G66" s="1028"/>
      <c r="H66" s="1028"/>
      <c r="I66" s="1028"/>
      <c r="J66" s="1028"/>
      <c r="K66" s="1028"/>
      <c r="L66" s="1028"/>
      <c r="M66" s="1028"/>
      <c r="N66" s="1028"/>
      <c r="O66" s="1028"/>
      <c r="P66" s="1029"/>
      <c r="Q66" s="1033" t="s">
        <v>374</v>
      </c>
      <c r="R66" s="1034"/>
      <c r="S66" s="1034"/>
      <c r="T66" s="1034"/>
      <c r="U66" s="1035"/>
      <c r="V66" s="1033" t="s">
        <v>375</v>
      </c>
      <c r="W66" s="1034"/>
      <c r="X66" s="1034"/>
      <c r="Y66" s="1034"/>
      <c r="Z66" s="1035"/>
      <c r="AA66" s="1033" t="s">
        <v>376</v>
      </c>
      <c r="AB66" s="1034"/>
      <c r="AC66" s="1034"/>
      <c r="AD66" s="1034"/>
      <c r="AE66" s="1035"/>
      <c r="AF66" s="1039" t="s">
        <v>377</v>
      </c>
      <c r="AG66" s="1040"/>
      <c r="AH66" s="1040"/>
      <c r="AI66" s="1040"/>
      <c r="AJ66" s="1041"/>
      <c r="AK66" s="1033" t="s">
        <v>378</v>
      </c>
      <c r="AL66" s="1028"/>
      <c r="AM66" s="1028"/>
      <c r="AN66" s="1028"/>
      <c r="AO66" s="1029"/>
      <c r="AP66" s="1033" t="s">
        <v>379</v>
      </c>
      <c r="AQ66" s="1034"/>
      <c r="AR66" s="1034"/>
      <c r="AS66" s="1034"/>
      <c r="AT66" s="1035"/>
      <c r="AU66" s="1033" t="s">
        <v>396</v>
      </c>
      <c r="AV66" s="1034"/>
      <c r="AW66" s="1034"/>
      <c r="AX66" s="1034"/>
      <c r="AY66" s="1035"/>
      <c r="AZ66" s="1033" t="s">
        <v>358</v>
      </c>
      <c r="BA66" s="1034"/>
      <c r="BB66" s="1034"/>
      <c r="BC66" s="1034"/>
      <c r="BD66" s="1049"/>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30"/>
      <c r="B67" s="1031"/>
      <c r="C67" s="1031"/>
      <c r="D67" s="1031"/>
      <c r="E67" s="1031"/>
      <c r="F67" s="1031"/>
      <c r="G67" s="1031"/>
      <c r="H67" s="1031"/>
      <c r="I67" s="1031"/>
      <c r="J67" s="1031"/>
      <c r="K67" s="1031"/>
      <c r="L67" s="1031"/>
      <c r="M67" s="1031"/>
      <c r="N67" s="1031"/>
      <c r="O67" s="1031"/>
      <c r="P67" s="1032"/>
      <c r="Q67" s="1036"/>
      <c r="R67" s="1037"/>
      <c r="S67" s="1037"/>
      <c r="T67" s="1037"/>
      <c r="U67" s="1038"/>
      <c r="V67" s="1036"/>
      <c r="W67" s="1037"/>
      <c r="X67" s="1037"/>
      <c r="Y67" s="1037"/>
      <c r="Z67" s="1038"/>
      <c r="AA67" s="1036"/>
      <c r="AB67" s="1037"/>
      <c r="AC67" s="1037"/>
      <c r="AD67" s="1037"/>
      <c r="AE67" s="1038"/>
      <c r="AF67" s="1042"/>
      <c r="AG67" s="1043"/>
      <c r="AH67" s="1043"/>
      <c r="AI67" s="1043"/>
      <c r="AJ67" s="1044"/>
      <c r="AK67" s="1045"/>
      <c r="AL67" s="1031"/>
      <c r="AM67" s="1031"/>
      <c r="AN67" s="1031"/>
      <c r="AO67" s="1032"/>
      <c r="AP67" s="1036"/>
      <c r="AQ67" s="1037"/>
      <c r="AR67" s="1037"/>
      <c r="AS67" s="1037"/>
      <c r="AT67" s="1038"/>
      <c r="AU67" s="1036"/>
      <c r="AV67" s="1037"/>
      <c r="AW67" s="1037"/>
      <c r="AX67" s="1037"/>
      <c r="AY67" s="1038"/>
      <c r="AZ67" s="1036"/>
      <c r="BA67" s="1037"/>
      <c r="BB67" s="1037"/>
      <c r="BC67" s="1037"/>
      <c r="BD67" s="1050"/>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7" t="s">
        <v>542</v>
      </c>
      <c r="C68" s="1018"/>
      <c r="D68" s="1018"/>
      <c r="E68" s="1018"/>
      <c r="F68" s="1018"/>
      <c r="G68" s="1018"/>
      <c r="H68" s="1018"/>
      <c r="I68" s="1018"/>
      <c r="J68" s="1018"/>
      <c r="K68" s="1018"/>
      <c r="L68" s="1018"/>
      <c r="M68" s="1018"/>
      <c r="N68" s="1018"/>
      <c r="O68" s="1018"/>
      <c r="P68" s="1019"/>
      <c r="Q68" s="1020">
        <v>11886</v>
      </c>
      <c r="R68" s="1014"/>
      <c r="S68" s="1014"/>
      <c r="T68" s="1014"/>
      <c r="U68" s="1014"/>
      <c r="V68" s="1014">
        <v>10002</v>
      </c>
      <c r="W68" s="1014"/>
      <c r="X68" s="1014"/>
      <c r="Y68" s="1014"/>
      <c r="Z68" s="1014"/>
      <c r="AA68" s="1014">
        <v>1884</v>
      </c>
      <c r="AB68" s="1014"/>
      <c r="AC68" s="1014"/>
      <c r="AD68" s="1014"/>
      <c r="AE68" s="1014"/>
      <c r="AF68" s="1014">
        <v>1884</v>
      </c>
      <c r="AG68" s="1014"/>
      <c r="AH68" s="1014"/>
      <c r="AI68" s="1014"/>
      <c r="AJ68" s="1014"/>
      <c r="AK68" s="1014" t="s">
        <v>552</v>
      </c>
      <c r="AL68" s="1014"/>
      <c r="AM68" s="1014"/>
      <c r="AN68" s="1014"/>
      <c r="AO68" s="1014"/>
      <c r="AP68" s="1014" t="s">
        <v>541</v>
      </c>
      <c r="AQ68" s="1014"/>
      <c r="AR68" s="1014"/>
      <c r="AS68" s="1014"/>
      <c r="AT68" s="1014"/>
      <c r="AU68" s="1014" t="s">
        <v>553</v>
      </c>
      <c r="AV68" s="1014"/>
      <c r="AW68" s="1014"/>
      <c r="AX68" s="1014"/>
      <c r="AY68" s="1014"/>
      <c r="AZ68" s="1015"/>
      <c r="BA68" s="1015"/>
      <c r="BB68" s="1015"/>
      <c r="BC68" s="1015"/>
      <c r="BD68" s="1016"/>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543</v>
      </c>
      <c r="C69" s="1004"/>
      <c r="D69" s="1004"/>
      <c r="E69" s="1004"/>
      <c r="F69" s="1004"/>
      <c r="G69" s="1004"/>
      <c r="H69" s="1004"/>
      <c r="I69" s="1004"/>
      <c r="J69" s="1004"/>
      <c r="K69" s="1004"/>
      <c r="L69" s="1004"/>
      <c r="M69" s="1004"/>
      <c r="N69" s="1004"/>
      <c r="O69" s="1004"/>
      <c r="P69" s="1005"/>
      <c r="Q69" s="1006">
        <v>178</v>
      </c>
      <c r="R69" s="1000"/>
      <c r="S69" s="1000"/>
      <c r="T69" s="1000"/>
      <c r="U69" s="1000"/>
      <c r="V69" s="1000">
        <v>169</v>
      </c>
      <c r="W69" s="1000"/>
      <c r="X69" s="1000"/>
      <c r="Y69" s="1000"/>
      <c r="Z69" s="1000"/>
      <c r="AA69" s="1000">
        <v>9</v>
      </c>
      <c r="AB69" s="1000"/>
      <c r="AC69" s="1000"/>
      <c r="AD69" s="1000"/>
      <c r="AE69" s="1000"/>
      <c r="AF69" s="1000">
        <v>9</v>
      </c>
      <c r="AG69" s="1000"/>
      <c r="AH69" s="1000"/>
      <c r="AI69" s="1000"/>
      <c r="AJ69" s="1000"/>
      <c r="AK69" s="1000">
        <v>0</v>
      </c>
      <c r="AL69" s="1000"/>
      <c r="AM69" s="1000"/>
      <c r="AN69" s="1000"/>
      <c r="AO69" s="1000"/>
      <c r="AP69" s="1000" t="s">
        <v>541</v>
      </c>
      <c r="AQ69" s="1000"/>
      <c r="AR69" s="1000"/>
      <c r="AS69" s="1000"/>
      <c r="AT69" s="1000"/>
      <c r="AU69" s="1000" t="s">
        <v>552</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544</v>
      </c>
      <c r="C70" s="1004"/>
      <c r="D70" s="1004"/>
      <c r="E70" s="1004"/>
      <c r="F70" s="1004"/>
      <c r="G70" s="1004"/>
      <c r="H70" s="1004"/>
      <c r="I70" s="1004"/>
      <c r="J70" s="1004"/>
      <c r="K70" s="1004"/>
      <c r="L70" s="1004"/>
      <c r="M70" s="1004"/>
      <c r="N70" s="1004"/>
      <c r="O70" s="1004"/>
      <c r="P70" s="1005"/>
      <c r="Q70" s="1006">
        <v>504</v>
      </c>
      <c r="R70" s="1000"/>
      <c r="S70" s="1000"/>
      <c r="T70" s="1000"/>
      <c r="U70" s="1000"/>
      <c r="V70" s="1000">
        <v>472</v>
      </c>
      <c r="W70" s="1000"/>
      <c r="X70" s="1000"/>
      <c r="Y70" s="1000"/>
      <c r="Z70" s="1000"/>
      <c r="AA70" s="1000">
        <v>33</v>
      </c>
      <c r="AB70" s="1000"/>
      <c r="AC70" s="1000"/>
      <c r="AD70" s="1000"/>
      <c r="AE70" s="1000"/>
      <c r="AF70" s="1000">
        <v>33</v>
      </c>
      <c r="AG70" s="1000"/>
      <c r="AH70" s="1000"/>
      <c r="AI70" s="1000"/>
      <c r="AJ70" s="1000"/>
      <c r="AK70" s="1000">
        <v>20</v>
      </c>
      <c r="AL70" s="1000"/>
      <c r="AM70" s="1000"/>
      <c r="AN70" s="1000"/>
      <c r="AO70" s="1000"/>
      <c r="AP70" s="1000" t="s">
        <v>541</v>
      </c>
      <c r="AQ70" s="1000"/>
      <c r="AR70" s="1000"/>
      <c r="AS70" s="1000"/>
      <c r="AT70" s="1000"/>
      <c r="AU70" s="1000" t="s">
        <v>541</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545</v>
      </c>
      <c r="C71" s="1004"/>
      <c r="D71" s="1004"/>
      <c r="E71" s="1004"/>
      <c r="F71" s="1004"/>
      <c r="G71" s="1004"/>
      <c r="H71" s="1004"/>
      <c r="I71" s="1004"/>
      <c r="J71" s="1004"/>
      <c r="K71" s="1004"/>
      <c r="L71" s="1004"/>
      <c r="M71" s="1004"/>
      <c r="N71" s="1004"/>
      <c r="O71" s="1004"/>
      <c r="P71" s="1005"/>
      <c r="Q71" s="1006">
        <v>162336</v>
      </c>
      <c r="R71" s="1000"/>
      <c r="S71" s="1000"/>
      <c r="T71" s="1000"/>
      <c r="U71" s="1000"/>
      <c r="V71" s="1000">
        <v>158133</v>
      </c>
      <c r="W71" s="1000"/>
      <c r="X71" s="1000"/>
      <c r="Y71" s="1000"/>
      <c r="Z71" s="1000"/>
      <c r="AA71" s="1000">
        <v>4203</v>
      </c>
      <c r="AB71" s="1000"/>
      <c r="AC71" s="1000"/>
      <c r="AD71" s="1000"/>
      <c r="AE71" s="1000"/>
      <c r="AF71" s="1000">
        <v>4199</v>
      </c>
      <c r="AG71" s="1000"/>
      <c r="AH71" s="1000"/>
      <c r="AI71" s="1000"/>
      <c r="AJ71" s="1000"/>
      <c r="AK71" s="1000">
        <v>2277</v>
      </c>
      <c r="AL71" s="1000"/>
      <c r="AM71" s="1000"/>
      <c r="AN71" s="1000"/>
      <c r="AO71" s="1000"/>
      <c r="AP71" s="1000" t="s">
        <v>541</v>
      </c>
      <c r="AQ71" s="1000"/>
      <c r="AR71" s="1000"/>
      <c r="AS71" s="1000"/>
      <c r="AT71" s="1000"/>
      <c r="AU71" s="1000" t="s">
        <v>541</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546</v>
      </c>
      <c r="C72" s="1004"/>
      <c r="D72" s="1004"/>
      <c r="E72" s="1004"/>
      <c r="F72" s="1004"/>
      <c r="G72" s="1004"/>
      <c r="H72" s="1004"/>
      <c r="I72" s="1004"/>
      <c r="J72" s="1004"/>
      <c r="K72" s="1004"/>
      <c r="L72" s="1004"/>
      <c r="M72" s="1004"/>
      <c r="N72" s="1004"/>
      <c r="O72" s="1004"/>
      <c r="P72" s="1005"/>
      <c r="Q72" s="1006">
        <v>842</v>
      </c>
      <c r="R72" s="1000"/>
      <c r="S72" s="1000"/>
      <c r="T72" s="1000"/>
      <c r="U72" s="1000"/>
      <c r="V72" s="1000">
        <v>816</v>
      </c>
      <c r="W72" s="1000"/>
      <c r="X72" s="1000"/>
      <c r="Y72" s="1000"/>
      <c r="Z72" s="1000"/>
      <c r="AA72" s="1000">
        <v>26</v>
      </c>
      <c r="AB72" s="1000"/>
      <c r="AC72" s="1000"/>
      <c r="AD72" s="1000"/>
      <c r="AE72" s="1000"/>
      <c r="AF72" s="1000">
        <v>26</v>
      </c>
      <c r="AG72" s="1000"/>
      <c r="AH72" s="1000"/>
      <c r="AI72" s="1000"/>
      <c r="AJ72" s="1000"/>
      <c r="AK72" s="1000">
        <v>10</v>
      </c>
      <c r="AL72" s="1000"/>
      <c r="AM72" s="1000"/>
      <c r="AN72" s="1000"/>
      <c r="AO72" s="1000"/>
      <c r="AP72" s="1000" t="s">
        <v>541</v>
      </c>
      <c r="AQ72" s="1000"/>
      <c r="AR72" s="1000"/>
      <c r="AS72" s="1000"/>
      <c r="AT72" s="1000"/>
      <c r="AU72" s="1000" t="s">
        <v>541</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547</v>
      </c>
      <c r="C73" s="1004"/>
      <c r="D73" s="1004"/>
      <c r="E73" s="1004"/>
      <c r="F73" s="1004"/>
      <c r="G73" s="1004"/>
      <c r="H73" s="1004"/>
      <c r="I73" s="1004"/>
      <c r="J73" s="1004"/>
      <c r="K73" s="1004"/>
      <c r="L73" s="1004"/>
      <c r="M73" s="1004"/>
      <c r="N73" s="1004"/>
      <c r="O73" s="1004"/>
      <c r="P73" s="1005"/>
      <c r="Q73" s="1006">
        <v>2259</v>
      </c>
      <c r="R73" s="1000"/>
      <c r="S73" s="1000"/>
      <c r="T73" s="1000"/>
      <c r="U73" s="1000"/>
      <c r="V73" s="1000">
        <v>2223</v>
      </c>
      <c r="W73" s="1000"/>
      <c r="X73" s="1000"/>
      <c r="Y73" s="1000"/>
      <c r="Z73" s="1000"/>
      <c r="AA73" s="1000">
        <v>35</v>
      </c>
      <c r="AB73" s="1000"/>
      <c r="AC73" s="1000"/>
      <c r="AD73" s="1000"/>
      <c r="AE73" s="1000"/>
      <c r="AF73" s="1000">
        <v>35</v>
      </c>
      <c r="AG73" s="1000"/>
      <c r="AH73" s="1000"/>
      <c r="AI73" s="1000"/>
      <c r="AJ73" s="1000"/>
      <c r="AK73" s="1000" t="s">
        <v>541</v>
      </c>
      <c r="AL73" s="1000"/>
      <c r="AM73" s="1000"/>
      <c r="AN73" s="1000"/>
      <c r="AO73" s="1000"/>
      <c r="AP73" s="1000">
        <v>91</v>
      </c>
      <c r="AQ73" s="1000"/>
      <c r="AR73" s="1000"/>
      <c r="AS73" s="1000"/>
      <c r="AT73" s="1000"/>
      <c r="AU73" s="1000">
        <v>1</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548</v>
      </c>
      <c r="C74" s="1004"/>
      <c r="D74" s="1004"/>
      <c r="E74" s="1004"/>
      <c r="F74" s="1004"/>
      <c r="G74" s="1004"/>
      <c r="H74" s="1004"/>
      <c r="I74" s="1004"/>
      <c r="J74" s="1004"/>
      <c r="K74" s="1004"/>
      <c r="L74" s="1004"/>
      <c r="M74" s="1004"/>
      <c r="N74" s="1004"/>
      <c r="O74" s="1004"/>
      <c r="P74" s="1005"/>
      <c r="Q74" s="1006">
        <v>14333</v>
      </c>
      <c r="R74" s="1000"/>
      <c r="S74" s="1000"/>
      <c r="T74" s="1000"/>
      <c r="U74" s="1000"/>
      <c r="V74" s="1000">
        <v>14946</v>
      </c>
      <c r="W74" s="1000"/>
      <c r="X74" s="1000"/>
      <c r="Y74" s="1000"/>
      <c r="Z74" s="1000"/>
      <c r="AA74" s="1000">
        <v>-613</v>
      </c>
      <c r="AB74" s="1000"/>
      <c r="AC74" s="1000"/>
      <c r="AD74" s="1000"/>
      <c r="AE74" s="1000"/>
      <c r="AF74" s="1000">
        <v>2239</v>
      </c>
      <c r="AG74" s="1000"/>
      <c r="AH74" s="1000"/>
      <c r="AI74" s="1000"/>
      <c r="AJ74" s="1000"/>
      <c r="AK74" s="1000">
        <v>2052</v>
      </c>
      <c r="AL74" s="1000"/>
      <c r="AM74" s="1000"/>
      <c r="AN74" s="1000"/>
      <c r="AO74" s="1000"/>
      <c r="AP74" s="1000">
        <v>5709</v>
      </c>
      <c r="AQ74" s="1000"/>
      <c r="AR74" s="1000"/>
      <c r="AS74" s="1000"/>
      <c r="AT74" s="1000"/>
      <c r="AU74" s="1000">
        <v>103</v>
      </c>
      <c r="AV74" s="1000"/>
      <c r="AW74" s="1000"/>
      <c r="AX74" s="1000"/>
      <c r="AY74" s="1000"/>
      <c r="AZ74" s="1011" t="s">
        <v>555</v>
      </c>
      <c r="BA74" s="1012"/>
      <c r="BB74" s="1012"/>
      <c r="BC74" s="1012"/>
      <c r="BD74" s="1013"/>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549</v>
      </c>
      <c r="C75" s="1004"/>
      <c r="D75" s="1004"/>
      <c r="E75" s="1004"/>
      <c r="F75" s="1004"/>
      <c r="G75" s="1004"/>
      <c r="H75" s="1004"/>
      <c r="I75" s="1004"/>
      <c r="J75" s="1004"/>
      <c r="K75" s="1004"/>
      <c r="L75" s="1004"/>
      <c r="M75" s="1004"/>
      <c r="N75" s="1004"/>
      <c r="O75" s="1004"/>
      <c r="P75" s="1005"/>
      <c r="Q75" s="1007">
        <v>97</v>
      </c>
      <c r="R75" s="1008"/>
      <c r="S75" s="1008"/>
      <c r="T75" s="1008"/>
      <c r="U75" s="1009"/>
      <c r="V75" s="1010">
        <v>92</v>
      </c>
      <c r="W75" s="1008"/>
      <c r="X75" s="1008"/>
      <c r="Y75" s="1008"/>
      <c r="Z75" s="1009"/>
      <c r="AA75" s="1010">
        <v>4</v>
      </c>
      <c r="AB75" s="1008"/>
      <c r="AC75" s="1008"/>
      <c r="AD75" s="1008"/>
      <c r="AE75" s="1009"/>
      <c r="AF75" s="1010">
        <v>4</v>
      </c>
      <c r="AG75" s="1008"/>
      <c r="AH75" s="1008"/>
      <c r="AI75" s="1008"/>
      <c r="AJ75" s="1009"/>
      <c r="AK75" s="1010">
        <v>7</v>
      </c>
      <c r="AL75" s="1008"/>
      <c r="AM75" s="1008"/>
      <c r="AN75" s="1008"/>
      <c r="AO75" s="1009"/>
      <c r="AP75" s="1010" t="s">
        <v>554</v>
      </c>
      <c r="AQ75" s="1008"/>
      <c r="AR75" s="1008"/>
      <c r="AS75" s="1008"/>
      <c r="AT75" s="1009"/>
      <c r="AU75" s="1010" t="s">
        <v>541</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550</v>
      </c>
      <c r="C76" s="1004"/>
      <c r="D76" s="1004"/>
      <c r="E76" s="1004"/>
      <c r="F76" s="1004"/>
      <c r="G76" s="1004"/>
      <c r="H76" s="1004"/>
      <c r="I76" s="1004"/>
      <c r="J76" s="1004"/>
      <c r="K76" s="1004"/>
      <c r="L76" s="1004"/>
      <c r="M76" s="1004"/>
      <c r="N76" s="1004"/>
      <c r="O76" s="1004"/>
      <c r="P76" s="1005"/>
      <c r="Q76" s="1007">
        <v>280</v>
      </c>
      <c r="R76" s="1008"/>
      <c r="S76" s="1008"/>
      <c r="T76" s="1008"/>
      <c r="U76" s="1009"/>
      <c r="V76" s="1010">
        <v>269</v>
      </c>
      <c r="W76" s="1008"/>
      <c r="X76" s="1008"/>
      <c r="Y76" s="1008"/>
      <c r="Z76" s="1009"/>
      <c r="AA76" s="1010">
        <v>11</v>
      </c>
      <c r="AB76" s="1008"/>
      <c r="AC76" s="1008"/>
      <c r="AD76" s="1008"/>
      <c r="AE76" s="1009"/>
      <c r="AF76" s="1010">
        <v>11</v>
      </c>
      <c r="AG76" s="1008"/>
      <c r="AH76" s="1008"/>
      <c r="AI76" s="1008"/>
      <c r="AJ76" s="1009"/>
      <c r="AK76" s="1010" t="s">
        <v>541</v>
      </c>
      <c r="AL76" s="1008"/>
      <c r="AM76" s="1008"/>
      <c r="AN76" s="1008"/>
      <c r="AO76" s="1009"/>
      <c r="AP76" s="1010">
        <v>12</v>
      </c>
      <c r="AQ76" s="1008"/>
      <c r="AR76" s="1008"/>
      <c r="AS76" s="1008"/>
      <c r="AT76" s="1009"/>
      <c r="AU76" s="1010">
        <v>1</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551</v>
      </c>
      <c r="C77" s="1004"/>
      <c r="D77" s="1004"/>
      <c r="E77" s="1004"/>
      <c r="F77" s="1004"/>
      <c r="G77" s="1004"/>
      <c r="H77" s="1004"/>
      <c r="I77" s="1004"/>
      <c r="J77" s="1004"/>
      <c r="K77" s="1004"/>
      <c r="L77" s="1004"/>
      <c r="M77" s="1004"/>
      <c r="N77" s="1004"/>
      <c r="O77" s="1004"/>
      <c r="P77" s="1005"/>
      <c r="Q77" s="1007">
        <v>833</v>
      </c>
      <c r="R77" s="1008"/>
      <c r="S77" s="1008"/>
      <c r="T77" s="1008"/>
      <c r="U77" s="1009"/>
      <c r="V77" s="1010">
        <v>803</v>
      </c>
      <c r="W77" s="1008"/>
      <c r="X77" s="1008"/>
      <c r="Y77" s="1008"/>
      <c r="Z77" s="1009"/>
      <c r="AA77" s="1010">
        <v>30</v>
      </c>
      <c r="AB77" s="1008"/>
      <c r="AC77" s="1008"/>
      <c r="AD77" s="1008"/>
      <c r="AE77" s="1009"/>
      <c r="AF77" s="1010">
        <v>30</v>
      </c>
      <c r="AG77" s="1008"/>
      <c r="AH77" s="1008"/>
      <c r="AI77" s="1008"/>
      <c r="AJ77" s="1009"/>
      <c r="AK77" s="1010">
        <v>30</v>
      </c>
      <c r="AL77" s="1008"/>
      <c r="AM77" s="1008"/>
      <c r="AN77" s="1008"/>
      <c r="AO77" s="1009"/>
      <c r="AP77" s="1010">
        <v>241</v>
      </c>
      <c r="AQ77" s="1008"/>
      <c r="AR77" s="1008"/>
      <c r="AS77" s="1008"/>
      <c r="AT77" s="1009"/>
      <c r="AU77" s="1010">
        <v>5</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370</v>
      </c>
      <c r="B88" s="973" t="s">
        <v>397</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8470</v>
      </c>
      <c r="AG88" s="988"/>
      <c r="AH88" s="988"/>
      <c r="AI88" s="988"/>
      <c r="AJ88" s="988"/>
      <c r="AK88" s="992"/>
      <c r="AL88" s="992"/>
      <c r="AM88" s="992"/>
      <c r="AN88" s="992"/>
      <c r="AO88" s="992"/>
      <c r="AP88" s="988">
        <v>6053</v>
      </c>
      <c r="AQ88" s="988"/>
      <c r="AR88" s="988"/>
      <c r="AS88" s="988"/>
      <c r="AT88" s="988"/>
      <c r="AU88" s="988">
        <v>110</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973" t="s">
        <v>398</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399</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400</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401</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402</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403</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404</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405</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406</v>
      </c>
      <c r="AB109" s="923"/>
      <c r="AC109" s="923"/>
      <c r="AD109" s="923"/>
      <c r="AE109" s="924"/>
      <c r="AF109" s="925" t="s">
        <v>289</v>
      </c>
      <c r="AG109" s="923"/>
      <c r="AH109" s="923"/>
      <c r="AI109" s="923"/>
      <c r="AJ109" s="924"/>
      <c r="AK109" s="925" t="s">
        <v>288</v>
      </c>
      <c r="AL109" s="923"/>
      <c r="AM109" s="923"/>
      <c r="AN109" s="923"/>
      <c r="AO109" s="924"/>
      <c r="AP109" s="925" t="s">
        <v>407</v>
      </c>
      <c r="AQ109" s="923"/>
      <c r="AR109" s="923"/>
      <c r="AS109" s="923"/>
      <c r="AT109" s="954"/>
      <c r="AU109" s="922" t="s">
        <v>405</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406</v>
      </c>
      <c r="BR109" s="923"/>
      <c r="BS109" s="923"/>
      <c r="BT109" s="923"/>
      <c r="BU109" s="924"/>
      <c r="BV109" s="925" t="s">
        <v>289</v>
      </c>
      <c r="BW109" s="923"/>
      <c r="BX109" s="923"/>
      <c r="BY109" s="923"/>
      <c r="BZ109" s="924"/>
      <c r="CA109" s="925" t="s">
        <v>288</v>
      </c>
      <c r="CB109" s="923"/>
      <c r="CC109" s="923"/>
      <c r="CD109" s="923"/>
      <c r="CE109" s="924"/>
      <c r="CF109" s="961" t="s">
        <v>407</v>
      </c>
      <c r="CG109" s="961"/>
      <c r="CH109" s="961"/>
      <c r="CI109" s="961"/>
      <c r="CJ109" s="961"/>
      <c r="CK109" s="925" t="s">
        <v>408</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406</v>
      </c>
      <c r="DH109" s="923"/>
      <c r="DI109" s="923"/>
      <c r="DJ109" s="923"/>
      <c r="DK109" s="924"/>
      <c r="DL109" s="925" t="s">
        <v>289</v>
      </c>
      <c r="DM109" s="923"/>
      <c r="DN109" s="923"/>
      <c r="DO109" s="923"/>
      <c r="DP109" s="924"/>
      <c r="DQ109" s="925" t="s">
        <v>288</v>
      </c>
      <c r="DR109" s="923"/>
      <c r="DS109" s="923"/>
      <c r="DT109" s="923"/>
      <c r="DU109" s="924"/>
      <c r="DV109" s="925" t="s">
        <v>407</v>
      </c>
      <c r="DW109" s="923"/>
      <c r="DX109" s="923"/>
      <c r="DY109" s="923"/>
      <c r="DZ109" s="954"/>
    </row>
    <row r="110" spans="1:131" s="199" customFormat="1" ht="26.25" customHeight="1" x14ac:dyDescent="0.15">
      <c r="A110" s="825" t="s">
        <v>409</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1126643</v>
      </c>
      <c r="AB110" s="916"/>
      <c r="AC110" s="916"/>
      <c r="AD110" s="916"/>
      <c r="AE110" s="917"/>
      <c r="AF110" s="918">
        <v>1128694</v>
      </c>
      <c r="AG110" s="916"/>
      <c r="AH110" s="916"/>
      <c r="AI110" s="916"/>
      <c r="AJ110" s="917"/>
      <c r="AK110" s="918">
        <v>1065951</v>
      </c>
      <c r="AL110" s="916"/>
      <c r="AM110" s="916"/>
      <c r="AN110" s="916"/>
      <c r="AO110" s="917"/>
      <c r="AP110" s="919">
        <v>27.3</v>
      </c>
      <c r="AQ110" s="920"/>
      <c r="AR110" s="920"/>
      <c r="AS110" s="920"/>
      <c r="AT110" s="921"/>
      <c r="AU110" s="955" t="s">
        <v>61</v>
      </c>
      <c r="AV110" s="956"/>
      <c r="AW110" s="956"/>
      <c r="AX110" s="956"/>
      <c r="AY110" s="956"/>
      <c r="AZ110" s="881" t="s">
        <v>410</v>
      </c>
      <c r="BA110" s="826"/>
      <c r="BB110" s="826"/>
      <c r="BC110" s="826"/>
      <c r="BD110" s="826"/>
      <c r="BE110" s="826"/>
      <c r="BF110" s="826"/>
      <c r="BG110" s="826"/>
      <c r="BH110" s="826"/>
      <c r="BI110" s="826"/>
      <c r="BJ110" s="826"/>
      <c r="BK110" s="826"/>
      <c r="BL110" s="826"/>
      <c r="BM110" s="826"/>
      <c r="BN110" s="826"/>
      <c r="BO110" s="826"/>
      <c r="BP110" s="827"/>
      <c r="BQ110" s="882">
        <v>11233066</v>
      </c>
      <c r="BR110" s="863"/>
      <c r="BS110" s="863"/>
      <c r="BT110" s="863"/>
      <c r="BU110" s="863"/>
      <c r="BV110" s="863">
        <v>11268490</v>
      </c>
      <c r="BW110" s="863"/>
      <c r="BX110" s="863"/>
      <c r="BY110" s="863"/>
      <c r="BZ110" s="863"/>
      <c r="CA110" s="863">
        <v>12777526</v>
      </c>
      <c r="CB110" s="863"/>
      <c r="CC110" s="863"/>
      <c r="CD110" s="863"/>
      <c r="CE110" s="863"/>
      <c r="CF110" s="887">
        <v>327.7</v>
      </c>
      <c r="CG110" s="888"/>
      <c r="CH110" s="888"/>
      <c r="CI110" s="888"/>
      <c r="CJ110" s="888"/>
      <c r="CK110" s="951" t="s">
        <v>411</v>
      </c>
      <c r="CL110" s="837"/>
      <c r="CM110" s="912" t="s">
        <v>412</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113</v>
      </c>
      <c r="DH110" s="863"/>
      <c r="DI110" s="863"/>
      <c r="DJ110" s="863"/>
      <c r="DK110" s="863"/>
      <c r="DL110" s="863" t="s">
        <v>113</v>
      </c>
      <c r="DM110" s="863"/>
      <c r="DN110" s="863"/>
      <c r="DO110" s="863"/>
      <c r="DP110" s="863"/>
      <c r="DQ110" s="863" t="s">
        <v>113</v>
      </c>
      <c r="DR110" s="863"/>
      <c r="DS110" s="863"/>
      <c r="DT110" s="863"/>
      <c r="DU110" s="863"/>
      <c r="DV110" s="864" t="s">
        <v>113</v>
      </c>
      <c r="DW110" s="864"/>
      <c r="DX110" s="864"/>
      <c r="DY110" s="864"/>
      <c r="DZ110" s="865"/>
    </row>
    <row r="111" spans="1:131" s="199" customFormat="1" ht="26.25" customHeight="1" x14ac:dyDescent="0.15">
      <c r="A111" s="792" t="s">
        <v>413</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113</v>
      </c>
      <c r="AB111" s="944"/>
      <c r="AC111" s="944"/>
      <c r="AD111" s="944"/>
      <c r="AE111" s="945"/>
      <c r="AF111" s="946" t="s">
        <v>113</v>
      </c>
      <c r="AG111" s="944"/>
      <c r="AH111" s="944"/>
      <c r="AI111" s="944"/>
      <c r="AJ111" s="945"/>
      <c r="AK111" s="946" t="s">
        <v>113</v>
      </c>
      <c r="AL111" s="944"/>
      <c r="AM111" s="944"/>
      <c r="AN111" s="944"/>
      <c r="AO111" s="945"/>
      <c r="AP111" s="947" t="s">
        <v>113</v>
      </c>
      <c r="AQ111" s="948"/>
      <c r="AR111" s="948"/>
      <c r="AS111" s="948"/>
      <c r="AT111" s="949"/>
      <c r="AU111" s="957"/>
      <c r="AV111" s="958"/>
      <c r="AW111" s="958"/>
      <c r="AX111" s="958"/>
      <c r="AY111" s="958"/>
      <c r="AZ111" s="833" t="s">
        <v>414</v>
      </c>
      <c r="BA111" s="768"/>
      <c r="BB111" s="768"/>
      <c r="BC111" s="768"/>
      <c r="BD111" s="768"/>
      <c r="BE111" s="768"/>
      <c r="BF111" s="768"/>
      <c r="BG111" s="768"/>
      <c r="BH111" s="768"/>
      <c r="BI111" s="768"/>
      <c r="BJ111" s="768"/>
      <c r="BK111" s="768"/>
      <c r="BL111" s="768"/>
      <c r="BM111" s="768"/>
      <c r="BN111" s="768"/>
      <c r="BO111" s="768"/>
      <c r="BP111" s="769"/>
      <c r="BQ111" s="834">
        <v>7309</v>
      </c>
      <c r="BR111" s="835"/>
      <c r="BS111" s="835"/>
      <c r="BT111" s="835"/>
      <c r="BU111" s="835"/>
      <c r="BV111" s="835">
        <v>4874</v>
      </c>
      <c r="BW111" s="835"/>
      <c r="BX111" s="835"/>
      <c r="BY111" s="835"/>
      <c r="BZ111" s="835"/>
      <c r="CA111" s="835">
        <v>2437</v>
      </c>
      <c r="CB111" s="835"/>
      <c r="CC111" s="835"/>
      <c r="CD111" s="835"/>
      <c r="CE111" s="835"/>
      <c r="CF111" s="896">
        <v>0.1</v>
      </c>
      <c r="CG111" s="897"/>
      <c r="CH111" s="897"/>
      <c r="CI111" s="897"/>
      <c r="CJ111" s="897"/>
      <c r="CK111" s="952"/>
      <c r="CL111" s="839"/>
      <c r="CM111" s="842" t="s">
        <v>415</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113</v>
      </c>
      <c r="DH111" s="835"/>
      <c r="DI111" s="835"/>
      <c r="DJ111" s="835"/>
      <c r="DK111" s="835"/>
      <c r="DL111" s="835" t="s">
        <v>113</v>
      </c>
      <c r="DM111" s="835"/>
      <c r="DN111" s="835"/>
      <c r="DO111" s="835"/>
      <c r="DP111" s="835"/>
      <c r="DQ111" s="835" t="s">
        <v>113</v>
      </c>
      <c r="DR111" s="835"/>
      <c r="DS111" s="835"/>
      <c r="DT111" s="835"/>
      <c r="DU111" s="835"/>
      <c r="DV111" s="812" t="s">
        <v>113</v>
      </c>
      <c r="DW111" s="812"/>
      <c r="DX111" s="812"/>
      <c r="DY111" s="812"/>
      <c r="DZ111" s="813"/>
    </row>
    <row r="112" spans="1:131" s="199" customFormat="1" ht="26.25" customHeight="1" x14ac:dyDescent="0.15">
      <c r="A112" s="937" t="s">
        <v>416</v>
      </c>
      <c r="B112" s="938"/>
      <c r="C112" s="768" t="s">
        <v>417</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113</v>
      </c>
      <c r="AB112" s="798"/>
      <c r="AC112" s="798"/>
      <c r="AD112" s="798"/>
      <c r="AE112" s="799"/>
      <c r="AF112" s="800" t="s">
        <v>113</v>
      </c>
      <c r="AG112" s="798"/>
      <c r="AH112" s="798"/>
      <c r="AI112" s="798"/>
      <c r="AJ112" s="799"/>
      <c r="AK112" s="800" t="s">
        <v>113</v>
      </c>
      <c r="AL112" s="798"/>
      <c r="AM112" s="798"/>
      <c r="AN112" s="798"/>
      <c r="AO112" s="799"/>
      <c r="AP112" s="845" t="s">
        <v>113</v>
      </c>
      <c r="AQ112" s="846"/>
      <c r="AR112" s="846"/>
      <c r="AS112" s="846"/>
      <c r="AT112" s="847"/>
      <c r="AU112" s="957"/>
      <c r="AV112" s="958"/>
      <c r="AW112" s="958"/>
      <c r="AX112" s="958"/>
      <c r="AY112" s="958"/>
      <c r="AZ112" s="833" t="s">
        <v>418</v>
      </c>
      <c r="BA112" s="768"/>
      <c r="BB112" s="768"/>
      <c r="BC112" s="768"/>
      <c r="BD112" s="768"/>
      <c r="BE112" s="768"/>
      <c r="BF112" s="768"/>
      <c r="BG112" s="768"/>
      <c r="BH112" s="768"/>
      <c r="BI112" s="768"/>
      <c r="BJ112" s="768"/>
      <c r="BK112" s="768"/>
      <c r="BL112" s="768"/>
      <c r="BM112" s="768"/>
      <c r="BN112" s="768"/>
      <c r="BO112" s="768"/>
      <c r="BP112" s="769"/>
      <c r="BQ112" s="834">
        <v>695495</v>
      </c>
      <c r="BR112" s="835"/>
      <c r="BS112" s="835"/>
      <c r="BT112" s="835"/>
      <c r="BU112" s="835"/>
      <c r="BV112" s="835">
        <v>700220</v>
      </c>
      <c r="BW112" s="835"/>
      <c r="BX112" s="835"/>
      <c r="BY112" s="835"/>
      <c r="BZ112" s="835"/>
      <c r="CA112" s="835">
        <v>633913</v>
      </c>
      <c r="CB112" s="835"/>
      <c r="CC112" s="835"/>
      <c r="CD112" s="835"/>
      <c r="CE112" s="835"/>
      <c r="CF112" s="896">
        <v>16.3</v>
      </c>
      <c r="CG112" s="897"/>
      <c r="CH112" s="897"/>
      <c r="CI112" s="897"/>
      <c r="CJ112" s="897"/>
      <c r="CK112" s="952"/>
      <c r="CL112" s="839"/>
      <c r="CM112" s="842" t="s">
        <v>419</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113</v>
      </c>
      <c r="DH112" s="835"/>
      <c r="DI112" s="835"/>
      <c r="DJ112" s="835"/>
      <c r="DK112" s="835"/>
      <c r="DL112" s="835" t="s">
        <v>113</v>
      </c>
      <c r="DM112" s="835"/>
      <c r="DN112" s="835"/>
      <c r="DO112" s="835"/>
      <c r="DP112" s="835"/>
      <c r="DQ112" s="835" t="s">
        <v>113</v>
      </c>
      <c r="DR112" s="835"/>
      <c r="DS112" s="835"/>
      <c r="DT112" s="835"/>
      <c r="DU112" s="835"/>
      <c r="DV112" s="812" t="s">
        <v>113</v>
      </c>
      <c r="DW112" s="812"/>
      <c r="DX112" s="812"/>
      <c r="DY112" s="812"/>
      <c r="DZ112" s="813"/>
    </row>
    <row r="113" spans="1:130" s="199" customFormat="1" ht="26.25" customHeight="1" x14ac:dyDescent="0.15">
      <c r="A113" s="939"/>
      <c r="B113" s="940"/>
      <c r="C113" s="768" t="s">
        <v>420</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68710</v>
      </c>
      <c r="AB113" s="944"/>
      <c r="AC113" s="944"/>
      <c r="AD113" s="944"/>
      <c r="AE113" s="945"/>
      <c r="AF113" s="946">
        <v>63313</v>
      </c>
      <c r="AG113" s="944"/>
      <c r="AH113" s="944"/>
      <c r="AI113" s="944"/>
      <c r="AJ113" s="945"/>
      <c r="AK113" s="946">
        <v>63070</v>
      </c>
      <c r="AL113" s="944"/>
      <c r="AM113" s="944"/>
      <c r="AN113" s="944"/>
      <c r="AO113" s="945"/>
      <c r="AP113" s="947">
        <v>1.6</v>
      </c>
      <c r="AQ113" s="948"/>
      <c r="AR113" s="948"/>
      <c r="AS113" s="948"/>
      <c r="AT113" s="949"/>
      <c r="AU113" s="957"/>
      <c r="AV113" s="958"/>
      <c r="AW113" s="958"/>
      <c r="AX113" s="958"/>
      <c r="AY113" s="958"/>
      <c r="AZ113" s="833" t="s">
        <v>421</v>
      </c>
      <c r="BA113" s="768"/>
      <c r="BB113" s="768"/>
      <c r="BC113" s="768"/>
      <c r="BD113" s="768"/>
      <c r="BE113" s="768"/>
      <c r="BF113" s="768"/>
      <c r="BG113" s="768"/>
      <c r="BH113" s="768"/>
      <c r="BI113" s="768"/>
      <c r="BJ113" s="768"/>
      <c r="BK113" s="768"/>
      <c r="BL113" s="768"/>
      <c r="BM113" s="768"/>
      <c r="BN113" s="768"/>
      <c r="BO113" s="768"/>
      <c r="BP113" s="769"/>
      <c r="BQ113" s="834">
        <v>122096</v>
      </c>
      <c r="BR113" s="835"/>
      <c r="BS113" s="835"/>
      <c r="BT113" s="835"/>
      <c r="BU113" s="835"/>
      <c r="BV113" s="835">
        <v>119449</v>
      </c>
      <c r="BW113" s="835"/>
      <c r="BX113" s="835"/>
      <c r="BY113" s="835"/>
      <c r="BZ113" s="835"/>
      <c r="CA113" s="835">
        <v>109552</v>
      </c>
      <c r="CB113" s="835"/>
      <c r="CC113" s="835"/>
      <c r="CD113" s="835"/>
      <c r="CE113" s="835"/>
      <c r="CF113" s="896">
        <v>2.8</v>
      </c>
      <c r="CG113" s="897"/>
      <c r="CH113" s="897"/>
      <c r="CI113" s="897"/>
      <c r="CJ113" s="897"/>
      <c r="CK113" s="952"/>
      <c r="CL113" s="839"/>
      <c r="CM113" s="842" t="s">
        <v>422</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v>7309</v>
      </c>
      <c r="DH113" s="798"/>
      <c r="DI113" s="798"/>
      <c r="DJ113" s="798"/>
      <c r="DK113" s="799"/>
      <c r="DL113" s="800">
        <v>4874</v>
      </c>
      <c r="DM113" s="798"/>
      <c r="DN113" s="798"/>
      <c r="DO113" s="798"/>
      <c r="DP113" s="799"/>
      <c r="DQ113" s="800">
        <v>2437</v>
      </c>
      <c r="DR113" s="798"/>
      <c r="DS113" s="798"/>
      <c r="DT113" s="798"/>
      <c r="DU113" s="799"/>
      <c r="DV113" s="845">
        <v>0.1</v>
      </c>
      <c r="DW113" s="846"/>
      <c r="DX113" s="846"/>
      <c r="DY113" s="846"/>
      <c r="DZ113" s="847"/>
    </row>
    <row r="114" spans="1:130" s="199" customFormat="1" ht="26.25" customHeight="1" x14ac:dyDescent="0.15">
      <c r="A114" s="939"/>
      <c r="B114" s="940"/>
      <c r="C114" s="768" t="s">
        <v>423</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7147</v>
      </c>
      <c r="AB114" s="798"/>
      <c r="AC114" s="798"/>
      <c r="AD114" s="798"/>
      <c r="AE114" s="799"/>
      <c r="AF114" s="800">
        <v>15247</v>
      </c>
      <c r="AG114" s="798"/>
      <c r="AH114" s="798"/>
      <c r="AI114" s="798"/>
      <c r="AJ114" s="799"/>
      <c r="AK114" s="800">
        <v>20021</v>
      </c>
      <c r="AL114" s="798"/>
      <c r="AM114" s="798"/>
      <c r="AN114" s="798"/>
      <c r="AO114" s="799"/>
      <c r="AP114" s="845">
        <v>0.5</v>
      </c>
      <c r="AQ114" s="846"/>
      <c r="AR114" s="846"/>
      <c r="AS114" s="846"/>
      <c r="AT114" s="847"/>
      <c r="AU114" s="957"/>
      <c r="AV114" s="958"/>
      <c r="AW114" s="958"/>
      <c r="AX114" s="958"/>
      <c r="AY114" s="958"/>
      <c r="AZ114" s="833" t="s">
        <v>424</v>
      </c>
      <c r="BA114" s="768"/>
      <c r="BB114" s="768"/>
      <c r="BC114" s="768"/>
      <c r="BD114" s="768"/>
      <c r="BE114" s="768"/>
      <c r="BF114" s="768"/>
      <c r="BG114" s="768"/>
      <c r="BH114" s="768"/>
      <c r="BI114" s="768"/>
      <c r="BJ114" s="768"/>
      <c r="BK114" s="768"/>
      <c r="BL114" s="768"/>
      <c r="BM114" s="768"/>
      <c r="BN114" s="768"/>
      <c r="BO114" s="768"/>
      <c r="BP114" s="769"/>
      <c r="BQ114" s="834">
        <v>1524112</v>
      </c>
      <c r="BR114" s="835"/>
      <c r="BS114" s="835"/>
      <c r="BT114" s="835"/>
      <c r="BU114" s="835"/>
      <c r="BV114" s="835">
        <v>1369655</v>
      </c>
      <c r="BW114" s="835"/>
      <c r="BX114" s="835"/>
      <c r="BY114" s="835"/>
      <c r="BZ114" s="835"/>
      <c r="CA114" s="835">
        <v>1363446</v>
      </c>
      <c r="CB114" s="835"/>
      <c r="CC114" s="835"/>
      <c r="CD114" s="835"/>
      <c r="CE114" s="835"/>
      <c r="CF114" s="896">
        <v>35</v>
      </c>
      <c r="CG114" s="897"/>
      <c r="CH114" s="897"/>
      <c r="CI114" s="897"/>
      <c r="CJ114" s="897"/>
      <c r="CK114" s="952"/>
      <c r="CL114" s="839"/>
      <c r="CM114" s="842" t="s">
        <v>425</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113</v>
      </c>
      <c r="DH114" s="798"/>
      <c r="DI114" s="798"/>
      <c r="DJ114" s="798"/>
      <c r="DK114" s="799"/>
      <c r="DL114" s="800" t="s">
        <v>113</v>
      </c>
      <c r="DM114" s="798"/>
      <c r="DN114" s="798"/>
      <c r="DO114" s="798"/>
      <c r="DP114" s="799"/>
      <c r="DQ114" s="800" t="s">
        <v>113</v>
      </c>
      <c r="DR114" s="798"/>
      <c r="DS114" s="798"/>
      <c r="DT114" s="798"/>
      <c r="DU114" s="799"/>
      <c r="DV114" s="845" t="s">
        <v>113</v>
      </c>
      <c r="DW114" s="846"/>
      <c r="DX114" s="846"/>
      <c r="DY114" s="846"/>
      <c r="DZ114" s="847"/>
    </row>
    <row r="115" spans="1:130" s="199" customFormat="1" ht="26.25" customHeight="1" x14ac:dyDescent="0.15">
      <c r="A115" s="939"/>
      <c r="B115" s="940"/>
      <c r="C115" s="768" t="s">
        <v>426</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2753</v>
      </c>
      <c r="AB115" s="944"/>
      <c r="AC115" s="944"/>
      <c r="AD115" s="944"/>
      <c r="AE115" s="945"/>
      <c r="AF115" s="946">
        <v>2590</v>
      </c>
      <c r="AG115" s="944"/>
      <c r="AH115" s="944"/>
      <c r="AI115" s="944"/>
      <c r="AJ115" s="945"/>
      <c r="AK115" s="946">
        <v>2436</v>
      </c>
      <c r="AL115" s="944"/>
      <c r="AM115" s="944"/>
      <c r="AN115" s="944"/>
      <c r="AO115" s="945"/>
      <c r="AP115" s="947">
        <v>0.1</v>
      </c>
      <c r="AQ115" s="948"/>
      <c r="AR115" s="948"/>
      <c r="AS115" s="948"/>
      <c r="AT115" s="949"/>
      <c r="AU115" s="957"/>
      <c r="AV115" s="958"/>
      <c r="AW115" s="958"/>
      <c r="AX115" s="958"/>
      <c r="AY115" s="958"/>
      <c r="AZ115" s="833" t="s">
        <v>427</v>
      </c>
      <c r="BA115" s="768"/>
      <c r="BB115" s="768"/>
      <c r="BC115" s="768"/>
      <c r="BD115" s="768"/>
      <c r="BE115" s="768"/>
      <c r="BF115" s="768"/>
      <c r="BG115" s="768"/>
      <c r="BH115" s="768"/>
      <c r="BI115" s="768"/>
      <c r="BJ115" s="768"/>
      <c r="BK115" s="768"/>
      <c r="BL115" s="768"/>
      <c r="BM115" s="768"/>
      <c r="BN115" s="768"/>
      <c r="BO115" s="768"/>
      <c r="BP115" s="769"/>
      <c r="BQ115" s="834" t="s">
        <v>113</v>
      </c>
      <c r="BR115" s="835"/>
      <c r="BS115" s="835"/>
      <c r="BT115" s="835"/>
      <c r="BU115" s="835"/>
      <c r="BV115" s="835" t="s">
        <v>113</v>
      </c>
      <c r="BW115" s="835"/>
      <c r="BX115" s="835"/>
      <c r="BY115" s="835"/>
      <c r="BZ115" s="835"/>
      <c r="CA115" s="835" t="s">
        <v>113</v>
      </c>
      <c r="CB115" s="835"/>
      <c r="CC115" s="835"/>
      <c r="CD115" s="835"/>
      <c r="CE115" s="835"/>
      <c r="CF115" s="896" t="s">
        <v>113</v>
      </c>
      <c r="CG115" s="897"/>
      <c r="CH115" s="897"/>
      <c r="CI115" s="897"/>
      <c r="CJ115" s="897"/>
      <c r="CK115" s="952"/>
      <c r="CL115" s="839"/>
      <c r="CM115" s="833" t="s">
        <v>428</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113</v>
      </c>
      <c r="DH115" s="798"/>
      <c r="DI115" s="798"/>
      <c r="DJ115" s="798"/>
      <c r="DK115" s="799"/>
      <c r="DL115" s="800" t="s">
        <v>113</v>
      </c>
      <c r="DM115" s="798"/>
      <c r="DN115" s="798"/>
      <c r="DO115" s="798"/>
      <c r="DP115" s="799"/>
      <c r="DQ115" s="800" t="s">
        <v>113</v>
      </c>
      <c r="DR115" s="798"/>
      <c r="DS115" s="798"/>
      <c r="DT115" s="798"/>
      <c r="DU115" s="799"/>
      <c r="DV115" s="845" t="s">
        <v>113</v>
      </c>
      <c r="DW115" s="846"/>
      <c r="DX115" s="846"/>
      <c r="DY115" s="846"/>
      <c r="DZ115" s="847"/>
    </row>
    <row r="116" spans="1:130" s="199" customFormat="1" ht="26.25" customHeight="1" x14ac:dyDescent="0.15">
      <c r="A116" s="941"/>
      <c r="B116" s="942"/>
      <c r="C116" s="901" t="s">
        <v>429</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1287</v>
      </c>
      <c r="AB116" s="798"/>
      <c r="AC116" s="798"/>
      <c r="AD116" s="798"/>
      <c r="AE116" s="799"/>
      <c r="AF116" s="800">
        <v>777</v>
      </c>
      <c r="AG116" s="798"/>
      <c r="AH116" s="798"/>
      <c r="AI116" s="798"/>
      <c r="AJ116" s="799"/>
      <c r="AK116" s="800">
        <v>697</v>
      </c>
      <c r="AL116" s="798"/>
      <c r="AM116" s="798"/>
      <c r="AN116" s="798"/>
      <c r="AO116" s="799"/>
      <c r="AP116" s="845">
        <v>0</v>
      </c>
      <c r="AQ116" s="846"/>
      <c r="AR116" s="846"/>
      <c r="AS116" s="846"/>
      <c r="AT116" s="847"/>
      <c r="AU116" s="957"/>
      <c r="AV116" s="958"/>
      <c r="AW116" s="958"/>
      <c r="AX116" s="958"/>
      <c r="AY116" s="958"/>
      <c r="AZ116" s="884" t="s">
        <v>430</v>
      </c>
      <c r="BA116" s="885"/>
      <c r="BB116" s="885"/>
      <c r="BC116" s="885"/>
      <c r="BD116" s="885"/>
      <c r="BE116" s="885"/>
      <c r="BF116" s="885"/>
      <c r="BG116" s="885"/>
      <c r="BH116" s="885"/>
      <c r="BI116" s="885"/>
      <c r="BJ116" s="885"/>
      <c r="BK116" s="885"/>
      <c r="BL116" s="885"/>
      <c r="BM116" s="885"/>
      <c r="BN116" s="885"/>
      <c r="BO116" s="885"/>
      <c r="BP116" s="886"/>
      <c r="BQ116" s="834" t="s">
        <v>113</v>
      </c>
      <c r="BR116" s="835"/>
      <c r="BS116" s="835"/>
      <c r="BT116" s="835"/>
      <c r="BU116" s="835"/>
      <c r="BV116" s="835" t="s">
        <v>113</v>
      </c>
      <c r="BW116" s="835"/>
      <c r="BX116" s="835"/>
      <c r="BY116" s="835"/>
      <c r="BZ116" s="835"/>
      <c r="CA116" s="835" t="s">
        <v>113</v>
      </c>
      <c r="CB116" s="835"/>
      <c r="CC116" s="835"/>
      <c r="CD116" s="835"/>
      <c r="CE116" s="835"/>
      <c r="CF116" s="896" t="s">
        <v>113</v>
      </c>
      <c r="CG116" s="897"/>
      <c r="CH116" s="897"/>
      <c r="CI116" s="897"/>
      <c r="CJ116" s="897"/>
      <c r="CK116" s="952"/>
      <c r="CL116" s="839"/>
      <c r="CM116" s="842" t="s">
        <v>431</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113</v>
      </c>
      <c r="DH116" s="798"/>
      <c r="DI116" s="798"/>
      <c r="DJ116" s="798"/>
      <c r="DK116" s="799"/>
      <c r="DL116" s="800" t="s">
        <v>113</v>
      </c>
      <c r="DM116" s="798"/>
      <c r="DN116" s="798"/>
      <c r="DO116" s="798"/>
      <c r="DP116" s="799"/>
      <c r="DQ116" s="800" t="s">
        <v>113</v>
      </c>
      <c r="DR116" s="798"/>
      <c r="DS116" s="798"/>
      <c r="DT116" s="798"/>
      <c r="DU116" s="799"/>
      <c r="DV116" s="845" t="s">
        <v>113</v>
      </c>
      <c r="DW116" s="846"/>
      <c r="DX116" s="846"/>
      <c r="DY116" s="846"/>
      <c r="DZ116" s="847"/>
    </row>
    <row r="117" spans="1:130" s="199" customFormat="1" ht="26.25" customHeight="1" x14ac:dyDescent="0.15">
      <c r="A117" s="922" t="s">
        <v>172</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432</v>
      </c>
      <c r="Z117" s="924"/>
      <c r="AA117" s="929">
        <v>1206540</v>
      </c>
      <c r="AB117" s="930"/>
      <c r="AC117" s="930"/>
      <c r="AD117" s="930"/>
      <c r="AE117" s="931"/>
      <c r="AF117" s="932">
        <v>1210621</v>
      </c>
      <c r="AG117" s="930"/>
      <c r="AH117" s="930"/>
      <c r="AI117" s="930"/>
      <c r="AJ117" s="931"/>
      <c r="AK117" s="932">
        <v>1152175</v>
      </c>
      <c r="AL117" s="930"/>
      <c r="AM117" s="930"/>
      <c r="AN117" s="930"/>
      <c r="AO117" s="931"/>
      <c r="AP117" s="933"/>
      <c r="AQ117" s="934"/>
      <c r="AR117" s="934"/>
      <c r="AS117" s="934"/>
      <c r="AT117" s="935"/>
      <c r="AU117" s="957"/>
      <c r="AV117" s="958"/>
      <c r="AW117" s="958"/>
      <c r="AX117" s="958"/>
      <c r="AY117" s="958"/>
      <c r="AZ117" s="884" t="s">
        <v>433</v>
      </c>
      <c r="BA117" s="885"/>
      <c r="BB117" s="885"/>
      <c r="BC117" s="885"/>
      <c r="BD117" s="885"/>
      <c r="BE117" s="885"/>
      <c r="BF117" s="885"/>
      <c r="BG117" s="885"/>
      <c r="BH117" s="885"/>
      <c r="BI117" s="885"/>
      <c r="BJ117" s="885"/>
      <c r="BK117" s="885"/>
      <c r="BL117" s="885"/>
      <c r="BM117" s="885"/>
      <c r="BN117" s="885"/>
      <c r="BO117" s="885"/>
      <c r="BP117" s="886"/>
      <c r="BQ117" s="834" t="s">
        <v>113</v>
      </c>
      <c r="BR117" s="835"/>
      <c r="BS117" s="835"/>
      <c r="BT117" s="835"/>
      <c r="BU117" s="835"/>
      <c r="BV117" s="835" t="s">
        <v>113</v>
      </c>
      <c r="BW117" s="835"/>
      <c r="BX117" s="835"/>
      <c r="BY117" s="835"/>
      <c r="BZ117" s="835"/>
      <c r="CA117" s="835" t="s">
        <v>113</v>
      </c>
      <c r="CB117" s="835"/>
      <c r="CC117" s="835"/>
      <c r="CD117" s="835"/>
      <c r="CE117" s="835"/>
      <c r="CF117" s="896" t="s">
        <v>113</v>
      </c>
      <c r="CG117" s="897"/>
      <c r="CH117" s="897"/>
      <c r="CI117" s="897"/>
      <c r="CJ117" s="897"/>
      <c r="CK117" s="952"/>
      <c r="CL117" s="839"/>
      <c r="CM117" s="842" t="s">
        <v>434</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113</v>
      </c>
      <c r="DH117" s="798"/>
      <c r="DI117" s="798"/>
      <c r="DJ117" s="798"/>
      <c r="DK117" s="799"/>
      <c r="DL117" s="800" t="s">
        <v>113</v>
      </c>
      <c r="DM117" s="798"/>
      <c r="DN117" s="798"/>
      <c r="DO117" s="798"/>
      <c r="DP117" s="799"/>
      <c r="DQ117" s="800" t="s">
        <v>113</v>
      </c>
      <c r="DR117" s="798"/>
      <c r="DS117" s="798"/>
      <c r="DT117" s="798"/>
      <c r="DU117" s="799"/>
      <c r="DV117" s="845" t="s">
        <v>113</v>
      </c>
      <c r="DW117" s="846"/>
      <c r="DX117" s="846"/>
      <c r="DY117" s="846"/>
      <c r="DZ117" s="847"/>
    </row>
    <row r="118" spans="1:130" s="199" customFormat="1" ht="26.25" customHeight="1" x14ac:dyDescent="0.15">
      <c r="A118" s="922" t="s">
        <v>408</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406</v>
      </c>
      <c r="AB118" s="923"/>
      <c r="AC118" s="923"/>
      <c r="AD118" s="923"/>
      <c r="AE118" s="924"/>
      <c r="AF118" s="925" t="s">
        <v>289</v>
      </c>
      <c r="AG118" s="923"/>
      <c r="AH118" s="923"/>
      <c r="AI118" s="923"/>
      <c r="AJ118" s="924"/>
      <c r="AK118" s="925" t="s">
        <v>288</v>
      </c>
      <c r="AL118" s="923"/>
      <c r="AM118" s="923"/>
      <c r="AN118" s="923"/>
      <c r="AO118" s="924"/>
      <c r="AP118" s="926" t="s">
        <v>407</v>
      </c>
      <c r="AQ118" s="927"/>
      <c r="AR118" s="927"/>
      <c r="AS118" s="927"/>
      <c r="AT118" s="928"/>
      <c r="AU118" s="957"/>
      <c r="AV118" s="958"/>
      <c r="AW118" s="958"/>
      <c r="AX118" s="958"/>
      <c r="AY118" s="958"/>
      <c r="AZ118" s="900" t="s">
        <v>435</v>
      </c>
      <c r="BA118" s="901"/>
      <c r="BB118" s="901"/>
      <c r="BC118" s="901"/>
      <c r="BD118" s="901"/>
      <c r="BE118" s="901"/>
      <c r="BF118" s="901"/>
      <c r="BG118" s="901"/>
      <c r="BH118" s="901"/>
      <c r="BI118" s="901"/>
      <c r="BJ118" s="901"/>
      <c r="BK118" s="901"/>
      <c r="BL118" s="901"/>
      <c r="BM118" s="901"/>
      <c r="BN118" s="901"/>
      <c r="BO118" s="901"/>
      <c r="BP118" s="902"/>
      <c r="BQ118" s="903" t="s">
        <v>113</v>
      </c>
      <c r="BR118" s="866"/>
      <c r="BS118" s="866"/>
      <c r="BT118" s="866"/>
      <c r="BU118" s="866"/>
      <c r="BV118" s="866" t="s">
        <v>113</v>
      </c>
      <c r="BW118" s="866"/>
      <c r="BX118" s="866"/>
      <c r="BY118" s="866"/>
      <c r="BZ118" s="866"/>
      <c r="CA118" s="866" t="s">
        <v>113</v>
      </c>
      <c r="CB118" s="866"/>
      <c r="CC118" s="866"/>
      <c r="CD118" s="866"/>
      <c r="CE118" s="866"/>
      <c r="CF118" s="896" t="s">
        <v>113</v>
      </c>
      <c r="CG118" s="897"/>
      <c r="CH118" s="897"/>
      <c r="CI118" s="897"/>
      <c r="CJ118" s="897"/>
      <c r="CK118" s="952"/>
      <c r="CL118" s="839"/>
      <c r="CM118" s="842" t="s">
        <v>436</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113</v>
      </c>
      <c r="DH118" s="798"/>
      <c r="DI118" s="798"/>
      <c r="DJ118" s="798"/>
      <c r="DK118" s="799"/>
      <c r="DL118" s="800" t="s">
        <v>113</v>
      </c>
      <c r="DM118" s="798"/>
      <c r="DN118" s="798"/>
      <c r="DO118" s="798"/>
      <c r="DP118" s="799"/>
      <c r="DQ118" s="800" t="s">
        <v>113</v>
      </c>
      <c r="DR118" s="798"/>
      <c r="DS118" s="798"/>
      <c r="DT118" s="798"/>
      <c r="DU118" s="799"/>
      <c r="DV118" s="845" t="s">
        <v>113</v>
      </c>
      <c r="DW118" s="846"/>
      <c r="DX118" s="846"/>
      <c r="DY118" s="846"/>
      <c r="DZ118" s="847"/>
    </row>
    <row r="119" spans="1:130" s="199" customFormat="1" ht="26.25" customHeight="1" x14ac:dyDescent="0.15">
      <c r="A119" s="836" t="s">
        <v>411</v>
      </c>
      <c r="B119" s="837"/>
      <c r="C119" s="912" t="s">
        <v>412</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113</v>
      </c>
      <c r="AB119" s="916"/>
      <c r="AC119" s="916"/>
      <c r="AD119" s="916"/>
      <c r="AE119" s="917"/>
      <c r="AF119" s="918" t="s">
        <v>113</v>
      </c>
      <c r="AG119" s="916"/>
      <c r="AH119" s="916"/>
      <c r="AI119" s="916"/>
      <c r="AJ119" s="917"/>
      <c r="AK119" s="918" t="s">
        <v>113</v>
      </c>
      <c r="AL119" s="916"/>
      <c r="AM119" s="916"/>
      <c r="AN119" s="916"/>
      <c r="AO119" s="917"/>
      <c r="AP119" s="919" t="s">
        <v>113</v>
      </c>
      <c r="AQ119" s="920"/>
      <c r="AR119" s="920"/>
      <c r="AS119" s="920"/>
      <c r="AT119" s="921"/>
      <c r="AU119" s="959"/>
      <c r="AV119" s="960"/>
      <c r="AW119" s="960"/>
      <c r="AX119" s="960"/>
      <c r="AY119" s="960"/>
      <c r="AZ119" s="230" t="s">
        <v>172</v>
      </c>
      <c r="BA119" s="230"/>
      <c r="BB119" s="230"/>
      <c r="BC119" s="230"/>
      <c r="BD119" s="230"/>
      <c r="BE119" s="230"/>
      <c r="BF119" s="230"/>
      <c r="BG119" s="230"/>
      <c r="BH119" s="230"/>
      <c r="BI119" s="230"/>
      <c r="BJ119" s="230"/>
      <c r="BK119" s="230"/>
      <c r="BL119" s="230"/>
      <c r="BM119" s="230"/>
      <c r="BN119" s="230"/>
      <c r="BO119" s="898" t="s">
        <v>437</v>
      </c>
      <c r="BP119" s="899"/>
      <c r="BQ119" s="903">
        <v>13582078</v>
      </c>
      <c r="BR119" s="866"/>
      <c r="BS119" s="866"/>
      <c r="BT119" s="866"/>
      <c r="BU119" s="866"/>
      <c r="BV119" s="866">
        <v>13462688</v>
      </c>
      <c r="BW119" s="866"/>
      <c r="BX119" s="866"/>
      <c r="BY119" s="866"/>
      <c r="BZ119" s="866"/>
      <c r="CA119" s="866">
        <v>14886874</v>
      </c>
      <c r="CB119" s="866"/>
      <c r="CC119" s="866"/>
      <c r="CD119" s="866"/>
      <c r="CE119" s="866"/>
      <c r="CF119" s="764"/>
      <c r="CG119" s="765"/>
      <c r="CH119" s="765"/>
      <c r="CI119" s="765"/>
      <c r="CJ119" s="855"/>
      <c r="CK119" s="953"/>
      <c r="CL119" s="841"/>
      <c r="CM119" s="859" t="s">
        <v>438</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113</v>
      </c>
      <c r="DH119" s="781"/>
      <c r="DI119" s="781"/>
      <c r="DJ119" s="781"/>
      <c r="DK119" s="782"/>
      <c r="DL119" s="783" t="s">
        <v>113</v>
      </c>
      <c r="DM119" s="781"/>
      <c r="DN119" s="781"/>
      <c r="DO119" s="781"/>
      <c r="DP119" s="782"/>
      <c r="DQ119" s="783" t="s">
        <v>113</v>
      </c>
      <c r="DR119" s="781"/>
      <c r="DS119" s="781"/>
      <c r="DT119" s="781"/>
      <c r="DU119" s="782"/>
      <c r="DV119" s="869" t="s">
        <v>113</v>
      </c>
      <c r="DW119" s="870"/>
      <c r="DX119" s="870"/>
      <c r="DY119" s="870"/>
      <c r="DZ119" s="871"/>
    </row>
    <row r="120" spans="1:130" s="199" customFormat="1" ht="26.25" customHeight="1" x14ac:dyDescent="0.15">
      <c r="A120" s="838"/>
      <c r="B120" s="839"/>
      <c r="C120" s="842" t="s">
        <v>415</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113</v>
      </c>
      <c r="AB120" s="798"/>
      <c r="AC120" s="798"/>
      <c r="AD120" s="798"/>
      <c r="AE120" s="799"/>
      <c r="AF120" s="800" t="s">
        <v>113</v>
      </c>
      <c r="AG120" s="798"/>
      <c r="AH120" s="798"/>
      <c r="AI120" s="798"/>
      <c r="AJ120" s="799"/>
      <c r="AK120" s="800" t="s">
        <v>113</v>
      </c>
      <c r="AL120" s="798"/>
      <c r="AM120" s="798"/>
      <c r="AN120" s="798"/>
      <c r="AO120" s="799"/>
      <c r="AP120" s="845" t="s">
        <v>113</v>
      </c>
      <c r="AQ120" s="846"/>
      <c r="AR120" s="846"/>
      <c r="AS120" s="846"/>
      <c r="AT120" s="847"/>
      <c r="AU120" s="904" t="s">
        <v>439</v>
      </c>
      <c r="AV120" s="905"/>
      <c r="AW120" s="905"/>
      <c r="AX120" s="905"/>
      <c r="AY120" s="906"/>
      <c r="AZ120" s="881" t="s">
        <v>440</v>
      </c>
      <c r="BA120" s="826"/>
      <c r="BB120" s="826"/>
      <c r="BC120" s="826"/>
      <c r="BD120" s="826"/>
      <c r="BE120" s="826"/>
      <c r="BF120" s="826"/>
      <c r="BG120" s="826"/>
      <c r="BH120" s="826"/>
      <c r="BI120" s="826"/>
      <c r="BJ120" s="826"/>
      <c r="BK120" s="826"/>
      <c r="BL120" s="826"/>
      <c r="BM120" s="826"/>
      <c r="BN120" s="826"/>
      <c r="BO120" s="826"/>
      <c r="BP120" s="827"/>
      <c r="BQ120" s="882">
        <v>942109</v>
      </c>
      <c r="BR120" s="863"/>
      <c r="BS120" s="863"/>
      <c r="BT120" s="863"/>
      <c r="BU120" s="863"/>
      <c r="BV120" s="863">
        <v>1236432</v>
      </c>
      <c r="BW120" s="863"/>
      <c r="BX120" s="863"/>
      <c r="BY120" s="863"/>
      <c r="BZ120" s="863"/>
      <c r="CA120" s="863">
        <v>1504845</v>
      </c>
      <c r="CB120" s="863"/>
      <c r="CC120" s="863"/>
      <c r="CD120" s="863"/>
      <c r="CE120" s="863"/>
      <c r="CF120" s="887">
        <v>38.6</v>
      </c>
      <c r="CG120" s="888"/>
      <c r="CH120" s="888"/>
      <c r="CI120" s="888"/>
      <c r="CJ120" s="888"/>
      <c r="CK120" s="889" t="s">
        <v>441</v>
      </c>
      <c r="CL120" s="873"/>
      <c r="CM120" s="873"/>
      <c r="CN120" s="873"/>
      <c r="CO120" s="874"/>
      <c r="CP120" s="893" t="s">
        <v>389</v>
      </c>
      <c r="CQ120" s="894"/>
      <c r="CR120" s="894"/>
      <c r="CS120" s="894"/>
      <c r="CT120" s="894"/>
      <c r="CU120" s="894"/>
      <c r="CV120" s="894"/>
      <c r="CW120" s="894"/>
      <c r="CX120" s="894"/>
      <c r="CY120" s="894"/>
      <c r="CZ120" s="894"/>
      <c r="DA120" s="894"/>
      <c r="DB120" s="894"/>
      <c r="DC120" s="894"/>
      <c r="DD120" s="894"/>
      <c r="DE120" s="894"/>
      <c r="DF120" s="895"/>
      <c r="DG120" s="882">
        <v>234724</v>
      </c>
      <c r="DH120" s="863"/>
      <c r="DI120" s="863"/>
      <c r="DJ120" s="863"/>
      <c r="DK120" s="863"/>
      <c r="DL120" s="863">
        <v>228641</v>
      </c>
      <c r="DM120" s="863"/>
      <c r="DN120" s="863"/>
      <c r="DO120" s="863"/>
      <c r="DP120" s="863"/>
      <c r="DQ120" s="863">
        <v>219010</v>
      </c>
      <c r="DR120" s="863"/>
      <c r="DS120" s="863"/>
      <c r="DT120" s="863"/>
      <c r="DU120" s="863"/>
      <c r="DV120" s="864">
        <v>5.6</v>
      </c>
      <c r="DW120" s="864"/>
      <c r="DX120" s="864"/>
      <c r="DY120" s="864"/>
      <c r="DZ120" s="865"/>
    </row>
    <row r="121" spans="1:130" s="199" customFormat="1" ht="26.25" customHeight="1" x14ac:dyDescent="0.15">
      <c r="A121" s="838"/>
      <c r="B121" s="839"/>
      <c r="C121" s="884" t="s">
        <v>442</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v>2435</v>
      </c>
      <c r="AB121" s="798"/>
      <c r="AC121" s="798"/>
      <c r="AD121" s="798"/>
      <c r="AE121" s="799"/>
      <c r="AF121" s="800">
        <v>2436</v>
      </c>
      <c r="AG121" s="798"/>
      <c r="AH121" s="798"/>
      <c r="AI121" s="798"/>
      <c r="AJ121" s="799"/>
      <c r="AK121" s="800">
        <v>2436</v>
      </c>
      <c r="AL121" s="798"/>
      <c r="AM121" s="798"/>
      <c r="AN121" s="798"/>
      <c r="AO121" s="799"/>
      <c r="AP121" s="845">
        <v>0.1</v>
      </c>
      <c r="AQ121" s="846"/>
      <c r="AR121" s="846"/>
      <c r="AS121" s="846"/>
      <c r="AT121" s="847"/>
      <c r="AU121" s="907"/>
      <c r="AV121" s="908"/>
      <c r="AW121" s="908"/>
      <c r="AX121" s="908"/>
      <c r="AY121" s="909"/>
      <c r="AZ121" s="833" t="s">
        <v>443</v>
      </c>
      <c r="BA121" s="768"/>
      <c r="BB121" s="768"/>
      <c r="BC121" s="768"/>
      <c r="BD121" s="768"/>
      <c r="BE121" s="768"/>
      <c r="BF121" s="768"/>
      <c r="BG121" s="768"/>
      <c r="BH121" s="768"/>
      <c r="BI121" s="768"/>
      <c r="BJ121" s="768"/>
      <c r="BK121" s="768"/>
      <c r="BL121" s="768"/>
      <c r="BM121" s="768"/>
      <c r="BN121" s="768"/>
      <c r="BO121" s="768"/>
      <c r="BP121" s="769"/>
      <c r="BQ121" s="834">
        <v>531851</v>
      </c>
      <c r="BR121" s="835"/>
      <c r="BS121" s="835"/>
      <c r="BT121" s="835"/>
      <c r="BU121" s="835"/>
      <c r="BV121" s="835">
        <v>509490</v>
      </c>
      <c r="BW121" s="835"/>
      <c r="BX121" s="835"/>
      <c r="BY121" s="835"/>
      <c r="BZ121" s="835"/>
      <c r="CA121" s="835">
        <v>566407</v>
      </c>
      <c r="CB121" s="835"/>
      <c r="CC121" s="835"/>
      <c r="CD121" s="835"/>
      <c r="CE121" s="835"/>
      <c r="CF121" s="896">
        <v>14.5</v>
      </c>
      <c r="CG121" s="897"/>
      <c r="CH121" s="897"/>
      <c r="CI121" s="897"/>
      <c r="CJ121" s="897"/>
      <c r="CK121" s="890"/>
      <c r="CL121" s="876"/>
      <c r="CM121" s="876"/>
      <c r="CN121" s="876"/>
      <c r="CO121" s="877"/>
      <c r="CP121" s="856" t="s">
        <v>387</v>
      </c>
      <c r="CQ121" s="857"/>
      <c r="CR121" s="857"/>
      <c r="CS121" s="857"/>
      <c r="CT121" s="857"/>
      <c r="CU121" s="857"/>
      <c r="CV121" s="857"/>
      <c r="CW121" s="857"/>
      <c r="CX121" s="857"/>
      <c r="CY121" s="857"/>
      <c r="CZ121" s="857"/>
      <c r="DA121" s="857"/>
      <c r="DB121" s="857"/>
      <c r="DC121" s="857"/>
      <c r="DD121" s="857"/>
      <c r="DE121" s="857"/>
      <c r="DF121" s="858"/>
      <c r="DG121" s="834">
        <v>193246</v>
      </c>
      <c r="DH121" s="835"/>
      <c r="DI121" s="835"/>
      <c r="DJ121" s="835"/>
      <c r="DK121" s="835"/>
      <c r="DL121" s="835">
        <v>225818</v>
      </c>
      <c r="DM121" s="835"/>
      <c r="DN121" s="835"/>
      <c r="DO121" s="835"/>
      <c r="DP121" s="835"/>
      <c r="DQ121" s="835">
        <v>192730</v>
      </c>
      <c r="DR121" s="835"/>
      <c r="DS121" s="835"/>
      <c r="DT121" s="835"/>
      <c r="DU121" s="835"/>
      <c r="DV121" s="812">
        <v>4.9000000000000004</v>
      </c>
      <c r="DW121" s="812"/>
      <c r="DX121" s="812"/>
      <c r="DY121" s="812"/>
      <c r="DZ121" s="813"/>
    </row>
    <row r="122" spans="1:130" s="199" customFormat="1" ht="26.25" customHeight="1" x14ac:dyDescent="0.15">
      <c r="A122" s="838"/>
      <c r="B122" s="839"/>
      <c r="C122" s="842" t="s">
        <v>425</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113</v>
      </c>
      <c r="AB122" s="798"/>
      <c r="AC122" s="798"/>
      <c r="AD122" s="798"/>
      <c r="AE122" s="799"/>
      <c r="AF122" s="800" t="s">
        <v>113</v>
      </c>
      <c r="AG122" s="798"/>
      <c r="AH122" s="798"/>
      <c r="AI122" s="798"/>
      <c r="AJ122" s="799"/>
      <c r="AK122" s="800" t="s">
        <v>113</v>
      </c>
      <c r="AL122" s="798"/>
      <c r="AM122" s="798"/>
      <c r="AN122" s="798"/>
      <c r="AO122" s="799"/>
      <c r="AP122" s="845" t="s">
        <v>113</v>
      </c>
      <c r="AQ122" s="846"/>
      <c r="AR122" s="846"/>
      <c r="AS122" s="846"/>
      <c r="AT122" s="847"/>
      <c r="AU122" s="907"/>
      <c r="AV122" s="908"/>
      <c r="AW122" s="908"/>
      <c r="AX122" s="908"/>
      <c r="AY122" s="909"/>
      <c r="AZ122" s="900" t="s">
        <v>444</v>
      </c>
      <c r="BA122" s="901"/>
      <c r="BB122" s="901"/>
      <c r="BC122" s="901"/>
      <c r="BD122" s="901"/>
      <c r="BE122" s="901"/>
      <c r="BF122" s="901"/>
      <c r="BG122" s="901"/>
      <c r="BH122" s="901"/>
      <c r="BI122" s="901"/>
      <c r="BJ122" s="901"/>
      <c r="BK122" s="901"/>
      <c r="BL122" s="901"/>
      <c r="BM122" s="901"/>
      <c r="BN122" s="901"/>
      <c r="BO122" s="901"/>
      <c r="BP122" s="902"/>
      <c r="BQ122" s="903">
        <v>8174539</v>
      </c>
      <c r="BR122" s="866"/>
      <c r="BS122" s="866"/>
      <c r="BT122" s="866"/>
      <c r="BU122" s="866"/>
      <c r="BV122" s="866">
        <v>8034839</v>
      </c>
      <c r="BW122" s="866"/>
      <c r="BX122" s="866"/>
      <c r="BY122" s="866"/>
      <c r="BZ122" s="866"/>
      <c r="CA122" s="866">
        <v>8829368</v>
      </c>
      <c r="CB122" s="866"/>
      <c r="CC122" s="866"/>
      <c r="CD122" s="866"/>
      <c r="CE122" s="866"/>
      <c r="CF122" s="867">
        <v>226.4</v>
      </c>
      <c r="CG122" s="868"/>
      <c r="CH122" s="868"/>
      <c r="CI122" s="868"/>
      <c r="CJ122" s="868"/>
      <c r="CK122" s="890"/>
      <c r="CL122" s="876"/>
      <c r="CM122" s="876"/>
      <c r="CN122" s="876"/>
      <c r="CO122" s="877"/>
      <c r="CP122" s="856" t="s">
        <v>391</v>
      </c>
      <c r="CQ122" s="857"/>
      <c r="CR122" s="857"/>
      <c r="CS122" s="857"/>
      <c r="CT122" s="857"/>
      <c r="CU122" s="857"/>
      <c r="CV122" s="857"/>
      <c r="CW122" s="857"/>
      <c r="CX122" s="857"/>
      <c r="CY122" s="857"/>
      <c r="CZ122" s="857"/>
      <c r="DA122" s="857"/>
      <c r="DB122" s="857"/>
      <c r="DC122" s="857"/>
      <c r="DD122" s="857"/>
      <c r="DE122" s="857"/>
      <c r="DF122" s="858"/>
      <c r="DG122" s="834">
        <v>171010</v>
      </c>
      <c r="DH122" s="835"/>
      <c r="DI122" s="835"/>
      <c r="DJ122" s="835"/>
      <c r="DK122" s="835"/>
      <c r="DL122" s="835">
        <v>167284</v>
      </c>
      <c r="DM122" s="835"/>
      <c r="DN122" s="835"/>
      <c r="DO122" s="835"/>
      <c r="DP122" s="835"/>
      <c r="DQ122" s="835">
        <v>160828</v>
      </c>
      <c r="DR122" s="835"/>
      <c r="DS122" s="835"/>
      <c r="DT122" s="835"/>
      <c r="DU122" s="835"/>
      <c r="DV122" s="812">
        <v>4.0999999999999996</v>
      </c>
      <c r="DW122" s="812"/>
      <c r="DX122" s="812"/>
      <c r="DY122" s="812"/>
      <c r="DZ122" s="813"/>
    </row>
    <row r="123" spans="1:130" s="199" customFormat="1" ht="26.25" customHeight="1" x14ac:dyDescent="0.15">
      <c r="A123" s="838"/>
      <c r="B123" s="839"/>
      <c r="C123" s="842" t="s">
        <v>431</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113</v>
      </c>
      <c r="AB123" s="798"/>
      <c r="AC123" s="798"/>
      <c r="AD123" s="798"/>
      <c r="AE123" s="799"/>
      <c r="AF123" s="800" t="s">
        <v>113</v>
      </c>
      <c r="AG123" s="798"/>
      <c r="AH123" s="798"/>
      <c r="AI123" s="798"/>
      <c r="AJ123" s="799"/>
      <c r="AK123" s="800" t="s">
        <v>113</v>
      </c>
      <c r="AL123" s="798"/>
      <c r="AM123" s="798"/>
      <c r="AN123" s="798"/>
      <c r="AO123" s="799"/>
      <c r="AP123" s="845" t="s">
        <v>113</v>
      </c>
      <c r="AQ123" s="846"/>
      <c r="AR123" s="846"/>
      <c r="AS123" s="846"/>
      <c r="AT123" s="847"/>
      <c r="AU123" s="910"/>
      <c r="AV123" s="911"/>
      <c r="AW123" s="911"/>
      <c r="AX123" s="911"/>
      <c r="AY123" s="911"/>
      <c r="AZ123" s="230" t="s">
        <v>172</v>
      </c>
      <c r="BA123" s="230"/>
      <c r="BB123" s="230"/>
      <c r="BC123" s="230"/>
      <c r="BD123" s="230"/>
      <c r="BE123" s="230"/>
      <c r="BF123" s="230"/>
      <c r="BG123" s="230"/>
      <c r="BH123" s="230"/>
      <c r="BI123" s="230"/>
      <c r="BJ123" s="230"/>
      <c r="BK123" s="230"/>
      <c r="BL123" s="230"/>
      <c r="BM123" s="230"/>
      <c r="BN123" s="230"/>
      <c r="BO123" s="898" t="s">
        <v>445</v>
      </c>
      <c r="BP123" s="899"/>
      <c r="BQ123" s="853">
        <v>9648499</v>
      </c>
      <c r="BR123" s="854"/>
      <c r="BS123" s="854"/>
      <c r="BT123" s="854"/>
      <c r="BU123" s="854"/>
      <c r="BV123" s="854">
        <v>9780761</v>
      </c>
      <c r="BW123" s="854"/>
      <c r="BX123" s="854"/>
      <c r="BY123" s="854"/>
      <c r="BZ123" s="854"/>
      <c r="CA123" s="854">
        <v>10900620</v>
      </c>
      <c r="CB123" s="854"/>
      <c r="CC123" s="854"/>
      <c r="CD123" s="854"/>
      <c r="CE123" s="854"/>
      <c r="CF123" s="764"/>
      <c r="CG123" s="765"/>
      <c r="CH123" s="765"/>
      <c r="CI123" s="765"/>
      <c r="CJ123" s="855"/>
      <c r="CK123" s="890"/>
      <c r="CL123" s="876"/>
      <c r="CM123" s="876"/>
      <c r="CN123" s="876"/>
      <c r="CO123" s="877"/>
      <c r="CP123" s="856" t="s">
        <v>383</v>
      </c>
      <c r="CQ123" s="857"/>
      <c r="CR123" s="857"/>
      <c r="CS123" s="857"/>
      <c r="CT123" s="857"/>
      <c r="CU123" s="857"/>
      <c r="CV123" s="857"/>
      <c r="CW123" s="857"/>
      <c r="CX123" s="857"/>
      <c r="CY123" s="857"/>
      <c r="CZ123" s="857"/>
      <c r="DA123" s="857"/>
      <c r="DB123" s="857"/>
      <c r="DC123" s="857"/>
      <c r="DD123" s="857"/>
      <c r="DE123" s="857"/>
      <c r="DF123" s="858"/>
      <c r="DG123" s="797">
        <v>96515</v>
      </c>
      <c r="DH123" s="798"/>
      <c r="DI123" s="798"/>
      <c r="DJ123" s="798"/>
      <c r="DK123" s="799"/>
      <c r="DL123" s="800">
        <v>78477</v>
      </c>
      <c r="DM123" s="798"/>
      <c r="DN123" s="798"/>
      <c r="DO123" s="798"/>
      <c r="DP123" s="799"/>
      <c r="DQ123" s="800">
        <v>61345</v>
      </c>
      <c r="DR123" s="798"/>
      <c r="DS123" s="798"/>
      <c r="DT123" s="798"/>
      <c r="DU123" s="799"/>
      <c r="DV123" s="845">
        <v>1.6</v>
      </c>
      <c r="DW123" s="846"/>
      <c r="DX123" s="846"/>
      <c r="DY123" s="846"/>
      <c r="DZ123" s="847"/>
    </row>
    <row r="124" spans="1:130" s="199" customFormat="1" ht="26.25" customHeight="1" thickBot="1" x14ac:dyDescent="0.2">
      <c r="A124" s="838"/>
      <c r="B124" s="839"/>
      <c r="C124" s="842" t="s">
        <v>434</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113</v>
      </c>
      <c r="AB124" s="798"/>
      <c r="AC124" s="798"/>
      <c r="AD124" s="798"/>
      <c r="AE124" s="799"/>
      <c r="AF124" s="800" t="s">
        <v>113</v>
      </c>
      <c r="AG124" s="798"/>
      <c r="AH124" s="798"/>
      <c r="AI124" s="798"/>
      <c r="AJ124" s="799"/>
      <c r="AK124" s="800" t="s">
        <v>113</v>
      </c>
      <c r="AL124" s="798"/>
      <c r="AM124" s="798"/>
      <c r="AN124" s="798"/>
      <c r="AO124" s="799"/>
      <c r="AP124" s="845" t="s">
        <v>113</v>
      </c>
      <c r="AQ124" s="846"/>
      <c r="AR124" s="846"/>
      <c r="AS124" s="846"/>
      <c r="AT124" s="847"/>
      <c r="AU124" s="848" t="s">
        <v>446</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96.8</v>
      </c>
      <c r="BR124" s="852"/>
      <c r="BS124" s="852"/>
      <c r="BT124" s="852"/>
      <c r="BU124" s="852"/>
      <c r="BV124" s="852">
        <v>88.5</v>
      </c>
      <c r="BW124" s="852"/>
      <c r="BX124" s="852"/>
      <c r="BY124" s="852"/>
      <c r="BZ124" s="852"/>
      <c r="CA124" s="852">
        <v>102.2</v>
      </c>
      <c r="CB124" s="852"/>
      <c r="CC124" s="852"/>
      <c r="CD124" s="852"/>
      <c r="CE124" s="852"/>
      <c r="CF124" s="742"/>
      <c r="CG124" s="743"/>
      <c r="CH124" s="743"/>
      <c r="CI124" s="743"/>
      <c r="CJ124" s="883"/>
      <c r="CK124" s="891"/>
      <c r="CL124" s="891"/>
      <c r="CM124" s="891"/>
      <c r="CN124" s="891"/>
      <c r="CO124" s="892"/>
      <c r="CP124" s="856" t="s">
        <v>447</v>
      </c>
      <c r="CQ124" s="857"/>
      <c r="CR124" s="857"/>
      <c r="CS124" s="857"/>
      <c r="CT124" s="857"/>
      <c r="CU124" s="857"/>
      <c r="CV124" s="857"/>
      <c r="CW124" s="857"/>
      <c r="CX124" s="857"/>
      <c r="CY124" s="857"/>
      <c r="CZ124" s="857"/>
      <c r="DA124" s="857"/>
      <c r="DB124" s="857"/>
      <c r="DC124" s="857"/>
      <c r="DD124" s="857"/>
      <c r="DE124" s="857"/>
      <c r="DF124" s="858"/>
      <c r="DG124" s="780" t="s">
        <v>113</v>
      </c>
      <c r="DH124" s="781"/>
      <c r="DI124" s="781"/>
      <c r="DJ124" s="781"/>
      <c r="DK124" s="782"/>
      <c r="DL124" s="783" t="s">
        <v>113</v>
      </c>
      <c r="DM124" s="781"/>
      <c r="DN124" s="781"/>
      <c r="DO124" s="781"/>
      <c r="DP124" s="782"/>
      <c r="DQ124" s="783" t="s">
        <v>113</v>
      </c>
      <c r="DR124" s="781"/>
      <c r="DS124" s="781"/>
      <c r="DT124" s="781"/>
      <c r="DU124" s="782"/>
      <c r="DV124" s="869" t="s">
        <v>113</v>
      </c>
      <c r="DW124" s="870"/>
      <c r="DX124" s="870"/>
      <c r="DY124" s="870"/>
      <c r="DZ124" s="871"/>
    </row>
    <row r="125" spans="1:130" s="199" customFormat="1" ht="26.25" customHeight="1" x14ac:dyDescent="0.15">
      <c r="A125" s="838"/>
      <c r="B125" s="839"/>
      <c r="C125" s="842" t="s">
        <v>436</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113</v>
      </c>
      <c r="AB125" s="798"/>
      <c r="AC125" s="798"/>
      <c r="AD125" s="798"/>
      <c r="AE125" s="799"/>
      <c r="AF125" s="800" t="s">
        <v>113</v>
      </c>
      <c r="AG125" s="798"/>
      <c r="AH125" s="798"/>
      <c r="AI125" s="798"/>
      <c r="AJ125" s="799"/>
      <c r="AK125" s="800" t="s">
        <v>113</v>
      </c>
      <c r="AL125" s="798"/>
      <c r="AM125" s="798"/>
      <c r="AN125" s="798"/>
      <c r="AO125" s="799"/>
      <c r="AP125" s="845" t="s">
        <v>113</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448</v>
      </c>
      <c r="CL125" s="873"/>
      <c r="CM125" s="873"/>
      <c r="CN125" s="873"/>
      <c r="CO125" s="874"/>
      <c r="CP125" s="881" t="s">
        <v>449</v>
      </c>
      <c r="CQ125" s="826"/>
      <c r="CR125" s="826"/>
      <c r="CS125" s="826"/>
      <c r="CT125" s="826"/>
      <c r="CU125" s="826"/>
      <c r="CV125" s="826"/>
      <c r="CW125" s="826"/>
      <c r="CX125" s="826"/>
      <c r="CY125" s="826"/>
      <c r="CZ125" s="826"/>
      <c r="DA125" s="826"/>
      <c r="DB125" s="826"/>
      <c r="DC125" s="826"/>
      <c r="DD125" s="826"/>
      <c r="DE125" s="826"/>
      <c r="DF125" s="827"/>
      <c r="DG125" s="882" t="s">
        <v>113</v>
      </c>
      <c r="DH125" s="863"/>
      <c r="DI125" s="863"/>
      <c r="DJ125" s="863"/>
      <c r="DK125" s="863"/>
      <c r="DL125" s="863" t="s">
        <v>113</v>
      </c>
      <c r="DM125" s="863"/>
      <c r="DN125" s="863"/>
      <c r="DO125" s="863"/>
      <c r="DP125" s="863"/>
      <c r="DQ125" s="863" t="s">
        <v>113</v>
      </c>
      <c r="DR125" s="863"/>
      <c r="DS125" s="863"/>
      <c r="DT125" s="863"/>
      <c r="DU125" s="863"/>
      <c r="DV125" s="864" t="s">
        <v>113</v>
      </c>
      <c r="DW125" s="864"/>
      <c r="DX125" s="864"/>
      <c r="DY125" s="864"/>
      <c r="DZ125" s="865"/>
    </row>
    <row r="126" spans="1:130" s="199" customFormat="1" ht="26.25" customHeight="1" thickBot="1" x14ac:dyDescent="0.2">
      <c r="A126" s="838"/>
      <c r="B126" s="839"/>
      <c r="C126" s="842" t="s">
        <v>438</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113</v>
      </c>
      <c r="AB126" s="798"/>
      <c r="AC126" s="798"/>
      <c r="AD126" s="798"/>
      <c r="AE126" s="799"/>
      <c r="AF126" s="800" t="s">
        <v>113</v>
      </c>
      <c r="AG126" s="798"/>
      <c r="AH126" s="798"/>
      <c r="AI126" s="798"/>
      <c r="AJ126" s="799"/>
      <c r="AK126" s="800" t="s">
        <v>113</v>
      </c>
      <c r="AL126" s="798"/>
      <c r="AM126" s="798"/>
      <c r="AN126" s="798"/>
      <c r="AO126" s="799"/>
      <c r="AP126" s="845" t="s">
        <v>113</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450</v>
      </c>
      <c r="CQ126" s="768"/>
      <c r="CR126" s="768"/>
      <c r="CS126" s="768"/>
      <c r="CT126" s="768"/>
      <c r="CU126" s="768"/>
      <c r="CV126" s="768"/>
      <c r="CW126" s="768"/>
      <c r="CX126" s="768"/>
      <c r="CY126" s="768"/>
      <c r="CZ126" s="768"/>
      <c r="DA126" s="768"/>
      <c r="DB126" s="768"/>
      <c r="DC126" s="768"/>
      <c r="DD126" s="768"/>
      <c r="DE126" s="768"/>
      <c r="DF126" s="769"/>
      <c r="DG126" s="834" t="s">
        <v>113</v>
      </c>
      <c r="DH126" s="835"/>
      <c r="DI126" s="835"/>
      <c r="DJ126" s="835"/>
      <c r="DK126" s="835"/>
      <c r="DL126" s="835" t="s">
        <v>113</v>
      </c>
      <c r="DM126" s="835"/>
      <c r="DN126" s="835"/>
      <c r="DO126" s="835"/>
      <c r="DP126" s="835"/>
      <c r="DQ126" s="835" t="s">
        <v>113</v>
      </c>
      <c r="DR126" s="835"/>
      <c r="DS126" s="835"/>
      <c r="DT126" s="835"/>
      <c r="DU126" s="835"/>
      <c r="DV126" s="812" t="s">
        <v>113</v>
      </c>
      <c r="DW126" s="812"/>
      <c r="DX126" s="812"/>
      <c r="DY126" s="812"/>
      <c r="DZ126" s="813"/>
    </row>
    <row r="127" spans="1:130" s="199" customFormat="1" ht="26.25" customHeight="1" x14ac:dyDescent="0.15">
      <c r="A127" s="840"/>
      <c r="B127" s="841"/>
      <c r="C127" s="859" t="s">
        <v>451</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318</v>
      </c>
      <c r="AB127" s="798"/>
      <c r="AC127" s="798"/>
      <c r="AD127" s="798"/>
      <c r="AE127" s="799"/>
      <c r="AF127" s="800">
        <v>154</v>
      </c>
      <c r="AG127" s="798"/>
      <c r="AH127" s="798"/>
      <c r="AI127" s="798"/>
      <c r="AJ127" s="799"/>
      <c r="AK127" s="800" t="s">
        <v>113</v>
      </c>
      <c r="AL127" s="798"/>
      <c r="AM127" s="798"/>
      <c r="AN127" s="798"/>
      <c r="AO127" s="799"/>
      <c r="AP127" s="845" t="s">
        <v>113</v>
      </c>
      <c r="AQ127" s="846"/>
      <c r="AR127" s="846"/>
      <c r="AS127" s="846"/>
      <c r="AT127" s="847"/>
      <c r="AU127" s="235"/>
      <c r="AV127" s="235"/>
      <c r="AW127" s="235"/>
      <c r="AX127" s="862" t="s">
        <v>452</v>
      </c>
      <c r="AY127" s="830"/>
      <c r="AZ127" s="830"/>
      <c r="BA127" s="830"/>
      <c r="BB127" s="830"/>
      <c r="BC127" s="830"/>
      <c r="BD127" s="830"/>
      <c r="BE127" s="831"/>
      <c r="BF127" s="829" t="s">
        <v>453</v>
      </c>
      <c r="BG127" s="830"/>
      <c r="BH127" s="830"/>
      <c r="BI127" s="830"/>
      <c r="BJ127" s="830"/>
      <c r="BK127" s="830"/>
      <c r="BL127" s="831"/>
      <c r="BM127" s="829" t="s">
        <v>454</v>
      </c>
      <c r="BN127" s="830"/>
      <c r="BO127" s="830"/>
      <c r="BP127" s="830"/>
      <c r="BQ127" s="830"/>
      <c r="BR127" s="830"/>
      <c r="BS127" s="831"/>
      <c r="BT127" s="829" t="s">
        <v>455</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456</v>
      </c>
      <c r="CQ127" s="768"/>
      <c r="CR127" s="768"/>
      <c r="CS127" s="768"/>
      <c r="CT127" s="768"/>
      <c r="CU127" s="768"/>
      <c r="CV127" s="768"/>
      <c r="CW127" s="768"/>
      <c r="CX127" s="768"/>
      <c r="CY127" s="768"/>
      <c r="CZ127" s="768"/>
      <c r="DA127" s="768"/>
      <c r="DB127" s="768"/>
      <c r="DC127" s="768"/>
      <c r="DD127" s="768"/>
      <c r="DE127" s="768"/>
      <c r="DF127" s="769"/>
      <c r="DG127" s="834" t="s">
        <v>113</v>
      </c>
      <c r="DH127" s="835"/>
      <c r="DI127" s="835"/>
      <c r="DJ127" s="835"/>
      <c r="DK127" s="835"/>
      <c r="DL127" s="835" t="s">
        <v>113</v>
      </c>
      <c r="DM127" s="835"/>
      <c r="DN127" s="835"/>
      <c r="DO127" s="835"/>
      <c r="DP127" s="835"/>
      <c r="DQ127" s="835" t="s">
        <v>113</v>
      </c>
      <c r="DR127" s="835"/>
      <c r="DS127" s="835"/>
      <c r="DT127" s="835"/>
      <c r="DU127" s="835"/>
      <c r="DV127" s="812" t="s">
        <v>113</v>
      </c>
      <c r="DW127" s="812"/>
      <c r="DX127" s="812"/>
      <c r="DY127" s="812"/>
      <c r="DZ127" s="813"/>
    </row>
    <row r="128" spans="1:130" s="199" customFormat="1" ht="26.25" customHeight="1" thickBot="1" x14ac:dyDescent="0.2">
      <c r="A128" s="814" t="s">
        <v>457</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458</v>
      </c>
      <c r="X128" s="816"/>
      <c r="Y128" s="816"/>
      <c r="Z128" s="817"/>
      <c r="AA128" s="818">
        <v>48756</v>
      </c>
      <c r="AB128" s="819"/>
      <c r="AC128" s="819"/>
      <c r="AD128" s="819"/>
      <c r="AE128" s="820"/>
      <c r="AF128" s="821">
        <v>51213</v>
      </c>
      <c r="AG128" s="819"/>
      <c r="AH128" s="819"/>
      <c r="AI128" s="819"/>
      <c r="AJ128" s="820"/>
      <c r="AK128" s="821">
        <v>58927</v>
      </c>
      <c r="AL128" s="819"/>
      <c r="AM128" s="819"/>
      <c r="AN128" s="819"/>
      <c r="AO128" s="820"/>
      <c r="AP128" s="822"/>
      <c r="AQ128" s="823"/>
      <c r="AR128" s="823"/>
      <c r="AS128" s="823"/>
      <c r="AT128" s="824"/>
      <c r="AU128" s="235"/>
      <c r="AV128" s="235"/>
      <c r="AW128" s="235"/>
      <c r="AX128" s="825" t="s">
        <v>459</v>
      </c>
      <c r="AY128" s="826"/>
      <c r="AZ128" s="826"/>
      <c r="BA128" s="826"/>
      <c r="BB128" s="826"/>
      <c r="BC128" s="826"/>
      <c r="BD128" s="826"/>
      <c r="BE128" s="827"/>
      <c r="BF128" s="804" t="s">
        <v>113</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460</v>
      </c>
      <c r="CQ128" s="746"/>
      <c r="CR128" s="746"/>
      <c r="CS128" s="746"/>
      <c r="CT128" s="746"/>
      <c r="CU128" s="746"/>
      <c r="CV128" s="746"/>
      <c r="CW128" s="746"/>
      <c r="CX128" s="746"/>
      <c r="CY128" s="746"/>
      <c r="CZ128" s="746"/>
      <c r="DA128" s="746"/>
      <c r="DB128" s="746"/>
      <c r="DC128" s="746"/>
      <c r="DD128" s="746"/>
      <c r="DE128" s="746"/>
      <c r="DF128" s="747"/>
      <c r="DG128" s="808" t="s">
        <v>113</v>
      </c>
      <c r="DH128" s="809"/>
      <c r="DI128" s="809"/>
      <c r="DJ128" s="809"/>
      <c r="DK128" s="809"/>
      <c r="DL128" s="809" t="s">
        <v>113</v>
      </c>
      <c r="DM128" s="809"/>
      <c r="DN128" s="809"/>
      <c r="DO128" s="809"/>
      <c r="DP128" s="809"/>
      <c r="DQ128" s="809" t="s">
        <v>113</v>
      </c>
      <c r="DR128" s="809"/>
      <c r="DS128" s="809"/>
      <c r="DT128" s="809"/>
      <c r="DU128" s="809"/>
      <c r="DV128" s="810" t="s">
        <v>113</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461</v>
      </c>
      <c r="X129" s="795"/>
      <c r="Y129" s="795"/>
      <c r="Z129" s="796"/>
      <c r="AA129" s="797">
        <v>4825824</v>
      </c>
      <c r="AB129" s="798"/>
      <c r="AC129" s="798"/>
      <c r="AD129" s="798"/>
      <c r="AE129" s="799"/>
      <c r="AF129" s="800">
        <v>4926982</v>
      </c>
      <c r="AG129" s="798"/>
      <c r="AH129" s="798"/>
      <c r="AI129" s="798"/>
      <c r="AJ129" s="799"/>
      <c r="AK129" s="800">
        <v>4659802</v>
      </c>
      <c r="AL129" s="798"/>
      <c r="AM129" s="798"/>
      <c r="AN129" s="798"/>
      <c r="AO129" s="799"/>
      <c r="AP129" s="801"/>
      <c r="AQ129" s="802"/>
      <c r="AR129" s="802"/>
      <c r="AS129" s="802"/>
      <c r="AT129" s="803"/>
      <c r="AU129" s="237"/>
      <c r="AV129" s="237"/>
      <c r="AW129" s="237"/>
      <c r="AX129" s="767" t="s">
        <v>462</v>
      </c>
      <c r="AY129" s="768"/>
      <c r="AZ129" s="768"/>
      <c r="BA129" s="768"/>
      <c r="BB129" s="768"/>
      <c r="BC129" s="768"/>
      <c r="BD129" s="768"/>
      <c r="BE129" s="769"/>
      <c r="BF129" s="787" t="s">
        <v>113</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463</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464</v>
      </c>
      <c r="X130" s="795"/>
      <c r="Y130" s="795"/>
      <c r="Z130" s="796"/>
      <c r="AA130" s="797">
        <v>763885</v>
      </c>
      <c r="AB130" s="798"/>
      <c r="AC130" s="798"/>
      <c r="AD130" s="798"/>
      <c r="AE130" s="799"/>
      <c r="AF130" s="800">
        <v>768871</v>
      </c>
      <c r="AG130" s="798"/>
      <c r="AH130" s="798"/>
      <c r="AI130" s="798"/>
      <c r="AJ130" s="799"/>
      <c r="AK130" s="800">
        <v>760428</v>
      </c>
      <c r="AL130" s="798"/>
      <c r="AM130" s="798"/>
      <c r="AN130" s="798"/>
      <c r="AO130" s="799"/>
      <c r="AP130" s="801"/>
      <c r="AQ130" s="802"/>
      <c r="AR130" s="802"/>
      <c r="AS130" s="802"/>
      <c r="AT130" s="803"/>
      <c r="AU130" s="237"/>
      <c r="AV130" s="237"/>
      <c r="AW130" s="237"/>
      <c r="AX130" s="767" t="s">
        <v>465</v>
      </c>
      <c r="AY130" s="768"/>
      <c r="AZ130" s="768"/>
      <c r="BA130" s="768"/>
      <c r="BB130" s="768"/>
      <c r="BC130" s="768"/>
      <c r="BD130" s="768"/>
      <c r="BE130" s="769"/>
      <c r="BF130" s="770">
        <v>9.1999999999999993</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466</v>
      </c>
      <c r="X131" s="778"/>
      <c r="Y131" s="778"/>
      <c r="Z131" s="779"/>
      <c r="AA131" s="780">
        <v>4061939</v>
      </c>
      <c r="AB131" s="781"/>
      <c r="AC131" s="781"/>
      <c r="AD131" s="781"/>
      <c r="AE131" s="782"/>
      <c r="AF131" s="783">
        <v>4158111</v>
      </c>
      <c r="AG131" s="781"/>
      <c r="AH131" s="781"/>
      <c r="AI131" s="781"/>
      <c r="AJ131" s="782"/>
      <c r="AK131" s="783">
        <v>3899374</v>
      </c>
      <c r="AL131" s="781"/>
      <c r="AM131" s="781"/>
      <c r="AN131" s="781"/>
      <c r="AO131" s="782"/>
      <c r="AP131" s="784"/>
      <c r="AQ131" s="785"/>
      <c r="AR131" s="785"/>
      <c r="AS131" s="785"/>
      <c r="AT131" s="786"/>
      <c r="AU131" s="237"/>
      <c r="AV131" s="237"/>
      <c r="AW131" s="237"/>
      <c r="AX131" s="745" t="s">
        <v>467</v>
      </c>
      <c r="AY131" s="746"/>
      <c r="AZ131" s="746"/>
      <c r="BA131" s="746"/>
      <c r="BB131" s="746"/>
      <c r="BC131" s="746"/>
      <c r="BD131" s="746"/>
      <c r="BE131" s="747"/>
      <c r="BF131" s="748">
        <v>102.2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468</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469</v>
      </c>
      <c r="W132" s="758"/>
      <c r="X132" s="758"/>
      <c r="Y132" s="758"/>
      <c r="Z132" s="759"/>
      <c r="AA132" s="760">
        <v>9.6973145089999999</v>
      </c>
      <c r="AB132" s="761"/>
      <c r="AC132" s="761"/>
      <c r="AD132" s="761"/>
      <c r="AE132" s="762"/>
      <c r="AF132" s="763">
        <v>9.3921735129999995</v>
      </c>
      <c r="AG132" s="761"/>
      <c r="AH132" s="761"/>
      <c r="AI132" s="761"/>
      <c r="AJ132" s="762"/>
      <c r="AK132" s="763">
        <v>8.5352161649999996</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470</v>
      </c>
      <c r="W133" s="737"/>
      <c r="X133" s="737"/>
      <c r="Y133" s="737"/>
      <c r="Z133" s="738"/>
      <c r="AA133" s="739">
        <v>12.6</v>
      </c>
      <c r="AB133" s="740"/>
      <c r="AC133" s="740"/>
      <c r="AD133" s="740"/>
      <c r="AE133" s="741"/>
      <c r="AF133" s="739">
        <v>10.6</v>
      </c>
      <c r="AG133" s="740"/>
      <c r="AH133" s="740"/>
      <c r="AI133" s="740"/>
      <c r="AJ133" s="741"/>
      <c r="AK133" s="739">
        <v>9.1999999999999993</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60" zoomScaleNormal="85" workbookViewId="0">
      <selection activeCell="AC29" sqref="AC29"/>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6" zoomScale="65" zoomScaleNormal="65"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election activeCell="N66" sqref="N66"/>
    </sheetView>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471</v>
      </c>
      <c r="B5" s="248"/>
      <c r="C5" s="248"/>
      <c r="D5" s="248"/>
      <c r="E5" s="248"/>
      <c r="F5" s="248"/>
      <c r="G5" s="248"/>
      <c r="H5" s="248"/>
      <c r="I5" s="248"/>
      <c r="J5" s="248"/>
      <c r="K5" s="248"/>
      <c r="L5" s="248"/>
      <c r="M5" s="248"/>
      <c r="N5" s="248"/>
      <c r="O5" s="249"/>
    </row>
    <row r="6" spans="1:16" x14ac:dyDescent="0.15">
      <c r="A6" s="250"/>
      <c r="B6" s="246"/>
      <c r="C6" s="246"/>
      <c r="D6" s="246"/>
      <c r="E6" s="246"/>
      <c r="F6" s="246"/>
      <c r="G6" s="251" t="s">
        <v>472</v>
      </c>
      <c r="H6" s="251"/>
      <c r="I6" s="251"/>
      <c r="J6" s="251"/>
      <c r="K6" s="246"/>
      <c r="L6" s="246"/>
      <c r="M6" s="246"/>
      <c r="N6" s="246"/>
    </row>
    <row r="7" spans="1:16" x14ac:dyDescent="0.15">
      <c r="A7" s="250"/>
      <c r="B7" s="246"/>
      <c r="C7" s="246"/>
      <c r="D7" s="246"/>
      <c r="E7" s="246"/>
      <c r="F7" s="246"/>
      <c r="G7" s="253"/>
      <c r="H7" s="254"/>
      <c r="I7" s="254"/>
      <c r="J7" s="255"/>
      <c r="K7" s="1155" t="s">
        <v>473</v>
      </c>
      <c r="L7" s="256"/>
      <c r="M7" s="257" t="s">
        <v>474</v>
      </c>
      <c r="N7" s="258"/>
    </row>
    <row r="8" spans="1:16" x14ac:dyDescent="0.15">
      <c r="A8" s="250"/>
      <c r="B8" s="246"/>
      <c r="C8" s="246"/>
      <c r="D8" s="246"/>
      <c r="E8" s="246"/>
      <c r="F8" s="246"/>
      <c r="G8" s="259"/>
      <c r="H8" s="260"/>
      <c r="I8" s="260"/>
      <c r="J8" s="261"/>
      <c r="K8" s="1156"/>
      <c r="L8" s="262" t="s">
        <v>475</v>
      </c>
      <c r="M8" s="263" t="s">
        <v>476</v>
      </c>
      <c r="N8" s="264" t="s">
        <v>477</v>
      </c>
    </row>
    <row r="9" spans="1:16" x14ac:dyDescent="0.15">
      <c r="A9" s="250"/>
      <c r="B9" s="246"/>
      <c r="C9" s="246"/>
      <c r="D9" s="246"/>
      <c r="E9" s="246"/>
      <c r="F9" s="246"/>
      <c r="G9" s="1169" t="s">
        <v>478</v>
      </c>
      <c r="H9" s="1170"/>
      <c r="I9" s="1170"/>
      <c r="J9" s="1171"/>
      <c r="K9" s="265">
        <v>1103050</v>
      </c>
      <c r="L9" s="266">
        <v>94561</v>
      </c>
      <c r="M9" s="267">
        <v>92016</v>
      </c>
      <c r="N9" s="268">
        <v>2.8</v>
      </c>
    </row>
    <row r="10" spans="1:16" x14ac:dyDescent="0.15">
      <c r="A10" s="250"/>
      <c r="B10" s="246"/>
      <c r="C10" s="246"/>
      <c r="D10" s="246"/>
      <c r="E10" s="246"/>
      <c r="F10" s="246"/>
      <c r="G10" s="1169" t="s">
        <v>479</v>
      </c>
      <c r="H10" s="1170"/>
      <c r="I10" s="1170"/>
      <c r="J10" s="1171"/>
      <c r="K10" s="269">
        <v>44250</v>
      </c>
      <c r="L10" s="270">
        <v>3793</v>
      </c>
      <c r="M10" s="271">
        <v>10652</v>
      </c>
      <c r="N10" s="272">
        <v>-64.400000000000006</v>
      </c>
    </row>
    <row r="11" spans="1:16" ht="13.5" customHeight="1" x14ac:dyDescent="0.15">
      <c r="A11" s="250"/>
      <c r="B11" s="246"/>
      <c r="C11" s="246"/>
      <c r="D11" s="246"/>
      <c r="E11" s="246"/>
      <c r="F11" s="246"/>
      <c r="G11" s="1169" t="s">
        <v>480</v>
      </c>
      <c r="H11" s="1170"/>
      <c r="I11" s="1170"/>
      <c r="J11" s="1171"/>
      <c r="K11" s="269">
        <v>419842</v>
      </c>
      <c r="L11" s="270">
        <v>35992</v>
      </c>
      <c r="M11" s="271">
        <v>19007</v>
      </c>
      <c r="N11" s="272">
        <v>89.4</v>
      </c>
    </row>
    <row r="12" spans="1:16" ht="13.5" customHeight="1" x14ac:dyDescent="0.15">
      <c r="A12" s="250"/>
      <c r="B12" s="246"/>
      <c r="C12" s="246"/>
      <c r="D12" s="246"/>
      <c r="E12" s="246"/>
      <c r="F12" s="246"/>
      <c r="G12" s="1169" t="s">
        <v>481</v>
      </c>
      <c r="H12" s="1170"/>
      <c r="I12" s="1170"/>
      <c r="J12" s="1171"/>
      <c r="K12" s="269">
        <v>82371</v>
      </c>
      <c r="L12" s="270">
        <v>7061</v>
      </c>
      <c r="M12" s="271">
        <v>2018</v>
      </c>
      <c r="N12" s="272">
        <v>249.9</v>
      </c>
    </row>
    <row r="13" spans="1:16" ht="13.5" customHeight="1" x14ac:dyDescent="0.15">
      <c r="A13" s="250"/>
      <c r="B13" s="246"/>
      <c r="C13" s="246"/>
      <c r="D13" s="246"/>
      <c r="E13" s="246"/>
      <c r="F13" s="246"/>
      <c r="G13" s="1169" t="s">
        <v>482</v>
      </c>
      <c r="H13" s="1170"/>
      <c r="I13" s="1170"/>
      <c r="J13" s="1171"/>
      <c r="K13" s="269" t="s">
        <v>483</v>
      </c>
      <c r="L13" s="270" t="s">
        <v>483</v>
      </c>
      <c r="M13" s="271" t="s">
        <v>483</v>
      </c>
      <c r="N13" s="272" t="s">
        <v>483</v>
      </c>
    </row>
    <row r="14" spans="1:16" ht="13.5" customHeight="1" x14ac:dyDescent="0.15">
      <c r="A14" s="250"/>
      <c r="B14" s="246"/>
      <c r="C14" s="246"/>
      <c r="D14" s="246"/>
      <c r="E14" s="246"/>
      <c r="F14" s="246"/>
      <c r="G14" s="1169" t="s">
        <v>484</v>
      </c>
      <c r="H14" s="1170"/>
      <c r="I14" s="1170"/>
      <c r="J14" s="1171"/>
      <c r="K14" s="269">
        <v>81703</v>
      </c>
      <c r="L14" s="270">
        <v>7004</v>
      </c>
      <c r="M14" s="271">
        <v>4366</v>
      </c>
      <c r="N14" s="272">
        <v>60.4</v>
      </c>
    </row>
    <row r="15" spans="1:16" ht="13.5" customHeight="1" x14ac:dyDescent="0.15">
      <c r="A15" s="250"/>
      <c r="B15" s="246"/>
      <c r="C15" s="246"/>
      <c r="D15" s="246"/>
      <c r="E15" s="246"/>
      <c r="F15" s="246"/>
      <c r="G15" s="1169" t="s">
        <v>485</v>
      </c>
      <c r="H15" s="1170"/>
      <c r="I15" s="1170"/>
      <c r="J15" s="1171"/>
      <c r="K15" s="269">
        <v>23011</v>
      </c>
      <c r="L15" s="270">
        <v>1973</v>
      </c>
      <c r="M15" s="271">
        <v>2173</v>
      </c>
      <c r="N15" s="272">
        <v>-9.1999999999999993</v>
      </c>
    </row>
    <row r="16" spans="1:16" x14ac:dyDescent="0.15">
      <c r="A16" s="250"/>
      <c r="B16" s="246"/>
      <c r="C16" s="246"/>
      <c r="D16" s="246"/>
      <c r="E16" s="246"/>
      <c r="F16" s="246"/>
      <c r="G16" s="1172" t="s">
        <v>486</v>
      </c>
      <c r="H16" s="1173"/>
      <c r="I16" s="1173"/>
      <c r="J16" s="1174"/>
      <c r="K16" s="270">
        <v>-158490</v>
      </c>
      <c r="L16" s="270">
        <v>-13587</v>
      </c>
      <c r="M16" s="271">
        <v>-9866</v>
      </c>
      <c r="N16" s="272">
        <v>37.700000000000003</v>
      </c>
    </row>
    <row r="17" spans="1:16" x14ac:dyDescent="0.15">
      <c r="A17" s="250"/>
      <c r="B17" s="246"/>
      <c r="C17" s="246"/>
      <c r="D17" s="246"/>
      <c r="E17" s="246"/>
      <c r="F17" s="246"/>
      <c r="G17" s="1172" t="s">
        <v>172</v>
      </c>
      <c r="H17" s="1173"/>
      <c r="I17" s="1173"/>
      <c r="J17" s="1174"/>
      <c r="K17" s="270">
        <v>1595737</v>
      </c>
      <c r="L17" s="270">
        <v>136797</v>
      </c>
      <c r="M17" s="271">
        <v>120366</v>
      </c>
      <c r="N17" s="272">
        <v>13.7</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487</v>
      </c>
      <c r="H19" s="246"/>
      <c r="I19" s="246"/>
      <c r="J19" s="246"/>
      <c r="K19" s="246"/>
      <c r="L19" s="246"/>
      <c r="M19" s="246"/>
      <c r="N19" s="246"/>
    </row>
    <row r="20" spans="1:16" x14ac:dyDescent="0.15">
      <c r="A20" s="250"/>
      <c r="B20" s="246"/>
      <c r="C20" s="246"/>
      <c r="D20" s="246"/>
      <c r="E20" s="246"/>
      <c r="F20" s="246"/>
      <c r="G20" s="274"/>
      <c r="H20" s="275"/>
      <c r="I20" s="275"/>
      <c r="J20" s="276"/>
      <c r="K20" s="277" t="s">
        <v>488</v>
      </c>
      <c r="L20" s="278" t="s">
        <v>489</v>
      </c>
      <c r="M20" s="279" t="s">
        <v>490</v>
      </c>
      <c r="N20" s="280"/>
    </row>
    <row r="21" spans="1:16" s="286" customFormat="1" x14ac:dyDescent="0.15">
      <c r="A21" s="281"/>
      <c r="B21" s="251"/>
      <c r="C21" s="251"/>
      <c r="D21" s="251"/>
      <c r="E21" s="251"/>
      <c r="F21" s="251"/>
      <c r="G21" s="1166" t="s">
        <v>491</v>
      </c>
      <c r="H21" s="1167"/>
      <c r="I21" s="1167"/>
      <c r="J21" s="1168"/>
      <c r="K21" s="282">
        <v>10.119999999999999</v>
      </c>
      <c r="L21" s="283">
        <v>10.92</v>
      </c>
      <c r="M21" s="284">
        <v>-0.8</v>
      </c>
      <c r="N21" s="251"/>
      <c r="O21" s="285"/>
      <c r="P21" s="281"/>
    </row>
    <row r="22" spans="1:16" s="286" customFormat="1" x14ac:dyDescent="0.15">
      <c r="A22" s="281"/>
      <c r="B22" s="251"/>
      <c r="C22" s="251"/>
      <c r="D22" s="251"/>
      <c r="E22" s="251"/>
      <c r="F22" s="251"/>
      <c r="G22" s="1166" t="s">
        <v>492</v>
      </c>
      <c r="H22" s="1167"/>
      <c r="I22" s="1167"/>
      <c r="J22" s="1168"/>
      <c r="K22" s="287">
        <v>94.1</v>
      </c>
      <c r="L22" s="288">
        <v>95.8</v>
      </c>
      <c r="M22" s="289">
        <v>-1.7</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493</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494</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495</v>
      </c>
      <c r="H29" s="251"/>
      <c r="I29" s="251"/>
      <c r="J29" s="251"/>
      <c r="K29" s="246"/>
      <c r="L29" s="246"/>
      <c r="M29" s="246"/>
      <c r="N29" s="246"/>
      <c r="O29" s="295"/>
    </row>
    <row r="30" spans="1:16" x14ac:dyDescent="0.15">
      <c r="A30" s="250"/>
      <c r="B30" s="246"/>
      <c r="C30" s="246"/>
      <c r="D30" s="246"/>
      <c r="E30" s="246"/>
      <c r="F30" s="246"/>
      <c r="G30" s="253"/>
      <c r="H30" s="254"/>
      <c r="I30" s="254"/>
      <c r="J30" s="255"/>
      <c r="K30" s="1155" t="s">
        <v>473</v>
      </c>
      <c r="L30" s="256"/>
      <c r="M30" s="257" t="s">
        <v>474</v>
      </c>
      <c r="N30" s="258"/>
    </row>
    <row r="31" spans="1:16" x14ac:dyDescent="0.15">
      <c r="A31" s="250"/>
      <c r="B31" s="246"/>
      <c r="C31" s="246"/>
      <c r="D31" s="246"/>
      <c r="E31" s="246"/>
      <c r="F31" s="246"/>
      <c r="G31" s="259"/>
      <c r="H31" s="260"/>
      <c r="I31" s="260"/>
      <c r="J31" s="261"/>
      <c r="K31" s="1156"/>
      <c r="L31" s="262" t="s">
        <v>475</v>
      </c>
      <c r="M31" s="263" t="s">
        <v>476</v>
      </c>
      <c r="N31" s="264" t="s">
        <v>477</v>
      </c>
    </row>
    <row r="32" spans="1:16" ht="27" customHeight="1" x14ac:dyDescent="0.15">
      <c r="A32" s="250"/>
      <c r="B32" s="246"/>
      <c r="C32" s="246"/>
      <c r="D32" s="246"/>
      <c r="E32" s="246"/>
      <c r="F32" s="246"/>
      <c r="G32" s="1157" t="s">
        <v>496</v>
      </c>
      <c r="H32" s="1158"/>
      <c r="I32" s="1158"/>
      <c r="J32" s="1159"/>
      <c r="K32" s="296">
        <v>1065951</v>
      </c>
      <c r="L32" s="296">
        <v>91380</v>
      </c>
      <c r="M32" s="297">
        <v>79817</v>
      </c>
      <c r="N32" s="298">
        <v>14.5</v>
      </c>
    </row>
    <row r="33" spans="1:16" ht="13.5" customHeight="1" x14ac:dyDescent="0.15">
      <c r="A33" s="250"/>
      <c r="B33" s="246"/>
      <c r="C33" s="246"/>
      <c r="D33" s="246"/>
      <c r="E33" s="246"/>
      <c r="F33" s="246"/>
      <c r="G33" s="1157" t="s">
        <v>497</v>
      </c>
      <c r="H33" s="1158"/>
      <c r="I33" s="1158"/>
      <c r="J33" s="1159"/>
      <c r="K33" s="296" t="s">
        <v>483</v>
      </c>
      <c r="L33" s="296" t="s">
        <v>483</v>
      </c>
      <c r="M33" s="297" t="s">
        <v>483</v>
      </c>
      <c r="N33" s="298" t="s">
        <v>483</v>
      </c>
    </row>
    <row r="34" spans="1:16" ht="27" customHeight="1" x14ac:dyDescent="0.15">
      <c r="A34" s="250"/>
      <c r="B34" s="246"/>
      <c r="C34" s="246"/>
      <c r="D34" s="246"/>
      <c r="E34" s="246"/>
      <c r="F34" s="246"/>
      <c r="G34" s="1157" t="s">
        <v>498</v>
      </c>
      <c r="H34" s="1158"/>
      <c r="I34" s="1158"/>
      <c r="J34" s="1159"/>
      <c r="K34" s="296" t="s">
        <v>483</v>
      </c>
      <c r="L34" s="296" t="s">
        <v>483</v>
      </c>
      <c r="M34" s="297" t="s">
        <v>483</v>
      </c>
      <c r="N34" s="298" t="s">
        <v>483</v>
      </c>
    </row>
    <row r="35" spans="1:16" ht="27" customHeight="1" x14ac:dyDescent="0.15">
      <c r="A35" s="250"/>
      <c r="B35" s="246"/>
      <c r="C35" s="246"/>
      <c r="D35" s="246"/>
      <c r="E35" s="246"/>
      <c r="F35" s="246"/>
      <c r="G35" s="1157" t="s">
        <v>499</v>
      </c>
      <c r="H35" s="1158"/>
      <c r="I35" s="1158"/>
      <c r="J35" s="1159"/>
      <c r="K35" s="296">
        <v>63070</v>
      </c>
      <c r="L35" s="296">
        <v>5407</v>
      </c>
      <c r="M35" s="297">
        <v>25876</v>
      </c>
      <c r="N35" s="298">
        <v>-79.099999999999994</v>
      </c>
    </row>
    <row r="36" spans="1:16" ht="27" customHeight="1" x14ac:dyDescent="0.15">
      <c r="A36" s="250"/>
      <c r="B36" s="246"/>
      <c r="C36" s="246"/>
      <c r="D36" s="246"/>
      <c r="E36" s="246"/>
      <c r="F36" s="246"/>
      <c r="G36" s="1157" t="s">
        <v>500</v>
      </c>
      <c r="H36" s="1158"/>
      <c r="I36" s="1158"/>
      <c r="J36" s="1159"/>
      <c r="K36" s="296">
        <v>20021</v>
      </c>
      <c r="L36" s="296">
        <v>1716</v>
      </c>
      <c r="M36" s="297">
        <v>3089</v>
      </c>
      <c r="N36" s="298">
        <v>-44.4</v>
      </c>
    </row>
    <row r="37" spans="1:16" ht="13.5" customHeight="1" x14ac:dyDescent="0.15">
      <c r="A37" s="250"/>
      <c r="B37" s="246"/>
      <c r="C37" s="246"/>
      <c r="D37" s="246"/>
      <c r="E37" s="246"/>
      <c r="F37" s="246"/>
      <c r="G37" s="1157" t="s">
        <v>501</v>
      </c>
      <c r="H37" s="1158"/>
      <c r="I37" s="1158"/>
      <c r="J37" s="1159"/>
      <c r="K37" s="296">
        <v>2436</v>
      </c>
      <c r="L37" s="296">
        <v>209</v>
      </c>
      <c r="M37" s="297">
        <v>1224</v>
      </c>
      <c r="N37" s="298">
        <v>-82.9</v>
      </c>
    </row>
    <row r="38" spans="1:16" ht="27" customHeight="1" x14ac:dyDescent="0.15">
      <c r="A38" s="250"/>
      <c r="B38" s="246"/>
      <c r="C38" s="246"/>
      <c r="D38" s="246"/>
      <c r="E38" s="246"/>
      <c r="F38" s="246"/>
      <c r="G38" s="1160" t="s">
        <v>502</v>
      </c>
      <c r="H38" s="1161"/>
      <c r="I38" s="1161"/>
      <c r="J38" s="1162"/>
      <c r="K38" s="299">
        <v>697</v>
      </c>
      <c r="L38" s="299">
        <v>60</v>
      </c>
      <c r="M38" s="300">
        <v>18</v>
      </c>
      <c r="N38" s="301">
        <v>233.3</v>
      </c>
      <c r="O38" s="295"/>
    </row>
    <row r="39" spans="1:16" x14ac:dyDescent="0.15">
      <c r="A39" s="250"/>
      <c r="B39" s="246"/>
      <c r="C39" s="246"/>
      <c r="D39" s="246"/>
      <c r="E39" s="246"/>
      <c r="F39" s="246"/>
      <c r="G39" s="1160" t="s">
        <v>503</v>
      </c>
      <c r="H39" s="1161"/>
      <c r="I39" s="1161"/>
      <c r="J39" s="1162"/>
      <c r="K39" s="302">
        <v>-58927</v>
      </c>
      <c r="L39" s="302">
        <v>-5052</v>
      </c>
      <c r="M39" s="303">
        <v>-3655</v>
      </c>
      <c r="N39" s="304">
        <v>38.200000000000003</v>
      </c>
      <c r="O39" s="295"/>
    </row>
    <row r="40" spans="1:16" ht="27" customHeight="1" x14ac:dyDescent="0.15">
      <c r="A40" s="250"/>
      <c r="B40" s="246"/>
      <c r="C40" s="246"/>
      <c r="D40" s="246"/>
      <c r="E40" s="246"/>
      <c r="F40" s="246"/>
      <c r="G40" s="1157" t="s">
        <v>504</v>
      </c>
      <c r="H40" s="1158"/>
      <c r="I40" s="1158"/>
      <c r="J40" s="1159"/>
      <c r="K40" s="302">
        <v>-760428</v>
      </c>
      <c r="L40" s="302">
        <v>-65189</v>
      </c>
      <c r="M40" s="303">
        <v>-74052</v>
      </c>
      <c r="N40" s="304">
        <v>-12</v>
      </c>
      <c r="O40" s="295"/>
    </row>
    <row r="41" spans="1:16" x14ac:dyDescent="0.15">
      <c r="A41" s="250"/>
      <c r="B41" s="246"/>
      <c r="C41" s="246"/>
      <c r="D41" s="246"/>
      <c r="E41" s="246"/>
      <c r="F41" s="246"/>
      <c r="G41" s="1163" t="s">
        <v>283</v>
      </c>
      <c r="H41" s="1164"/>
      <c r="I41" s="1164"/>
      <c r="J41" s="1165"/>
      <c r="K41" s="296">
        <v>332820</v>
      </c>
      <c r="L41" s="302">
        <v>28532</v>
      </c>
      <c r="M41" s="303">
        <v>32317</v>
      </c>
      <c r="N41" s="304">
        <v>-11.7</v>
      </c>
      <c r="O41" s="295"/>
    </row>
    <row r="42" spans="1:16" x14ac:dyDescent="0.15">
      <c r="A42" s="250"/>
      <c r="B42" s="246"/>
      <c r="C42" s="246"/>
      <c r="D42" s="246"/>
      <c r="E42" s="246"/>
      <c r="F42" s="246"/>
      <c r="G42" s="305" t="s">
        <v>505</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506</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507</v>
      </c>
      <c r="H48" s="310"/>
      <c r="I48" s="310"/>
      <c r="J48" s="310"/>
      <c r="K48" s="310"/>
      <c r="L48" s="310"/>
      <c r="M48" s="311"/>
      <c r="N48" s="310"/>
    </row>
    <row r="49" spans="1:14" ht="13.5" customHeight="1" x14ac:dyDescent="0.15">
      <c r="A49" s="250"/>
      <c r="B49" s="246"/>
      <c r="C49" s="246"/>
      <c r="D49" s="246"/>
      <c r="E49" s="246"/>
      <c r="F49" s="246"/>
      <c r="G49" s="312"/>
      <c r="H49" s="313"/>
      <c r="I49" s="1150" t="s">
        <v>473</v>
      </c>
      <c r="J49" s="1152" t="s">
        <v>508</v>
      </c>
      <c r="K49" s="1153"/>
      <c r="L49" s="1153"/>
      <c r="M49" s="1153"/>
      <c r="N49" s="1154"/>
    </row>
    <row r="50" spans="1:14" x14ac:dyDescent="0.15">
      <c r="A50" s="250"/>
      <c r="B50" s="246"/>
      <c r="C50" s="246"/>
      <c r="D50" s="246"/>
      <c r="E50" s="246"/>
      <c r="F50" s="246"/>
      <c r="G50" s="314"/>
      <c r="H50" s="315"/>
      <c r="I50" s="1151"/>
      <c r="J50" s="316" t="s">
        <v>509</v>
      </c>
      <c r="K50" s="317" t="s">
        <v>510</v>
      </c>
      <c r="L50" s="318" t="s">
        <v>511</v>
      </c>
      <c r="M50" s="319" t="s">
        <v>512</v>
      </c>
      <c r="N50" s="320" t="s">
        <v>513</v>
      </c>
    </row>
    <row r="51" spans="1:14" x14ac:dyDescent="0.15">
      <c r="A51" s="250"/>
      <c r="B51" s="246"/>
      <c r="C51" s="246"/>
      <c r="D51" s="246"/>
      <c r="E51" s="246"/>
      <c r="F51" s="246"/>
      <c r="G51" s="312" t="s">
        <v>514</v>
      </c>
      <c r="H51" s="313"/>
      <c r="I51" s="321">
        <v>1854758</v>
      </c>
      <c r="J51" s="322">
        <v>146136</v>
      </c>
      <c r="K51" s="323">
        <v>103</v>
      </c>
      <c r="L51" s="324">
        <v>114097</v>
      </c>
      <c r="M51" s="325">
        <v>-2.7</v>
      </c>
      <c r="N51" s="326">
        <v>105.7</v>
      </c>
    </row>
    <row r="52" spans="1:14" x14ac:dyDescent="0.15">
      <c r="A52" s="250"/>
      <c r="B52" s="246"/>
      <c r="C52" s="246"/>
      <c r="D52" s="246"/>
      <c r="E52" s="246"/>
      <c r="F52" s="246"/>
      <c r="G52" s="327"/>
      <c r="H52" s="328" t="s">
        <v>515</v>
      </c>
      <c r="I52" s="329">
        <v>1213544</v>
      </c>
      <c r="J52" s="330">
        <v>95615</v>
      </c>
      <c r="K52" s="331">
        <v>236.1</v>
      </c>
      <c r="L52" s="332">
        <v>61630</v>
      </c>
      <c r="M52" s="333">
        <v>3.8</v>
      </c>
      <c r="N52" s="334">
        <v>232.3</v>
      </c>
    </row>
    <row r="53" spans="1:14" x14ac:dyDescent="0.15">
      <c r="A53" s="250"/>
      <c r="B53" s="246"/>
      <c r="C53" s="246"/>
      <c r="D53" s="246"/>
      <c r="E53" s="246"/>
      <c r="F53" s="246"/>
      <c r="G53" s="312" t="s">
        <v>516</v>
      </c>
      <c r="H53" s="313"/>
      <c r="I53" s="321">
        <v>719516</v>
      </c>
      <c r="J53" s="322">
        <v>57607</v>
      </c>
      <c r="K53" s="323">
        <v>-60.6</v>
      </c>
      <c r="L53" s="324">
        <v>136577</v>
      </c>
      <c r="M53" s="325">
        <v>19.7</v>
      </c>
      <c r="N53" s="326">
        <v>-80.3</v>
      </c>
    </row>
    <row r="54" spans="1:14" x14ac:dyDescent="0.15">
      <c r="A54" s="250"/>
      <c r="B54" s="246"/>
      <c r="C54" s="246"/>
      <c r="D54" s="246"/>
      <c r="E54" s="246"/>
      <c r="F54" s="246"/>
      <c r="G54" s="327"/>
      <c r="H54" s="328" t="s">
        <v>515</v>
      </c>
      <c r="I54" s="329">
        <v>209682</v>
      </c>
      <c r="J54" s="330">
        <v>16788</v>
      </c>
      <c r="K54" s="331">
        <v>-82.4</v>
      </c>
      <c r="L54" s="332">
        <v>59645</v>
      </c>
      <c r="M54" s="333">
        <v>-3.2</v>
      </c>
      <c r="N54" s="334">
        <v>-79.2</v>
      </c>
    </row>
    <row r="55" spans="1:14" x14ac:dyDescent="0.15">
      <c r="A55" s="250"/>
      <c r="B55" s="246"/>
      <c r="C55" s="246"/>
      <c r="D55" s="246"/>
      <c r="E55" s="246"/>
      <c r="F55" s="246"/>
      <c r="G55" s="312" t="s">
        <v>517</v>
      </c>
      <c r="H55" s="313"/>
      <c r="I55" s="321">
        <v>862943</v>
      </c>
      <c r="J55" s="322">
        <v>70774</v>
      </c>
      <c r="K55" s="323">
        <v>22.9</v>
      </c>
      <c r="L55" s="324">
        <v>132212</v>
      </c>
      <c r="M55" s="325">
        <v>-3.2</v>
      </c>
      <c r="N55" s="326">
        <v>26.1</v>
      </c>
    </row>
    <row r="56" spans="1:14" x14ac:dyDescent="0.15">
      <c r="A56" s="250"/>
      <c r="B56" s="246"/>
      <c r="C56" s="246"/>
      <c r="D56" s="246"/>
      <c r="E56" s="246"/>
      <c r="F56" s="246"/>
      <c r="G56" s="327"/>
      <c r="H56" s="328" t="s">
        <v>515</v>
      </c>
      <c r="I56" s="329">
        <v>317197</v>
      </c>
      <c r="J56" s="330">
        <v>26015</v>
      </c>
      <c r="K56" s="331">
        <v>55</v>
      </c>
      <c r="L56" s="332">
        <v>67114</v>
      </c>
      <c r="M56" s="333">
        <v>12.5</v>
      </c>
      <c r="N56" s="334">
        <v>42.5</v>
      </c>
    </row>
    <row r="57" spans="1:14" x14ac:dyDescent="0.15">
      <c r="A57" s="250"/>
      <c r="B57" s="246"/>
      <c r="C57" s="246"/>
      <c r="D57" s="246"/>
      <c r="E57" s="246"/>
      <c r="F57" s="246"/>
      <c r="G57" s="312" t="s">
        <v>518</v>
      </c>
      <c r="H57" s="313"/>
      <c r="I57" s="321">
        <v>1015239</v>
      </c>
      <c r="J57" s="322">
        <v>85228</v>
      </c>
      <c r="K57" s="323">
        <v>20.399999999999999</v>
      </c>
      <c r="L57" s="324">
        <v>93741</v>
      </c>
      <c r="M57" s="325">
        <v>-29.1</v>
      </c>
      <c r="N57" s="326">
        <v>49.5</v>
      </c>
    </row>
    <row r="58" spans="1:14" x14ac:dyDescent="0.15">
      <c r="A58" s="250"/>
      <c r="B58" s="246"/>
      <c r="C58" s="246"/>
      <c r="D58" s="246"/>
      <c r="E58" s="246"/>
      <c r="F58" s="246"/>
      <c r="G58" s="327"/>
      <c r="H58" s="328" t="s">
        <v>515</v>
      </c>
      <c r="I58" s="329">
        <v>425945</v>
      </c>
      <c r="J58" s="330">
        <v>35758</v>
      </c>
      <c r="K58" s="331">
        <v>37.5</v>
      </c>
      <c r="L58" s="332">
        <v>46285</v>
      </c>
      <c r="M58" s="333">
        <v>-31</v>
      </c>
      <c r="N58" s="334">
        <v>68.5</v>
      </c>
    </row>
    <row r="59" spans="1:14" x14ac:dyDescent="0.15">
      <c r="A59" s="250"/>
      <c r="B59" s="246"/>
      <c r="C59" s="246"/>
      <c r="D59" s="246"/>
      <c r="E59" s="246"/>
      <c r="F59" s="246"/>
      <c r="G59" s="312" t="s">
        <v>519</v>
      </c>
      <c r="H59" s="313"/>
      <c r="I59" s="321">
        <v>2492792</v>
      </c>
      <c r="J59" s="322">
        <v>213698</v>
      </c>
      <c r="K59" s="323">
        <v>150.69999999999999</v>
      </c>
      <c r="L59" s="324">
        <v>107537</v>
      </c>
      <c r="M59" s="325">
        <v>14.7</v>
      </c>
      <c r="N59" s="326">
        <v>136</v>
      </c>
    </row>
    <row r="60" spans="1:14" x14ac:dyDescent="0.15">
      <c r="A60" s="250"/>
      <c r="B60" s="246"/>
      <c r="C60" s="246"/>
      <c r="D60" s="246"/>
      <c r="E60" s="246"/>
      <c r="F60" s="246"/>
      <c r="G60" s="327"/>
      <c r="H60" s="328" t="s">
        <v>515</v>
      </c>
      <c r="I60" s="335">
        <v>2057378</v>
      </c>
      <c r="J60" s="330">
        <v>176372</v>
      </c>
      <c r="K60" s="331">
        <v>393.2</v>
      </c>
      <c r="L60" s="332">
        <v>57923</v>
      </c>
      <c r="M60" s="333">
        <v>25.1</v>
      </c>
      <c r="N60" s="334">
        <v>368.1</v>
      </c>
    </row>
    <row r="61" spans="1:14" x14ac:dyDescent="0.15">
      <c r="A61" s="250"/>
      <c r="B61" s="246"/>
      <c r="C61" s="246"/>
      <c r="D61" s="246"/>
      <c r="E61" s="246"/>
      <c r="F61" s="246"/>
      <c r="G61" s="312" t="s">
        <v>520</v>
      </c>
      <c r="H61" s="336"/>
      <c r="I61" s="337">
        <v>1389050</v>
      </c>
      <c r="J61" s="338">
        <v>114689</v>
      </c>
      <c r="K61" s="339">
        <v>47.3</v>
      </c>
      <c r="L61" s="340">
        <v>116833</v>
      </c>
      <c r="M61" s="341">
        <v>-0.1</v>
      </c>
      <c r="N61" s="326">
        <v>47.4</v>
      </c>
    </row>
    <row r="62" spans="1:14" x14ac:dyDescent="0.15">
      <c r="A62" s="250"/>
      <c r="B62" s="246"/>
      <c r="C62" s="246"/>
      <c r="D62" s="246"/>
      <c r="E62" s="246"/>
      <c r="F62" s="246"/>
      <c r="G62" s="327"/>
      <c r="H62" s="328" t="s">
        <v>515</v>
      </c>
      <c r="I62" s="329">
        <v>844749</v>
      </c>
      <c r="J62" s="330">
        <v>70110</v>
      </c>
      <c r="K62" s="331">
        <v>127.9</v>
      </c>
      <c r="L62" s="332">
        <v>58519</v>
      </c>
      <c r="M62" s="333">
        <v>1.4</v>
      </c>
      <c r="N62" s="334">
        <v>126.5</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election activeCell="N102" sqref="N102"/>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J101" sqref="J101"/>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1"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522</v>
      </c>
      <c r="G46" s="8" t="s">
        <v>523</v>
      </c>
      <c r="H46" s="8" t="s">
        <v>524</v>
      </c>
      <c r="I46" s="8" t="s">
        <v>525</v>
      </c>
      <c r="J46" s="9" t="s">
        <v>526</v>
      </c>
    </row>
    <row r="47" spans="2:10" ht="57.75" customHeight="1" x14ac:dyDescent="0.15">
      <c r="B47" s="10"/>
      <c r="C47" s="1175" t="s">
        <v>3</v>
      </c>
      <c r="D47" s="1175"/>
      <c r="E47" s="1176"/>
      <c r="F47" s="11">
        <v>14.1</v>
      </c>
      <c r="G47" s="12">
        <v>16.05</v>
      </c>
      <c r="H47" s="12">
        <v>18.18</v>
      </c>
      <c r="I47" s="12">
        <v>23.78</v>
      </c>
      <c r="J47" s="13">
        <v>30.9</v>
      </c>
    </row>
    <row r="48" spans="2:10" ht="57.75" customHeight="1" x14ac:dyDescent="0.15">
      <c r="B48" s="14"/>
      <c r="C48" s="1177" t="s">
        <v>4</v>
      </c>
      <c r="D48" s="1177"/>
      <c r="E48" s="1178"/>
      <c r="F48" s="15">
        <v>3.32</v>
      </c>
      <c r="G48" s="16">
        <v>2</v>
      </c>
      <c r="H48" s="16">
        <v>2.8</v>
      </c>
      <c r="I48" s="16">
        <v>3.36</v>
      </c>
      <c r="J48" s="17">
        <v>3.28</v>
      </c>
    </row>
    <row r="49" spans="2:10" ht="57.75" customHeight="1" thickBot="1" x14ac:dyDescent="0.2">
      <c r="B49" s="18"/>
      <c r="C49" s="1179" t="s">
        <v>5</v>
      </c>
      <c r="D49" s="1179"/>
      <c r="E49" s="1180"/>
      <c r="F49" s="19" t="s">
        <v>527</v>
      </c>
      <c r="G49" s="20">
        <v>4.79</v>
      </c>
      <c r="H49" s="20">
        <v>3</v>
      </c>
      <c r="I49" s="20">
        <v>6.59</v>
      </c>
      <c r="J49" s="21">
        <v>5.49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201user</cp:lastModifiedBy>
  <cp:lastPrinted>2018-02-26T07:48:33Z</cp:lastPrinted>
  <dcterms:created xsi:type="dcterms:W3CDTF">2018-01-24T03:33:49Z</dcterms:created>
  <dcterms:modified xsi:type="dcterms:W3CDTF">2018-10-26T02:56:40Z</dcterms:modified>
  <cp:category/>
</cp:coreProperties>
</file>