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4g9901.HIRAKAWA\Desktop\"/>
    </mc:Choice>
  </mc:AlternateContent>
  <workbookProtection workbookPassword="8649" lockStructure="1"/>
  <bookViews>
    <workbookView xWindow="0" yWindow="0" windowWidth="20490" windowHeight="7755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AI10" i="4" s="1"/>
  <c r="S6" i="5"/>
  <c r="AY8" i="4" s="1"/>
  <c r="R6" i="5"/>
  <c r="Q6" i="5"/>
  <c r="P6" i="5"/>
  <c r="O6" i="5"/>
  <c r="N6" i="5"/>
  <c r="M6" i="5"/>
  <c r="L6" i="5"/>
  <c r="Z8" i="4" s="1"/>
  <c r="K6" i="5"/>
  <c r="R8" i="4" s="1"/>
  <c r="J6" i="5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Z10" i="4"/>
  <c r="R10" i="4"/>
  <c r="J10" i="4"/>
  <c r="B10" i="4"/>
  <c r="AQ8" i="4"/>
  <c r="AI8" i="4"/>
  <c r="J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<sst xmlns="http://schemas.openxmlformats.org/spreadsheetml/2006/main" count="218" uniqueCount="108">
  <si>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</si>
  <si>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</si>
  <si>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</si>
  <si>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</si>
  <si>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</si>
  <si>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</si>
  <si>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</si>
  <si>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</si>
  <si>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</si>
  <si>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</si>
  <si>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</si>
  <si>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</si>
  <si>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</si>
  <si>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</si>
  <si>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</si>
  <si>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</si>
  <si>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</si>
  <si>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</si>
  <si>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</si>
  <si>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</si>
  <si>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</si>
  <si>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</si>
  <si>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</si>
  <si>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</si>
  <si>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</si>
  <si>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</si>
  <si>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</si>
  <si>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</si>
  <si>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</si>
  <si>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</si>
  <si>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</si>
  <si>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</si>
  <si>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</si>
  <si>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</si>
  <si>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</si>
  <si>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</si>
  <si>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</si>
  <si>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</si>
  <si>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</si>
  <si>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</si>
  <si>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</si>
  <si>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</si>
  <si>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</si>
  <si>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</si>
  <si>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</si>
  <si>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</si>
  <si>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</si>
  <si>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</si>
  <si>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</si>
  <si>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</si>
  <si>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</si>
  <si>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</si>
  <si>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</si>
  <si>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</si>
  <si>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</si>
  <si>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</si>
  <si>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</si>
  <si>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</si>
  <si>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</si>
  <si>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</si>
  <si>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</si>
  <si>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</si>
  <si>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</si>
  <si>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</si>
  <si>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</si>
  <si>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</si>
  <si>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</si>
  <si>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</si>
  <si>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</si>
  <si>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</si>
  <si>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</si>
  <si>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</si>
  <si>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</si>
  <si>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</si>
  <si>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</si>
  <si>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</si>
  <si>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</si>
  <si>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</si>
  <si>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</si>
  <si>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</si>
  <si>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</si>
  <si>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</si>
  <si>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</si>
  <si>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</si>
  <si>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</si>
  <si>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</si>
  <si>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</si>
  <si>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</si>
  <si>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</si>
  <si>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</si>
  <si>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</si>
  <si>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</si>
  <si>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</si>
  <si>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青森県　平川市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</si>
  <si>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</si>
  <si>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</si>
  <si>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</si>
  <si>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</si>
  <si>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</si>
  <si>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</si>
  <si>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</si>
  <si>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</si>
  <si>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</si>
  <si>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</si>
  <si>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</si>
  <si>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収益的収支比率は類似団体からみると高比率になっており、ある程度安定した経営となっている。
H25年度が20.12％となっているのは地方債の繰上償還に伴うものである。
施設利用率については当初計画の給水人口、配水能力からみると、大幅な給水人口の減少等に伴い低い比率となっており、有収率も徐々に低下傾向にある。
</t>
    <rPh sb="138" eb="140">
      <t>ユウシュウ</t>
    </rPh>
    <rPh sb="140" eb="141">
      <t>リツ</t>
    </rPh>
    <rPh sb="142" eb="144">
      <t>ジョジョ</t>
    </rPh>
    <rPh sb="145" eb="147">
      <t>テイカ</t>
    </rPh>
    <rPh sb="147" eb="149">
      <t>ケイコウ</t>
    </rPh>
    <phoneticPr fontId="4"/>
  </si>
  <si>
    <t xml:space="preserve">現在法的耐用年数を経過した管路はない。
</t>
    <phoneticPr fontId="4"/>
  </si>
  <si>
    <t xml:space="preserve">今後の人口減少、給水収益の減少に対する費用削減策、給水人口や水需要予測などを活用して、有効な施設利用、規模を判断しダウンサイジングなどを検討する必要がある。
また、老朽管路の更新時期の見極め、財源の確保、更新費用の平準化などに取り組む必要がある。
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</si>
</sst>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760736"/>
        <c:axId val="102392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0.61</c:v>
                </c:pt>
                <c:pt idx="1">
                  <c:v>0.37</c:v>
                </c:pt>
                <c:pt idx="2">
                  <c:v>0.7</c:v>
                </c:pt>
                <c:pt idx="3">
                  <c:v>0.91</c:v>
                </c:pt>
                <c:pt idx="4">
                  <c:v>1.26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760736"/>
        <c:axId val="102392736"/>
      </c:lineChart>
      <c:dateAx>
        <c:axId val="165760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392736"/>
        <c:crosses val="autoZero"/>
        <c:auto val="1"/>
        <c:lblOffset val="100"/>
        <c:baseTimeUnit val="years"/>
      </c:dateAx>
      <c:valAx>
        <c:axId val="102392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760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10.91</c:v>
                </c:pt>
                <c:pt idx="1">
                  <c:v>11.43</c:v>
                </c:pt>
                <c:pt idx="2">
                  <c:v>10.86</c:v>
                </c:pt>
                <c:pt idx="3">
                  <c:v>11.58</c:v>
                </c:pt>
                <c:pt idx="4">
                  <c:v>10.7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594296"/>
        <c:axId val="166594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50.66</c:v>
                </c:pt>
                <c:pt idx="1">
                  <c:v>51.11</c:v>
                </c:pt>
                <c:pt idx="2">
                  <c:v>50.49</c:v>
                </c:pt>
                <c:pt idx="3">
                  <c:v>48.36</c:v>
                </c:pt>
                <c:pt idx="4">
                  <c:v>48.7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594296"/>
        <c:axId val="166594688"/>
      </c:lineChart>
      <c:dateAx>
        <c:axId val="166594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6594688"/>
        <c:crosses val="autoZero"/>
        <c:auto val="1"/>
        <c:lblOffset val="100"/>
        <c:baseTimeUnit val="years"/>
      </c:dateAx>
      <c:valAx>
        <c:axId val="166594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6594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90.12</c:v>
                </c:pt>
                <c:pt idx="1">
                  <c:v>90</c:v>
                </c:pt>
                <c:pt idx="2">
                  <c:v>88.17</c:v>
                </c:pt>
                <c:pt idx="3">
                  <c:v>76.44</c:v>
                </c:pt>
                <c:pt idx="4">
                  <c:v>78.47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595864"/>
        <c:axId val="166873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74.13</c:v>
                </c:pt>
                <c:pt idx="1">
                  <c:v>74.16</c:v>
                </c:pt>
                <c:pt idx="2">
                  <c:v>74.209999999999994</c:v>
                </c:pt>
                <c:pt idx="3">
                  <c:v>75.239999999999995</c:v>
                </c:pt>
                <c:pt idx="4">
                  <c:v>74.959999999999994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595864"/>
        <c:axId val="166873480"/>
      </c:lineChart>
      <c:dateAx>
        <c:axId val="166595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6873480"/>
        <c:crosses val="autoZero"/>
        <c:auto val="1"/>
        <c:lblOffset val="100"/>
        <c:baseTimeUnit val="years"/>
      </c:dateAx>
      <c:valAx>
        <c:axId val="166873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6595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144.93</c:v>
                </c:pt>
                <c:pt idx="1">
                  <c:v>119.84</c:v>
                </c:pt>
                <c:pt idx="2">
                  <c:v>20.12</c:v>
                </c:pt>
                <c:pt idx="3">
                  <c:v>137.81</c:v>
                </c:pt>
                <c:pt idx="4">
                  <c:v>143.94999999999999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539720"/>
        <c:axId val="166540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68.61</c:v>
                </c:pt>
                <c:pt idx="1">
                  <c:v>70.760000000000005</c:v>
                </c:pt>
                <c:pt idx="2">
                  <c:v>71.66</c:v>
                </c:pt>
                <c:pt idx="3">
                  <c:v>73.06</c:v>
                </c:pt>
                <c:pt idx="4">
                  <c:v>72.03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539720"/>
        <c:axId val="166540104"/>
      </c:lineChart>
      <c:dateAx>
        <c:axId val="166539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6540104"/>
        <c:crosses val="autoZero"/>
        <c:auto val="1"/>
        <c:lblOffset val="100"/>
        <c:baseTimeUnit val="years"/>
      </c:dateAx>
      <c:valAx>
        <c:axId val="166540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6539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258072"/>
        <c:axId val="166265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258072"/>
        <c:axId val="166265624"/>
      </c:lineChart>
      <c:dateAx>
        <c:axId val="166258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6265624"/>
        <c:crosses val="autoZero"/>
        <c:auto val="1"/>
        <c:lblOffset val="100"/>
        <c:baseTimeUnit val="years"/>
      </c:dateAx>
      <c:valAx>
        <c:axId val="166265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6258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310824"/>
        <c:axId val="164852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310824"/>
        <c:axId val="164852128"/>
      </c:lineChart>
      <c:dateAx>
        <c:axId val="166310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852128"/>
        <c:crosses val="autoZero"/>
        <c:auto val="1"/>
        <c:lblOffset val="100"/>
        <c:baseTimeUnit val="years"/>
      </c:dateAx>
      <c:valAx>
        <c:axId val="164852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6310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853304"/>
        <c:axId val="164853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853304"/>
        <c:axId val="164853696"/>
      </c:lineChart>
      <c:dateAx>
        <c:axId val="164853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853696"/>
        <c:crosses val="autoZero"/>
        <c:auto val="1"/>
        <c:lblOffset val="100"/>
        <c:baseTimeUnit val="years"/>
      </c:dateAx>
      <c:valAx>
        <c:axId val="164853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853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854872"/>
        <c:axId val="166451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854872"/>
        <c:axId val="166451344"/>
      </c:lineChart>
      <c:dateAx>
        <c:axId val="164854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6451344"/>
        <c:crosses val="autoZero"/>
        <c:auto val="1"/>
        <c:lblOffset val="100"/>
        <c:baseTimeUnit val="years"/>
      </c:dateAx>
      <c:valAx>
        <c:axId val="166451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854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598.5</c:v>
                </c:pt>
                <c:pt idx="1">
                  <c:v>575.88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452520"/>
        <c:axId val="166452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1442.51</c:v>
                </c:pt>
                <c:pt idx="1">
                  <c:v>1496.15</c:v>
                </c:pt>
                <c:pt idx="2">
                  <c:v>1462.56</c:v>
                </c:pt>
                <c:pt idx="3">
                  <c:v>1486.62</c:v>
                </c:pt>
                <c:pt idx="4">
                  <c:v>1510.14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452520"/>
        <c:axId val="166452912"/>
      </c:lineChart>
      <c:dateAx>
        <c:axId val="166452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6452912"/>
        <c:crosses val="autoZero"/>
        <c:auto val="1"/>
        <c:lblOffset val="100"/>
        <c:baseTimeUnit val="years"/>
      </c:dateAx>
      <c:valAx>
        <c:axId val="166452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6452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103.51</c:v>
                </c:pt>
                <c:pt idx="1">
                  <c:v>102.54</c:v>
                </c:pt>
                <c:pt idx="2">
                  <c:v>79.12</c:v>
                </c:pt>
                <c:pt idx="3">
                  <c:v>137.81</c:v>
                </c:pt>
                <c:pt idx="4">
                  <c:v>143.94999999999999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454088"/>
        <c:axId val="166454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33.299999999999997</c:v>
                </c:pt>
                <c:pt idx="1">
                  <c:v>33.01</c:v>
                </c:pt>
                <c:pt idx="2">
                  <c:v>32.39</c:v>
                </c:pt>
                <c:pt idx="3">
                  <c:v>24.39</c:v>
                </c:pt>
                <c:pt idx="4">
                  <c:v>22.67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454088"/>
        <c:axId val="166454480"/>
      </c:lineChart>
      <c:dateAx>
        <c:axId val="166454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6454480"/>
        <c:crosses val="autoZero"/>
        <c:auto val="1"/>
        <c:lblOffset val="100"/>
        <c:baseTimeUnit val="years"/>
      </c:dateAx>
      <c:valAx>
        <c:axId val="166454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6454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324.32</c:v>
                </c:pt>
                <c:pt idx="1">
                  <c:v>311.08</c:v>
                </c:pt>
                <c:pt idx="2">
                  <c:v>405.28</c:v>
                </c:pt>
                <c:pt idx="3">
                  <c:v>246.26</c:v>
                </c:pt>
                <c:pt idx="4">
                  <c:v>245.89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592728"/>
        <c:axId val="166593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526.57000000000005</c:v>
                </c:pt>
                <c:pt idx="1">
                  <c:v>523.08000000000004</c:v>
                </c:pt>
                <c:pt idx="2">
                  <c:v>530.83000000000004</c:v>
                </c:pt>
                <c:pt idx="3">
                  <c:v>734.18</c:v>
                </c:pt>
                <c:pt idx="4">
                  <c:v>789.62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592728"/>
        <c:axId val="166593120"/>
      </c:lineChart>
      <c:dateAx>
        <c:axId val="166592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6593120"/>
        <c:crosses val="autoZero"/>
        <c:auto val="1"/>
        <c:lblOffset val="100"/>
        <c:baseTimeUnit val="years"/>
      </c:dateAx>
      <c:valAx>
        <c:axId val="166593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6592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【524.69】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B5" zoomScale="91" zoomScaleNormal="91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青森県　平川市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3"/>
      <c r="D7" s="43"/>
      <c r="E7" s="43"/>
      <c r="F7" s="43"/>
      <c r="G7" s="43"/>
      <c r="H7" s="43"/>
      <c r="I7" s="44"/>
      <c r="J7" s="42" t="s">
        <v>2</v>
      </c>
      <c r="K7" s="43"/>
      <c r="L7" s="43"/>
      <c r="M7" s="43"/>
      <c r="N7" s="43"/>
      <c r="O7" s="43"/>
      <c r="P7" s="43"/>
      <c r="Q7" s="44"/>
      <c r="R7" s="42" t="s">
        <v>3</v>
      </c>
      <c r="S7" s="43"/>
      <c r="T7" s="43"/>
      <c r="U7" s="43"/>
      <c r="V7" s="43"/>
      <c r="W7" s="43"/>
      <c r="X7" s="43"/>
      <c r="Y7" s="44"/>
      <c r="Z7" s="42" t="s">
        <v>4</v>
      </c>
      <c r="AA7" s="43"/>
      <c r="AB7" s="43"/>
      <c r="AC7" s="43"/>
      <c r="AD7" s="43"/>
      <c r="AE7" s="43"/>
      <c r="AF7" s="43"/>
      <c r="AG7" s="44"/>
      <c r="AH7" s="3"/>
      <c r="AI7" s="42" t="s">
        <v>5</v>
      </c>
      <c r="AJ7" s="43"/>
      <c r="AK7" s="43"/>
      <c r="AL7" s="43"/>
      <c r="AM7" s="43"/>
      <c r="AN7" s="43"/>
      <c r="AO7" s="43"/>
      <c r="AP7" s="44"/>
      <c r="AQ7" s="45" t="s">
        <v>6</v>
      </c>
      <c r="AR7" s="45"/>
      <c r="AS7" s="45"/>
      <c r="AT7" s="45"/>
      <c r="AU7" s="45"/>
      <c r="AV7" s="45"/>
      <c r="AW7" s="45"/>
      <c r="AX7" s="45"/>
      <c r="AY7" s="45" t="s">
        <v>7</v>
      </c>
      <c r="AZ7" s="45"/>
      <c r="BA7" s="45"/>
      <c r="BB7" s="45"/>
      <c r="BC7" s="45"/>
      <c r="BD7" s="45"/>
      <c r="BE7" s="45"/>
      <c r="BF7" s="45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1" t="str">
        <f>データ!I6</f>
        <v>法非適用</v>
      </c>
      <c r="C8" s="52"/>
      <c r="D8" s="52"/>
      <c r="E8" s="52"/>
      <c r="F8" s="52"/>
      <c r="G8" s="52"/>
      <c r="H8" s="52"/>
      <c r="I8" s="53"/>
      <c r="J8" s="51" t="str">
        <f>データ!J6</f>
        <v>水道事業</v>
      </c>
      <c r="K8" s="52"/>
      <c r="L8" s="52"/>
      <c r="M8" s="52"/>
      <c r="N8" s="52"/>
      <c r="O8" s="52"/>
      <c r="P8" s="52"/>
      <c r="Q8" s="53"/>
      <c r="R8" s="51" t="str">
        <f>データ!K6</f>
        <v>簡易水道事業</v>
      </c>
      <c r="S8" s="52"/>
      <c r="T8" s="52"/>
      <c r="U8" s="52"/>
      <c r="V8" s="52"/>
      <c r="W8" s="52"/>
      <c r="X8" s="52"/>
      <c r="Y8" s="53"/>
      <c r="Z8" s="51" t="str">
        <f>データ!L6</f>
        <v>D4</v>
      </c>
      <c r="AA8" s="52"/>
      <c r="AB8" s="52"/>
      <c r="AC8" s="52"/>
      <c r="AD8" s="52"/>
      <c r="AE8" s="52"/>
      <c r="AF8" s="52"/>
      <c r="AG8" s="53"/>
      <c r="AH8" s="3"/>
      <c r="AI8" s="54">
        <f>データ!Q6</f>
        <v>32440</v>
      </c>
      <c r="AJ8" s="55"/>
      <c r="AK8" s="55"/>
      <c r="AL8" s="55"/>
      <c r="AM8" s="55"/>
      <c r="AN8" s="55"/>
      <c r="AO8" s="55"/>
      <c r="AP8" s="56"/>
      <c r="AQ8" s="46">
        <f>データ!R6</f>
        <v>346.01</v>
      </c>
      <c r="AR8" s="46"/>
      <c r="AS8" s="46"/>
      <c r="AT8" s="46"/>
      <c r="AU8" s="46"/>
      <c r="AV8" s="46"/>
      <c r="AW8" s="46"/>
      <c r="AX8" s="46"/>
      <c r="AY8" s="46">
        <f>データ!S6</f>
        <v>93.75</v>
      </c>
      <c r="AZ8" s="46"/>
      <c r="BA8" s="46"/>
      <c r="BB8" s="46"/>
      <c r="BC8" s="46"/>
      <c r="BD8" s="46"/>
      <c r="BE8" s="46"/>
      <c r="BF8" s="46"/>
      <c r="BG8" s="3"/>
      <c r="BH8" s="3"/>
      <c r="BI8" s="3"/>
      <c r="BJ8" s="3"/>
      <c r="BK8" s="3"/>
      <c r="BL8" s="47" t="s">
        <v>9</v>
      </c>
      <c r="BM8" s="4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5" t="s">
        <v>11</v>
      </c>
      <c r="C9" s="45"/>
      <c r="D9" s="45"/>
      <c r="E9" s="45"/>
      <c r="F9" s="45"/>
      <c r="G9" s="45"/>
      <c r="H9" s="45"/>
      <c r="I9" s="45"/>
      <c r="J9" s="45" t="s">
        <v>12</v>
      </c>
      <c r="K9" s="45"/>
      <c r="L9" s="45"/>
      <c r="M9" s="45"/>
      <c r="N9" s="45"/>
      <c r="O9" s="45"/>
      <c r="P9" s="45"/>
      <c r="Q9" s="45"/>
      <c r="R9" s="45" t="s">
        <v>13</v>
      </c>
      <c r="S9" s="45"/>
      <c r="T9" s="45"/>
      <c r="U9" s="45"/>
      <c r="V9" s="45"/>
      <c r="W9" s="45"/>
      <c r="X9" s="45"/>
      <c r="Y9" s="45"/>
      <c r="Z9" s="45" t="s">
        <v>14</v>
      </c>
      <c r="AA9" s="45"/>
      <c r="AB9" s="45"/>
      <c r="AC9" s="45"/>
      <c r="AD9" s="45"/>
      <c r="AE9" s="45"/>
      <c r="AF9" s="45"/>
      <c r="AG9" s="45"/>
      <c r="AH9" s="3"/>
      <c r="AI9" s="45" t="s">
        <v>15</v>
      </c>
      <c r="AJ9" s="45"/>
      <c r="AK9" s="45"/>
      <c r="AL9" s="45"/>
      <c r="AM9" s="45"/>
      <c r="AN9" s="45"/>
      <c r="AO9" s="45"/>
      <c r="AP9" s="45"/>
      <c r="AQ9" s="45" t="s">
        <v>16</v>
      </c>
      <c r="AR9" s="45"/>
      <c r="AS9" s="45"/>
      <c r="AT9" s="45"/>
      <c r="AU9" s="45"/>
      <c r="AV9" s="45"/>
      <c r="AW9" s="45"/>
      <c r="AX9" s="45"/>
      <c r="AY9" s="45" t="s">
        <v>17</v>
      </c>
      <c r="AZ9" s="45"/>
      <c r="BA9" s="45"/>
      <c r="BB9" s="45"/>
      <c r="BC9" s="45"/>
      <c r="BD9" s="45"/>
      <c r="BE9" s="45"/>
      <c r="BF9" s="45"/>
      <c r="BG9" s="3"/>
      <c r="BH9" s="3"/>
      <c r="BI9" s="3"/>
      <c r="BJ9" s="3"/>
      <c r="BK9" s="3"/>
      <c r="BL9" s="49" t="s">
        <v>18</v>
      </c>
      <c r="BM9" s="5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6" t="str">
        <f>データ!M6</f>
        <v>-</v>
      </c>
      <c r="C10" s="46"/>
      <c r="D10" s="46"/>
      <c r="E10" s="46"/>
      <c r="F10" s="46"/>
      <c r="G10" s="46"/>
      <c r="H10" s="46"/>
      <c r="I10" s="46"/>
      <c r="J10" s="46" t="str">
        <f>データ!N6</f>
        <v>該当数値なし</v>
      </c>
      <c r="K10" s="46"/>
      <c r="L10" s="46"/>
      <c r="M10" s="46"/>
      <c r="N10" s="46"/>
      <c r="O10" s="46"/>
      <c r="P10" s="46"/>
      <c r="Q10" s="46"/>
      <c r="R10" s="46">
        <f>データ!O6</f>
        <v>0.97</v>
      </c>
      <c r="S10" s="46"/>
      <c r="T10" s="46"/>
      <c r="U10" s="46"/>
      <c r="V10" s="46"/>
      <c r="W10" s="46"/>
      <c r="X10" s="46"/>
      <c r="Y10" s="46"/>
      <c r="Z10" s="80">
        <f>データ!P6</f>
        <v>3666</v>
      </c>
      <c r="AA10" s="80"/>
      <c r="AB10" s="80"/>
      <c r="AC10" s="80"/>
      <c r="AD10" s="80"/>
      <c r="AE10" s="80"/>
      <c r="AF10" s="80"/>
      <c r="AG10" s="80"/>
      <c r="AH10" s="2"/>
      <c r="AI10" s="80">
        <f>データ!T6</f>
        <v>313</v>
      </c>
      <c r="AJ10" s="80"/>
      <c r="AK10" s="80"/>
      <c r="AL10" s="80"/>
      <c r="AM10" s="80"/>
      <c r="AN10" s="80"/>
      <c r="AO10" s="80"/>
      <c r="AP10" s="80"/>
      <c r="AQ10" s="46">
        <f>データ!U6</f>
        <v>0.84</v>
      </c>
      <c r="AR10" s="46"/>
      <c r="AS10" s="46"/>
      <c r="AT10" s="46"/>
      <c r="AU10" s="46"/>
      <c r="AV10" s="46"/>
      <c r="AW10" s="46"/>
      <c r="AX10" s="46"/>
      <c r="AY10" s="46">
        <f>データ!V6</f>
        <v>372.62</v>
      </c>
      <c r="AZ10" s="46"/>
      <c r="BA10" s="46"/>
      <c r="BB10" s="46"/>
      <c r="BC10" s="46"/>
      <c r="BD10" s="46"/>
      <c r="BE10" s="46"/>
      <c r="BF10" s="46"/>
      <c r="BG10" s="3"/>
      <c r="BH10" s="3"/>
      <c r="BI10" s="3"/>
      <c r="BJ10" s="2"/>
      <c r="BK10" s="2"/>
      <c r="BL10" s="64" t="s">
        <v>20</v>
      </c>
      <c r="BM10" s="65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6" t="s">
        <v>22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t="13.5" customHeight="1">
      <c r="A14" s="2"/>
      <c r="B14" s="68" t="s">
        <v>23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  <c r="BK14" s="2"/>
      <c r="BL14" s="74" t="s">
        <v>24</v>
      </c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6"/>
    </row>
    <row r="15" spans="1:78" ht="13.5" customHeight="1">
      <c r="A15" s="2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2"/>
      <c r="BL15" s="77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9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7" t="s">
        <v>105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>
      <c r="A34" s="2"/>
      <c r="B34" s="16"/>
      <c r="C34" s="63" t="s">
        <v>25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9"/>
      <c r="R34" s="63" t="s">
        <v>26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9"/>
      <c r="AG34" s="63" t="s">
        <v>27</v>
      </c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19"/>
      <c r="AV34" s="63" t="s">
        <v>28</v>
      </c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18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>
      <c r="A35" s="2"/>
      <c r="B35" s="16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9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9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19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18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0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4" t="s">
        <v>29</v>
      </c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6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7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9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7" t="s">
        <v>106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>
      <c r="A56" s="2"/>
      <c r="B56" s="16"/>
      <c r="C56" s="63" t="s">
        <v>30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19"/>
      <c r="R56" s="63" t="s">
        <v>31</v>
      </c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19"/>
      <c r="AG56" s="63" t="s">
        <v>32</v>
      </c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19"/>
      <c r="AV56" s="63" t="s">
        <v>33</v>
      </c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18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>
      <c r="A57" s="2"/>
      <c r="B57" s="16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19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19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19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18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>
      <c r="A60" s="2"/>
      <c r="B60" s="71" t="s">
        <v>34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3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>
      <c r="A61" s="2"/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3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0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4" t="s">
        <v>35</v>
      </c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6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7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9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7" t="s">
        <v>107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>
      <c r="A79" s="2"/>
      <c r="B79" s="16"/>
      <c r="C79" s="63" t="s">
        <v>36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19"/>
      <c r="V79" s="19"/>
      <c r="W79" s="63" t="s">
        <v>37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19"/>
      <c r="AP79" s="19"/>
      <c r="AQ79" s="63" t="s">
        <v>38</v>
      </c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17"/>
      <c r="BJ79" s="18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>
      <c r="A80" s="2"/>
      <c r="B80" s="16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19"/>
      <c r="V80" s="19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19"/>
      <c r="AP80" s="19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17"/>
      <c r="BJ80" s="18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22101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青森県　平川市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D4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0.97</v>
      </c>
      <c r="P6" s="32">
        <f t="shared" si="3"/>
        <v>3666</v>
      </c>
      <c r="Q6" s="32">
        <f t="shared" si="3"/>
        <v>32440</v>
      </c>
      <c r="R6" s="32">
        <f t="shared" si="3"/>
        <v>346.01</v>
      </c>
      <c r="S6" s="32">
        <f t="shared" si="3"/>
        <v>93.75</v>
      </c>
      <c r="T6" s="32">
        <f t="shared" si="3"/>
        <v>313</v>
      </c>
      <c r="U6" s="32">
        <f t="shared" si="3"/>
        <v>0.84</v>
      </c>
      <c r="V6" s="32">
        <f t="shared" si="3"/>
        <v>372.62</v>
      </c>
      <c r="W6" s="33">
        <f>IF(W7="",NA(),W7)</f>
        <v>144.93</v>
      </c>
      <c r="X6" s="33">
        <f t="shared" ref="X6:AF6" si="4">IF(X7="",NA(),X7)</f>
        <v>119.84</v>
      </c>
      <c r="Y6" s="33">
        <f t="shared" si="4"/>
        <v>20.12</v>
      </c>
      <c r="Z6" s="33">
        <f t="shared" si="4"/>
        <v>137.81</v>
      </c>
      <c r="AA6" s="33">
        <f t="shared" si="4"/>
        <v>143.94999999999999</v>
      </c>
      <c r="AB6" s="33">
        <f t="shared" si="4"/>
        <v>68.61</v>
      </c>
      <c r="AC6" s="33">
        <f t="shared" si="4"/>
        <v>70.760000000000005</v>
      </c>
      <c r="AD6" s="33">
        <f t="shared" si="4"/>
        <v>71.66</v>
      </c>
      <c r="AE6" s="33">
        <f t="shared" si="4"/>
        <v>73.06</v>
      </c>
      <c r="AF6" s="33">
        <f t="shared" si="4"/>
        <v>72.03</v>
      </c>
      <c r="AG6" s="32" t="str">
        <f>IF(AG7="","",IF(AG7="-","【-】","【"&amp;SUBSTITUTE(TEXT(AG7,"#,##0.00"),"-","△")&amp;"】"))</f>
        <v>【75.51】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598.5</v>
      </c>
      <c r="BE6" s="33">
        <f t="shared" ref="BE6:BM6" si="7">IF(BE7="",NA(),BE7)</f>
        <v>575.88</v>
      </c>
      <c r="BF6" s="32">
        <f t="shared" si="7"/>
        <v>0</v>
      </c>
      <c r="BG6" s="32">
        <f t="shared" si="7"/>
        <v>0</v>
      </c>
      <c r="BH6" s="32">
        <f t="shared" si="7"/>
        <v>0</v>
      </c>
      <c r="BI6" s="33">
        <f t="shared" si="7"/>
        <v>1442.51</v>
      </c>
      <c r="BJ6" s="33">
        <f t="shared" si="7"/>
        <v>1496.15</v>
      </c>
      <c r="BK6" s="33">
        <f t="shared" si="7"/>
        <v>1462.56</v>
      </c>
      <c r="BL6" s="33">
        <f t="shared" si="7"/>
        <v>1486.62</v>
      </c>
      <c r="BM6" s="33">
        <f t="shared" si="7"/>
        <v>1510.14</v>
      </c>
      <c r="BN6" s="32" t="str">
        <f>IF(BN7="","",IF(BN7="-","【-】","【"&amp;SUBSTITUTE(TEXT(BN7,"#,##0.00"),"-","△")&amp;"】"))</f>
        <v>【1,242.90】</v>
      </c>
      <c r="BO6" s="33">
        <f>IF(BO7="",NA(),BO7)</f>
        <v>103.51</v>
      </c>
      <c r="BP6" s="33">
        <f t="shared" ref="BP6:BX6" si="8">IF(BP7="",NA(),BP7)</f>
        <v>102.54</v>
      </c>
      <c r="BQ6" s="33">
        <f t="shared" si="8"/>
        <v>79.12</v>
      </c>
      <c r="BR6" s="33">
        <f t="shared" si="8"/>
        <v>137.81</v>
      </c>
      <c r="BS6" s="33">
        <f t="shared" si="8"/>
        <v>143.94999999999999</v>
      </c>
      <c r="BT6" s="33">
        <f t="shared" si="8"/>
        <v>33.299999999999997</v>
      </c>
      <c r="BU6" s="33">
        <f t="shared" si="8"/>
        <v>33.01</v>
      </c>
      <c r="BV6" s="33">
        <f t="shared" si="8"/>
        <v>32.39</v>
      </c>
      <c r="BW6" s="33">
        <f t="shared" si="8"/>
        <v>24.39</v>
      </c>
      <c r="BX6" s="33">
        <f t="shared" si="8"/>
        <v>22.67</v>
      </c>
      <c r="BY6" s="32" t="str">
        <f>IF(BY7="","",IF(BY7="-","【-】","【"&amp;SUBSTITUTE(TEXT(BY7,"#,##0.00"),"-","△")&amp;"】"))</f>
        <v>【33.35】</v>
      </c>
      <c r="BZ6" s="33">
        <f>IF(BZ7="",NA(),BZ7)</f>
        <v>324.32</v>
      </c>
      <c r="CA6" s="33">
        <f t="shared" ref="CA6:CI6" si="9">IF(CA7="",NA(),CA7)</f>
        <v>311.08</v>
      </c>
      <c r="CB6" s="33">
        <f t="shared" si="9"/>
        <v>405.28</v>
      </c>
      <c r="CC6" s="33">
        <f t="shared" si="9"/>
        <v>246.26</v>
      </c>
      <c r="CD6" s="33">
        <f t="shared" si="9"/>
        <v>245.89</v>
      </c>
      <c r="CE6" s="33">
        <f t="shared" si="9"/>
        <v>526.57000000000005</v>
      </c>
      <c r="CF6" s="33">
        <f t="shared" si="9"/>
        <v>523.08000000000004</v>
      </c>
      <c r="CG6" s="33">
        <f t="shared" si="9"/>
        <v>530.83000000000004</v>
      </c>
      <c r="CH6" s="33">
        <f t="shared" si="9"/>
        <v>734.18</v>
      </c>
      <c r="CI6" s="33">
        <f t="shared" si="9"/>
        <v>789.62</v>
      </c>
      <c r="CJ6" s="32" t="str">
        <f>IF(CJ7="","",IF(CJ7="-","【-】","【"&amp;SUBSTITUTE(TEXT(CJ7,"#,##0.00"),"-","△")&amp;"】"))</f>
        <v>【524.69】</v>
      </c>
      <c r="CK6" s="33">
        <f>IF(CK7="",NA(),CK7)</f>
        <v>10.91</v>
      </c>
      <c r="CL6" s="33">
        <f t="shared" ref="CL6:CT6" si="10">IF(CL7="",NA(),CL7)</f>
        <v>11.43</v>
      </c>
      <c r="CM6" s="33">
        <f t="shared" si="10"/>
        <v>10.86</v>
      </c>
      <c r="CN6" s="33">
        <f t="shared" si="10"/>
        <v>11.58</v>
      </c>
      <c r="CO6" s="33">
        <f t="shared" si="10"/>
        <v>10.7</v>
      </c>
      <c r="CP6" s="33">
        <f t="shared" si="10"/>
        <v>50.66</v>
      </c>
      <c r="CQ6" s="33">
        <f t="shared" si="10"/>
        <v>51.11</v>
      </c>
      <c r="CR6" s="33">
        <f t="shared" si="10"/>
        <v>50.49</v>
      </c>
      <c r="CS6" s="33">
        <f t="shared" si="10"/>
        <v>48.36</v>
      </c>
      <c r="CT6" s="33">
        <f t="shared" si="10"/>
        <v>48.7</v>
      </c>
      <c r="CU6" s="32" t="str">
        <f>IF(CU7="","",IF(CU7="-","【-】","【"&amp;SUBSTITUTE(TEXT(CU7,"#,##0.00"),"-","△")&amp;"】"))</f>
        <v>【57.58】</v>
      </c>
      <c r="CV6" s="33">
        <f>IF(CV7="",NA(),CV7)</f>
        <v>90.12</v>
      </c>
      <c r="CW6" s="33">
        <f t="shared" ref="CW6:DE6" si="11">IF(CW7="",NA(),CW7)</f>
        <v>90</v>
      </c>
      <c r="CX6" s="33">
        <f t="shared" si="11"/>
        <v>88.17</v>
      </c>
      <c r="CY6" s="33">
        <f t="shared" si="11"/>
        <v>76.44</v>
      </c>
      <c r="CZ6" s="33">
        <f t="shared" si="11"/>
        <v>78.47</v>
      </c>
      <c r="DA6" s="33">
        <f t="shared" si="11"/>
        <v>74.13</v>
      </c>
      <c r="DB6" s="33">
        <f t="shared" si="11"/>
        <v>74.16</v>
      </c>
      <c r="DC6" s="33">
        <f t="shared" si="11"/>
        <v>74.209999999999994</v>
      </c>
      <c r="DD6" s="33">
        <f t="shared" si="11"/>
        <v>75.239999999999995</v>
      </c>
      <c r="DE6" s="33">
        <f t="shared" si="11"/>
        <v>74.959999999999994</v>
      </c>
      <c r="DF6" s="32" t="str">
        <f>IF(DF7="","",IF(DF7="-","【-】","【"&amp;SUBSTITUTE(TEXT(DF7,"#,##0.00"),"-","△")&amp;"】"))</f>
        <v>【75.27】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0.61</v>
      </c>
      <c r="EI6" s="33">
        <f t="shared" si="14"/>
        <v>0.37</v>
      </c>
      <c r="EJ6" s="33">
        <f t="shared" si="14"/>
        <v>0.7</v>
      </c>
      <c r="EK6" s="33">
        <f t="shared" si="14"/>
        <v>0.91</v>
      </c>
      <c r="EL6" s="33">
        <f t="shared" si="14"/>
        <v>1.26</v>
      </c>
      <c r="EM6" s="32" t="str">
        <f>IF(EM7="","",IF(EM7="-","【-】","【"&amp;SUBSTITUTE(TEXT(EM7,"#,##0.00"),"-","△")&amp;"】"))</f>
        <v>【0.71】</v>
      </c>
    </row>
    <row r="7" spans="1:143" s="34" customFormat="1">
      <c r="A7" s="26"/>
      <c r="B7" s="35">
        <v>2015</v>
      </c>
      <c r="C7" s="35">
        <v>22101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0.97</v>
      </c>
      <c r="P7" s="36">
        <v>3666</v>
      </c>
      <c r="Q7" s="36">
        <v>32440</v>
      </c>
      <c r="R7" s="36">
        <v>346.01</v>
      </c>
      <c r="S7" s="36">
        <v>93.75</v>
      </c>
      <c r="T7" s="36">
        <v>313</v>
      </c>
      <c r="U7" s="36">
        <v>0.84</v>
      </c>
      <c r="V7" s="36">
        <v>372.62</v>
      </c>
      <c r="W7" s="36">
        <v>144.93</v>
      </c>
      <c r="X7" s="36">
        <v>119.84</v>
      </c>
      <c r="Y7" s="36">
        <v>20.12</v>
      </c>
      <c r="Z7" s="36">
        <v>137.81</v>
      </c>
      <c r="AA7" s="36">
        <v>143.94999999999999</v>
      </c>
      <c r="AB7" s="36">
        <v>68.61</v>
      </c>
      <c r="AC7" s="36">
        <v>70.760000000000005</v>
      </c>
      <c r="AD7" s="36">
        <v>71.66</v>
      </c>
      <c r="AE7" s="36">
        <v>73.06</v>
      </c>
      <c r="AF7" s="36">
        <v>72.03</v>
      </c>
      <c r="AG7" s="36">
        <v>75.510000000000005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598.5</v>
      </c>
      <c r="BE7" s="36">
        <v>575.88</v>
      </c>
      <c r="BF7" s="36">
        <v>0</v>
      </c>
      <c r="BG7" s="36">
        <v>0</v>
      </c>
      <c r="BH7" s="36">
        <v>0</v>
      </c>
      <c r="BI7" s="36">
        <v>1442.51</v>
      </c>
      <c r="BJ7" s="36">
        <v>1496.15</v>
      </c>
      <c r="BK7" s="36">
        <v>1462.56</v>
      </c>
      <c r="BL7" s="36">
        <v>1486.62</v>
      </c>
      <c r="BM7" s="36">
        <v>1510.14</v>
      </c>
      <c r="BN7" s="36">
        <v>1242.9000000000001</v>
      </c>
      <c r="BO7" s="36">
        <v>103.51</v>
      </c>
      <c r="BP7" s="36">
        <v>102.54</v>
      </c>
      <c r="BQ7" s="36">
        <v>79.12</v>
      </c>
      <c r="BR7" s="36">
        <v>137.81</v>
      </c>
      <c r="BS7" s="36">
        <v>143.94999999999999</v>
      </c>
      <c r="BT7" s="36">
        <v>33.299999999999997</v>
      </c>
      <c r="BU7" s="36">
        <v>33.01</v>
      </c>
      <c r="BV7" s="36">
        <v>32.39</v>
      </c>
      <c r="BW7" s="36">
        <v>24.39</v>
      </c>
      <c r="BX7" s="36">
        <v>22.67</v>
      </c>
      <c r="BY7" s="36">
        <v>33.35</v>
      </c>
      <c r="BZ7" s="36">
        <v>324.32</v>
      </c>
      <c r="CA7" s="36">
        <v>311.08</v>
      </c>
      <c r="CB7" s="36">
        <v>405.28</v>
      </c>
      <c r="CC7" s="36">
        <v>246.26</v>
      </c>
      <c r="CD7" s="36">
        <v>245.89</v>
      </c>
      <c r="CE7" s="36">
        <v>526.57000000000005</v>
      </c>
      <c r="CF7" s="36">
        <v>523.08000000000004</v>
      </c>
      <c r="CG7" s="36">
        <v>530.83000000000004</v>
      </c>
      <c r="CH7" s="36">
        <v>734.18</v>
      </c>
      <c r="CI7" s="36">
        <v>789.62</v>
      </c>
      <c r="CJ7" s="36">
        <v>524.69000000000005</v>
      </c>
      <c r="CK7" s="36">
        <v>10.91</v>
      </c>
      <c r="CL7" s="36">
        <v>11.43</v>
      </c>
      <c r="CM7" s="36">
        <v>10.86</v>
      </c>
      <c r="CN7" s="36">
        <v>11.58</v>
      </c>
      <c r="CO7" s="36">
        <v>10.7</v>
      </c>
      <c r="CP7" s="36">
        <v>50.66</v>
      </c>
      <c r="CQ7" s="36">
        <v>51.11</v>
      </c>
      <c r="CR7" s="36">
        <v>50.49</v>
      </c>
      <c r="CS7" s="36">
        <v>48.36</v>
      </c>
      <c r="CT7" s="36">
        <v>48.7</v>
      </c>
      <c r="CU7" s="36">
        <v>57.58</v>
      </c>
      <c r="CV7" s="36">
        <v>90.12</v>
      </c>
      <c r="CW7" s="36">
        <v>90</v>
      </c>
      <c r="CX7" s="36">
        <v>88.17</v>
      </c>
      <c r="CY7" s="36">
        <v>76.44</v>
      </c>
      <c r="CZ7" s="36">
        <v>78.47</v>
      </c>
      <c r="DA7" s="36">
        <v>74.13</v>
      </c>
      <c r="DB7" s="36">
        <v>74.16</v>
      </c>
      <c r="DC7" s="36">
        <v>74.209999999999994</v>
      </c>
      <c r="DD7" s="36">
        <v>75.239999999999995</v>
      </c>
      <c r="DE7" s="36">
        <v>74.959999999999994</v>
      </c>
      <c r="DF7" s="36">
        <v>75.27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0.61</v>
      </c>
      <c r="EI7" s="36">
        <v>0.37</v>
      </c>
      <c r="EJ7" s="36">
        <v>0.7</v>
      </c>
      <c r="EK7" s="36">
        <v>0.91</v>
      </c>
      <c r="EL7" s="36">
        <v>1.26</v>
      </c>
      <c r="EM7" s="36">
        <v>0.71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2017-02-15T00:59:24Z</cp:lastPrinted>
  <dcterms:created xsi:type="dcterms:W3CDTF">2016-12-02T02:15:15Z</dcterms:created>
  <dcterms:modified xsi:type="dcterms:W3CDTF">2017-02-15T01:06:28Z</dcterms:modified>
  <cp:category/>
</cp:coreProperties>
</file>