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E36CB8CE-7919-462D-8B14-0EEBD78113B3}" xr6:coauthVersionLast="47" xr6:coauthVersionMax="47" xr10:uidLastSave="{00000000-0000-0000-0000-000000000000}"/>
  <bookViews>
    <workbookView xWindow="20370" yWindow="-3375" windowWidth="29040" windowHeight="15840" tabRatio="7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s="1"/>
  <c r="BW35" i="10" s="1"/>
  <c r="BW36" i="10" s="1"/>
  <c r="BW37" i="10" s="1"/>
  <c r="BW38" i="10" s="1"/>
  <c r="BW39" i="10" s="1"/>
  <c r="BW40" i="10" s="1"/>
  <c r="BW41" i="10" s="1"/>
  <c r="CO34" i="10"/>
  <c r="CO35" i="10" s="1"/>
</calcChain>
</file>

<file path=xl/sharedStrings.xml><?xml version="1.0" encoding="utf-8"?>
<sst xmlns="http://schemas.openxmlformats.org/spreadsheetml/2006/main" count="1087" uniqueCount="568">
  <si>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</si>
  <si>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</si>
  <si>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</si>
  <si>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</si>
  <si>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</si>
  <si>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</si>
  <si>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</si>
  <si>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</si>
  <si>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</si>
  <si>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</si>
  <si>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</si>
  <si>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</si>
  <si>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</si>
  <si>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</si>
  <si>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</si>
  <si>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</si>
  <si>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</si>
  <si>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</si>
  <si>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</si>
  <si>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</si>
  <si>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</si>
  <si>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</si>
  <si>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</si>
  <si>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</si>
  <si>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</si>
  <si>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</si>
  <si>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</si>
  <si>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</si>
  <si>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</si>
  <si>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</si>
  <si>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</si>
  <si>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</si>
  <si>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</si>
  <si>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</si>
  <si>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</si>
  <si>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</si>
  <si>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</si>
  <si>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</si>
  <si>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</si>
  <si>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</si>
  <si>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</si>
  <si>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</si>
  <si>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</si>
  <si>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</si>
  <si>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</si>
  <si>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</si>
  <si>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</si>
  <si>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</si>
  <si>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</si>
  <si>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</si>
  <si>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</si>
  <si>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</si>
  <si>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</si>
  <si>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</si>
  <si>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</si>
  <si>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</si>
  <si>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</si>
  <si>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</si>
  <si>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</si>
  <si>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</si>
  <si>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</si>
  <si>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</si>
  <si>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</si>
  <si>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</si>
  <si>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</si>
  <si>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</si>
  <si>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</si>
  <si>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</si>
  <si>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</si>
  <si>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</si>
  <si>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</si>
  <si>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</si>
  <si>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</si>
  <si>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</si>
  <si>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</si>
  <si>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</si>
  <si>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</si>
  <si>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</si>
  <si>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</si>
  <si>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</si>
  <si>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</si>
  <si>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</si>
  <si>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</si>
  <si>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</si>
  <si>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</si>
  <si>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</si>
  <si>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</si>
  <si>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</si>
  <si>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</si>
  <si>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</si>
  <si>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</si>
  <si>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</si>
  <si>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</si>
  <si>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</si>
  <si>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</si>
  <si>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</si>
  <si>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</si>
  <si>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</si>
  <si>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</si>
  <si>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</si>
  <si>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</si>
  <si>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</si>
  <si>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</si>
  <si>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</si>
  <si>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</si>
  <si>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</si>
  <si>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</si>
  <si>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</si>
  <si>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</si>
  <si>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</si>
  <si>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</si>
  <si>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</si>
  <si>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</si>
  <si>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</si>
  <si>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</si>
  <si>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</si>
  <si>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</si>
  <si>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</si>
  <si>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</si>
  <si>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</si>
  <si>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</si>
  <si>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</si>
  <si>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</si>
  <si>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</si>
  <si>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</si>
  <si>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</si>
  <si>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</si>
  <si>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</si>
  <si>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</si>
  <si>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</si>
  <si>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</si>
  <si>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</si>
  <si>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</si>
  <si>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</si>
  <si>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</si>
  <si>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</si>
  <si>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</si>
  <si>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</si>
  <si>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</si>
  <si>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</si>
  <si>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</si>
  <si>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</si>
  <si>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</si>
  <si>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</si>
  <si>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</si>
  <si>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</si>
  <si>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</si>
  <si>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</si>
  <si>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</si>
  <si>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</si>
  <si>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</si>
  <si>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</si>
  <si>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</si>
  <si>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</si>
  <si>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</si>
  <si>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</si>
  <si>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</si>
  <si>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</si>
  <si>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</si>
  <si>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</si>
  <si>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</si>
  <si>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</si>
  <si>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</si>
  <si>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</si>
  <si>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</si>
  <si>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</si>
  <si>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</si>
  <si>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</si>
  <si>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</si>
  <si>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</si>
  <si>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</si>
  <si>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</si>
  <si>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</si>
  <si>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</si>
  <si>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</si>
  <si>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</si>
  <si>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</si>
  <si>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</si>
  <si>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</si>
  <si>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</si>
  <si>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</si>
  <si>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</si>
  <si>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</si>
  <si>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</si>
  <si>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</si>
  <si>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</si>
  <si>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</si>
  <si>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</si>
  <si>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</si>
  <si>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</si>
  <si>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</si>
  <si>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</si>
  <si>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</si>
  <si>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</si>
  <si>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</si>
  <si>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</si>
  <si>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</si>
  <si>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</si>
  <si>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</si>
  <si>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</si>
  <si>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</si>
  <si>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</si>
  <si>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</si>
  <si>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</si>
  <si>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青森県東北町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</si>
  <si>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</si>
  <si>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</si>
  <si>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</si>
  <si>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</si>
  <si>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</si>
  <si>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</si>
  <si>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</si>
  <si>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</si>
  <si>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</si>
  <si>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</si>
  <si>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</si>
  <si>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</si>
  <si>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</si>
  <si>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</si>
  <si>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</si>
  <si>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</si>
  <si>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</si>
  <si>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</si>
  <si>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</si>
  <si>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</si>
  <si>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</si>
  <si>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</si>
  <si>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</si>
  <si>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</si>
  <si>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</si>
  <si>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</si>
  <si>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</si>
  <si>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</si>
  <si>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</si>
  <si>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</si>
  <si>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</si>
  <si>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</si>
  <si>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</si>
  <si>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</si>
  <si>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</si>
  <si>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</si>
  <si>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</si>
  <si>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</si>
  <si>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</si>
  <si>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</si>
  <si>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</si>
  <si>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</si>
  <si>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</si>
  <si>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</si>
  <si>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</si>
  <si>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</si>
  <si>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</si>
  <si>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</si>
  <si>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</si>
  <si>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</si>
  <si>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</si>
  <si>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</si>
  <si>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</si>
  <si>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</si>
  <si>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</si>
  <si>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</si>
  <si>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</si>
  <si>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</si>
  <si>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</si>
  <si>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</si>
  <si>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</si>
  <si>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</si>
  <si>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</si>
  <si>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</si>
  <si>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</si>
  <si>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</si>
  <si>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</si>
  <si>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</si>
  <si>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</si>
  <si>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</si>
  <si>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</si>
  <si>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</si>
  <si>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</si>
  <si>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</si>
  <si>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</si>
  <si>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</si>
  <si>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</si>
  <si>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</si>
  <si>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</si>
  <si>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</si>
  <si>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</si>
  <si>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</si>
  <si>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</si>
  <si>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</si>
  <si>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</si>
  <si>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</si>
  <si>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</si>
  <si>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</si>
  <si>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</si>
  <si>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</si>
  <si>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</si>
  <si>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</si>
  <si>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</si>
  <si>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</si>
  <si>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</si>
  <si>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</si>
  <si>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</si>
  <si>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</si>
  <si>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</si>
  <si>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</si>
  <si>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</si>
  <si>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</si>
  <si>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</si>
  <si>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</si>
  <si>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</si>
  <si>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</si>
  <si>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</si>
  <si>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</si>
  <si>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</si>
  <si>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</si>
  <si>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</si>
  <si>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</si>
  <si>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</si>
  <si>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</si>
  <si>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</si>
  <si>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</si>
  <si>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</si>
  <si>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</si>
  <si>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</si>
  <si>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</si>
  <si>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</si>
  <si>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</si>
  <si>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</si>
  <si>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</si>
  <si>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</si>
  <si>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</si>
  <si>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</si>
  <si>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</si>
  <si>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</si>
  <si>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</si>
  <si>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</si>
  <si>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</si>
  <si>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</si>
  <si>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</si>
  <si>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</si>
  <si>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</si>
  <si>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</si>
  <si>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</si>
  <si>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</si>
  <si>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</si>
  <si>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</si>
  <si>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</si>
  <si>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</si>
  <si>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</si>
  <si>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</si>
  <si>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</si>
  <si>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</si>
  <si>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</si>
  <si>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</si>
  <si>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</si>
  <si>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青森県東北町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</si>
  <si>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</si>
  <si>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</si>
  <si>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</si>
  <si>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</si>
  <si>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</si>
  <si>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</si>
  <si>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</si>
  <si>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</si>
  <si>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</si>
  <si>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</si>
  <si>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</si>
  <si>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</si>
  <si>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</si>
  <si>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</si>
  <si>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</si>
  <si>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</si>
  <si>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</si>
  <si>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</si>
  <si>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</si>
  <si>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</si>
  <si>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</si>
  <si>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</si>
  <si>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</si>
  <si>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</si>
  <si>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</si>
  <si>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</si>
  <si>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</si>
  <si>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</si>
  <si>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</si>
  <si>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</si>
  <si>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</si>
  <si>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</si>
  <si>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</si>
  <si>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</si>
  <si>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</si>
  <si>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</si>
  <si>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</si>
  <si>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</si>
  <si>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</si>
  <si>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</si>
  <si>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</si>
  <si>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</si>
  <si>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</si>
  <si>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</si>
  <si>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</si>
  <si>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</si>
  <si>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</si>
  <si>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</si>
  <si>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</si>
  <si>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</si>
  <si>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</si>
  <si>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</si>
  <si>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</si>
  <si>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</si>
  <si>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</si>
  <si>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</si>
  <si>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</si>
  <si>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</si>
  <si>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</si>
  <si>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</si>
  <si>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</si>
  <si>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</si>
  <si>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</si>
  <si>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</si>
  <si>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</si>
  <si>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</si>
  <si>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</si>
  <si>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</si>
  <si>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</si>
  <si>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</si>
  <si>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</si>
  <si>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</si>
  <si>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</si>
  <si>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</si>
  <si>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</si>
  <si>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</si>
  <si>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</si>
  <si>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</si>
  <si>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</si>
  <si>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</si>
  <si>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</si>
  <si>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</si>
  <si>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</si>
  <si>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</si>
  <si>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</si>
  <si>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</si>
  <si>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</si>
  <si>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</si>
  <si>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</si>
  <si>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</si>
  <si>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</si>
  <si>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</si>
  <si>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</si>
  <si>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</si>
  <si>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</si>
  <si>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</si>
  <si>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</si>
  <si>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</si>
  <si>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</si>
  <si>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</si>
  <si>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</si>
  <si>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</si>
  <si>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</si>
  <si>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</si>
  <si>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</si>
  <si>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</si>
  <si>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</si>
  <si>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</si>
  <si>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</si>
  <si>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</si>
  <si>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</si>
  <si>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</si>
  <si>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</si>
  <si>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</si>
  <si>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</si>
  <si>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</si>
  <si>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</si>
  <si>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</si>
  <si>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</si>
  <si>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</si>
  <si>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</si>
  <si>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</si>
  <si>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</si>
  <si>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</si>
  <si>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</si>
  <si>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</si>
  <si>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</si>
  <si>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</si>
  <si>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</si>
  <si>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</si>
  <si>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</si>
  <si>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</si>
  <si>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</si>
  <si>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</si>
  <si>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</si>
  <si>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</si>
  <si>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</si>
  <si>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</si>
  <si>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</si>
  <si>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</si>
  <si>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</si>
  <si>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</si>
  <si>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</si>
  <si>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</si>
  <si>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</si>
  <si>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</si>
  <si>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</si>
  <si>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</si>
  <si>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</si>
  <si>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</si>
  <si>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</si>
  <si>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</si>
  <si>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</si>
  <si>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</si>
  <si>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</si>
  <si>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</si>
  <si>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</si>
  <si>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</si>
  <si>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</si>
  <si>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</si>
  <si>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</si>
  <si>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</si>
  <si>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</si>
  <si>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</si>
  <si>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</si>
  <si>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</si>
  <si>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</si>
  <si>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</si>
  <si>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</si>
  <si>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</si>
  <si>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</si>
  <si>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</si>
  <si>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</si>
  <si>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</si>
  <si>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</si>
  <si>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</si>
  <si>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</si>
  <si>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3.38</t>
  </si>
  <si>
    <t>▲ 1.67</t>
  </si>
  <si>
    <t>▲ 3.33</t>
  </si>
  <si>
    <t>▲ 2.85</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</si>
  <si>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</si>
  <si>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</si>
  <si>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</si>
  <si>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</si>
  <si>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</si>
  <si>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</si>
  <si>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</si>
  <si>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</si>
  <si>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</si>
  <si>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</si>
  <si>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R01</t>
    <phoneticPr fontId="5"/>
  </si>
  <si>
    <t>R02</t>
    <phoneticPr fontId="5"/>
  </si>
  <si>
    <t>R03</t>
    <phoneticPr fontId="5"/>
  </si>
  <si>
    <t>R04</t>
    <phoneticPr fontId="5"/>
  </si>
  <si>
    <t>R05</t>
    <phoneticPr fontId="5"/>
  </si>
  <si>
    <t>東北町土地開発公社</t>
    <rPh sb="0" eb="2">
      <t>トウホク</t>
    </rPh>
    <rPh sb="2" eb="3">
      <t>マチ</t>
    </rPh>
    <rPh sb="3" eb="5">
      <t>トチ</t>
    </rPh>
    <rPh sb="5" eb="7">
      <t>カイハツ</t>
    </rPh>
    <rPh sb="7" eb="9">
      <t>コウシャ</t>
    </rPh>
    <phoneticPr fontId="25"/>
  </si>
  <si>
    <t>株式会社おがわら湖</t>
    <rPh sb="0" eb="4">
      <t>カブシキガイシャ</t>
    </rPh>
    <rPh sb="8" eb="9">
      <t>ミズウミ</t>
    </rPh>
    <phoneticPr fontId="25"/>
  </si>
  <si>
    <t>中部上北広域事業組合</t>
    <rPh sb="0" eb="2">
      <t>チュウブ</t>
    </rPh>
    <rPh sb="2" eb="4">
      <t>カミキタ</t>
    </rPh>
    <rPh sb="4" eb="6">
      <t>コウイキ</t>
    </rPh>
    <rPh sb="6" eb="8">
      <t>ジギョウ</t>
    </rPh>
    <rPh sb="8" eb="10">
      <t>クミアイ</t>
    </rPh>
    <phoneticPr fontId="25"/>
  </si>
  <si>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5"/>
  </si>
  <si>
    <t>上北地方教育・福祉事務組合</t>
    <rPh sb="0" eb="2">
      <t>カミキタ</t>
    </rPh>
    <rPh sb="2" eb="4">
      <t>チホウ</t>
    </rPh>
    <rPh sb="4" eb="6">
      <t>キョウイク</t>
    </rPh>
    <rPh sb="7" eb="9">
      <t>フクシ</t>
    </rPh>
    <rPh sb="9" eb="11">
      <t>ジム</t>
    </rPh>
    <rPh sb="11" eb="13">
      <t>クミアイ</t>
    </rPh>
    <phoneticPr fontId="25"/>
  </si>
  <si>
    <t>青森県市町村総合事務組合</t>
    <rPh sb="0" eb="3">
      <t>アオモリケン</t>
    </rPh>
    <rPh sb="3" eb="6">
      <t>シチョウソン</t>
    </rPh>
    <rPh sb="6" eb="8">
      <t>ソウゴウ</t>
    </rPh>
    <rPh sb="8" eb="10">
      <t>ジム</t>
    </rPh>
    <rPh sb="10" eb="12">
      <t>クミアイ</t>
    </rPh>
    <phoneticPr fontId="25"/>
  </si>
  <si>
    <t>青森県市町村職員退職手当組合</t>
    <rPh sb="0" eb="3">
      <t>アオモリケン</t>
    </rPh>
    <rPh sb="3" eb="6">
      <t>シチョウソン</t>
    </rPh>
    <rPh sb="6" eb="8">
      <t>ショクイン</t>
    </rPh>
    <rPh sb="8" eb="10">
      <t>タイショク</t>
    </rPh>
    <rPh sb="10" eb="12">
      <t>テアテ</t>
    </rPh>
    <rPh sb="12" eb="14">
      <t>クミアイ</t>
    </rPh>
    <phoneticPr fontId="25"/>
  </si>
  <si>
    <t>青森県交通災害共済組合</t>
    <rPh sb="0" eb="3">
      <t>アオモリケン</t>
    </rPh>
    <rPh sb="3" eb="5">
      <t>コウツウ</t>
    </rPh>
    <rPh sb="5" eb="7">
      <t>サイガイ</t>
    </rPh>
    <rPh sb="7" eb="9">
      <t>キョウサイ</t>
    </rPh>
    <rPh sb="9" eb="11">
      <t>クミアイ</t>
    </rPh>
    <phoneticPr fontId="2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</si>
  <si>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</si>
  <si>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</si>
  <si>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</si>
  <si>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2"/>
  </si>
  <si>
    <t>ふるさと再生基金</t>
    <rPh sb="4" eb="6">
      <t>サイセイ</t>
    </rPh>
    <rPh sb="6" eb="8">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</si>
  <si>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</si>
  <si>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がん検診事業基金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</si>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</sst>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B9DB-43E3-8746-617A4CB387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118863</c:v>
                </c:pt>
                <c:pt idx="1">
                  <c:v>109875</c:v>
                </c:pt>
                <c:pt idx="2">
                  <c:v>69636</c:v>
                </c:pt>
                <c:pt idx="3">
                  <c:v>85118</c:v>
                </c:pt>
                <c:pt idx="4">
                  <c:v>79705</c:v>
                </c:pt>
              </c:numCache>
            </c:numRef>
          </c:val>
          <c:smooth val="0"/>
          <c:extLst>
            <c:ext xmlns:c16="http://schemas.microsoft.com/office/drawing/2014/chart" uri="{C3380CC4-5D6E-409C-BE32-E72D297353CC}">
              <c16:uniqueId val="{00000001-B9DB-43E3-8746-617A4CB387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4.47</c:v>
                </c:pt>
                <c:pt idx="1">
                  <c:v>5.55</c:v>
                </c:pt>
                <c:pt idx="2">
                  <c:v>5.64</c:v>
                </c:pt>
                <c:pt idx="3">
                  <c:v>6.75</c:v>
                </c:pt>
                <c:pt idx="4">
                  <c:v>6.42</c:v>
                </c:pt>
              </c:numCache>
            </c:numRef>
          </c:val>
          <c:extLst>
            <c:ext xmlns:c16="http://schemas.microsoft.com/office/drawing/2014/chart" uri="{C3380CC4-5D6E-409C-BE32-E72D297353CC}">
              <c16:uniqueId val="{00000000-E92A-4496-AC4F-474F4FC4B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19.03</c:v>
                </c:pt>
                <c:pt idx="1">
                  <c:v>21.08</c:v>
                </c:pt>
                <c:pt idx="2">
                  <c:v>20.85</c:v>
                </c:pt>
                <c:pt idx="3">
                  <c:v>20.239999999999998</c:v>
                </c:pt>
                <c:pt idx="4">
                  <c:v>22.36</c:v>
                </c:pt>
              </c:numCache>
            </c:numRef>
          </c:val>
          <c:extLst>
            <c:ext xmlns:c16="http://schemas.microsoft.com/office/drawing/2014/chart" uri="{C3380CC4-5D6E-409C-BE32-E72D297353CC}">
              <c16:uniqueId val="{00000001-E92A-4496-AC4F-474F4FC4BB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-3.38</c:v>
                </c:pt>
                <c:pt idx="1">
                  <c:v>0.78</c:v>
                </c:pt>
                <c:pt idx="2">
                  <c:v>-1.67</c:v>
                </c:pt>
                <c:pt idx="3">
                  <c:v>-3.33</c:v>
                </c:pt>
                <c:pt idx="4">
                  <c:v>-2.85</c:v>
                </c:pt>
              </c:numCache>
            </c:numRef>
          </c:val>
          <c:smooth val="0"/>
          <c:extLst>
            <c:ext xmlns:c16="http://schemas.microsoft.com/office/drawing/2014/chart" uri="{C3380CC4-5D6E-409C-BE32-E72D297353CC}">
              <c16:uniqueId val="{00000002-E92A-4496-AC4F-474F4FC4BB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FB-4901-8F63-490657059E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FB-4901-8F63-490657059EC0}"/>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12FB-4901-8F63-490657059EC0}"/>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0.03</c:v>
                </c:pt>
                <c:pt idx="8">
                  <c:v>#N/A</c:v>
                </c:pt>
                <c:pt idx="9">
                  <c:v>0.01</c:v>
                </c:pt>
              </c:numCache>
            </c:numRef>
          </c:val>
          <c:extLst>
            <c:ext xmlns:c16="http://schemas.microsoft.com/office/drawing/2014/chart" uri="{C3380CC4-5D6E-409C-BE32-E72D297353CC}">
              <c16:uniqueId val="{00000003-12FB-4901-8F63-490657059EC0}"/>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4-12FB-4901-8F63-490657059EC0}"/>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0.09</c:v>
                </c:pt>
                <c:pt idx="4">
                  <c:v>#N/A</c:v>
                </c:pt>
                <c:pt idx="5">
                  <c:v>0.04</c:v>
                </c:pt>
                <c:pt idx="6">
                  <c:v>#N/A</c:v>
                </c:pt>
                <c:pt idx="7">
                  <c:v>0.1</c:v>
                </c:pt>
                <c:pt idx="8">
                  <c:v>#N/A</c:v>
                </c:pt>
                <c:pt idx="9">
                  <c:v>0.15</c:v>
                </c:pt>
              </c:numCache>
            </c:numRef>
          </c:val>
          <c:extLst>
            <c:ext xmlns:c16="http://schemas.microsoft.com/office/drawing/2014/chart" uri="{C3380CC4-5D6E-409C-BE32-E72D297353CC}">
              <c16:uniqueId val="{00000005-12FB-4901-8F63-490657059EC0}"/>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0.49</c:v>
                </c:pt>
                <c:pt idx="4">
                  <c:v>#N/A</c:v>
                </c:pt>
                <c:pt idx="5">
                  <c:v>0.52</c:v>
                </c:pt>
                <c:pt idx="6">
                  <c:v>#N/A</c:v>
                </c:pt>
                <c:pt idx="7">
                  <c:v>0.28000000000000003</c:v>
                </c:pt>
                <c:pt idx="8">
                  <c:v>#N/A</c:v>
                </c:pt>
                <c:pt idx="9">
                  <c:v>0.51</c:v>
                </c:pt>
              </c:numCache>
            </c:numRef>
          </c:val>
          <c:extLst>
            <c:ext xmlns:c16="http://schemas.microsoft.com/office/drawing/2014/chart" uri="{C3380CC4-5D6E-409C-BE32-E72D297353CC}">
              <c16:uniqueId val="{00000006-12FB-4901-8F63-490657059EC0}"/>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1.1599999999999999</c:v>
                </c:pt>
                <c:pt idx="2">
                  <c:v>#N/A</c:v>
                </c:pt>
                <c:pt idx="3">
                  <c:v>1.28</c:v>
                </c:pt>
                <c:pt idx="4">
                  <c:v>#N/A</c:v>
                </c:pt>
                <c:pt idx="5">
                  <c:v>1.28</c:v>
                </c:pt>
                <c:pt idx="6">
                  <c:v>#N/A</c:v>
                </c:pt>
                <c:pt idx="7">
                  <c:v>1.51</c:v>
                </c:pt>
                <c:pt idx="8">
                  <c:v>#N/A</c:v>
                </c:pt>
                <c:pt idx="9">
                  <c:v>1.86</c:v>
                </c:pt>
              </c:numCache>
            </c:numRef>
          </c:val>
          <c:extLst>
            <c:ext xmlns:c16="http://schemas.microsoft.com/office/drawing/2014/chart" uri="{C3380CC4-5D6E-409C-BE32-E72D297353CC}">
              <c16:uniqueId val="{00000007-12FB-4901-8F63-490657059EC0}"/>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3.16</c:v>
                </c:pt>
                <c:pt idx="2">
                  <c:v>#N/A</c:v>
                </c:pt>
                <c:pt idx="3">
                  <c:v>3.16</c:v>
                </c:pt>
                <c:pt idx="4">
                  <c:v>#N/A</c:v>
                </c:pt>
                <c:pt idx="5">
                  <c:v>3.15</c:v>
                </c:pt>
                <c:pt idx="6">
                  <c:v>#N/A</c:v>
                </c:pt>
                <c:pt idx="7">
                  <c:v>1.98</c:v>
                </c:pt>
                <c:pt idx="8">
                  <c:v>#N/A</c:v>
                </c:pt>
                <c:pt idx="9">
                  <c:v>3.6</c:v>
                </c:pt>
              </c:numCache>
            </c:numRef>
          </c:val>
          <c:extLst>
            <c:ext xmlns:c16="http://schemas.microsoft.com/office/drawing/2014/chart" uri="{C3380CC4-5D6E-409C-BE32-E72D297353CC}">
              <c16:uniqueId val="{00000008-12FB-4901-8F63-490657059E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4.46</c:v>
                </c:pt>
                <c:pt idx="2">
                  <c:v>#N/A</c:v>
                </c:pt>
                <c:pt idx="3">
                  <c:v>5.54</c:v>
                </c:pt>
                <c:pt idx="4">
                  <c:v>#N/A</c:v>
                </c:pt>
                <c:pt idx="5">
                  <c:v>5.63</c:v>
                </c:pt>
                <c:pt idx="6">
                  <c:v>#N/A</c:v>
                </c:pt>
                <c:pt idx="7">
                  <c:v>6.74</c:v>
                </c:pt>
                <c:pt idx="8">
                  <c:v>#N/A</c:v>
                </c:pt>
                <c:pt idx="9">
                  <c:v>6.42</c:v>
                </c:pt>
              </c:numCache>
            </c:numRef>
          </c:val>
          <c:extLst>
            <c:ext xmlns:c16="http://schemas.microsoft.com/office/drawing/2014/chart" uri="{C3380CC4-5D6E-409C-BE32-E72D297353CC}">
              <c16:uniqueId val="{00000009-12FB-4901-8F63-490657059E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1171</c:v>
                </c:pt>
                <c:pt idx="5">
                  <c:v>1171</c:v>
                </c:pt>
                <c:pt idx="8">
                  <c:v>1187</c:v>
                </c:pt>
                <c:pt idx="11">
                  <c:v>1144</c:v>
                </c:pt>
                <c:pt idx="14">
                  <c:v>1092</c:v>
                </c:pt>
              </c:numCache>
            </c:numRef>
          </c:val>
          <c:extLst>
            <c:ext xmlns:c16="http://schemas.microsoft.com/office/drawing/2014/chart" uri="{C3380CC4-5D6E-409C-BE32-E72D297353CC}">
              <c16:uniqueId val="{00000000-4881-4C9D-B47F-CBE18A31D0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81-4C9D-B47F-CBE18A31D0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4881-4C9D-B47F-CBE18A31D0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99</c:v>
                </c:pt>
                <c:pt idx="6">
                  <c:v>108</c:v>
                </c:pt>
                <c:pt idx="9">
                  <c:v>124</c:v>
                </c:pt>
                <c:pt idx="12">
                  <c:v>140</c:v>
                </c:pt>
              </c:numCache>
            </c:numRef>
          </c:val>
          <c:extLst>
            <c:ext xmlns:c16="http://schemas.microsoft.com/office/drawing/2014/chart" uri="{C3380CC4-5D6E-409C-BE32-E72D297353CC}">
              <c16:uniqueId val="{00000003-4881-4C9D-B47F-CBE18A31D0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400</c:v>
                </c:pt>
                <c:pt idx="3">
                  <c:v>408</c:v>
                </c:pt>
                <c:pt idx="6">
                  <c:v>373</c:v>
                </c:pt>
                <c:pt idx="9">
                  <c:v>386</c:v>
                </c:pt>
                <c:pt idx="12">
                  <c:v>400</c:v>
                </c:pt>
              </c:numCache>
            </c:numRef>
          </c:val>
          <c:extLst>
            <c:ext xmlns:c16="http://schemas.microsoft.com/office/drawing/2014/chart" uri="{C3380CC4-5D6E-409C-BE32-E72D297353CC}">
              <c16:uniqueId val="{00000004-4881-4C9D-B47F-CBE18A31D0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81-4C9D-B47F-CBE18A31D0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81-4C9D-B47F-CBE18A31D0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1328</c:v>
                </c:pt>
                <c:pt idx="3">
                  <c:v>1335</c:v>
                </c:pt>
                <c:pt idx="6">
                  <c:v>1357</c:v>
                </c:pt>
                <c:pt idx="9">
                  <c:v>1348</c:v>
                </c:pt>
                <c:pt idx="12">
                  <c:v>1328</c:v>
                </c:pt>
              </c:numCache>
            </c:numRef>
          </c:val>
          <c:extLst>
            <c:ext xmlns:c16="http://schemas.microsoft.com/office/drawing/2014/chart" uri="{C3380CC4-5D6E-409C-BE32-E72D297353CC}">
              <c16:uniqueId val="{00000007-4881-4C9D-B47F-CBE18A31D0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c:v>
                </c:pt>
                <c:pt idx="2">
                  <c:v>#N/A</c:v>
                </c:pt>
                <c:pt idx="3">
                  <c:v>#N/A</c:v>
                </c:pt>
                <c:pt idx="4">
                  <c:v>671</c:v>
                </c:pt>
                <c:pt idx="5">
                  <c:v>#N/A</c:v>
                </c:pt>
                <c:pt idx="6">
                  <c:v>#N/A</c:v>
                </c:pt>
                <c:pt idx="7">
                  <c:v>651</c:v>
                </c:pt>
                <c:pt idx="8">
                  <c:v>#N/A</c:v>
                </c:pt>
                <c:pt idx="9">
                  <c:v>#N/A</c:v>
                </c:pt>
                <c:pt idx="10">
                  <c:v>714</c:v>
                </c:pt>
                <c:pt idx="11">
                  <c:v>#N/A</c:v>
                </c:pt>
                <c:pt idx="12">
                  <c:v>#N/A</c:v>
                </c:pt>
                <c:pt idx="13">
                  <c:v>776</c:v>
                </c:pt>
                <c:pt idx="14">
                  <c:v>#N/A</c:v>
                </c:pt>
              </c:numCache>
            </c:numRef>
          </c:val>
          <c:smooth val="0"/>
          <c:extLst>
            <c:ext xmlns:c16="http://schemas.microsoft.com/office/drawing/2014/chart" uri="{C3380CC4-5D6E-409C-BE32-E72D297353CC}">
              <c16:uniqueId val="{00000008-4881-4C9D-B47F-CBE18A31D0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12007</c:v>
                </c:pt>
                <c:pt idx="5">
                  <c:v>11625</c:v>
                </c:pt>
                <c:pt idx="8">
                  <c:v>11102</c:v>
                </c:pt>
                <c:pt idx="11">
                  <c:v>10559</c:v>
                </c:pt>
                <c:pt idx="14">
                  <c:v>10170</c:v>
                </c:pt>
              </c:numCache>
            </c:numRef>
          </c:val>
          <c:extLst>
            <c:ext xmlns:c16="http://schemas.microsoft.com/office/drawing/2014/chart" uri="{C3380CC4-5D6E-409C-BE32-E72D297353CC}">
              <c16:uniqueId val="{00000000-5684-4F74-AACD-689F0021B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8</c:v>
                </c:pt>
                <c:pt idx="11">
                  <c:v>8</c:v>
                </c:pt>
                <c:pt idx="14">
                  <c:v>6</c:v>
                </c:pt>
              </c:numCache>
            </c:numRef>
          </c:val>
          <c:extLst>
            <c:ext xmlns:c16="http://schemas.microsoft.com/office/drawing/2014/chart" uri="{C3380CC4-5D6E-409C-BE32-E72D297353CC}">
              <c16:uniqueId val="{00000001-5684-4F74-AACD-689F0021B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2126</c:v>
                </c:pt>
                <c:pt idx="5">
                  <c:v>2089</c:v>
                </c:pt>
                <c:pt idx="8">
                  <c:v>2769</c:v>
                </c:pt>
                <c:pt idx="11">
                  <c:v>2866</c:v>
                </c:pt>
                <c:pt idx="14">
                  <c:v>2728</c:v>
                </c:pt>
              </c:numCache>
            </c:numRef>
          </c:val>
          <c:extLst>
            <c:ext xmlns:c16="http://schemas.microsoft.com/office/drawing/2014/chart" uri="{C3380CC4-5D6E-409C-BE32-E72D297353CC}">
              <c16:uniqueId val="{00000002-5684-4F74-AACD-689F0021B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c:v>
                </c:pt>
                <c:pt idx="3">
                  <c:v>0</c:v>
                </c:pt>
                <c:pt idx="6">
                  <c:v>16</c:v>
                </c:pt>
                <c:pt idx="9">
                  <c:v>26</c:v>
                </c:pt>
                <c:pt idx="12">
                  <c:v>5</c:v>
                </c:pt>
              </c:numCache>
            </c:numRef>
          </c:val>
          <c:extLst>
            <c:ext xmlns:c16="http://schemas.microsoft.com/office/drawing/2014/chart" uri="{C3380CC4-5D6E-409C-BE32-E72D297353CC}">
              <c16:uniqueId val="{00000003-5684-4F74-AACD-689F0021B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84-4F74-AACD-689F0021B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84-4F74-AACD-689F0021B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1246</c:v>
                </c:pt>
                <c:pt idx="3">
                  <c:v>1120</c:v>
                </c:pt>
                <c:pt idx="6">
                  <c:v>1096</c:v>
                </c:pt>
                <c:pt idx="9">
                  <c:v>1121</c:v>
                </c:pt>
                <c:pt idx="12">
                  <c:v>1113</c:v>
                </c:pt>
              </c:numCache>
            </c:numRef>
          </c:val>
          <c:extLst>
            <c:ext xmlns:c16="http://schemas.microsoft.com/office/drawing/2014/chart" uri="{C3380CC4-5D6E-409C-BE32-E72D297353CC}">
              <c16:uniqueId val="{00000006-5684-4F74-AACD-689F0021B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1127</c:v>
                </c:pt>
                <c:pt idx="3">
                  <c:v>1409</c:v>
                </c:pt>
                <c:pt idx="6">
                  <c:v>1378</c:v>
                </c:pt>
                <c:pt idx="9">
                  <c:v>1252</c:v>
                </c:pt>
                <c:pt idx="12">
                  <c:v>1129</c:v>
                </c:pt>
              </c:numCache>
            </c:numRef>
          </c:val>
          <c:extLst>
            <c:ext xmlns:c16="http://schemas.microsoft.com/office/drawing/2014/chart" uri="{C3380CC4-5D6E-409C-BE32-E72D297353CC}">
              <c16:uniqueId val="{00000007-5684-4F74-AACD-689F0021B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5743</c:v>
                </c:pt>
                <c:pt idx="3">
                  <c:v>5319</c:v>
                </c:pt>
                <c:pt idx="6">
                  <c:v>5185</c:v>
                </c:pt>
                <c:pt idx="9">
                  <c:v>5004</c:v>
                </c:pt>
                <c:pt idx="12">
                  <c:v>4902</c:v>
                </c:pt>
              </c:numCache>
            </c:numRef>
          </c:val>
          <c:extLst>
            <c:ext xmlns:c16="http://schemas.microsoft.com/office/drawing/2014/chart" uri="{C3380CC4-5D6E-409C-BE32-E72D297353CC}">
              <c16:uniqueId val="{00000008-5684-4F74-AACD-689F0021B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84-4F74-AACD-689F0021B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12496</c:v>
                </c:pt>
                <c:pt idx="3">
                  <c:v>12134</c:v>
                </c:pt>
                <c:pt idx="6">
                  <c:v>11618</c:v>
                </c:pt>
                <c:pt idx="9">
                  <c:v>10930</c:v>
                </c:pt>
                <c:pt idx="12">
                  <c:v>10527</c:v>
                </c:pt>
              </c:numCache>
            </c:numRef>
          </c:val>
          <c:extLst>
            <c:ext xmlns:c16="http://schemas.microsoft.com/office/drawing/2014/chart" uri="{C3380CC4-5D6E-409C-BE32-E72D297353CC}">
              <c16:uniqueId val="{0000000A-5684-4F74-AACD-689F0021B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6478</c:v>
                </c:pt>
                <c:pt idx="2">
                  <c:v>#N/A</c:v>
                </c:pt>
                <c:pt idx="3">
                  <c:v>#N/A</c:v>
                </c:pt>
                <c:pt idx="4">
                  <c:v>6264</c:v>
                </c:pt>
                <c:pt idx="5">
                  <c:v>#N/A</c:v>
                </c:pt>
                <c:pt idx="6">
                  <c:v>#N/A</c:v>
                </c:pt>
                <c:pt idx="7">
                  <c:v>5413</c:v>
                </c:pt>
                <c:pt idx="8">
                  <c:v>#N/A</c:v>
                </c:pt>
                <c:pt idx="9">
                  <c:v>#N/A</c:v>
                </c:pt>
                <c:pt idx="10">
                  <c:v>4899</c:v>
                </c:pt>
                <c:pt idx="11">
                  <c:v>#N/A</c:v>
                </c:pt>
                <c:pt idx="12">
                  <c:v>#N/A</c:v>
                </c:pt>
                <c:pt idx="13">
                  <c:v>4772</c:v>
                </c:pt>
                <c:pt idx="14">
                  <c:v>#N/A</c:v>
                </c:pt>
              </c:numCache>
            </c:numRef>
          </c:val>
          <c:smooth val="0"/>
          <c:extLst>
            <c:ext xmlns:c16="http://schemas.microsoft.com/office/drawing/2014/chart" uri="{C3380CC4-5D6E-409C-BE32-E72D297353CC}">
              <c16:uniqueId val="{0000000B-5684-4F74-AACD-689F0021B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1492</c:v>
                </c:pt>
                <c:pt idx="1">
                  <c:v>1406</c:v>
                </c:pt>
                <c:pt idx="2">
                  <c:v>1537</c:v>
                </c:pt>
              </c:numCache>
            </c:numRef>
          </c:val>
          <c:extLst>
            <c:ext xmlns:c16="http://schemas.microsoft.com/office/drawing/2014/chart" uri="{C3380CC4-5D6E-409C-BE32-E72D297353CC}">
              <c16:uniqueId val="{00000000-97E7-4CBC-B50F-92D6B0F717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485</c:v>
                </c:pt>
                <c:pt idx="1">
                  <c:v>535</c:v>
                </c:pt>
                <c:pt idx="2">
                  <c:v>253</c:v>
                </c:pt>
              </c:numCache>
            </c:numRef>
          </c:val>
          <c:extLst>
            <c:ext xmlns:c16="http://schemas.microsoft.com/office/drawing/2014/chart" uri="{C3380CC4-5D6E-409C-BE32-E72D297353CC}">
              <c16:uniqueId val="{00000001-97E7-4CBC-B50F-92D6B0F717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1313</c:v>
                </c:pt>
                <c:pt idx="1">
                  <c:v>1508</c:v>
                </c:pt>
                <c:pt idx="2">
                  <c:v>1483</c:v>
                </c:pt>
              </c:numCache>
            </c:numRef>
          </c:val>
          <c:extLst>
            <c:ext xmlns:c16="http://schemas.microsoft.com/office/drawing/2014/chart" uri="{C3380CC4-5D6E-409C-BE32-E72D297353CC}">
              <c16:uniqueId val="{00000002-97E7-4CBC-B50F-92D6B0F717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財政力指数は、前年と同ポイントであるが、県平均よりも低く類似団体平均を０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０１ポイント下回っている。町内には大規模な事業所や産業が乏しいため、法人税や償却資産も含めた固定資産税の課税状況は若干弱いものであると考えている。 また、町税等においても物価高騰の影響により減少傾向にあり今後の見通しも厳しい状況である。</a:t>
          </a:r>
        </a:p>
        <a:p>
          <a:r>
            <a:rPr kumimoji="1" lang="ja-JP" altLang="en-US" sz="1200">
              <a:latin typeface="ＭＳ Ｐゴシック" panose="020B0600070205080204" pitchFamily="50" charset="-128"/>
              <a:ea typeface="ＭＳ Ｐゴシック" panose="020B0600070205080204" pitchFamily="50" charset="-128"/>
            </a:rPr>
            <a:t>　依然として地方交付税への依存度が高く、物価高騰などにより義務的経費も増加していることから、引き続き歳出全体の見直し及び町税等の収納強化に努め、起債発行を抑制し財政基盤の強化を図る。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各項目で数値の増により前年比３．１％増加している。県平均よりも高く、類似団体平均を１．９％上回っている。特別会計への繰出金等も増加しており、地方税や地方消費税交付金の減などの影響もあり、経常収支比率は上昇傾向にあり財政の硬直化は進行している状況である。</a:t>
          </a:r>
        </a:p>
        <a:p>
          <a:r>
            <a:rPr kumimoji="1" lang="ja-JP" altLang="en-US" sz="1100">
              <a:latin typeface="ＭＳ Ｐゴシック" panose="020B0600070205080204" pitchFamily="50" charset="-128"/>
              <a:ea typeface="ＭＳ Ｐゴシック" panose="020B0600070205080204" pitchFamily="50" charset="-128"/>
            </a:rPr>
            <a:t>　依然として財政基盤は強固なものではなく、今後、超少子高齢化に伴う社会福祉関係経費の増や大型公共事業等の普通建設事業費の増が見込まれることから、今後も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6282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132927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522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62</xdr:row>
      <xdr:rowOff>124883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52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124883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物件費等の増加に伴い、一人当たりの決算額が前年度より増加しているが、依然として類似団体平均を下回っている。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暖冬の影響により除雪経費は減少したが、物価高騰により物件費が大きく増加したことが要因として挙げられる。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施設の老朽化等により維持管理費は増加することが想定されるため、今後は公共施設等総合管理計画による施設の統廃合を含めた検討及び事務事業の見直しを行い、経費削減に向けた取り組み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34378</xdr:rowOff>
    </xdr:from>
    <xdr:to>
      <xdr:col>23</xdr:col>
      <xdr:colOff>133350</xdr:colOff>
      <xdr:row>89</xdr:row>
      <xdr:rowOff>111947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64728"/>
          <a:ext cx="0" cy="1106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84024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111947</xdr:rowOff>
    </xdr:from>
    <xdr:to>
      <xdr:col>24</xdr:col>
      <xdr:colOff>12700</xdr:colOff>
      <xdr:row>89</xdr:row>
      <xdr:rowOff>111947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120755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34378</xdr:rowOff>
    </xdr:from>
    <xdr:to>
      <xdr:col>24</xdr:col>
      <xdr:colOff>12700</xdr:colOff>
      <xdr:row>83</xdr:row>
      <xdr:rowOff>34378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128924</xdr:rowOff>
    </xdr:from>
    <xdr:to>
      <xdr:col>23</xdr:col>
      <xdr:colOff>133350</xdr:colOff>
      <xdr:row>83</xdr:row>
      <xdr:rowOff>133736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9274"/>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57673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630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85596</xdr:rowOff>
    </xdr:from>
    <xdr:to>
      <xdr:col>23</xdr:col>
      <xdr:colOff>184150</xdr:colOff>
      <xdr:row>86</xdr:row>
      <xdr:rowOff>15746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72189</xdr:rowOff>
    </xdr:from>
    <xdr:to>
      <xdr:col>19</xdr:col>
      <xdr:colOff>133350</xdr:colOff>
      <xdr:row>83</xdr:row>
      <xdr:rowOff>128924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02539"/>
          <a:ext cx="889000" cy="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5944</xdr:rowOff>
    </xdr:from>
    <xdr:to>
      <xdr:col>19</xdr:col>
      <xdr:colOff>184150</xdr:colOff>
      <xdr:row>85</xdr:row>
      <xdr:rowOff>107544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92321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48248</xdr:rowOff>
    </xdr:from>
    <xdr:to>
      <xdr:col>15</xdr:col>
      <xdr:colOff>82550</xdr:colOff>
      <xdr:row>83</xdr:row>
      <xdr:rowOff>72189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8598"/>
          <a:ext cx="889000" cy="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86086</xdr:rowOff>
    </xdr:from>
    <xdr:to>
      <xdr:col>15</xdr:col>
      <xdr:colOff>133350</xdr:colOff>
      <xdr:row>85</xdr:row>
      <xdr:rowOff>16236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1013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102108</xdr:rowOff>
    </xdr:from>
    <xdr:to>
      <xdr:col>11</xdr:col>
      <xdr:colOff>31750</xdr:colOff>
      <xdr:row>83</xdr:row>
      <xdr:rowOff>48248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1008"/>
          <a:ext cx="889000" cy="1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167777</xdr:rowOff>
    </xdr:from>
    <xdr:to>
      <xdr:col>11</xdr:col>
      <xdr:colOff>82550</xdr:colOff>
      <xdr:row>84</xdr:row>
      <xdr:rowOff>97927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82704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93255</xdr:rowOff>
    </xdr:from>
    <xdr:to>
      <xdr:col>7</xdr:col>
      <xdr:colOff>31750</xdr:colOff>
      <xdr:row>84</xdr:row>
      <xdr:rowOff>23405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82936</xdr:rowOff>
    </xdr:from>
    <xdr:to>
      <xdr:col>23</xdr:col>
      <xdr:colOff>184150</xdr:colOff>
      <xdr:row>84</xdr:row>
      <xdr:rowOff>13086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78124</xdr:rowOff>
    </xdr:from>
    <xdr:to>
      <xdr:col>19</xdr:col>
      <xdr:colOff>184150</xdr:colOff>
      <xdr:row>84</xdr:row>
      <xdr:rowOff>8274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18451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21389</xdr:rowOff>
    </xdr:from>
    <xdr:to>
      <xdr:col>15</xdr:col>
      <xdr:colOff>133350</xdr:colOff>
      <xdr:row>83</xdr:row>
      <xdr:rowOff>122989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133166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2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168898</xdr:rowOff>
    </xdr:from>
    <xdr:to>
      <xdr:col>11</xdr:col>
      <xdr:colOff>82550</xdr:colOff>
      <xdr:row>83</xdr:row>
      <xdr:rowOff>99048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109225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163085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ラスパイレス指数は、前年度より０．８増加して９７．６となっており、、類似団体平均を２．２ポイント上っており高い水準にある。</a:t>
          </a:r>
        </a:p>
        <a:p>
          <a:r>
            <a:rPr kumimoji="1" lang="ja-JP" altLang="en-US" sz="1300">
              <a:latin typeface="ＭＳ Ｐゴシック" panose="020B0600070205080204" pitchFamily="50" charset="-128"/>
              <a:ea typeface="ＭＳ Ｐゴシック" panose="020B0600070205080204" pitchFamily="50" charset="-128"/>
            </a:rPr>
            <a:t>　 定員管理の適正化と合わせて給与体系や諸手当の支給等の見直しを行うなど、引き続き、給与制度の適正な運用に努める。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144780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39339"/>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144780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168911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１，０００人当たりの職員数は、前年度から０．０３人増の８．９９人となったが、類似団体平均を３．４０人下回っている。</a:t>
          </a:r>
        </a:p>
        <a:p>
          <a:r>
            <a:rPr kumimoji="1" lang="ja-JP" altLang="en-US" sz="1200">
              <a:latin typeface="ＭＳ Ｐゴシック" panose="020B0600070205080204" pitchFamily="50" charset="-128"/>
              <a:ea typeface="ＭＳ Ｐゴシック" panose="020B0600070205080204" pitchFamily="50" charset="-128"/>
            </a:rPr>
            <a:t>　これは、平成１７年４月から平成２３年３月までの期間に職員の新規採用を見送りし全体的な職員数の減少を図ったことが要因として挙げられる。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あらゆる分野で様々な事業が行われ事務事業が細分化されているが、引き続き、各種事務事業の見直しや民間委託の推進等により職員数の適正化を図るとともに、財政状況も考慮しながら必要最小限の職員補充に努め定員管理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159748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9867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116659</xdr:rowOff>
    </xdr:from>
    <xdr:to>
      <xdr:col>77</xdr:col>
      <xdr:colOff>44450</xdr:colOff>
      <xdr:row>58</xdr:row>
      <xdr:rowOff>154577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607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97699</xdr:rowOff>
    </xdr:from>
    <xdr:to>
      <xdr:col>72</xdr:col>
      <xdr:colOff>203200</xdr:colOff>
      <xdr:row>58</xdr:row>
      <xdr:rowOff>116659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417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63228</xdr:rowOff>
    </xdr:from>
    <xdr:to>
      <xdr:col>68</xdr:col>
      <xdr:colOff>152400</xdr:colOff>
      <xdr:row>58</xdr:row>
      <xdr:rowOff>97699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108948</xdr:rowOff>
    </xdr:from>
    <xdr:to>
      <xdr:col>81</xdr:col>
      <xdr:colOff>95250</xdr:colOff>
      <xdr:row>59</xdr:row>
      <xdr:rowOff>39098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30225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65859</xdr:rowOff>
    </xdr:from>
    <xdr:to>
      <xdr:col>73</xdr:col>
      <xdr:colOff>44450</xdr:colOff>
      <xdr:row>58</xdr:row>
      <xdr:rowOff>167459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46899</xdr:rowOff>
    </xdr:from>
    <xdr:to>
      <xdr:col>68</xdr:col>
      <xdr:colOff>203200</xdr:colOff>
      <xdr:row>58</xdr:row>
      <xdr:rowOff>148499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158676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12428</xdr:rowOff>
    </xdr:from>
    <xdr:to>
      <xdr:col>64</xdr:col>
      <xdr:colOff>152400</xdr:colOff>
      <xdr:row>58</xdr:row>
      <xdr:rowOff>114028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実質公債費比率は、前年度比０．５％増となり、類似団体平均を３．８％上回っており高い水準にある。</a:t>
          </a:r>
        </a:p>
        <a:p>
          <a:r>
            <a:rPr kumimoji="1" lang="ja-JP" altLang="en-US" sz="1100">
              <a:latin typeface="ＭＳ Ｐゴシック" panose="020B0600070205080204" pitchFamily="50" charset="-128"/>
              <a:ea typeface="ＭＳ Ｐゴシック" panose="020B0600070205080204" pitchFamily="50" charset="-128"/>
            </a:rPr>
            <a:t>　旧合併特例債事業の償還は減少しているが、耐震化に伴う学校改築事業及びデジタル共同受信施設改修事業で発行した地方債の償還が増加の要因と考えている。</a:t>
          </a:r>
        </a:p>
        <a:p>
          <a:r>
            <a:rPr kumimoji="1" lang="ja-JP" altLang="en-US" sz="1100">
              <a:latin typeface="ＭＳ Ｐゴシック" panose="020B0600070205080204" pitchFamily="50" charset="-128"/>
              <a:ea typeface="ＭＳ Ｐゴシック" panose="020B0600070205080204" pitchFamily="50" charset="-128"/>
            </a:rPr>
            <a:t>　今後、同時期に２校の小学校改築・改修事業に伴う地方債の償還と新規に発行した過疎対策事業債の償還が開始されるため、これまで以上に事務事業の見直しを行い、投資的事業の縮減を図り新規地方債の発行額を抑制し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79828</xdr:rowOff>
    </xdr:from>
    <xdr:to>
      <xdr:col>81</xdr:col>
      <xdr:colOff>44450</xdr:colOff>
      <xdr:row>45</xdr:row>
      <xdr:rowOff>166007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7950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45357</xdr:rowOff>
    </xdr:from>
    <xdr:to>
      <xdr:col>77</xdr:col>
      <xdr:colOff>44450</xdr:colOff>
      <xdr:row>45</xdr:row>
      <xdr:rowOff>79828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45357</xdr:rowOff>
    </xdr:from>
    <xdr:to>
      <xdr:col>72</xdr:col>
      <xdr:colOff>203200</xdr:colOff>
      <xdr:row>45</xdr:row>
      <xdr:rowOff>79828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79828</xdr:rowOff>
    </xdr:from>
    <xdr:to>
      <xdr:col>68</xdr:col>
      <xdr:colOff>152400</xdr:colOff>
      <xdr:row>45</xdr:row>
      <xdr:rowOff>79828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115207</xdr:rowOff>
    </xdr:from>
    <xdr:to>
      <xdr:col>81</xdr:col>
      <xdr:colOff>95250</xdr:colOff>
      <xdr:row>46</xdr:row>
      <xdr:rowOff>45357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11084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72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29028</xdr:rowOff>
    </xdr:from>
    <xdr:to>
      <xdr:col>77</xdr:col>
      <xdr:colOff>95250</xdr:colOff>
      <xdr:row>45</xdr:row>
      <xdr:rowOff>130628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115405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166007</xdr:rowOff>
    </xdr:from>
    <xdr:to>
      <xdr:col>73</xdr:col>
      <xdr:colOff>44450</xdr:colOff>
      <xdr:row>45</xdr:row>
      <xdr:rowOff>96157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80934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29028</xdr:rowOff>
    </xdr:from>
    <xdr:to>
      <xdr:col>68</xdr:col>
      <xdr:colOff>203200</xdr:colOff>
      <xdr:row>45</xdr:row>
      <xdr:rowOff>130628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115405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将来負担比率は前年度１．８％減となり、前年度より若干改善されて類似団体平均を０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１ポイント下回っている</a:t>
          </a:r>
        </a:p>
        <a:p>
          <a:r>
            <a:rPr kumimoji="1" lang="ja-JP" altLang="en-US" sz="1200">
              <a:latin typeface="ＭＳ Ｐゴシック" panose="020B0600070205080204" pitchFamily="50" charset="-128"/>
              <a:ea typeface="ＭＳ Ｐゴシック" panose="020B0600070205080204" pitchFamily="50" charset="-128"/>
            </a:rPr>
            <a:t>　これは、償還終了等による地方債現在高が大きく減少したことが主な要因として考えられる。</a:t>
          </a:r>
        </a:p>
        <a:p>
          <a:r>
            <a:rPr kumimoji="1" lang="ja-JP" altLang="en-US" sz="1200">
              <a:latin typeface="ＭＳ Ｐゴシック" panose="020B0600070205080204" pitchFamily="50" charset="-128"/>
              <a:ea typeface="ＭＳ Ｐゴシック" panose="020B0600070205080204" pitchFamily="50" charset="-128"/>
            </a:rPr>
            <a:t>　今後も事業の優先度を考慮し計画的な事業の実施を図るとともに、可能な限り新規地方債発行の抑制に努めながらも、過疎対策事業債など交付税措置のある有利な地方債の活用も含め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48966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072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21043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5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48966</xdr:rowOff>
    </xdr:from>
    <xdr:to>
      <xdr:col>81</xdr:col>
      <xdr:colOff>133350</xdr:colOff>
      <xdr:row>20</xdr:row>
      <xdr:rowOff>48966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7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47625</xdr:rowOff>
    </xdr:from>
    <xdr:to>
      <xdr:col>81</xdr:col>
      <xdr:colOff>44450</xdr:colOff>
      <xdr:row>20</xdr:row>
      <xdr:rowOff>71755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7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71755</xdr:rowOff>
    </xdr:from>
    <xdr:to>
      <xdr:col>77</xdr:col>
      <xdr:colOff>44450</xdr:colOff>
      <xdr:row>20</xdr:row>
      <xdr:rowOff>154870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00755"/>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154870</xdr:rowOff>
    </xdr:from>
    <xdr:to>
      <xdr:col>72</xdr:col>
      <xdr:colOff>203200</xdr:colOff>
      <xdr:row>22</xdr:row>
      <xdr:rowOff>85443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8387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85443</xdr:rowOff>
    </xdr:from>
    <xdr:to>
      <xdr:col>68</xdr:col>
      <xdr:colOff>152400</xdr:colOff>
      <xdr:row>23</xdr:row>
      <xdr:rowOff>11853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56303</xdr:rowOff>
    </xdr:from>
    <xdr:to>
      <xdr:col>68</xdr:col>
      <xdr:colOff>203200</xdr:colOff>
      <xdr:row>14</xdr:row>
      <xdr:rowOff>157903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168275</xdr:rowOff>
    </xdr:from>
    <xdr:to>
      <xdr:col>81</xdr:col>
      <xdr:colOff>95250</xdr:colOff>
      <xdr:row>20</xdr:row>
      <xdr:rowOff>98425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64152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2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20955</xdr:rowOff>
    </xdr:from>
    <xdr:to>
      <xdr:col>77</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107332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3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104070</xdr:rowOff>
    </xdr:from>
    <xdr:to>
      <xdr:col>73</xdr:col>
      <xdr:colOff>44450</xdr:colOff>
      <xdr:row>21</xdr:row>
      <xdr:rowOff>34220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18997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34643</xdr:rowOff>
    </xdr:from>
    <xdr:to>
      <xdr:col>68</xdr:col>
      <xdr:colOff>203200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132503</xdr:rowOff>
    </xdr:from>
    <xdr:to>
      <xdr:col>64</xdr:col>
      <xdr:colOff>152400</xdr:colOff>
      <xdr:row>23</xdr:row>
      <xdr:rowOff>62653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47430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人件費に係る経常収支比率は、前年度比０．２％減少し、類似団体平均を５．７％下回っている。</a:t>
          </a:r>
        </a:p>
        <a:p>
          <a:r>
            <a:rPr kumimoji="1" lang="ja-JP" altLang="en-US" sz="1300">
              <a:latin typeface="ＭＳ Ｐゴシック" panose="020B0600070205080204" pitchFamily="50" charset="-128"/>
              <a:ea typeface="ＭＳ Ｐゴシック" panose="020B0600070205080204" pitchFamily="50" charset="-128"/>
            </a:rPr>
            <a:t>　類似団体に比べ低い割合で推移している理由としては、平成２２年度まで続いた退職職員に対する補充が抑制されたことが要因として挙げられる。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今後も組織機構の見直しも含め、職員の定員管理及び給与の適正化に努める。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物件費に係る経常収支比率は、前年度比１．０％増加したが、類似団体平均を０．１％下回っている。</a:t>
          </a:r>
        </a:p>
        <a:p>
          <a:r>
            <a:rPr kumimoji="1" lang="ja-JP" altLang="en-US" sz="1200">
              <a:latin typeface="ＭＳ Ｐゴシック" panose="020B0600070205080204" pitchFamily="50" charset="-128"/>
              <a:ea typeface="ＭＳ Ｐゴシック" panose="020B0600070205080204" pitchFamily="50" charset="-128"/>
            </a:rPr>
            <a:t>　 これは、人件費及び物価高騰に伴う光熱水費の増加や運転業務委託料やスクールバス運行業務委託料（人件費）の増加に係る業務委託料等の増が主な要因である。</a:t>
          </a:r>
        </a:p>
        <a:p>
          <a:r>
            <a:rPr kumimoji="1" lang="ja-JP" altLang="en-US" sz="1200">
              <a:latin typeface="ＭＳ Ｐゴシック" panose="020B0600070205080204" pitchFamily="50" charset="-128"/>
              <a:ea typeface="ＭＳ Ｐゴシック" panose="020B0600070205080204" pitchFamily="50" charset="-128"/>
            </a:rPr>
            <a:t>　 今後の業務委託料等について、人件費相当分などの諸経費の増加が見込まれることから、引き続き、施設の統廃合も含め事務事業の見直しを図り経費削減に努める。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19050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1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扶助費に係る経常収支比率は、前年度比０．５％減少したが、類似団体平均を１．８％上回っている。</a:t>
          </a:r>
        </a:p>
        <a:p>
          <a:r>
            <a:rPr kumimoji="1" lang="ja-JP" altLang="en-US" sz="1100">
              <a:latin typeface="ＭＳ Ｐゴシック" panose="020B0600070205080204" pitchFamily="50" charset="-128"/>
              <a:ea typeface="ＭＳ Ｐゴシック" panose="020B0600070205080204" pitchFamily="50" charset="-128"/>
            </a:rPr>
            <a:t>　 これは、物価高騰及び経済対策による様々な給付事業の実施により給付費が増加したことと、普通交付税の減等に伴い経常収支比率が前年度より悪化したことが増加の主な要因と考えられる。</a:t>
          </a:r>
        </a:p>
        <a:p>
          <a:r>
            <a:rPr kumimoji="1" lang="ja-JP" altLang="en-US" sz="1100">
              <a:latin typeface="ＭＳ Ｐゴシック" panose="020B0600070205080204" pitchFamily="50" charset="-128"/>
              <a:ea typeface="ＭＳ Ｐゴシック" panose="020B0600070205080204" pitchFamily="50" charset="-128"/>
            </a:rPr>
            <a:t>　 今後、児童福祉や障害福祉など社会保障関連の扶助費が増加する可能性が非常に高く、施策の実施と財政状況のバランスを見極めながら、可能な限り、財政を圧迫しないような方向性を検討する必要がある。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35560</xdr:rowOff>
    </xdr:from>
    <xdr:to>
      <xdr:col>24</xdr:col>
      <xdr:colOff>25400</xdr:colOff>
      <xdr:row>60</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22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7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13987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その他（維持補修費、繰出金等）の経常収支比率は、前年度比２．０％増加し、類似団体平均を３．１％と大きく上回っている。</a:t>
          </a:r>
        </a:p>
        <a:p>
          <a:r>
            <a:rPr kumimoji="1" lang="ja-JP" altLang="en-US" sz="1300">
              <a:latin typeface="ＭＳ Ｐゴシック" panose="020B0600070205080204" pitchFamily="50" charset="-128"/>
              <a:ea typeface="ＭＳ Ｐゴシック" panose="020B0600070205080204" pitchFamily="50" charset="-128"/>
            </a:rPr>
            <a:t>　 これは、特別会計への繰出の増加及び地方交付税の減少が主な要因である。</a:t>
          </a:r>
        </a:p>
        <a:p>
          <a:r>
            <a:rPr kumimoji="1" lang="ja-JP" altLang="en-US" sz="1300">
              <a:latin typeface="ＭＳ Ｐゴシック" panose="020B0600070205080204" pitchFamily="50" charset="-128"/>
              <a:ea typeface="ＭＳ Ｐゴシック" panose="020B0600070205080204" pitchFamily="50" charset="-128"/>
            </a:rPr>
            <a:t>　 社会保障施策に対する繰出金や除雪経費等の維持補修費については、各年度で増減はあるが、その他の経費も含め経費節減に努め経常経費の抑制を図る必要がある。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59</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61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26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59</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159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117022</xdr:rowOff>
    </xdr:from>
    <xdr:to>
      <xdr:col>69</xdr:col>
      <xdr:colOff>142875</xdr:colOff>
      <xdr:row>60</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補助費等に係る経常収支比率は、前年度比０．８％増加し、類似団体平均を１．５％上回っている</a:t>
          </a:r>
        </a:p>
        <a:p>
          <a:r>
            <a:rPr kumimoji="1" lang="ja-JP" altLang="en-US" sz="1200">
              <a:latin typeface="ＭＳ Ｐゴシック" panose="020B0600070205080204" pitchFamily="50" charset="-128"/>
              <a:ea typeface="ＭＳ Ｐゴシック" panose="020B0600070205080204" pitchFamily="50" charset="-128"/>
            </a:rPr>
            <a:t>　これは、一部事務組合に対する負担金が増加した点が主な要因であり、今後、一部事務組合における大規模な施設整備等に対する負担金の増加が確実に見込まれることから、一部事務組合への経費節減の提言や町単独補助金を全体的に１０～１５％削減することを目標にして補助団体の整理及び合理化を図り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116115</xdr:rowOff>
    </xdr:from>
    <xdr:to>
      <xdr:col>82</xdr:col>
      <xdr:colOff>107950</xdr:colOff>
      <xdr:row>39</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31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5641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38</xdr:row>
      <xdr:rowOff>116115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828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46463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48078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38</xdr:row>
      <xdr:rowOff>72572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65315</xdr:rowOff>
    </xdr:from>
    <xdr:to>
      <xdr:col>78</xdr:col>
      <xdr:colOff>120650</xdr:colOff>
      <xdr:row>38</xdr:row>
      <xdr:rowOff>166915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151692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公債費に係る経常収支比率は、前年度と同率であるが、類似団体平均を１．３％上回っている。</a:t>
          </a:r>
        </a:p>
        <a:p>
          <a:r>
            <a:rPr kumimoji="1" lang="ja-JP" altLang="en-US" sz="1200">
              <a:latin typeface="ＭＳ Ｐゴシック" panose="020B0600070205080204" pitchFamily="50" charset="-128"/>
              <a:ea typeface="ＭＳ Ｐゴシック" panose="020B0600070205080204" pitchFamily="50" charset="-128"/>
            </a:rPr>
            <a:t>　 これは、元利償還金は前年度と比較して減少しているもの、普通交付税の減等に伴う経常収支比率の悪化が公債費が増加した主な要因と考えられる。</a:t>
          </a:r>
        </a:p>
        <a:p>
          <a:r>
            <a:rPr kumimoji="1" lang="ja-JP" altLang="en-US" sz="1200">
              <a:latin typeface="ＭＳ Ｐゴシック" panose="020B0600070205080204" pitchFamily="50" charset="-128"/>
              <a:ea typeface="ＭＳ Ｐゴシック" panose="020B0600070205080204" pitchFamily="50" charset="-128"/>
            </a:rPr>
            <a:t>　合併特例債の償還が進んで地方債現在高は減少傾向であるが、大規模な公共事業等の実施について地方債に依存するため、今後も非常に厳しい財政運営が予想される。引き続き、地方債の新規発行を伴う普通建設事業の抑制を図っていくことが必要と考え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37193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3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37193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80736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95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80736</xdr:rowOff>
    </xdr:from>
    <xdr:to>
      <xdr:col>11</xdr:col>
      <xdr:colOff>9525</xdr:colOff>
      <xdr:row>77</xdr:row>
      <xdr:rowOff>113393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8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公債費以外の経常収支比率は、前年度比３．１％増加し類似団体平均を０．６％上回っている。</a:t>
          </a:r>
        </a:p>
        <a:p>
          <a:r>
            <a:rPr kumimoji="1" lang="ja-JP" altLang="en-US" sz="1200">
              <a:latin typeface="ＭＳ Ｐゴシック" panose="020B0600070205080204" pitchFamily="50" charset="-128"/>
              <a:ea typeface="ＭＳ Ｐゴシック" panose="020B0600070205080204" pitchFamily="50" charset="-128"/>
            </a:rPr>
            <a:t>　全体的に物価高騰等の景況により経常経費分は増加しており、普通交付税の減等に伴い経常収支比率が前年度より悪化したことが増加の主な要因であると考えている。</a:t>
          </a:r>
        </a:p>
        <a:p>
          <a:r>
            <a:rPr kumimoji="1" lang="ja-JP" altLang="en-US" sz="1200">
              <a:latin typeface="ＭＳ Ｐゴシック" panose="020B0600070205080204" pitchFamily="50" charset="-128"/>
              <a:ea typeface="ＭＳ Ｐゴシック" panose="020B0600070205080204" pitchFamily="50" charset="-128"/>
            </a:rPr>
            <a:t>　今後、公共施設等の老朽化に対する維持管理経費を含め、事務事業の見直しを行い行財政改革への取り組みを進め経常経費の削減に努める。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38100</xdr:rowOff>
    </xdr:from>
    <xdr:to>
      <xdr:col>82</xdr:col>
      <xdr:colOff>107950</xdr:colOff>
      <xdr:row>78</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68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133350</xdr:rowOff>
    </xdr:from>
    <xdr:to>
      <xdr:col>78</xdr:col>
      <xdr:colOff>69850</xdr:colOff>
      <xdr:row>76</xdr:row>
      <xdr:rowOff>38100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649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133350</xdr:rowOff>
    </xdr:from>
    <xdr:to>
      <xdr:col>73</xdr:col>
      <xdr:colOff>180975</xdr:colOff>
      <xdr:row>75</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6492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146050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81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158750</xdr:rowOff>
    </xdr:from>
    <xdr:to>
      <xdr:col>78</xdr:col>
      <xdr:colOff>120650</xdr:colOff>
      <xdr:row>76</xdr:row>
      <xdr:rowOff>88900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99077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82550</xdr:rowOff>
    </xdr:from>
    <xdr:to>
      <xdr:col>74</xdr:col>
      <xdr:colOff>31750</xdr:colOff>
      <xdr:row>74</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47703</xdr:rowOff>
    </xdr:from>
    <xdr:to>
      <xdr:col>29</xdr:col>
      <xdr:colOff>127000</xdr:colOff>
      <xdr:row>19</xdr:row>
      <xdr:rowOff>72163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2878"/>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72163</xdr:rowOff>
    </xdr:from>
    <xdr:to>
      <xdr:col>26</xdr:col>
      <xdr:colOff>50800</xdr:colOff>
      <xdr:row>19</xdr:row>
      <xdr:rowOff>133869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7338"/>
          <a:ext cx="698500" cy="61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133869</xdr:rowOff>
    </xdr:from>
    <xdr:to>
      <xdr:col>22</xdr:col>
      <xdr:colOff>114300</xdr:colOff>
      <xdr:row>20</xdr:row>
      <xdr:rowOff>3599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9044"/>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3599</xdr:rowOff>
    </xdr:from>
    <xdr:to>
      <xdr:col>18</xdr:col>
      <xdr:colOff>177800</xdr:colOff>
      <xdr:row>20</xdr:row>
      <xdr:rowOff>71853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80224"/>
          <a:ext cx="698500" cy="6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168353</xdr:rowOff>
    </xdr:from>
    <xdr:to>
      <xdr:col>29</xdr:col>
      <xdr:colOff>177800</xdr:colOff>
      <xdr:row>19</xdr:row>
      <xdr:rowOff>98503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140430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21363</xdr:rowOff>
    </xdr:from>
    <xdr:to>
      <xdr:col>26</xdr:col>
      <xdr:colOff>101600</xdr:colOff>
      <xdr:row>19</xdr:row>
      <xdr:rowOff>122963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107740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83069</xdr:rowOff>
    </xdr:from>
    <xdr:to>
      <xdr:col>22</xdr:col>
      <xdr:colOff>165100</xdr:colOff>
      <xdr:row>20</xdr:row>
      <xdr:rowOff>13219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169446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124249</xdr:rowOff>
    </xdr:from>
    <xdr:to>
      <xdr:col>19</xdr:col>
      <xdr:colOff>38100</xdr:colOff>
      <xdr:row>20</xdr:row>
      <xdr:rowOff>54399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21053</xdr:rowOff>
    </xdr:from>
    <xdr:to>
      <xdr:col>15</xdr:col>
      <xdr:colOff>101600</xdr:colOff>
      <xdr:row>20</xdr:row>
      <xdr:rowOff>122653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107430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203505</xdr:rowOff>
    </xdr:from>
    <xdr:to>
      <xdr:col>29</xdr:col>
      <xdr:colOff>127000</xdr:colOff>
      <xdr:row>34</xdr:row>
      <xdr:rowOff>31255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128055"/>
          <a:ext cx="647700" cy="17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31255</xdr:rowOff>
    </xdr:from>
    <xdr:to>
      <xdr:col>26</xdr:col>
      <xdr:colOff>50800</xdr:colOff>
      <xdr:row>34</xdr:row>
      <xdr:rowOff>205524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98705"/>
          <a:ext cx="698500" cy="17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176530</xdr:rowOff>
    </xdr:from>
    <xdr:to>
      <xdr:col>22</xdr:col>
      <xdr:colOff>114300</xdr:colOff>
      <xdr:row>34</xdr:row>
      <xdr:rowOff>205524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43980"/>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176530</xdr:rowOff>
    </xdr:from>
    <xdr:to>
      <xdr:col>18</xdr:col>
      <xdr:colOff>177800</xdr:colOff>
      <xdr:row>34</xdr:row>
      <xdr:rowOff>260693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43980"/>
          <a:ext cx="698500" cy="8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152705</xdr:rowOff>
    </xdr:from>
    <xdr:to>
      <xdr:col>29</xdr:col>
      <xdr:colOff>177800</xdr:colOff>
      <xdr:row>33</xdr:row>
      <xdr:rowOff>254305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99382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323355</xdr:rowOff>
    </xdr:from>
    <xdr:to>
      <xdr:col>26</xdr:col>
      <xdr:colOff>101600</xdr:colOff>
      <xdr:row>34</xdr:row>
      <xdr:rowOff>82055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92232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1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154724</xdr:rowOff>
    </xdr:from>
    <xdr:to>
      <xdr:col>22</xdr:col>
      <xdr:colOff>165100</xdr:colOff>
      <xdr:row>34</xdr:row>
      <xdr:rowOff>256324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2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266501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9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125730</xdr:rowOff>
    </xdr:from>
    <xdr:to>
      <xdr:col>19</xdr:col>
      <xdr:colOff>38100</xdr:colOff>
      <xdr:row>34</xdr:row>
      <xdr:rowOff>227330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9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237507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209893</xdr:rowOff>
    </xdr:from>
    <xdr:to>
      <xdr:col>15</xdr:col>
      <xdr:colOff>101600</xdr:colOff>
      <xdr:row>34</xdr:row>
      <xdr:rowOff>311493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7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321670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75286</xdr:rowOff>
    </xdr:from>
    <xdr:to>
      <xdr:col>24</xdr:col>
      <xdr:colOff>63500</xdr:colOff>
      <xdr:row>37</xdr:row>
      <xdr:rowOff>75362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893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75286</xdr:rowOff>
    </xdr:from>
    <xdr:to>
      <xdr:col>19</xdr:col>
      <xdr:colOff>177800</xdr:colOff>
      <xdr:row>37</xdr:row>
      <xdr:rowOff>118123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8936"/>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118123</xdr:rowOff>
    </xdr:from>
    <xdr:to>
      <xdr:col>15</xdr:col>
      <xdr:colOff>50800</xdr:colOff>
      <xdr:row>37</xdr:row>
      <xdr:rowOff>149809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1773"/>
          <a:ext cx="8890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149809</xdr:rowOff>
    </xdr:from>
    <xdr:to>
      <xdr:col>10</xdr:col>
      <xdr:colOff>114300</xdr:colOff>
      <xdr:row>38</xdr:row>
      <xdr:rowOff>53696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24562</xdr:rowOff>
    </xdr:from>
    <xdr:to>
      <xdr:col>24</xdr:col>
      <xdr:colOff>114300</xdr:colOff>
      <xdr:row>37</xdr:row>
      <xdr:rowOff>126162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24486</xdr:rowOff>
    </xdr:from>
    <xdr:to>
      <xdr:col>20</xdr:col>
      <xdr:colOff>38100</xdr:colOff>
      <xdr:row>37</xdr:row>
      <xdr:rowOff>126086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117213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67323</xdr:rowOff>
    </xdr:from>
    <xdr:to>
      <xdr:col>15</xdr:col>
      <xdr:colOff>101600</xdr:colOff>
      <xdr:row>37</xdr:row>
      <xdr:rowOff>168923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160050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99009</xdr:rowOff>
    </xdr:from>
    <xdr:to>
      <xdr:col>10</xdr:col>
      <xdr:colOff>165100</xdr:colOff>
      <xdr:row>38</xdr:row>
      <xdr:rowOff>29159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2896</xdr:rowOff>
    </xdr:from>
    <xdr:to>
      <xdr:col>6</xdr:col>
      <xdr:colOff>38100</xdr:colOff>
      <xdr:row>38</xdr:row>
      <xdr:rowOff>104496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95623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50415</xdr:rowOff>
    </xdr:from>
    <xdr:to>
      <xdr:col>24</xdr:col>
      <xdr:colOff>63500</xdr:colOff>
      <xdr:row>58</xdr:row>
      <xdr:rowOff>90705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94515"/>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91912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2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90705</xdr:rowOff>
    </xdr:from>
    <xdr:to>
      <xdr:col>19</xdr:col>
      <xdr:colOff>177800</xdr:colOff>
      <xdr:row>58</xdr:row>
      <xdr:rowOff>122395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34805"/>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76142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122395</xdr:rowOff>
    </xdr:from>
    <xdr:to>
      <xdr:col>15</xdr:col>
      <xdr:colOff>50800</xdr:colOff>
      <xdr:row>58</xdr:row>
      <xdr:rowOff>125830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66495"/>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125830</xdr:rowOff>
    </xdr:from>
    <xdr:to>
      <xdr:col>10</xdr:col>
      <xdr:colOff>114300</xdr:colOff>
      <xdr:row>58</xdr:row>
      <xdr:rowOff>151478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6993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171065</xdr:rowOff>
    </xdr:from>
    <xdr:to>
      <xdr:col>24</xdr:col>
      <xdr:colOff>114300</xdr:colOff>
      <xdr:row>58</xdr:row>
      <xdr:rowOff>101215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85992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39905</xdr:rowOff>
    </xdr:from>
    <xdr:to>
      <xdr:col>20</xdr:col>
      <xdr:colOff>38100</xdr:colOff>
      <xdr:row>58</xdr:row>
      <xdr:rowOff>141505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132632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71595</xdr:rowOff>
    </xdr:from>
    <xdr:to>
      <xdr:col>15</xdr:col>
      <xdr:colOff>101600</xdr:colOff>
      <xdr:row>59</xdr:row>
      <xdr:rowOff>1745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164322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75030</xdr:rowOff>
    </xdr:from>
    <xdr:to>
      <xdr:col>10</xdr:col>
      <xdr:colOff>165100</xdr:colOff>
      <xdr:row>59</xdr:row>
      <xdr:rowOff>5180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100678</xdr:rowOff>
    </xdr:from>
    <xdr:to>
      <xdr:col>6</xdr:col>
      <xdr:colOff>38100</xdr:colOff>
      <xdr:row>59</xdr:row>
      <xdr:rowOff>30828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3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22108</xdr:rowOff>
    </xdr:from>
    <xdr:to>
      <xdr:col>24</xdr:col>
      <xdr:colOff>63500</xdr:colOff>
      <xdr:row>72</xdr:row>
      <xdr:rowOff>169281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195058"/>
          <a:ext cx="838200" cy="3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21013</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87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22108</xdr:rowOff>
    </xdr:from>
    <xdr:to>
      <xdr:col>19</xdr:col>
      <xdr:colOff>177800</xdr:colOff>
      <xdr:row>71</xdr:row>
      <xdr:rowOff>150307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195058"/>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119584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150307</xdr:rowOff>
    </xdr:from>
    <xdr:to>
      <xdr:col>15</xdr:col>
      <xdr:colOff>50800</xdr:colOff>
      <xdr:row>72</xdr:row>
      <xdr:rowOff>33355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323257"/>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33355</xdr:rowOff>
    </xdr:from>
    <xdr:to>
      <xdr:col>10</xdr:col>
      <xdr:colOff>114300</xdr:colOff>
      <xdr:row>75</xdr:row>
      <xdr:rowOff>72400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118481</xdr:rowOff>
    </xdr:from>
    <xdr:to>
      <xdr:col>24</xdr:col>
      <xdr:colOff>114300</xdr:colOff>
      <xdr:row>73</xdr:row>
      <xdr:rowOff>48631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4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141358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3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142758</xdr:rowOff>
    </xdr:from>
    <xdr:to>
      <xdr:col>20</xdr:col>
      <xdr:colOff>38100</xdr:colOff>
      <xdr:row>71</xdr:row>
      <xdr:rowOff>72908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89435</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19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99507</xdr:rowOff>
    </xdr:from>
    <xdr:to>
      <xdr:col>15</xdr:col>
      <xdr:colOff>101600</xdr:colOff>
      <xdr:row>72</xdr:row>
      <xdr:rowOff>29657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46184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0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154005</xdr:rowOff>
    </xdr:from>
    <xdr:to>
      <xdr:col>10</xdr:col>
      <xdr:colOff>165100</xdr:colOff>
      <xdr:row>72</xdr:row>
      <xdr:rowOff>84155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100682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21600</xdr:rowOff>
    </xdr:from>
    <xdr:to>
      <xdr:col>6</xdr:col>
      <xdr:colOff>38100</xdr:colOff>
      <xdr:row>75</xdr:row>
      <xdr:rowOff>123200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139727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36945</xdr:rowOff>
    </xdr:from>
    <xdr:to>
      <xdr:col>24</xdr:col>
      <xdr:colOff>63500</xdr:colOff>
      <xdr:row>91</xdr:row>
      <xdr:rowOff>149453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467445"/>
          <a:ext cx="838200" cy="28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145910</xdr:rowOff>
    </xdr:from>
    <xdr:to>
      <xdr:col>19</xdr:col>
      <xdr:colOff>177800</xdr:colOff>
      <xdr:row>91</xdr:row>
      <xdr:rowOff>149453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576410"/>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145910</xdr:rowOff>
    </xdr:from>
    <xdr:to>
      <xdr:col>15</xdr:col>
      <xdr:colOff>50800</xdr:colOff>
      <xdr:row>93</xdr:row>
      <xdr:rowOff>151454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576410"/>
          <a:ext cx="889000" cy="5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151454</xdr:rowOff>
    </xdr:from>
    <xdr:to>
      <xdr:col>10</xdr:col>
      <xdr:colOff>114300</xdr:colOff>
      <xdr:row>94</xdr:row>
      <xdr:rowOff>2236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096304"/>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157595</xdr:rowOff>
    </xdr:from>
    <xdr:to>
      <xdr:col>24</xdr:col>
      <xdr:colOff>114300</xdr:colOff>
      <xdr:row>90</xdr:row>
      <xdr:rowOff>87745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4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110622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36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98653</xdr:rowOff>
    </xdr:from>
    <xdr:to>
      <xdr:col>20</xdr:col>
      <xdr:colOff>38100</xdr:colOff>
      <xdr:row>92</xdr:row>
      <xdr:rowOff>28803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7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45330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4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95110</xdr:rowOff>
    </xdr:from>
    <xdr:to>
      <xdr:col>15</xdr:col>
      <xdr:colOff>101600</xdr:colOff>
      <xdr:row>91</xdr:row>
      <xdr:rowOff>25260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41787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100654</xdr:rowOff>
    </xdr:from>
    <xdr:to>
      <xdr:col>10</xdr:col>
      <xdr:colOff>165100</xdr:colOff>
      <xdr:row>94</xdr:row>
      <xdr:rowOff>30804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47331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122886</xdr:rowOff>
    </xdr:from>
    <xdr:to>
      <xdr:col>6</xdr:col>
      <xdr:colOff>38100</xdr:colOff>
      <xdr:row>94</xdr:row>
      <xdr:rowOff>53036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0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69563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84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50991</xdr:rowOff>
    </xdr:from>
    <xdr:to>
      <xdr:col>55</xdr:col>
      <xdr:colOff>0</xdr:colOff>
      <xdr:row>37</xdr:row>
      <xdr:rowOff>59969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94641"/>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50991</xdr:rowOff>
    </xdr:from>
    <xdr:to>
      <xdr:col>50</xdr:col>
      <xdr:colOff>114300</xdr:colOff>
      <xdr:row>38</xdr:row>
      <xdr:rowOff>43802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94641"/>
          <a:ext cx="889000" cy="1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53111</xdr:rowOff>
    </xdr:from>
    <xdr:to>
      <xdr:col>45</xdr:col>
      <xdr:colOff>177800</xdr:colOff>
      <xdr:row>38</xdr:row>
      <xdr:rowOff>43802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196611"/>
          <a:ext cx="889000" cy="13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53111</xdr:rowOff>
    </xdr:from>
    <xdr:to>
      <xdr:col>41</xdr:col>
      <xdr:colOff>50800</xdr:colOff>
      <xdr:row>38</xdr:row>
      <xdr:rowOff>135027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96611"/>
          <a:ext cx="889000" cy="14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9169</xdr:rowOff>
    </xdr:from>
    <xdr:to>
      <xdr:col>55</xdr:col>
      <xdr:colOff>50800</xdr:colOff>
      <xdr:row>37</xdr:row>
      <xdr:rowOff>110769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159046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xdr:rowOff>
    </xdr:from>
    <xdr:to>
      <xdr:col>50</xdr:col>
      <xdr:colOff>165100</xdr:colOff>
      <xdr:row>37</xdr:row>
      <xdr:rowOff>101791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92918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164452</xdr:rowOff>
    </xdr:from>
    <xdr:to>
      <xdr:col>46</xdr:col>
      <xdr:colOff>38100</xdr:colOff>
      <xdr:row>38</xdr:row>
      <xdr:rowOff>94602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85729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60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2311</xdr:rowOff>
    </xdr:from>
    <xdr:to>
      <xdr:col>41</xdr:col>
      <xdr:colOff>101600</xdr:colOff>
      <xdr:row>30</xdr:row>
      <xdr:rowOff>103911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95038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3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84227</xdr:rowOff>
    </xdr:from>
    <xdr:to>
      <xdr:col>36</xdr:col>
      <xdr:colOff>165100</xdr:colOff>
      <xdr:row>39</xdr:row>
      <xdr:rowOff>14377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93441</xdr:rowOff>
    </xdr:from>
    <xdr:to>
      <xdr:col>55</xdr:col>
      <xdr:colOff>0</xdr:colOff>
      <xdr:row>56</xdr:row>
      <xdr:rowOff>118189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94641"/>
          <a:ext cx="8382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93441</xdr:rowOff>
    </xdr:from>
    <xdr:to>
      <xdr:col>50</xdr:col>
      <xdr:colOff>114300</xdr:colOff>
      <xdr:row>56</xdr:row>
      <xdr:rowOff>164224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94641"/>
          <a:ext cx="889000" cy="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151702</xdr:rowOff>
    </xdr:from>
    <xdr:to>
      <xdr:col>45</xdr:col>
      <xdr:colOff>177800</xdr:colOff>
      <xdr:row>56</xdr:row>
      <xdr:rowOff>164224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81452"/>
          <a:ext cx="8890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110608</xdr:rowOff>
    </xdr:from>
    <xdr:to>
      <xdr:col>41</xdr:col>
      <xdr:colOff>50800</xdr:colOff>
      <xdr:row>55</xdr:row>
      <xdr:rowOff>151702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540358"/>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67389</xdr:rowOff>
    </xdr:from>
    <xdr:to>
      <xdr:col>55</xdr:col>
      <xdr:colOff>50800</xdr:colOff>
      <xdr:row>56</xdr:row>
      <xdr:rowOff>168989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45816</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42641</xdr:rowOff>
    </xdr:from>
    <xdr:to>
      <xdr:col>50</xdr:col>
      <xdr:colOff>165100</xdr:colOff>
      <xdr:row>56</xdr:row>
      <xdr:rowOff>144241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160768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113424</xdr:rowOff>
    </xdr:from>
    <xdr:to>
      <xdr:col>46</xdr:col>
      <xdr:colOff>38100</xdr:colOff>
      <xdr:row>57</xdr:row>
      <xdr:rowOff>43574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8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100902</xdr:rowOff>
    </xdr:from>
    <xdr:to>
      <xdr:col>41</xdr:col>
      <xdr:colOff>101600</xdr:colOff>
      <xdr:row>56</xdr:row>
      <xdr:rowOff>31052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22179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59808</xdr:rowOff>
    </xdr:from>
    <xdr:to>
      <xdr:col>36</xdr:col>
      <xdr:colOff>165100</xdr:colOff>
      <xdr:row>55</xdr:row>
      <xdr:rowOff>161408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2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33680</xdr:rowOff>
    </xdr:from>
    <xdr:to>
      <xdr:col>55</xdr:col>
      <xdr:colOff>0</xdr:colOff>
      <xdr:row>78</xdr:row>
      <xdr:rowOff>138481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06780"/>
          <a:ext cx="8382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138481</xdr:rowOff>
    </xdr:from>
    <xdr:to>
      <xdr:col>50</xdr:col>
      <xdr:colOff>114300</xdr:colOff>
      <xdr:row>79</xdr:row>
      <xdr:rowOff>38176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11581"/>
          <a:ext cx="889000" cy="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31192</xdr:rowOff>
    </xdr:from>
    <xdr:to>
      <xdr:col>45</xdr:col>
      <xdr:colOff>177800</xdr:colOff>
      <xdr:row>79</xdr:row>
      <xdr:rowOff>38176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75742"/>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31192</xdr:rowOff>
    </xdr:from>
    <xdr:to>
      <xdr:col>41</xdr:col>
      <xdr:colOff>50800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7574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154330</xdr:rowOff>
    </xdr:from>
    <xdr:to>
      <xdr:col>55</xdr:col>
      <xdr:colOff>50800</xdr:colOff>
      <xdr:row>78</xdr:row>
      <xdr:rowOff>84480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132757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87681</xdr:rowOff>
    </xdr:from>
    <xdr:to>
      <xdr:col>50</xdr:col>
      <xdr:colOff>165100</xdr:colOff>
      <xdr:row>79</xdr:row>
      <xdr:rowOff>17831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8958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158826</xdr:rowOff>
    </xdr:from>
    <xdr:to>
      <xdr:col>46</xdr:col>
      <xdr:colOff>38100</xdr:colOff>
      <xdr:row>79</xdr:row>
      <xdr:rowOff>88976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80103</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151842</xdr:rowOff>
    </xdr:from>
    <xdr:to>
      <xdr:col>41</xdr:col>
      <xdr:colOff>101600</xdr:colOff>
      <xdr:row>79</xdr:row>
      <xdr:rowOff>81992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73119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145709</xdr:rowOff>
    </xdr:from>
    <xdr:to>
      <xdr:col>55</xdr:col>
      <xdr:colOff>0</xdr:colOff>
      <xdr:row>95</xdr:row>
      <xdr:rowOff>168438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33459"/>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145709</xdr:rowOff>
    </xdr:from>
    <xdr:to>
      <xdr:col>50</xdr:col>
      <xdr:colOff>114300</xdr:colOff>
      <xdr:row>96</xdr:row>
      <xdr:rowOff>60387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33459"/>
          <a:ext cx="889000" cy="8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130970</xdr:rowOff>
    </xdr:from>
    <xdr:to>
      <xdr:col>45</xdr:col>
      <xdr:colOff>177800</xdr:colOff>
      <xdr:row>96</xdr:row>
      <xdr:rowOff>60387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075820"/>
          <a:ext cx="889000" cy="4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98290</xdr:rowOff>
    </xdr:from>
    <xdr:to>
      <xdr:col>41</xdr:col>
      <xdr:colOff>50800</xdr:colOff>
      <xdr:row>93</xdr:row>
      <xdr:rowOff>130970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43140"/>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117638</xdr:rowOff>
    </xdr:from>
    <xdr:to>
      <xdr:col>55</xdr:col>
      <xdr:colOff>50800</xdr:colOff>
      <xdr:row>96</xdr:row>
      <xdr:rowOff>47788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96065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94909</xdr:rowOff>
    </xdr:from>
    <xdr:to>
      <xdr:col>50</xdr:col>
      <xdr:colOff>165100</xdr:colOff>
      <xdr:row>96</xdr:row>
      <xdr:rowOff>25059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41586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9587</xdr:rowOff>
    </xdr:from>
    <xdr:to>
      <xdr:col>46</xdr:col>
      <xdr:colOff>38100</xdr:colOff>
      <xdr:row>96</xdr:row>
      <xdr:rowOff>111187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80170</xdr:rowOff>
    </xdr:from>
    <xdr:to>
      <xdr:col>41</xdr:col>
      <xdr:colOff>101600</xdr:colOff>
      <xdr:row>94</xdr:row>
      <xdr:rowOff>10320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26847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8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47490</xdr:rowOff>
    </xdr:from>
    <xdr:to>
      <xdr:col>36</xdr:col>
      <xdr:colOff>165100</xdr:colOff>
      <xdr:row>93</xdr:row>
      <xdr:rowOff>149090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165617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7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19365</xdr:rowOff>
    </xdr:from>
    <xdr:to>
      <xdr:col>85</xdr:col>
      <xdr:colOff>127000</xdr:colOff>
      <xdr:row>38</xdr:row>
      <xdr:rowOff>83053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34465"/>
          <a:ext cx="8382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83053</xdr:rowOff>
    </xdr:from>
    <xdr:to>
      <xdr:col>81</xdr:col>
      <xdr:colOff>50800</xdr:colOff>
      <xdr:row>38</xdr:row>
      <xdr:rowOff>132934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98153"/>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132934</xdr:rowOff>
    </xdr:from>
    <xdr:to>
      <xdr:col>76</xdr:col>
      <xdr:colOff>114300</xdr:colOff>
      <xdr:row>38</xdr:row>
      <xdr:rowOff>139517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8034"/>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139517</xdr:rowOff>
    </xdr:from>
    <xdr:to>
      <xdr:col>71</xdr:col>
      <xdr:colOff>177800</xdr:colOff>
      <xdr:row>38</xdr:row>
      <xdr:rowOff>139563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140015</xdr:rowOff>
    </xdr:from>
    <xdr:to>
      <xdr:col>85</xdr:col>
      <xdr:colOff>177800</xdr:colOff>
      <xdr:row>38</xdr:row>
      <xdr:rowOff>70165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54942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32253</xdr:rowOff>
    </xdr:from>
    <xdr:to>
      <xdr:col>81</xdr:col>
      <xdr:colOff>101600</xdr:colOff>
      <xdr:row>38</xdr:row>
      <xdr:rowOff>133853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124980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82134</xdr:rowOff>
    </xdr:from>
    <xdr:to>
      <xdr:col>76</xdr:col>
      <xdr:colOff>165100</xdr:colOff>
      <xdr:row>39</xdr:row>
      <xdr:rowOff>12284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3411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88717</xdr:rowOff>
    </xdr:from>
    <xdr:to>
      <xdr:col>72</xdr:col>
      <xdr:colOff>38100</xdr:colOff>
      <xdr:row>39</xdr:row>
      <xdr:rowOff>18867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9994</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88763</xdr:rowOff>
    </xdr:from>
    <xdr:to>
      <xdr:col>67</xdr:col>
      <xdr:colOff>101600</xdr:colOff>
      <xdr:row>39</xdr:row>
      <xdr:rowOff>18913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10040</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116325</xdr:rowOff>
    </xdr:from>
    <xdr:to>
      <xdr:col>85</xdr:col>
      <xdr:colOff>127000</xdr:colOff>
      <xdr:row>74</xdr:row>
      <xdr:rowOff>118821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0362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118821</xdr:rowOff>
    </xdr:from>
    <xdr:to>
      <xdr:col>81</xdr:col>
      <xdr:colOff>50800</xdr:colOff>
      <xdr:row>74</xdr:row>
      <xdr:rowOff>137128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0612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137128</xdr:rowOff>
    </xdr:from>
    <xdr:to>
      <xdr:col>76</xdr:col>
      <xdr:colOff>114300</xdr:colOff>
      <xdr:row>75</xdr:row>
      <xdr:rowOff>9322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24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9322</xdr:rowOff>
    </xdr:from>
    <xdr:to>
      <xdr:col>71</xdr:col>
      <xdr:colOff>177800</xdr:colOff>
      <xdr:row>75</xdr:row>
      <xdr:rowOff>40945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868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65525</xdr:rowOff>
    </xdr:from>
    <xdr:to>
      <xdr:col>85</xdr:col>
      <xdr:colOff>177800</xdr:colOff>
      <xdr:row>74</xdr:row>
      <xdr:rowOff>167125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43952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68021</xdr:rowOff>
    </xdr:from>
    <xdr:to>
      <xdr:col>81</xdr:col>
      <xdr:colOff>101600</xdr:colOff>
      <xdr:row>74</xdr:row>
      <xdr:rowOff>169621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14698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86328</xdr:rowOff>
    </xdr:from>
    <xdr:to>
      <xdr:col>76</xdr:col>
      <xdr:colOff>165100</xdr:colOff>
      <xdr:row>75</xdr:row>
      <xdr:rowOff>16478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129972</xdr:rowOff>
    </xdr:from>
    <xdr:to>
      <xdr:col>72</xdr:col>
      <xdr:colOff>38100</xdr:colOff>
      <xdr:row>75</xdr:row>
      <xdr:rowOff>60122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76649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161595</xdr:rowOff>
    </xdr:from>
    <xdr:to>
      <xdr:col>67</xdr:col>
      <xdr:colOff>101600</xdr:colOff>
      <xdr:row>75</xdr:row>
      <xdr:rowOff>91745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160576</xdr:rowOff>
    </xdr:from>
    <xdr:to>
      <xdr:col>85</xdr:col>
      <xdr:colOff>127000</xdr:colOff>
      <xdr:row>97</xdr:row>
      <xdr:rowOff>14798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19776"/>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59914</xdr:rowOff>
    </xdr:from>
    <xdr:to>
      <xdr:col>81</xdr:col>
      <xdr:colOff>50800</xdr:colOff>
      <xdr:row>96</xdr:row>
      <xdr:rowOff>160576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519114"/>
          <a:ext cx="889000" cy="10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59914</xdr:rowOff>
    </xdr:from>
    <xdr:to>
      <xdr:col>76</xdr:col>
      <xdr:colOff>114300</xdr:colOff>
      <xdr:row>96</xdr:row>
      <xdr:rowOff>168029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519114"/>
          <a:ext cx="889000" cy="1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168029</xdr:rowOff>
    </xdr:from>
    <xdr:to>
      <xdr:col>71</xdr:col>
      <xdr:colOff>177800</xdr:colOff>
      <xdr:row>97</xdr:row>
      <xdr:rowOff>127141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27229"/>
          <a:ext cx="889000" cy="1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158210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135448</xdr:rowOff>
    </xdr:from>
    <xdr:to>
      <xdr:col>85</xdr:col>
      <xdr:colOff>177800</xdr:colOff>
      <xdr:row>97</xdr:row>
      <xdr:rowOff>65598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113875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109776</xdr:rowOff>
    </xdr:from>
    <xdr:to>
      <xdr:col>81</xdr:col>
      <xdr:colOff>101600</xdr:colOff>
      <xdr:row>97</xdr:row>
      <xdr:rowOff>39926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9114</xdr:rowOff>
    </xdr:from>
    <xdr:to>
      <xdr:col>76</xdr:col>
      <xdr:colOff>165100</xdr:colOff>
      <xdr:row>96</xdr:row>
      <xdr:rowOff>110714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127241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2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117229</xdr:rowOff>
    </xdr:from>
    <xdr:to>
      <xdr:col>72</xdr:col>
      <xdr:colOff>38100</xdr:colOff>
      <xdr:row>97</xdr:row>
      <xdr:rowOff>47379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5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63906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76341</xdr:rowOff>
    </xdr:from>
    <xdr:to>
      <xdr:col>67</xdr:col>
      <xdr:colOff>101600</xdr:colOff>
      <xdr:row>98</xdr:row>
      <xdr:rowOff>6491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23018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40336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580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40336</xdr:rowOff>
    </xdr:from>
    <xdr:to>
      <xdr:col>111</xdr:col>
      <xdr:colOff>177800</xdr:colOff>
      <xdr:row>59</xdr:row>
      <xdr:rowOff>43307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588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43307</xdr:rowOff>
    </xdr:from>
    <xdr:to>
      <xdr:col>107</xdr:col>
      <xdr:colOff>50800</xdr:colOff>
      <xdr:row>59</xdr:row>
      <xdr:rowOff>43307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43307</xdr:rowOff>
    </xdr:from>
    <xdr:to>
      <xdr:col>102</xdr:col>
      <xdr:colOff>114300</xdr:colOff>
      <xdr:row>59</xdr:row>
      <xdr:rowOff>43383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82263</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97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163957</xdr:rowOff>
    </xdr:from>
    <xdr:to>
      <xdr:col>102</xdr:col>
      <xdr:colOff>165100</xdr:colOff>
      <xdr:row>59</xdr:row>
      <xdr:rowOff>94107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85234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66529</xdr:rowOff>
    </xdr:from>
    <xdr:to>
      <xdr:col>116</xdr:col>
      <xdr:colOff>63500</xdr:colOff>
      <xdr:row>72</xdr:row>
      <xdr:rowOff>84836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410929"/>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66529</xdr:rowOff>
    </xdr:from>
    <xdr:to>
      <xdr:col>111</xdr:col>
      <xdr:colOff>177800</xdr:colOff>
      <xdr:row>72</xdr:row>
      <xdr:rowOff>149987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10929"/>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149987</xdr:rowOff>
    </xdr:from>
    <xdr:to>
      <xdr:col>107</xdr:col>
      <xdr:colOff>50800</xdr:colOff>
      <xdr:row>72</xdr:row>
      <xdr:rowOff>162675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943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162675</xdr:rowOff>
    </xdr:from>
    <xdr:to>
      <xdr:col>102</xdr:col>
      <xdr:colOff>114300</xdr:colOff>
      <xdr:row>73</xdr:row>
      <xdr:rowOff>4483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34036</xdr:rowOff>
    </xdr:from>
    <xdr:to>
      <xdr:col>116</xdr:col>
      <xdr:colOff>114300</xdr:colOff>
      <xdr:row>72</xdr:row>
      <xdr:rowOff>135636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56913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15729</xdr:rowOff>
    </xdr:from>
    <xdr:to>
      <xdr:col>112</xdr:col>
      <xdr:colOff>38100</xdr:colOff>
      <xdr:row>72</xdr:row>
      <xdr:rowOff>117329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133856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99187</xdr:rowOff>
    </xdr:from>
    <xdr:to>
      <xdr:col>107</xdr:col>
      <xdr:colOff>101600</xdr:colOff>
      <xdr:row>73</xdr:row>
      <xdr:rowOff>29337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45864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2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111875</xdr:rowOff>
    </xdr:from>
    <xdr:to>
      <xdr:col>102</xdr:col>
      <xdr:colOff>165100</xdr:colOff>
      <xdr:row>73</xdr:row>
      <xdr:rowOff>42025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58552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125133</xdr:rowOff>
    </xdr:from>
    <xdr:to>
      <xdr:col>98</xdr:col>
      <xdr:colOff>38100</xdr:colOff>
      <xdr:row>73</xdr:row>
      <xdr:rowOff>55283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71810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１４１，３９４円となっており、前年度比１４，９０６円増加している。これは、経済対策に伴う価格高騰重点支援給付事業等の増額が要因となっていると考え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７９，７０５円となっており、前年度比５，４１３円減少している。これは、岩渡沢川改修事業の減少及び社会福祉施設整備事業の完了に伴う皆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今後の見通しとしては、現段階において大規模な普通建設事業が予定されているため、大幅な増加が見込まれると考えている。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９５，６２３円となっており前年度比７，０５０円増加している。これは、人件費の増に伴う業務委託料の増加及び電算システム等改修事業等が増加した点が要因であり、今後はデジタルを活用した経費削減に努める必要がある。</a:t>
          </a: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維持補修費については、住民一人当たり２１，８５３円となっており前年度比６，９６９円減少している。これは、暖冬の影響による除雪経費の減少が主な要因である。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普通建設事業は大型事業が見込まれていることから、老朽化した公共施設等の解体や廃止を推進し、維持管理経費を含め施設管理経費等を減少させながら、組織機構及び事務事業の見直しなどにより各費目において経費節減に努め財政健全化を図って行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49022</xdr:rowOff>
    </xdr:from>
    <xdr:to>
      <xdr:col>24</xdr:col>
      <xdr:colOff>63500</xdr:colOff>
      <xdr:row>34</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0687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49022</xdr:rowOff>
    </xdr:from>
    <xdr:to>
      <xdr:col>19</xdr:col>
      <xdr:colOff>177800</xdr:colOff>
      <xdr:row>34</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6872"/>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46355</xdr:rowOff>
    </xdr:from>
    <xdr:to>
      <xdr:col>15</xdr:col>
      <xdr:colOff>50800</xdr:colOff>
      <xdr:row>34</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5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736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141097</xdr:rowOff>
    </xdr:from>
    <xdr:to>
      <xdr:col>24</xdr:col>
      <xdr:colOff>114300</xdr:colOff>
      <xdr:row>34</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163974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169672</xdr:rowOff>
    </xdr:from>
    <xdr:to>
      <xdr:col>20</xdr:col>
      <xdr:colOff>38100</xdr:colOff>
      <xdr:row>33</xdr:row>
      <xdr:rowOff>99822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116349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167005</xdr:rowOff>
    </xdr:from>
    <xdr:to>
      <xdr:col>15</xdr:col>
      <xdr:colOff>101600</xdr:colOff>
      <xdr:row>34</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37465</xdr:rowOff>
    </xdr:from>
    <xdr:to>
      <xdr:col>10</xdr:col>
      <xdr:colOff>165100</xdr:colOff>
      <xdr:row>34</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149092</xdr:rowOff>
    </xdr:from>
    <xdr:to>
      <xdr:col>24</xdr:col>
      <xdr:colOff>63500</xdr:colOff>
      <xdr:row>58</xdr:row>
      <xdr:rowOff>161884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93192"/>
          <a:ext cx="8382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100211</xdr:rowOff>
    </xdr:from>
    <xdr:to>
      <xdr:col>19</xdr:col>
      <xdr:colOff>177800</xdr:colOff>
      <xdr:row>58</xdr:row>
      <xdr:rowOff>161884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44311"/>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128188</xdr:rowOff>
    </xdr:from>
    <xdr:to>
      <xdr:col>15</xdr:col>
      <xdr:colOff>50800</xdr:colOff>
      <xdr:row>58</xdr:row>
      <xdr:rowOff>100211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29388"/>
          <a:ext cx="889000" cy="3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128188</xdr:rowOff>
    </xdr:from>
    <xdr:to>
      <xdr:col>10</xdr:col>
      <xdr:colOff>114300</xdr:colOff>
      <xdr:row>59</xdr:row>
      <xdr:rowOff>115874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29388"/>
          <a:ext cx="889000" cy="50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98292</xdr:rowOff>
    </xdr:from>
    <xdr:to>
      <xdr:col>24</xdr:col>
      <xdr:colOff>114300</xdr:colOff>
      <xdr:row>59</xdr:row>
      <xdr:rowOff>28442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76719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111084</xdr:rowOff>
    </xdr:from>
    <xdr:to>
      <xdr:col>20</xdr:col>
      <xdr:colOff>38100</xdr:colOff>
      <xdr:row>59</xdr:row>
      <xdr:rowOff>41234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32361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49411</xdr:rowOff>
    </xdr:from>
    <xdr:to>
      <xdr:col>15</xdr:col>
      <xdr:colOff>101600</xdr:colOff>
      <xdr:row>58</xdr:row>
      <xdr:rowOff>151011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142138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77388</xdr:rowOff>
    </xdr:from>
    <xdr:to>
      <xdr:col>10</xdr:col>
      <xdr:colOff>165100</xdr:colOff>
      <xdr:row>57</xdr:row>
      <xdr:rowOff>7538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24065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4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65074</xdr:rowOff>
    </xdr:from>
    <xdr:to>
      <xdr:col>6</xdr:col>
      <xdr:colOff>38100</xdr:colOff>
      <xdr:row>59</xdr:row>
      <xdr:rowOff>166674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157801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122869</xdr:rowOff>
    </xdr:from>
    <xdr:to>
      <xdr:col>24</xdr:col>
      <xdr:colOff>63500</xdr:colOff>
      <xdr:row>73</xdr:row>
      <xdr:rowOff>149658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2638719"/>
          <a:ext cx="8382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122869</xdr:rowOff>
    </xdr:from>
    <xdr:to>
      <xdr:col>19</xdr:col>
      <xdr:colOff>177800</xdr:colOff>
      <xdr:row>74</xdr:row>
      <xdr:rowOff>109496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638719"/>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109496</xdr:rowOff>
    </xdr:from>
    <xdr:to>
      <xdr:col>15</xdr:col>
      <xdr:colOff>50800</xdr:colOff>
      <xdr:row>75</xdr:row>
      <xdr:rowOff>169176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96796"/>
          <a:ext cx="889000" cy="2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169176</xdr:rowOff>
    </xdr:from>
    <xdr:to>
      <xdr:col>10</xdr:col>
      <xdr:colOff>114300</xdr:colOff>
      <xdr:row>76</xdr:row>
      <xdr:rowOff>131842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27926"/>
          <a:ext cx="889000" cy="1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82957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98858</xdr:rowOff>
    </xdr:from>
    <xdr:to>
      <xdr:col>24</xdr:col>
      <xdr:colOff>114300</xdr:colOff>
      <xdr:row>74</xdr:row>
      <xdr:rowOff>29008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77285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5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72069</xdr:rowOff>
    </xdr:from>
    <xdr:to>
      <xdr:col>20</xdr:col>
      <xdr:colOff>38100</xdr:colOff>
      <xdr:row>74</xdr:row>
      <xdr:rowOff>2219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5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18746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36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58696</xdr:rowOff>
    </xdr:from>
    <xdr:to>
      <xdr:col>15</xdr:col>
      <xdr:colOff>101600</xdr:colOff>
      <xdr:row>74</xdr:row>
      <xdr:rowOff>160296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151423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3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118375</xdr:rowOff>
    </xdr:from>
    <xdr:to>
      <xdr:col>10</xdr:col>
      <xdr:colOff>165100</xdr:colOff>
      <xdr:row>76</xdr:row>
      <xdr:rowOff>48524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977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65052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7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81042</xdr:rowOff>
    </xdr:from>
    <xdr:to>
      <xdr:col>6</xdr:col>
      <xdr:colOff>38100</xdr:colOff>
      <xdr:row>77</xdr:row>
      <xdr:rowOff>11192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27719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55499</xdr:rowOff>
    </xdr:from>
    <xdr:to>
      <xdr:col>24</xdr:col>
      <xdr:colOff>63500</xdr:colOff>
      <xdr:row>96</xdr:row>
      <xdr:rowOff>134632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14699"/>
          <a:ext cx="8382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58547</xdr:rowOff>
    </xdr:from>
    <xdr:to>
      <xdr:col>19</xdr:col>
      <xdr:colOff>177800</xdr:colOff>
      <xdr:row>96</xdr:row>
      <xdr:rowOff>134632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517747"/>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96</xdr:row>
      <xdr:rowOff>125527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1774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125527</xdr:rowOff>
    </xdr:from>
    <xdr:to>
      <xdr:col>10</xdr:col>
      <xdr:colOff>114300</xdr:colOff>
      <xdr:row>97</xdr:row>
      <xdr:rowOff>102312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84727"/>
          <a:ext cx="889000" cy="1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4699</xdr:rowOff>
    </xdr:from>
    <xdr:to>
      <xdr:col>24</xdr:col>
      <xdr:colOff>114300</xdr:colOff>
      <xdr:row>96</xdr:row>
      <xdr:rowOff>106299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154576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83832</xdr:rowOff>
    </xdr:from>
    <xdr:to>
      <xdr:col>20</xdr:col>
      <xdr:colOff>38100</xdr:colOff>
      <xdr:row>97</xdr:row>
      <xdr:rowOff>13982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100474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74727</xdr:rowOff>
    </xdr:from>
    <xdr:to>
      <xdr:col>10</xdr:col>
      <xdr:colOff>165100</xdr:colOff>
      <xdr:row>97</xdr:row>
      <xdr:rowOff>4877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167454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51512</xdr:rowOff>
    </xdr:from>
    <xdr:to>
      <xdr:col>6</xdr:col>
      <xdr:colOff>38100</xdr:colOff>
      <xdr:row>97</xdr:row>
      <xdr:rowOff>153112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144239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88755</xdr:rowOff>
    </xdr:from>
    <xdr:to>
      <xdr:col>55</xdr:col>
      <xdr:colOff>0</xdr:colOff>
      <xdr:row>39</xdr:row>
      <xdr:rowOff>89081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7530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77325</xdr:rowOff>
    </xdr:from>
    <xdr:to>
      <xdr:col>50</xdr:col>
      <xdr:colOff>114300</xdr:colOff>
      <xdr:row>39</xdr:row>
      <xdr:rowOff>89081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6387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77325</xdr:rowOff>
    </xdr:from>
    <xdr:to>
      <xdr:col>45</xdr:col>
      <xdr:colOff>177800</xdr:colOff>
      <xdr:row>39</xdr:row>
      <xdr:rowOff>89081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76387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89081</xdr:rowOff>
    </xdr:from>
    <xdr:to>
      <xdr:col>41</xdr:col>
      <xdr:colOff>50800</xdr:colOff>
      <xdr:row>39</xdr:row>
      <xdr:rowOff>89408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77563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37955</xdr:rowOff>
    </xdr:from>
    <xdr:to>
      <xdr:col>55</xdr:col>
      <xdr:colOff>50800</xdr:colOff>
      <xdr:row>39</xdr:row>
      <xdr:rowOff>139555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124332</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38281</xdr:rowOff>
    </xdr:from>
    <xdr:to>
      <xdr:col>50</xdr:col>
      <xdr:colOff>165100</xdr:colOff>
      <xdr:row>39</xdr:row>
      <xdr:rowOff>139881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131008</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26525</xdr:rowOff>
    </xdr:from>
    <xdr:to>
      <xdr:col>46</xdr:col>
      <xdr:colOff>38100</xdr:colOff>
      <xdr:row>39</xdr:row>
      <xdr:rowOff>128125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119252</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80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38281</xdr:rowOff>
    </xdr:from>
    <xdr:to>
      <xdr:col>41</xdr:col>
      <xdr:colOff>101600</xdr:colOff>
      <xdr:row>39</xdr:row>
      <xdr:rowOff>139881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131008</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38608</xdr:rowOff>
    </xdr:from>
    <xdr:to>
      <xdr:col>36</xdr:col>
      <xdr:colOff>165100</xdr:colOff>
      <xdr:row>39</xdr:row>
      <xdr:rowOff>140208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131335</xdr:rowOff>
    </xdr:from>
    <xdr:ext cx="31393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39789</xdr:rowOff>
    </xdr:from>
    <xdr:to>
      <xdr:col>55</xdr:col>
      <xdr:colOff>0</xdr:colOff>
      <xdr:row>58</xdr:row>
      <xdr:rowOff>165709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983889"/>
          <a:ext cx="8382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39789</xdr:rowOff>
    </xdr:from>
    <xdr:to>
      <xdr:col>50</xdr:col>
      <xdr:colOff>114300</xdr:colOff>
      <xdr:row>58</xdr:row>
      <xdr:rowOff>86601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9983889"/>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86601</xdr:rowOff>
    </xdr:from>
    <xdr:to>
      <xdr:col>45</xdr:col>
      <xdr:colOff>177800</xdr:colOff>
      <xdr:row>58</xdr:row>
      <xdr:rowOff>134328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1003070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114592</xdr:rowOff>
    </xdr:from>
    <xdr:to>
      <xdr:col>41</xdr:col>
      <xdr:colOff>50800</xdr:colOff>
      <xdr:row>58</xdr:row>
      <xdr:rowOff>134328</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887242"/>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114909</xdr:rowOff>
    </xdr:from>
    <xdr:to>
      <xdr:col>55</xdr:col>
      <xdr:colOff>50800</xdr:colOff>
      <xdr:row>59</xdr:row>
      <xdr:rowOff>45059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100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93336</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100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160439</xdr:rowOff>
    </xdr:from>
    <xdr:to>
      <xdr:col>50</xdr:col>
      <xdr:colOff>165100</xdr:colOff>
      <xdr:row>58</xdr:row>
      <xdr:rowOff>90589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9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81716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0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35801</xdr:rowOff>
    </xdr:from>
    <xdr:to>
      <xdr:col>46</xdr:col>
      <xdr:colOff>38100</xdr:colOff>
      <xdr:row>58</xdr:row>
      <xdr:rowOff>137401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128528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0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83528</xdr:rowOff>
    </xdr:from>
    <xdr:to>
      <xdr:col>41</xdr:col>
      <xdr:colOff>101600</xdr:colOff>
      <xdr:row>59</xdr:row>
      <xdr:rowOff>13678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63792</xdr:rowOff>
    </xdr:from>
    <xdr:to>
      <xdr:col>36</xdr:col>
      <xdr:colOff>165100</xdr:colOff>
      <xdr:row>57</xdr:row>
      <xdr:rowOff>165392</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156519</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99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78141</xdr:rowOff>
    </xdr:from>
    <xdr:to>
      <xdr:col>54</xdr:col>
      <xdr:colOff>189865</xdr:colOff>
      <xdr:row>77</xdr:row>
      <xdr:rowOff>30234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79641"/>
          <a:ext cx="1270" cy="115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34061</xdr:rowOff>
    </xdr:from>
    <xdr:ext cx="534377"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2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30234</xdr:rowOff>
    </xdr:from>
    <xdr:to>
      <xdr:col>55</xdr:col>
      <xdr:colOff>88900</xdr:colOff>
      <xdr:row>77</xdr:row>
      <xdr:rowOff>30234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23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24818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8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78141</xdr:rowOff>
    </xdr:from>
    <xdr:to>
      <xdr:col>55</xdr:col>
      <xdr:colOff>88900</xdr:colOff>
      <xdr:row>70</xdr:row>
      <xdr:rowOff>78141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30234</xdr:rowOff>
    </xdr:from>
    <xdr:to>
      <xdr:col>55</xdr:col>
      <xdr:colOff>0</xdr:colOff>
      <xdr:row>77</xdr:row>
      <xdr:rowOff>47509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231884"/>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125199</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469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102322</xdr:rowOff>
    </xdr:from>
    <xdr:to>
      <xdr:col>55</xdr:col>
      <xdr:colOff>50800</xdr:colOff>
      <xdr:row>74</xdr:row>
      <xdr:rowOff>32472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6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47509</xdr:rowOff>
    </xdr:from>
    <xdr:to>
      <xdr:col>50</xdr:col>
      <xdr:colOff>114300</xdr:colOff>
      <xdr:row>78</xdr:row>
      <xdr:rowOff>157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8750300" y="13249159"/>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87071</xdr:rowOff>
    </xdr:from>
    <xdr:to>
      <xdr:col>50</xdr:col>
      <xdr:colOff>165100</xdr:colOff>
      <xdr:row>74</xdr:row>
      <xdr:rowOff>17221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33748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3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xdr:rowOff>
    </xdr:from>
    <xdr:to>
      <xdr:col>45</xdr:col>
      <xdr:colOff>177800</xdr:colOff>
      <xdr:row>78</xdr:row>
      <xdr:rowOff>25662</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337325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162836</xdr:rowOff>
    </xdr:from>
    <xdr:to>
      <xdr:col>46</xdr:col>
      <xdr:colOff>38100</xdr:colOff>
      <xdr:row>74</xdr:row>
      <xdr:rowOff>92986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109513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25662</xdr:rowOff>
    </xdr:from>
    <xdr:to>
      <xdr:col>41</xdr:col>
      <xdr:colOff>50800</xdr:colOff>
      <xdr:row>78</xdr:row>
      <xdr:rowOff>58220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134065</xdr:rowOff>
    </xdr:from>
    <xdr:to>
      <xdr:col>41</xdr:col>
      <xdr:colOff>101600</xdr:colOff>
      <xdr:row>74</xdr:row>
      <xdr:rowOff>64215</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80742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133542</xdr:rowOff>
    </xdr:from>
    <xdr:to>
      <xdr:col>36</xdr:col>
      <xdr:colOff>165100</xdr:colOff>
      <xdr:row>75</xdr:row>
      <xdr:rowOff>63692</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80219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150884</xdr:rowOff>
    </xdr:from>
    <xdr:to>
      <xdr:col>55</xdr:col>
      <xdr:colOff>50800</xdr:colOff>
      <xdr:row>77</xdr:row>
      <xdr:rowOff>81034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65811</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0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168159</xdr:rowOff>
    </xdr:from>
    <xdr:to>
      <xdr:col>50</xdr:col>
      <xdr:colOff>165100</xdr:colOff>
      <xdr:row>77</xdr:row>
      <xdr:rowOff>98309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1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89436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32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120807</xdr:rowOff>
    </xdr:from>
    <xdr:to>
      <xdr:col>46</xdr:col>
      <xdr:colOff>38100</xdr:colOff>
      <xdr:row>78</xdr:row>
      <xdr:rowOff>50957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42084</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515428" y="134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146312</xdr:rowOff>
    </xdr:from>
    <xdr:to>
      <xdr:col>41</xdr:col>
      <xdr:colOff>101600</xdr:colOff>
      <xdr:row>78</xdr:row>
      <xdr:rowOff>76462</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67589</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626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xdr:rowOff>
    </xdr:from>
    <xdr:to>
      <xdr:col>36</xdr:col>
      <xdr:colOff>165100</xdr:colOff>
      <xdr:row>78</xdr:row>
      <xdr:rowOff>109020</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100147</xdr:rowOff>
    </xdr:from>
    <xdr:ext cx="469744"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37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20307</xdr:rowOff>
    </xdr:from>
    <xdr:to>
      <xdr:col>55</xdr:col>
      <xdr:colOff>0</xdr:colOff>
      <xdr:row>91</xdr:row>
      <xdr:rowOff>33693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5622257"/>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95775</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04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20307</xdr:rowOff>
    </xdr:from>
    <xdr:to>
      <xdr:col>50</xdr:col>
      <xdr:colOff>114300</xdr:colOff>
      <xdr:row>92</xdr:row>
      <xdr:rowOff>19977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5622257"/>
          <a:ext cx="889000" cy="1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115840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121589</xdr:rowOff>
    </xdr:from>
    <xdr:to>
      <xdr:col>45</xdr:col>
      <xdr:colOff>177800</xdr:colOff>
      <xdr:row>92</xdr:row>
      <xdr:rowOff>19977</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5723539"/>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121589</xdr:rowOff>
    </xdr:from>
    <xdr:to>
      <xdr:col>41</xdr:col>
      <xdr:colOff>50800</xdr:colOff>
      <xdr:row>94</xdr:row>
      <xdr:rowOff>65049</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5723539"/>
          <a:ext cx="889000" cy="4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154343</xdr:rowOff>
    </xdr:from>
    <xdr:to>
      <xdr:col>55</xdr:col>
      <xdr:colOff>50800</xdr:colOff>
      <xdr:row>91</xdr:row>
      <xdr:rowOff>84493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5770</xdr:rowOff>
    </xdr:from>
    <xdr:ext cx="599010"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4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140957</xdr:rowOff>
    </xdr:from>
    <xdr:to>
      <xdr:col>50</xdr:col>
      <xdr:colOff>165100</xdr:colOff>
      <xdr:row>91</xdr:row>
      <xdr:rowOff>71107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87634</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39795" y="153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140627</xdr:rowOff>
    </xdr:from>
    <xdr:to>
      <xdr:col>46</xdr:col>
      <xdr:colOff>38100</xdr:colOff>
      <xdr:row>92</xdr:row>
      <xdr:rowOff>70777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57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87304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5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70789</xdr:rowOff>
    </xdr:from>
    <xdr:to>
      <xdr:col>41</xdr:col>
      <xdr:colOff>101600</xdr:colOff>
      <xdr:row>92</xdr:row>
      <xdr:rowOff>939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56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17466</xdr:rowOff>
    </xdr:from>
    <xdr:ext cx="599010"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61795" y="154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14249</xdr:rowOff>
    </xdr:from>
    <xdr:to>
      <xdr:col>36</xdr:col>
      <xdr:colOff>165100</xdr:colOff>
      <xdr:row>94</xdr:row>
      <xdr:rowOff>115849</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132376</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9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60787</xdr:rowOff>
    </xdr:from>
    <xdr:to>
      <xdr:col>85</xdr:col>
      <xdr:colOff>127000</xdr:colOff>
      <xdr:row>37</xdr:row>
      <xdr:rowOff>10130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32987"/>
          <a:ext cx="8382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10130</xdr:rowOff>
    </xdr:from>
    <xdr:to>
      <xdr:col>81</xdr:col>
      <xdr:colOff>50800</xdr:colOff>
      <xdr:row>37</xdr:row>
      <xdr:rowOff>65999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53780"/>
          <a:ext cx="8890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133528</xdr:rowOff>
    </xdr:from>
    <xdr:to>
      <xdr:col>76</xdr:col>
      <xdr:colOff>114300</xdr:colOff>
      <xdr:row>37</xdr:row>
      <xdr:rowOff>65999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305728"/>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133528</xdr:rowOff>
    </xdr:from>
    <xdr:to>
      <xdr:col>71</xdr:col>
      <xdr:colOff>177800</xdr:colOff>
      <xdr:row>37</xdr:row>
      <xdr:rowOff>20874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0572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9987</xdr:rowOff>
    </xdr:from>
    <xdr:to>
      <xdr:col>85</xdr:col>
      <xdr:colOff>177800</xdr:colOff>
      <xdr:row>36</xdr:row>
      <xdr:rowOff>111587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159864</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1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130780</xdr:rowOff>
    </xdr:from>
    <xdr:to>
      <xdr:col>81</xdr:col>
      <xdr:colOff>101600</xdr:colOff>
      <xdr:row>37</xdr:row>
      <xdr:rowOff>60930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52057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15199</xdr:rowOff>
    </xdr:from>
    <xdr:to>
      <xdr:col>76</xdr:col>
      <xdr:colOff>165100</xdr:colOff>
      <xdr:row>37</xdr:row>
      <xdr:rowOff>116799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107926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82728</xdr:rowOff>
    </xdr:from>
    <xdr:to>
      <xdr:col>72</xdr:col>
      <xdr:colOff>38100</xdr:colOff>
      <xdr:row>37</xdr:row>
      <xdr:rowOff>12878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141524</xdr:rowOff>
    </xdr:from>
    <xdr:to>
      <xdr:col>67</xdr:col>
      <xdr:colOff>101600</xdr:colOff>
      <xdr:row>37</xdr:row>
      <xdr:rowOff>71674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62801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47831</xdr:rowOff>
    </xdr:from>
    <xdr:to>
      <xdr:col>85</xdr:col>
      <xdr:colOff>127000</xdr:colOff>
      <xdr:row>57</xdr:row>
      <xdr:rowOff>68634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820481"/>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68634</xdr:rowOff>
    </xdr:from>
    <xdr:to>
      <xdr:col>81</xdr:col>
      <xdr:colOff>50800</xdr:colOff>
      <xdr:row>57</xdr:row>
      <xdr:rowOff>112249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9841284"/>
          <a:ext cx="889000" cy="4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154683</xdr:rowOff>
    </xdr:from>
    <xdr:to>
      <xdr:col>76</xdr:col>
      <xdr:colOff>114300</xdr:colOff>
      <xdr:row>57</xdr:row>
      <xdr:rowOff>112249</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3703300" y="9755883"/>
          <a:ext cx="889000" cy="1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121326</xdr:rowOff>
    </xdr:from>
    <xdr:to>
      <xdr:col>71</xdr:col>
      <xdr:colOff>177800</xdr:colOff>
      <xdr:row>56</xdr:row>
      <xdr:rowOff>154683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814300" y="9379626"/>
          <a:ext cx="889000" cy="3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106608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168481</xdr:rowOff>
    </xdr:from>
    <xdr:to>
      <xdr:col>85</xdr:col>
      <xdr:colOff>177800</xdr:colOff>
      <xdr:row>57</xdr:row>
      <xdr:rowOff>98631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7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146908</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7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17834</xdr:rowOff>
    </xdr:from>
    <xdr:to>
      <xdr:col>81</xdr:col>
      <xdr:colOff>101600</xdr:colOff>
      <xdr:row>57</xdr:row>
      <xdr:rowOff>119434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7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135961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5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61449</xdr:rowOff>
    </xdr:from>
    <xdr:to>
      <xdr:col>76</xdr:col>
      <xdr:colOff>165100</xdr:colOff>
      <xdr:row>57</xdr:row>
      <xdr:rowOff>163049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8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6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103883</xdr:rowOff>
    </xdr:from>
    <xdr:to>
      <xdr:col>72</xdr:col>
      <xdr:colOff>38100</xdr:colOff>
      <xdr:row>57</xdr:row>
      <xdr:rowOff>34033</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50560</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70526</xdr:rowOff>
    </xdr:from>
    <xdr:to>
      <xdr:col>67</xdr:col>
      <xdr:colOff>101600</xdr:colOff>
      <xdr:row>55</xdr:row>
      <xdr:rowOff>676</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3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17203</xdr:rowOff>
    </xdr:from>
    <xdr:ext cx="599010"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14795" y="91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19365</xdr:rowOff>
    </xdr:from>
    <xdr:to>
      <xdr:col>85</xdr:col>
      <xdr:colOff>127000</xdr:colOff>
      <xdr:row>78</xdr:row>
      <xdr:rowOff>83052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392465"/>
          <a:ext cx="8382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83052</xdr:rowOff>
    </xdr:from>
    <xdr:to>
      <xdr:col>81</xdr:col>
      <xdr:colOff>50800</xdr:colOff>
      <xdr:row>78</xdr:row>
      <xdr:rowOff>132933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456152"/>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132933</xdr:rowOff>
    </xdr:from>
    <xdr:to>
      <xdr:col>76</xdr:col>
      <xdr:colOff>114300</xdr:colOff>
      <xdr:row>78</xdr:row>
      <xdr:rowOff>139517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50603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139517</xdr:rowOff>
    </xdr:from>
    <xdr:to>
      <xdr:col>71</xdr:col>
      <xdr:colOff>177800</xdr:colOff>
      <xdr:row>78</xdr:row>
      <xdr:rowOff>139564</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1261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140015</xdr:rowOff>
    </xdr:from>
    <xdr:to>
      <xdr:col>85</xdr:col>
      <xdr:colOff>177800</xdr:colOff>
      <xdr:row>78</xdr:row>
      <xdr:rowOff>70165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54942</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5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32252</xdr:rowOff>
    </xdr:from>
    <xdr:to>
      <xdr:col>81</xdr:col>
      <xdr:colOff>101600</xdr:colOff>
      <xdr:row>78</xdr:row>
      <xdr:rowOff>133852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124979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82133</xdr:rowOff>
    </xdr:from>
    <xdr:to>
      <xdr:col>76</xdr:col>
      <xdr:colOff>165100</xdr:colOff>
      <xdr:row>79</xdr:row>
      <xdr:rowOff>12283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3410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88717</xdr:rowOff>
    </xdr:from>
    <xdr:to>
      <xdr:col>72</xdr:col>
      <xdr:colOff>38100</xdr:colOff>
      <xdr:row>79</xdr:row>
      <xdr:rowOff>18867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9994</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88764</xdr:rowOff>
    </xdr:from>
    <xdr:to>
      <xdr:col>67</xdr:col>
      <xdr:colOff>101600</xdr:colOff>
      <xdr:row>79</xdr:row>
      <xdr:rowOff>18914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10041</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116326</xdr:rowOff>
    </xdr:from>
    <xdr:to>
      <xdr:col>85</xdr:col>
      <xdr:colOff>127000</xdr:colOff>
      <xdr:row>94</xdr:row>
      <xdr:rowOff>118821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232626"/>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118821</xdr:rowOff>
    </xdr:from>
    <xdr:to>
      <xdr:col>81</xdr:col>
      <xdr:colOff>50800</xdr:colOff>
      <xdr:row>94</xdr:row>
      <xdr:rowOff>137128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23512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137128</xdr:rowOff>
    </xdr:from>
    <xdr:to>
      <xdr:col>76</xdr:col>
      <xdr:colOff>114300</xdr:colOff>
      <xdr:row>95</xdr:row>
      <xdr:rowOff>9322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253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9322</xdr:rowOff>
    </xdr:from>
    <xdr:to>
      <xdr:col>71</xdr:col>
      <xdr:colOff>177800</xdr:colOff>
      <xdr:row>95</xdr:row>
      <xdr:rowOff>40945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297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65526</xdr:rowOff>
    </xdr:from>
    <xdr:to>
      <xdr:col>85</xdr:col>
      <xdr:colOff>177800</xdr:colOff>
      <xdr:row>94</xdr:row>
      <xdr:rowOff>167126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43953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68021</xdr:rowOff>
    </xdr:from>
    <xdr:to>
      <xdr:col>81</xdr:col>
      <xdr:colOff>101600</xdr:colOff>
      <xdr:row>94</xdr:row>
      <xdr:rowOff>169621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9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86328</xdr:rowOff>
    </xdr:from>
    <xdr:to>
      <xdr:col>76</xdr:col>
      <xdr:colOff>165100</xdr:colOff>
      <xdr:row>95</xdr:row>
      <xdr:rowOff>16478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7605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129972</xdr:rowOff>
    </xdr:from>
    <xdr:to>
      <xdr:col>72</xdr:col>
      <xdr:colOff>38100</xdr:colOff>
      <xdr:row>95</xdr:row>
      <xdr:rowOff>60122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76649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161595</xdr:rowOff>
    </xdr:from>
    <xdr:to>
      <xdr:col>67</xdr:col>
      <xdr:colOff>101600</xdr:colOff>
      <xdr:row>95</xdr:row>
      <xdr:rowOff>91745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108272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当たり１３７，１２４円となっており、前年度比３，９１７円増加しているが、類似団体平均と比較して４８，４９２円下回っている。これは、財政調整基金積立金の増額が主な要因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民生費については、住民一人当たり２１１，３０３円となっており、前年度比１，８７５円減少している。これは、社会福祉施設（保育所）整備事業の完了に伴う減額が主な要因である。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土木費については、住民一人当たり１０８，８４７円となっており、前年度比１，０５４円減少している。これは、除雪経費の減額が主な要因である。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衛生費については、住民一人当たり６９，６３０円となっており、前年度比６，２３１円増加している。これは、一部事務組合における病院事業及び清掃センター事業の負担金の増額が主な要因である。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教育費については、住民一人当たり７５，６４５円となっており、前年度比２，１８４円増加している。これは、中学校空調設備整備事業費の増加が主な要因である。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一部事務組合における最終処分場施設整備事業の負担金の増加や公共施設等の維持管理費用等が増加が見込まれるため、単独事業や業務委託の見直しを行い、可能な限り経費節減に努め財政健全化を図って行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残高は、標準財政規模比として前年度比２．１２％増加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p>
        <a:p>
          <a:r>
            <a:rPr kumimoji="1" lang="ja-JP" altLang="en-US" sz="1100">
              <a:latin typeface="ＭＳ Ｐゴシック" panose="020B0600070205080204" pitchFamily="50" charset="-128"/>
              <a:ea typeface="ＭＳ Ｐゴシック" panose="020B0600070205080204" pitchFamily="50" charset="-128"/>
            </a:rPr>
            <a:t> 　実質収支額は、前年度比０．３３％減少している。新型コロナウイルス感染症が２類に移行となり一部事業が実施可能となったこと及び物価高騰の影響等により歳出が増加、また、歳入において一般財源等相当分の減少も影響しているものと考えている。引き続き、歳入の確保及び経費節減に努めていく。</a:t>
          </a:r>
        </a:p>
        <a:p>
          <a:r>
            <a:rPr kumimoji="1" lang="ja-JP" altLang="en-US" sz="1100">
              <a:latin typeface="ＭＳ Ｐゴシック" panose="020B0600070205080204" pitchFamily="50" charset="-128"/>
              <a:ea typeface="ＭＳ Ｐゴシック" panose="020B0600070205080204" pitchFamily="50" charset="-128"/>
            </a:rPr>
            <a:t>　 実質単年度収支は、前年度比０．４８％増加している。これは、財政調整基金積立金の増加に伴い、実質単年度収支が赤字幅が減少となったことが要因である。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実質赤字（黒字）比率については、全会計において実質収支額の黒字となっている。</a:t>
          </a:r>
        </a:p>
        <a:p>
          <a:r>
            <a:rPr kumimoji="1" lang="ja-JP" altLang="en-US" sz="1300">
              <a:latin typeface="ＭＳ Ｐゴシック" panose="020B0600070205080204" pitchFamily="50" charset="-128"/>
              <a:ea typeface="ＭＳ Ｐゴシック" panose="020B0600070205080204" pitchFamily="50" charset="-128"/>
            </a:rPr>
            <a:t>　一般会計が６．４２％で最も多く、次に上水道事業会計３．６０％、介護保険特別会計１．８６％となっている。</a:t>
          </a:r>
        </a:p>
        <a:p>
          <a:r>
            <a:rPr kumimoji="1" lang="ja-JP" altLang="en-US" sz="1300">
              <a:latin typeface="ＭＳ Ｐゴシック" panose="020B0600070205080204" pitchFamily="50" charset="-128"/>
              <a:ea typeface="ＭＳ Ｐゴシック" panose="020B0600070205080204" pitchFamily="50" charset="-128"/>
            </a:rPr>
            <a:t>　上水道事業会計については、前年度より１．６２％増加しているが、これは、料金改定がなされたことにより収入が増えたものであるが、施設の老朽化対策等の課題が見込まれるため、今後についても公営企業として健全な運営を図る必要がある。</a:t>
          </a:r>
        </a:p>
        <a:p>
          <a:r>
            <a:rPr kumimoji="1" lang="ja-JP" altLang="en-US" sz="1300">
              <a:latin typeface="ＭＳ Ｐゴシック" panose="020B0600070205080204" pitchFamily="50" charset="-128"/>
              <a:ea typeface="ＭＳ Ｐゴシック" panose="020B0600070205080204" pitchFamily="50" charset="-128"/>
            </a:rPr>
            <a:t>　公共下水道事業及び農業集落排水事業については、赤字決算とはなっていないものの、繰入基準を上回る繰入が一般会計から行われているため、経営戦略をもとに料金改定や加入率の向上に努め健全化を図る必要がある。公共下水道事業及び農業集落排水事業については、令和６年度から公営企業（法適用）となる見通しであり、独立採算に向けて対応する必要がある。</a:t>
          </a:r>
        </a:p>
        <a:p>
          <a:r>
            <a:rPr kumimoji="1" lang="ja-JP" altLang="en-US" sz="1300">
              <a:latin typeface="ＭＳ Ｐゴシック" panose="020B0600070205080204" pitchFamily="50" charset="-128"/>
              <a:ea typeface="ＭＳ Ｐゴシック" panose="020B0600070205080204" pitchFamily="50" charset="-128"/>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p>
        <a:p>
          <a:r>
            <a:rPr kumimoji="1" lang="ja-JP" altLang="en-US" sz="1300">
              <a:latin typeface="ＭＳ Ｐゴシック" panose="020B0600070205080204" pitchFamily="50" charset="-128"/>
              <a:ea typeface="ＭＳ Ｐゴシック" panose="020B0600070205080204" pitchFamily="50" charset="-128"/>
            </a:rPr>
            <a:t>　 各会計において、赤字決算に至らぬよう歳入の確保及び歳出の削減を行い健全な運営に努める必要がある。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元利償還額は、平成２１年度から実施していた繰上償還により償還のピークは過ぎたものの、今後、大型の公共事業が予定されており、新規地方債の発行が確実である。そのことからその他の投資的事業を抑制して将来的に安定した財政運営に努める必要がある。</a:t>
          </a:r>
        </a:p>
        <a:p>
          <a:r>
            <a:rPr kumimoji="1" lang="ja-JP" altLang="en-US" sz="1050">
              <a:latin typeface="ＭＳ Ｐゴシック" panose="020B0600070205080204" pitchFamily="50" charset="-128"/>
              <a:ea typeface="ＭＳ Ｐゴシック" panose="020B0600070205080204" pitchFamily="50" charset="-128"/>
            </a:rPr>
            <a:t>　公営企業債の元利償還金に対する繰入金は、前年度から増加傾向にあり今年度は１４百万円増加している。下水道事業においては公営企業へ移行することから料金の改定や加入率の向上にさらに努め、今後の建設事業についても区域の精査など抜本的な見直しを行い、独立した健全な運営に努めていく必要がある。</a:t>
          </a:r>
        </a:p>
        <a:p>
          <a:r>
            <a:rPr kumimoji="1" lang="ja-JP" altLang="en-US" sz="1050">
              <a:latin typeface="ＭＳ Ｐゴシック" panose="020B0600070205080204" pitchFamily="50" charset="-128"/>
              <a:ea typeface="ＭＳ Ｐゴシック" panose="020B0600070205080204" pitchFamily="50" charset="-128"/>
            </a:rPr>
            <a:t>　 算入公債費は、基準財政需要額への算入分の減少などにより減少となっている。</a:t>
          </a:r>
        </a:p>
        <a:p>
          <a:r>
            <a:rPr kumimoji="1" lang="ja-JP" altLang="en-US" sz="1050">
              <a:latin typeface="ＭＳ Ｐゴシック" panose="020B0600070205080204" pitchFamily="50" charset="-128"/>
              <a:ea typeface="ＭＳ Ｐゴシック" panose="020B0600070205080204" pitchFamily="50" charset="-128"/>
            </a:rPr>
            <a:t>　 実質公債費比率の分子については、前年度比６２百万円増加しており、公営企業の元利償還金に対する繰入金の増などにより増加したものと考えている。</a:t>
          </a:r>
        </a:p>
        <a:p>
          <a:r>
            <a:rPr kumimoji="1" lang="ja-JP" altLang="en-US" sz="1050">
              <a:latin typeface="ＭＳ Ｐゴシック" panose="020B0600070205080204" pitchFamily="50" charset="-128"/>
              <a:ea typeface="ＭＳ Ｐゴシック" panose="020B0600070205080204" pitchFamily="50" charset="-128"/>
            </a:rPr>
            <a:t>　 建設事業の優先度を精査し、限定的に事業実施しながら、可能な限り、新規の地方債発行の抑制に努めていく必要がある。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減債基金について、満期一括償還地方債の償還財源としての積立は特に行っていない。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将来負担比率の分子は前年度比１２７百万円減少している。</a:t>
          </a:r>
        </a:p>
        <a:p>
          <a:r>
            <a:rPr kumimoji="1" lang="ja-JP" altLang="en-US" sz="1200">
              <a:latin typeface="ＭＳ Ｐゴシック" panose="020B0600070205080204" pitchFamily="50" charset="-128"/>
              <a:ea typeface="ＭＳ Ｐゴシック" panose="020B0600070205080204" pitchFamily="50" charset="-128"/>
            </a:rPr>
            <a:t>　これは普通交付税は交付額が減少したものの、一般会計等に係る地方債現在高の減少（主に合併特例債）などにより標準財政規模が増加したことが要因となっている。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公営企業債等繰入見込額は減少したものの、公共下水道事業会計について、料金の改定や加入率の向上に努めるとともに建設事業区域の精査など抜本的な見直しにより健全化を図って行く必要がある。</a:t>
          </a:r>
        </a:p>
        <a:p>
          <a:r>
            <a:rPr kumimoji="1" lang="ja-JP" altLang="en-US" sz="1200">
              <a:latin typeface="ＭＳ Ｐゴシック" panose="020B0600070205080204" pitchFamily="50" charset="-128"/>
              <a:ea typeface="ＭＳ Ｐゴシック" panose="020B0600070205080204" pitchFamily="50" charset="-128"/>
            </a:rPr>
            <a:t>　 組合等負担等見込額については、一部事務組合における地方債現在高の減少等により減少しているが今後大規模な事業が予定されていることから新規地方債の発行を可能な限り抑制するような提言が必要となってくる。</a:t>
          </a:r>
        </a:p>
        <a:p>
          <a:r>
            <a:rPr kumimoji="1" lang="ja-JP" altLang="en-US" sz="1200">
              <a:latin typeface="ＭＳ Ｐゴシック" panose="020B0600070205080204" pitchFamily="50" charset="-128"/>
              <a:ea typeface="ＭＳ Ｐゴシック" panose="020B0600070205080204" pitchFamily="50" charset="-128"/>
            </a:rPr>
            <a:t>　 一般会計において、橋梁整備事業など大規模事業が予定されていることから地方債発行額は全体的に増加していくものと考えている。</a:t>
          </a:r>
        </a:p>
        <a:p>
          <a:r>
            <a:rPr kumimoji="1" lang="ja-JP" altLang="en-US" sz="1200">
              <a:latin typeface="ＭＳ Ｐゴシック" panose="020B0600070205080204" pitchFamily="50" charset="-128"/>
              <a:ea typeface="ＭＳ Ｐゴシック" panose="020B0600070205080204" pitchFamily="50" charset="-128"/>
            </a:rPr>
            <a:t>　 引き続き、交付税措置される有利な地方債の活用及び充当可能基金も考慮しながら、これまで以上に公債費の適正化に取組み将来負担の減少に努める。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年度末の基金残高は年々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に転じて対前年度比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これは減債基金の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やその他目的基金である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ふるさと再生基金及び過疎地域持続的発展特別事業基金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を積極的に事業に活用し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大雪に伴う除排雪経費の増加など突発的な事象に対して弾力的に対応する必要があるため、ある程度の基金残高を確保する必要があり、両基金のバランスを考慮しながら歳計剰余金等を優先的に編入して基金残高の確保に努め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２類移行に伴い、イベント等の再開等の影響による歳出の増加、アフターコロナを見据えた積極的な事業展開による基金取崩の影響により、前年より減少しているため、引き続き、補助金を有効活用し、財政の健全化を図るため歳入の確保及び歳出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　公共施設等の整備に要する事業経費に充当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　　　　　　　　　　・・・　住民の連帯強化及び地域振興に要する事業経費に充当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　魅力あるふるさとづくりに資する事業等に充当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　・・・　過疎地域持続的発展特別事業（ソフト事業）に充当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　住民のがん検診に係る経費に充当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その他特定目的基金は、年度末残高が前年度比２５百万円減少している。主な増減については、以下の通りである。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公共施設等整備基金については、本庁舎空調設備整備事業のため取崩したことにより前年度比１４百万円の減少となっている。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合併振興基金については、当該年度での取崩が無かったため、前年度と同額となっている。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ふるさと再生基金については、寄付金の増に伴い前年度比２６百万円の増加となっている。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過疎地域持続的発展特別事業基金については、ソフト事業への充当及び公共施設の解体を見通した積立により前年度比４２百万円の増加となっている。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がん検診事業基金については、計画的な積立により前年度比６百万円の増加となっている。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については、公共施設の解体事業に活用しながら、今後の計画を基に積立を行っていくと共に、現在単独事業として行なっている事業に、有効的に活用しながら継続可能な事業実施に対応することが必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がん検診基金の原資である交付金が限定的であり、医療費助成事業も含めソフト事業を継続するため今後の在り方を検討しておく必要がある。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財政調整基金は、歳計剰余金も含めた積立額が取崩額を下回ったことにより、年度末の基金残高が前年度比１３１百万円増加している。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地方交付税の減少や自然災害など突発的な事象へ対応するため財政調整基金の積立及び確保は財政運営にとって必要不可欠な事項である。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公共施設等の維持管理費（取壊しを含む）の増加、一部事務組合に対する負担金の増加及び物価高騰による影響が懸念されるため、今後は基金残高が減少していく見通しである。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基金残高の減少を鈍化させるため、引き続き、事業精査による歳出削減を図りながら持続可能かつ健全な財政の運営に努める。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減債基金は、歳計剰余金も含めた積立額が取崩額を上回ったことにより、年度末の基金残高が前年度比２８２百万円減少している。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歳計剰余金の処分等も含め財政状況を考慮し財政調整基金とバランスをとりながら減債基金の取崩を行った結果、年度末残高が減少することとなった。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減債基金は、財政調整基金の状況や財政運営にもよるが確実な償還に対する財源を確保するため、標準財政規模の１０％程度を目標として積立していきたいと考えている。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13142442</v>
      </c>
      <c r="BO4" s="449"/>
      <c r="BP4" s="449"/>
      <c r="BQ4" s="449"/>
      <c r="BR4" s="449"/>
      <c r="BS4" s="449"/>
      <c r="BT4" s="449"/>
      <c r="BU4" s="450"/>
      <c r="BV4" s="448">
        <v>13215911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12568570</v>
      </c>
      <c r="BO5" s="420"/>
      <c r="BP5" s="420"/>
      <c r="BQ5" s="420"/>
      <c r="BR5" s="420"/>
      <c r="BS5" s="420"/>
      <c r="BT5" s="420"/>
      <c r="BU5" s="421"/>
      <c r="BV5" s="419">
        <v>12713499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573872</v>
      </c>
      <c r="BO6" s="420"/>
      <c r="BP6" s="420"/>
      <c r="BQ6" s="420"/>
      <c r="BR6" s="420"/>
      <c r="BS6" s="420"/>
      <c r="BT6" s="420"/>
      <c r="BU6" s="421"/>
      <c r="BV6" s="419">
        <v>502412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132578</v>
      </c>
      <c r="BO7" s="420"/>
      <c r="BP7" s="420"/>
      <c r="BQ7" s="420"/>
      <c r="BR7" s="420"/>
      <c r="BS7" s="420"/>
      <c r="BT7" s="420"/>
      <c r="BU7" s="421"/>
      <c r="BV7" s="419">
        <v>33906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6873460</v>
      </c>
      <c r="CU7" s="420"/>
      <c r="CV7" s="420"/>
      <c r="CW7" s="420"/>
      <c r="CX7" s="420"/>
      <c r="CY7" s="420"/>
      <c r="CZ7" s="420"/>
      <c r="DA7" s="421"/>
      <c r="DB7" s="419">
        <v>6945587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441294</v>
      </c>
      <c r="BO8" s="420"/>
      <c r="BP8" s="420"/>
      <c r="BQ8" s="420"/>
      <c r="BR8" s="420"/>
      <c r="BS8" s="420"/>
      <c r="BT8" s="420"/>
      <c r="BU8" s="421"/>
      <c r="BV8" s="419">
        <v>468506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16428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-27212</v>
      </c>
      <c r="BO9" s="420"/>
      <c r="BP9" s="420"/>
      <c r="BQ9" s="420"/>
      <c r="BR9" s="420"/>
      <c r="BS9" s="420"/>
      <c r="BT9" s="420"/>
      <c r="BU9" s="421"/>
      <c r="BV9" s="419">
        <v>64963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13.5</v>
      </c>
      <c r="CU9" s="417"/>
      <c r="CV9" s="417"/>
      <c r="CW9" s="417"/>
      <c r="CX9" s="417"/>
      <c r="CY9" s="417"/>
      <c r="CZ9" s="417"/>
      <c r="DA9" s="418"/>
      <c r="DB9" s="416">
        <v>14.4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17955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852640</v>
      </c>
      <c r="BO10" s="420"/>
      <c r="BP10" s="420"/>
      <c r="BQ10" s="420"/>
      <c r="BR10" s="420"/>
      <c r="BS10" s="420"/>
      <c r="BT10" s="420"/>
      <c r="BU10" s="421"/>
      <c r="BV10" s="419">
        <v>739652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16354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1021467</v>
      </c>
      <c r="BO12" s="420"/>
      <c r="BP12" s="420"/>
      <c r="BQ12" s="420"/>
      <c r="BR12" s="420"/>
      <c r="BS12" s="420"/>
      <c r="BT12" s="420"/>
      <c r="BU12" s="421"/>
      <c r="BV12" s="419">
        <v>1035637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16143</v>
      </c>
      <c r="S13" s="507"/>
      <c r="T13" s="507"/>
      <c r="U13" s="507"/>
      <c r="V13" s="508"/>
      <c r="W13" s="509" t="s">
        <v>131</v>
      </c>
      <c r="X13" s="405"/>
      <c r="Y13" s="405"/>
      <c r="Z13" s="405"/>
      <c r="AA13" s="405"/>
      <c r="AB13" s="406"/>
      <c r="AC13" s="372">
        <v>2080</v>
      </c>
      <c r="AD13" s="373"/>
      <c r="AE13" s="373"/>
      <c r="AF13" s="373"/>
      <c r="AG13" s="374"/>
      <c r="AH13" s="372">
        <v>2268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-196039</v>
      </c>
      <c r="BO13" s="420"/>
      <c r="BP13" s="420"/>
      <c r="BQ13" s="420"/>
      <c r="BR13" s="420"/>
      <c r="BS13" s="420"/>
      <c r="BT13" s="420"/>
      <c r="BU13" s="421"/>
      <c r="BV13" s="419">
        <v>-231022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12.2</v>
      </c>
      <c r="CU13" s="417"/>
      <c r="CV13" s="417"/>
      <c r="CW13" s="417"/>
      <c r="CX13" s="417"/>
      <c r="CY13" s="417"/>
      <c r="CZ13" s="417"/>
      <c r="DA13" s="418"/>
      <c r="DB13" s="416">
        <v>11.7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16625</v>
      </c>
      <c r="S14" s="507"/>
      <c r="T14" s="507"/>
      <c r="U14" s="507"/>
      <c r="V14" s="508"/>
      <c r="W14" s="510"/>
      <c r="X14" s="408"/>
      <c r="Y14" s="408"/>
      <c r="Z14" s="408"/>
      <c r="AA14" s="408"/>
      <c r="AB14" s="409"/>
      <c r="AC14" s="499">
        <v>24.1</v>
      </c>
      <c r="AD14" s="500"/>
      <c r="AE14" s="500"/>
      <c r="AF14" s="500"/>
      <c r="AG14" s="501"/>
      <c r="AH14" s="499">
        <v>25.4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82.5</v>
      </c>
      <c r="CU14" s="517"/>
      <c r="CV14" s="517"/>
      <c r="CW14" s="517"/>
      <c r="CX14" s="517"/>
      <c r="CY14" s="517"/>
      <c r="CZ14" s="517"/>
      <c r="DA14" s="518"/>
      <c r="DB14" s="516">
        <v>84.3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16474</v>
      </c>
      <c r="S15" s="507"/>
      <c r="T15" s="507"/>
      <c r="U15" s="507"/>
      <c r="V15" s="508"/>
      <c r="W15" s="509" t="s">
        <v>137</v>
      </c>
      <c r="X15" s="405"/>
      <c r="Y15" s="405"/>
      <c r="Z15" s="405"/>
      <c r="AA15" s="405"/>
      <c r="AB15" s="406"/>
      <c r="AC15" s="372">
        <v>1964</v>
      </c>
      <c r="AD15" s="373"/>
      <c r="AE15" s="373"/>
      <c r="AF15" s="373"/>
      <c r="AG15" s="374"/>
      <c r="AH15" s="372">
        <v>2087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1986602</v>
      </c>
      <c r="BO15" s="449"/>
      <c r="BP15" s="449"/>
      <c r="BQ15" s="449"/>
      <c r="BR15" s="449"/>
      <c r="BS15" s="449"/>
      <c r="BT15" s="449"/>
      <c r="BU15" s="450"/>
      <c r="BV15" s="448">
        <v>1955410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6379409</v>
      </c>
      <c r="BO16" s="420"/>
      <c r="BP16" s="420"/>
      <c r="BQ16" s="420"/>
      <c r="BR16" s="420"/>
      <c r="BS16" s="420"/>
      <c r="BT16" s="420"/>
      <c r="BU16" s="421"/>
      <c r="BV16" s="419">
        <v>6390885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4580</v>
      </c>
      <c r="AD17" s="373"/>
      <c r="AE17" s="373"/>
      <c r="AF17" s="373"/>
      <c r="AG17" s="374"/>
      <c r="AH17" s="372">
        <v>4567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2457424</v>
      </c>
      <c r="BO17" s="420"/>
      <c r="BP17" s="420"/>
      <c r="BQ17" s="420"/>
      <c r="BR17" s="420"/>
      <c r="BS17" s="420"/>
      <c r="BT17" s="420"/>
      <c r="BU17" s="421"/>
      <c r="BV17" s="419">
        <v>2428648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326.5</v>
      </c>
      <c r="M18" s="472"/>
      <c r="N18" s="472"/>
      <c r="O18" s="472"/>
      <c r="P18" s="472"/>
      <c r="Q18" s="472"/>
      <c r="R18" s="473"/>
      <c r="S18" s="473"/>
      <c r="T18" s="473"/>
      <c r="U18" s="473"/>
      <c r="V18" s="474"/>
      <c r="W18" s="490"/>
      <c r="X18" s="491"/>
      <c r="Y18" s="491"/>
      <c r="Z18" s="491"/>
      <c r="AA18" s="491"/>
      <c r="AB18" s="515"/>
      <c r="AC18" s="389">
        <v>53.1</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6425112</v>
      </c>
      <c r="BO18" s="420"/>
      <c r="BP18" s="420"/>
      <c r="BQ18" s="420"/>
      <c r="BR18" s="420"/>
      <c r="BS18" s="420"/>
      <c r="BT18" s="420"/>
      <c r="BU18" s="421"/>
      <c r="BV18" s="419">
        <v>6273657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9847571</v>
      </c>
      <c r="BO19" s="420"/>
      <c r="BP19" s="420"/>
      <c r="BQ19" s="420"/>
      <c r="BR19" s="420"/>
      <c r="BS19" s="420"/>
      <c r="BT19" s="420"/>
      <c r="BU19" s="421"/>
      <c r="BV19" s="419">
        <v>9350979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5871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10526926</v>
      </c>
      <c r="BO22" s="449"/>
      <c r="BP22" s="449"/>
      <c r="BQ22" s="449"/>
      <c r="BR22" s="449"/>
      <c r="BS22" s="449"/>
      <c r="BT22" s="449"/>
      <c r="BU22" s="450"/>
      <c r="BV22" s="448">
        <v>10929751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8064112</v>
      </c>
      <c r="BO23" s="420"/>
      <c r="BP23" s="420"/>
      <c r="BQ23" s="420"/>
      <c r="BR23" s="420"/>
      <c r="BS23" s="420"/>
      <c r="BT23" s="420"/>
      <c r="BU23" s="421"/>
      <c r="BV23" s="419">
        <v>8277707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6990</v>
      </c>
      <c r="R24" s="373"/>
      <c r="S24" s="373"/>
      <c r="T24" s="373"/>
      <c r="U24" s="373"/>
      <c r="V24" s="374"/>
      <c r="W24" s="462"/>
      <c r="X24" s="399"/>
      <c r="Y24" s="400"/>
      <c r="Z24" s="375" t="s">
        <v>162</v>
      </c>
      <c r="AA24" s="376"/>
      <c r="AB24" s="376"/>
      <c r="AC24" s="376"/>
      <c r="AD24" s="376"/>
      <c r="AE24" s="376"/>
      <c r="AF24" s="376"/>
      <c r="AG24" s="377"/>
      <c r="AH24" s="372">
        <v>146</v>
      </c>
      <c r="AI24" s="373"/>
      <c r="AJ24" s="373"/>
      <c r="AK24" s="373"/>
      <c r="AL24" s="374"/>
      <c r="AM24" s="372">
        <v>447782</v>
      </c>
      <c r="AN24" s="373"/>
      <c r="AO24" s="373"/>
      <c r="AP24" s="373"/>
      <c r="AQ24" s="373"/>
      <c r="AR24" s="374"/>
      <c r="AS24" s="372">
        <v>3067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7189434</v>
      </c>
      <c r="BO24" s="420"/>
      <c r="BP24" s="420"/>
      <c r="BQ24" s="420"/>
      <c r="BR24" s="420"/>
      <c r="BS24" s="420"/>
      <c r="BT24" s="420"/>
      <c r="BU24" s="421"/>
      <c r="BV24" s="419">
        <v>7231983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5460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95405</v>
      </c>
      <c r="BO25" s="449"/>
      <c r="BP25" s="449"/>
      <c r="BQ25" s="449"/>
      <c r="BR25" s="449"/>
      <c r="BS25" s="449"/>
      <c r="BT25" s="449"/>
      <c r="BU25" s="450"/>
      <c r="BV25" s="448">
        <v>196888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4910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2870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245309</v>
      </c>
      <c r="BO27" s="454"/>
      <c r="BP27" s="454"/>
      <c r="BQ27" s="454"/>
      <c r="BR27" s="454"/>
      <c r="BS27" s="454"/>
      <c r="BT27" s="454"/>
      <c r="BU27" s="455"/>
      <c r="BV27" s="453">
        <v>245308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1537148</v>
      </c>
      <c r="BO28" s="449"/>
      <c r="BP28" s="449"/>
      <c r="BQ28" s="449"/>
      <c r="BR28" s="449"/>
      <c r="BS28" s="449"/>
      <c r="BT28" s="449"/>
      <c r="BU28" s="450"/>
      <c r="BV28" s="448">
        <v>1405975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2250</v>
      </c>
      <c r="R29" s="373"/>
      <c r="S29" s="373"/>
      <c r="T29" s="373"/>
      <c r="U29" s="373"/>
      <c r="V29" s="374"/>
      <c r="W29" s="463"/>
      <c r="X29" s="464"/>
      <c r="Y29" s="465"/>
      <c r="Z29" s="375" t="s">
        <v>178</v>
      </c>
      <c r="AA29" s="376"/>
      <c r="AB29" s="376"/>
      <c r="AC29" s="376"/>
      <c r="AD29" s="376"/>
      <c r="AE29" s="376"/>
      <c r="AF29" s="376"/>
      <c r="AG29" s="377"/>
      <c r="AH29" s="372">
        <v>147</v>
      </c>
      <c r="AI29" s="373"/>
      <c r="AJ29" s="373"/>
      <c r="AK29" s="373"/>
      <c r="AL29" s="374"/>
      <c r="AM29" s="372">
        <v>450821</v>
      </c>
      <c r="AN29" s="373"/>
      <c r="AO29" s="373"/>
      <c r="AP29" s="373"/>
      <c r="AQ29" s="373"/>
      <c r="AR29" s="374"/>
      <c r="AS29" s="372">
        <v>3067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253394</v>
      </c>
      <c r="BO29" s="420"/>
      <c r="BP29" s="420"/>
      <c r="BQ29" s="420"/>
      <c r="BR29" s="420"/>
      <c r="BS29" s="420"/>
      <c r="BT29" s="420"/>
      <c r="BU29" s="421"/>
      <c r="BV29" s="419">
        <v>534990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1482869</v>
      </c>
      <c r="BO30" s="454"/>
      <c r="BP30" s="454"/>
      <c r="BQ30" s="454"/>
      <c r="BR30" s="454"/>
      <c r="BS30" s="454"/>
      <c r="BT30" s="454"/>
      <c r="BU30" s="455"/>
      <c r="BV30" s="453">
        <v>1508019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東北町国民健康保険事業特別会計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東北町上水道事業会計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東北町公共下水道事業特別会計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中部上北広域事業組合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東北町土地開発公社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東北町介護保険特別会計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東北町農業集落排水事業特別会計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中部上北広域事業組合（病院事業会計）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株式会社おがわら湖</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東北町後期高齢者医療特別会計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上北地方教育・福祉事務組合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東北町介護サービス事業特別会計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青森県市町村総合事務組合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c1KqcQch/9FZ5VAdGoI4XgDVDXw19zZxunMD+5G5WE99L1MzD6IKPa5kSPD7ub4z72XYesIarLfFT79695nvA==" saltValue="65Ds3mUZ9uUqf0ljcYcd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1802973</v>
      </c>
      <c r="S5" s="677"/>
      <c r="T5" s="677"/>
      <c r="U5" s="677"/>
      <c r="V5" s="677"/>
      <c r="W5" s="677"/>
      <c r="X5" s="677"/>
      <c r="Y5" s="702"/>
      <c r="Z5" s="715">
        <v>13.7</v>
      </c>
      <c r="AA5" s="715"/>
      <c r="AB5" s="715"/>
      <c r="AC5" s="715"/>
      <c r="AD5" s="716">
        <v>1802973</v>
      </c>
      <c r="AE5" s="716"/>
      <c r="AF5" s="716"/>
      <c r="AG5" s="716"/>
      <c r="AH5" s="716"/>
      <c r="AI5" s="716"/>
      <c r="AJ5" s="716"/>
      <c r="AK5" s="716"/>
      <c r="AL5" s="703">
        <v>26.1</v>
      </c>
      <c r="AM5" s="685"/>
      <c r="AN5" s="685"/>
      <c r="AO5" s="704"/>
      <c r="AP5" s="679" t="s">
        <v>217</v>
      </c>
      <c r="AQ5" s="680"/>
      <c r="AR5" s="680"/>
      <c r="AS5" s="680"/>
      <c r="AT5" s="680"/>
      <c r="AU5" s="680"/>
      <c r="AV5" s="680"/>
      <c r="AW5" s="680"/>
      <c r="AX5" s="680"/>
      <c r="AY5" s="680"/>
      <c r="AZ5" s="680"/>
      <c r="BA5" s="680"/>
      <c r="BB5" s="680"/>
      <c r="BC5" s="680"/>
      <c r="BD5" s="680"/>
      <c r="BE5" s="680"/>
      <c r="BF5" s="681"/>
      <c r="BG5" s="621">
        <v>1801681</v>
      </c>
      <c r="BH5" s="622"/>
      <c r="BI5" s="622"/>
      <c r="BJ5" s="622"/>
      <c r="BK5" s="622"/>
      <c r="BL5" s="622"/>
      <c r="BM5" s="622"/>
      <c r="BN5" s="623"/>
      <c r="BO5" s="659">
        <v>99.9</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190859</v>
      </c>
      <c r="S6" s="622"/>
      <c r="T6" s="622"/>
      <c r="U6" s="622"/>
      <c r="V6" s="622"/>
      <c r="W6" s="622"/>
      <c r="X6" s="622"/>
      <c r="Y6" s="623"/>
      <c r="Z6" s="659">
        <v>1.5</v>
      </c>
      <c r="AA6" s="659"/>
      <c r="AB6" s="659"/>
      <c r="AC6" s="659"/>
      <c r="AD6" s="660">
        <v>190859</v>
      </c>
      <c r="AE6" s="660"/>
      <c r="AF6" s="660"/>
      <c r="AG6" s="660"/>
      <c r="AH6" s="660"/>
      <c r="AI6" s="660"/>
      <c r="AJ6" s="660"/>
      <c r="AK6" s="660"/>
      <c r="AL6" s="624">
        <v>2.8</v>
      </c>
      <c r="AM6" s="625"/>
      <c r="AN6" s="625"/>
      <c r="AO6" s="661"/>
      <c r="AP6" s="618" t="s">
        <v>222</v>
      </c>
      <c r="AQ6" s="619"/>
      <c r="AR6" s="619"/>
      <c r="AS6" s="619"/>
      <c r="AT6" s="619"/>
      <c r="AU6" s="619"/>
      <c r="AV6" s="619"/>
      <c r="AW6" s="619"/>
      <c r="AX6" s="619"/>
      <c r="AY6" s="619"/>
      <c r="AZ6" s="619"/>
      <c r="BA6" s="619"/>
      <c r="BB6" s="619"/>
      <c r="BC6" s="619"/>
      <c r="BD6" s="619"/>
      <c r="BE6" s="619"/>
      <c r="BF6" s="620"/>
      <c r="BG6" s="621">
        <v>1801681</v>
      </c>
      <c r="BH6" s="622"/>
      <c r="BI6" s="622"/>
      <c r="BJ6" s="622"/>
      <c r="BK6" s="622"/>
      <c r="BL6" s="622"/>
      <c r="BM6" s="622"/>
      <c r="BN6" s="623"/>
      <c r="BO6" s="659">
        <v>99.9</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103245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103245</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556</v>
      </c>
      <c r="S7" s="622"/>
      <c r="T7" s="622"/>
      <c r="U7" s="622"/>
      <c r="V7" s="622"/>
      <c r="W7" s="622"/>
      <c r="X7" s="622"/>
      <c r="Y7" s="623"/>
      <c r="Z7" s="659">
        <v>0</v>
      </c>
      <c r="AA7" s="659"/>
      <c r="AB7" s="659"/>
      <c r="AC7" s="659"/>
      <c r="AD7" s="660">
        <v>556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632244</v>
      </c>
      <c r="BH7" s="622"/>
      <c r="BI7" s="622"/>
      <c r="BJ7" s="622"/>
      <c r="BK7" s="622"/>
      <c r="BL7" s="622"/>
      <c r="BM7" s="622"/>
      <c r="BN7" s="623"/>
      <c r="BO7" s="659">
        <v>35.1</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2242533</v>
      </c>
      <c r="CS7" s="622"/>
      <c r="CT7" s="622"/>
      <c r="CU7" s="622"/>
      <c r="CV7" s="622"/>
      <c r="CW7" s="622"/>
      <c r="CX7" s="622"/>
      <c r="CY7" s="623"/>
      <c r="CZ7" s="659">
        <v>17.8</v>
      </c>
      <c r="DA7" s="659"/>
      <c r="DB7" s="659"/>
      <c r="DC7" s="659"/>
      <c r="DD7" s="627">
        <v>80174</v>
      </c>
      <c r="DE7" s="622"/>
      <c r="DF7" s="622"/>
      <c r="DG7" s="622"/>
      <c r="DH7" s="622"/>
      <c r="DI7" s="622"/>
      <c r="DJ7" s="622"/>
      <c r="DK7" s="622"/>
      <c r="DL7" s="622"/>
      <c r="DM7" s="622"/>
      <c r="DN7" s="622"/>
      <c r="DO7" s="622"/>
      <c r="DP7" s="623"/>
      <c r="DQ7" s="627">
        <v>1907721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4130</v>
      </c>
      <c r="S8" s="622"/>
      <c r="T8" s="622"/>
      <c r="U8" s="622"/>
      <c r="V8" s="622"/>
      <c r="W8" s="622"/>
      <c r="X8" s="622"/>
      <c r="Y8" s="623"/>
      <c r="Z8" s="659">
        <v>0</v>
      </c>
      <c r="AA8" s="659"/>
      <c r="AB8" s="659"/>
      <c r="AC8" s="659"/>
      <c r="AD8" s="660">
        <v>4130</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27009</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3455655</v>
      </c>
      <c r="CS8" s="622"/>
      <c r="CT8" s="622"/>
      <c r="CU8" s="622"/>
      <c r="CV8" s="622"/>
      <c r="CW8" s="622"/>
      <c r="CX8" s="622"/>
      <c r="CY8" s="623"/>
      <c r="CZ8" s="659">
        <v>27.5</v>
      </c>
      <c r="DA8" s="659"/>
      <c r="DB8" s="659"/>
      <c r="DC8" s="659"/>
      <c r="DD8" s="627" t="s">
        <v>122</v>
      </c>
      <c r="DE8" s="622"/>
      <c r="DF8" s="622"/>
      <c r="DG8" s="622"/>
      <c r="DH8" s="622"/>
      <c r="DI8" s="622"/>
      <c r="DJ8" s="622"/>
      <c r="DK8" s="622"/>
      <c r="DL8" s="622"/>
      <c r="DM8" s="622"/>
      <c r="DN8" s="622"/>
      <c r="DO8" s="622"/>
      <c r="DP8" s="623"/>
      <c r="DQ8" s="627">
        <v>1865393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4408</v>
      </c>
      <c r="S9" s="622"/>
      <c r="T9" s="622"/>
      <c r="U9" s="622"/>
      <c r="V9" s="622"/>
      <c r="W9" s="622"/>
      <c r="X9" s="622"/>
      <c r="Y9" s="623"/>
      <c r="Z9" s="659">
        <v>0</v>
      </c>
      <c r="AA9" s="659"/>
      <c r="AB9" s="659"/>
      <c r="AC9" s="659"/>
      <c r="AD9" s="660">
        <v>4408</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541790</v>
      </c>
      <c r="BH9" s="622"/>
      <c r="BI9" s="622"/>
      <c r="BJ9" s="622"/>
      <c r="BK9" s="622"/>
      <c r="BL9" s="622"/>
      <c r="BM9" s="622"/>
      <c r="BN9" s="623"/>
      <c r="BO9" s="659">
        <v>30</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1138721</v>
      </c>
      <c r="CS9" s="622"/>
      <c r="CT9" s="622"/>
      <c r="CU9" s="622"/>
      <c r="CV9" s="622"/>
      <c r="CW9" s="622"/>
      <c r="CX9" s="622"/>
      <c r="CY9" s="623"/>
      <c r="CZ9" s="659">
        <v>9.1</v>
      </c>
      <c r="DA9" s="659"/>
      <c r="DB9" s="659"/>
      <c r="DC9" s="659"/>
      <c r="DD9" s="627">
        <v>17077</v>
      </c>
      <c r="DE9" s="622"/>
      <c r="DF9" s="622"/>
      <c r="DG9" s="622"/>
      <c r="DH9" s="622"/>
      <c r="DI9" s="622"/>
      <c r="DJ9" s="622"/>
      <c r="DK9" s="622"/>
      <c r="DL9" s="622"/>
      <c r="DM9" s="622"/>
      <c r="DN9" s="622"/>
      <c r="DO9" s="622"/>
      <c r="DP9" s="623"/>
      <c r="DQ9" s="627">
        <v>951592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32894</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504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504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395084</v>
      </c>
      <c r="S11" s="622"/>
      <c r="T11" s="622"/>
      <c r="U11" s="622"/>
      <c r="V11" s="622"/>
      <c r="W11" s="622"/>
      <c r="X11" s="622"/>
      <c r="Y11" s="623"/>
      <c r="Z11" s="624">
        <v>3</v>
      </c>
      <c r="AA11" s="625"/>
      <c r="AB11" s="625"/>
      <c r="AC11" s="626"/>
      <c r="AD11" s="627">
        <v>395084</v>
      </c>
      <c r="AE11" s="622"/>
      <c r="AF11" s="622"/>
      <c r="AG11" s="622"/>
      <c r="AH11" s="622"/>
      <c r="AI11" s="622"/>
      <c r="AJ11" s="622"/>
      <c r="AK11" s="623"/>
      <c r="AL11" s="624">
        <v>5.7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30551</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555249</v>
      </c>
      <c r="CS11" s="622"/>
      <c r="CT11" s="622"/>
      <c r="CU11" s="622"/>
      <c r="CV11" s="622"/>
      <c r="CW11" s="622"/>
      <c r="CX11" s="622"/>
      <c r="CY11" s="623"/>
      <c r="CZ11" s="659">
        <v>4.4000000000000004</v>
      </c>
      <c r="DA11" s="659"/>
      <c r="DB11" s="659"/>
      <c r="DC11" s="659"/>
      <c r="DD11" s="627">
        <v>124905</v>
      </c>
      <c r="DE11" s="622"/>
      <c r="DF11" s="622"/>
      <c r="DG11" s="622"/>
      <c r="DH11" s="622"/>
      <c r="DI11" s="622"/>
      <c r="DJ11" s="622"/>
      <c r="DK11" s="622"/>
      <c r="DL11" s="622"/>
      <c r="DM11" s="622"/>
      <c r="DN11" s="622"/>
      <c r="DO11" s="622"/>
      <c r="DP11" s="623"/>
      <c r="DQ11" s="627">
        <v>364764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930097</v>
      </c>
      <c r="BH12" s="622"/>
      <c r="BI12" s="622"/>
      <c r="BJ12" s="622"/>
      <c r="BK12" s="622"/>
      <c r="BL12" s="622"/>
      <c r="BM12" s="622"/>
      <c r="BN12" s="623"/>
      <c r="BO12" s="659">
        <v>51.6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206093</v>
      </c>
      <c r="CS12" s="622"/>
      <c r="CT12" s="622"/>
      <c r="CU12" s="622"/>
      <c r="CV12" s="622"/>
      <c r="CW12" s="622"/>
      <c r="CX12" s="622"/>
      <c r="CY12" s="623"/>
      <c r="CZ12" s="659">
        <v>1.6</v>
      </c>
      <c r="DA12" s="659"/>
      <c r="DB12" s="659"/>
      <c r="DC12" s="659"/>
      <c r="DD12" s="627">
        <v>181</v>
      </c>
      <c r="DE12" s="622"/>
      <c r="DF12" s="622"/>
      <c r="DG12" s="622"/>
      <c r="DH12" s="622"/>
      <c r="DI12" s="622"/>
      <c r="DJ12" s="622"/>
      <c r="DK12" s="622"/>
      <c r="DL12" s="622"/>
      <c r="DM12" s="622"/>
      <c r="DN12" s="622"/>
      <c r="DO12" s="622"/>
      <c r="DP12" s="623"/>
      <c r="DQ12" s="627">
        <v>201151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908399</v>
      </c>
      <c r="BH13" s="622"/>
      <c r="BI13" s="622"/>
      <c r="BJ13" s="622"/>
      <c r="BK13" s="622"/>
      <c r="BL13" s="622"/>
      <c r="BM13" s="622"/>
      <c r="BN13" s="623"/>
      <c r="BO13" s="659">
        <v>50.4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1780081</v>
      </c>
      <c r="CS13" s="622"/>
      <c r="CT13" s="622"/>
      <c r="CU13" s="622"/>
      <c r="CV13" s="622"/>
      <c r="CW13" s="622"/>
      <c r="CX13" s="622"/>
      <c r="CY13" s="623"/>
      <c r="CZ13" s="659">
        <v>14.2</v>
      </c>
      <c r="DA13" s="659"/>
      <c r="DB13" s="659"/>
      <c r="DC13" s="659"/>
      <c r="DD13" s="627">
        <v>981744</v>
      </c>
      <c r="DE13" s="622"/>
      <c r="DF13" s="622"/>
      <c r="DG13" s="622"/>
      <c r="DH13" s="622"/>
      <c r="DI13" s="622"/>
      <c r="DJ13" s="622"/>
      <c r="DK13" s="622"/>
      <c r="DL13" s="622"/>
      <c r="DM13" s="622"/>
      <c r="DN13" s="622"/>
      <c r="DO13" s="622"/>
      <c r="DP13" s="623"/>
      <c r="DQ13" s="627">
        <v>1074979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979</v>
      </c>
      <c r="S14" s="622"/>
      <c r="T14" s="622"/>
      <c r="U14" s="622"/>
      <c r="V14" s="622"/>
      <c r="W14" s="622"/>
      <c r="X14" s="622"/>
      <c r="Y14" s="623"/>
      <c r="Z14" s="659">
        <v>0</v>
      </c>
      <c r="AA14" s="659"/>
      <c r="AB14" s="659"/>
      <c r="AC14" s="659"/>
      <c r="AD14" s="660">
        <v>979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72129</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477957</v>
      </c>
      <c r="CS14" s="622"/>
      <c r="CT14" s="622"/>
      <c r="CU14" s="622"/>
      <c r="CV14" s="622"/>
      <c r="CW14" s="622"/>
      <c r="CX14" s="622"/>
      <c r="CY14" s="623"/>
      <c r="CZ14" s="659">
        <v>3.8</v>
      </c>
      <c r="DA14" s="659"/>
      <c r="DB14" s="659"/>
      <c r="DC14" s="659"/>
      <c r="DD14" s="627" t="s">
        <v>122</v>
      </c>
      <c r="DE14" s="622"/>
      <c r="DF14" s="622"/>
      <c r="DG14" s="622"/>
      <c r="DH14" s="622"/>
      <c r="DI14" s="622"/>
      <c r="DJ14" s="622"/>
      <c r="DK14" s="622"/>
      <c r="DL14" s="622"/>
      <c r="DM14" s="622"/>
      <c r="DN14" s="622"/>
      <c r="DO14" s="622"/>
      <c r="DP14" s="623"/>
      <c r="DQ14" s="627">
        <v>412125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167211</v>
      </c>
      <c r="BH15" s="622"/>
      <c r="BI15" s="622"/>
      <c r="BJ15" s="622"/>
      <c r="BK15" s="622"/>
      <c r="BL15" s="622"/>
      <c r="BM15" s="622"/>
      <c r="BN15" s="623"/>
      <c r="BO15" s="659">
        <v>9.3000000000000007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1237094</v>
      </c>
      <c r="CS15" s="622"/>
      <c r="CT15" s="622"/>
      <c r="CU15" s="622"/>
      <c r="CV15" s="622"/>
      <c r="CW15" s="622"/>
      <c r="CX15" s="622"/>
      <c r="CY15" s="623"/>
      <c r="CZ15" s="659">
        <v>9.8000000000000007</v>
      </c>
      <c r="DA15" s="659"/>
      <c r="DB15" s="659"/>
      <c r="DC15" s="659"/>
      <c r="DD15" s="627">
        <v>99421</v>
      </c>
      <c r="DE15" s="622"/>
      <c r="DF15" s="622"/>
      <c r="DG15" s="622"/>
      <c r="DH15" s="622"/>
      <c r="DI15" s="622"/>
      <c r="DJ15" s="622"/>
      <c r="DK15" s="622"/>
      <c r="DL15" s="622"/>
      <c r="DM15" s="622"/>
      <c r="DN15" s="622"/>
      <c r="DO15" s="622"/>
      <c r="DP15" s="623"/>
      <c r="DQ15" s="627">
        <v>1055258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16919</v>
      </c>
      <c r="S16" s="622"/>
      <c r="T16" s="622"/>
      <c r="U16" s="622"/>
      <c r="V16" s="622"/>
      <c r="W16" s="622"/>
      <c r="X16" s="622"/>
      <c r="Y16" s="623"/>
      <c r="Z16" s="659">
        <v>0.1</v>
      </c>
      <c r="AA16" s="659"/>
      <c r="AB16" s="659"/>
      <c r="AC16" s="659"/>
      <c r="AD16" s="660">
        <v>16919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43049</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8578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21854</v>
      </c>
      <c r="S17" s="622"/>
      <c r="T17" s="622"/>
      <c r="U17" s="622"/>
      <c r="V17" s="622"/>
      <c r="W17" s="622"/>
      <c r="X17" s="622"/>
      <c r="Y17" s="623"/>
      <c r="Z17" s="659">
        <v>0.2</v>
      </c>
      <c r="AA17" s="659"/>
      <c r="AB17" s="659"/>
      <c r="AC17" s="659"/>
      <c r="AD17" s="660">
        <v>21854</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1328389</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1328389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9567</v>
      </c>
      <c r="S18" s="622"/>
      <c r="T18" s="622"/>
      <c r="U18" s="622"/>
      <c r="V18" s="622"/>
      <c r="W18" s="622"/>
      <c r="X18" s="622"/>
      <c r="Y18" s="623"/>
      <c r="Z18" s="659">
        <v>0.1</v>
      </c>
      <c r="AA18" s="659"/>
      <c r="AB18" s="659"/>
      <c r="AC18" s="659"/>
      <c r="AD18" s="660">
        <v>9567</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9567</v>
      </c>
      <c r="S19" s="622"/>
      <c r="T19" s="622"/>
      <c r="U19" s="622"/>
      <c r="V19" s="622"/>
      <c r="W19" s="622"/>
      <c r="X19" s="622"/>
      <c r="Y19" s="623"/>
      <c r="Z19" s="659">
        <v>0.1</v>
      </c>
      <c r="AA19" s="659"/>
      <c r="AB19" s="659"/>
      <c r="AC19" s="659"/>
      <c r="AD19" s="660">
        <v>9567</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1292</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1292</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12568570</v>
      </c>
      <c r="CS20" s="622"/>
      <c r="CT20" s="622"/>
      <c r="CU20" s="622"/>
      <c r="CV20" s="622"/>
      <c r="CW20" s="622"/>
      <c r="CX20" s="622"/>
      <c r="CY20" s="623"/>
      <c r="CZ20" s="659">
        <v>100</v>
      </c>
      <c r="DA20" s="659"/>
      <c r="DB20" s="659"/>
      <c r="DC20" s="659"/>
      <c r="DD20" s="627">
        <v>1303502</v>
      </c>
      <c r="DE20" s="622"/>
      <c r="DF20" s="622"/>
      <c r="DG20" s="622"/>
      <c r="DH20" s="622"/>
      <c r="DI20" s="622"/>
      <c r="DJ20" s="622"/>
      <c r="DK20" s="622"/>
      <c r="DL20" s="622"/>
      <c r="DM20" s="622"/>
      <c r="DN20" s="622"/>
      <c r="DO20" s="622"/>
      <c r="DP20" s="623"/>
      <c r="DQ20" s="627">
        <v>9273699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4722103</v>
      </c>
      <c r="S21" s="622"/>
      <c r="T21" s="622"/>
      <c r="U21" s="622"/>
      <c r="V21" s="622"/>
      <c r="W21" s="622"/>
      <c r="X21" s="622"/>
      <c r="Y21" s="623"/>
      <c r="Z21" s="659">
        <v>35.9</v>
      </c>
      <c r="AA21" s="659"/>
      <c r="AB21" s="659"/>
      <c r="AC21" s="659"/>
      <c r="AD21" s="660">
        <v>4384040</v>
      </c>
      <c r="AE21" s="660"/>
      <c r="AF21" s="660"/>
      <c r="AG21" s="660"/>
      <c r="AH21" s="660"/>
      <c r="AI21" s="660"/>
      <c r="AJ21" s="660"/>
      <c r="AK21" s="660"/>
      <c r="AL21" s="624">
        <v>63.5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1292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4384040</v>
      </c>
      <c r="S22" s="622"/>
      <c r="T22" s="622"/>
      <c r="U22" s="622"/>
      <c r="V22" s="622"/>
      <c r="W22" s="622"/>
      <c r="X22" s="622"/>
      <c r="Y22" s="623"/>
      <c r="Z22" s="659">
        <v>33.4</v>
      </c>
      <c r="AA22" s="659"/>
      <c r="AB22" s="659"/>
      <c r="AC22" s="659"/>
      <c r="AD22" s="660">
        <v>4384040</v>
      </c>
      <c r="AE22" s="660"/>
      <c r="AF22" s="660"/>
      <c r="AG22" s="660"/>
      <c r="AH22" s="660"/>
      <c r="AI22" s="660"/>
      <c r="AJ22" s="660"/>
      <c r="AK22" s="660"/>
      <c r="AL22" s="624">
        <v>63.5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338054</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5023736</v>
      </c>
      <c r="CS24" s="677"/>
      <c r="CT24" s="677"/>
      <c r="CU24" s="677"/>
      <c r="CV24" s="677"/>
      <c r="CW24" s="677"/>
      <c r="CX24" s="677"/>
      <c r="CY24" s="702"/>
      <c r="CZ24" s="703">
        <v>40</v>
      </c>
      <c r="DA24" s="685"/>
      <c r="DB24" s="685"/>
      <c r="DC24" s="705"/>
      <c r="DD24" s="701">
        <v>3535722</v>
      </c>
      <c r="DE24" s="677"/>
      <c r="DF24" s="677"/>
      <c r="DG24" s="677"/>
      <c r="DH24" s="677"/>
      <c r="DI24" s="677"/>
      <c r="DJ24" s="677"/>
      <c r="DK24" s="702"/>
      <c r="DL24" s="701">
        <v>3109692</v>
      </c>
      <c r="DM24" s="677"/>
      <c r="DN24" s="677"/>
      <c r="DO24" s="677"/>
      <c r="DP24" s="677"/>
      <c r="DQ24" s="677"/>
      <c r="DR24" s="677"/>
      <c r="DS24" s="677"/>
      <c r="DT24" s="677"/>
      <c r="DU24" s="677"/>
      <c r="DV24" s="702"/>
      <c r="DW24" s="703">
        <v>44.9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7169432</v>
      </c>
      <c r="S25" s="622"/>
      <c r="T25" s="622"/>
      <c r="U25" s="622"/>
      <c r="V25" s="622"/>
      <c r="W25" s="622"/>
      <c r="X25" s="622"/>
      <c r="Y25" s="623"/>
      <c r="Z25" s="659">
        <v>54.6</v>
      </c>
      <c r="AA25" s="659"/>
      <c r="AB25" s="659"/>
      <c r="AC25" s="659"/>
      <c r="AD25" s="660">
        <v>6831369</v>
      </c>
      <c r="AE25" s="660"/>
      <c r="AF25" s="660"/>
      <c r="AG25" s="660"/>
      <c r="AH25" s="660"/>
      <c r="AI25" s="660"/>
      <c r="AJ25" s="660"/>
      <c r="AK25" s="660"/>
      <c r="AL25" s="624">
        <v>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1382996</v>
      </c>
      <c r="CS25" s="634"/>
      <c r="CT25" s="634"/>
      <c r="CU25" s="634"/>
      <c r="CV25" s="634"/>
      <c r="CW25" s="634"/>
      <c r="CX25" s="634"/>
      <c r="CY25" s="635"/>
      <c r="CZ25" s="624">
        <v>11</v>
      </c>
      <c r="DA25" s="636"/>
      <c r="DB25" s="636"/>
      <c r="DC25" s="637"/>
      <c r="DD25" s="627">
        <v>1315442</v>
      </c>
      <c r="DE25" s="634"/>
      <c r="DF25" s="634"/>
      <c r="DG25" s="634"/>
      <c r="DH25" s="634"/>
      <c r="DI25" s="634"/>
      <c r="DJ25" s="634"/>
      <c r="DK25" s="635"/>
      <c r="DL25" s="627">
        <v>1291205</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2108</v>
      </c>
      <c r="S26" s="622"/>
      <c r="T26" s="622"/>
      <c r="U26" s="622"/>
      <c r="V26" s="622"/>
      <c r="W26" s="622"/>
      <c r="X26" s="622"/>
      <c r="Y26" s="623"/>
      <c r="Z26" s="659">
        <v>0</v>
      </c>
      <c r="AA26" s="659"/>
      <c r="AB26" s="659"/>
      <c r="AC26" s="659"/>
      <c r="AD26" s="660">
        <v>2108</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922177</v>
      </c>
      <c r="CS26" s="622"/>
      <c r="CT26" s="622"/>
      <c r="CU26" s="622"/>
      <c r="CV26" s="622"/>
      <c r="CW26" s="622"/>
      <c r="CX26" s="622"/>
      <c r="CY26" s="623"/>
      <c r="CZ26" s="624">
        <v>7.3</v>
      </c>
      <c r="DA26" s="636"/>
      <c r="DB26" s="636"/>
      <c r="DC26" s="637"/>
      <c r="DD26" s="627">
        <v>861206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17703</v>
      </c>
      <c r="S27" s="622"/>
      <c r="T27" s="622"/>
      <c r="U27" s="622"/>
      <c r="V27" s="622"/>
      <c r="W27" s="622"/>
      <c r="X27" s="622"/>
      <c r="Y27" s="623"/>
      <c r="Z27" s="659">
        <v>0.1</v>
      </c>
      <c r="AA27" s="659"/>
      <c r="AB27" s="659"/>
      <c r="AC27" s="659"/>
      <c r="AD27" s="660">
        <v>43</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1802973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2312351</v>
      </c>
      <c r="CS27" s="634"/>
      <c r="CT27" s="634"/>
      <c r="CU27" s="634"/>
      <c r="CV27" s="634"/>
      <c r="CW27" s="634"/>
      <c r="CX27" s="634"/>
      <c r="CY27" s="635"/>
      <c r="CZ27" s="624">
        <v>18.399999999999999</v>
      </c>
      <c r="DA27" s="636"/>
      <c r="DB27" s="636"/>
      <c r="DC27" s="637"/>
      <c r="DD27" s="627">
        <v>891891</v>
      </c>
      <c r="DE27" s="634"/>
      <c r="DF27" s="634"/>
      <c r="DG27" s="634"/>
      <c r="DH27" s="634"/>
      <c r="DI27" s="634"/>
      <c r="DJ27" s="634"/>
      <c r="DK27" s="635"/>
      <c r="DL27" s="627">
        <v>490098</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91496</v>
      </c>
      <c r="S28" s="622"/>
      <c r="T28" s="622"/>
      <c r="U28" s="622"/>
      <c r="V28" s="622"/>
      <c r="W28" s="622"/>
      <c r="X28" s="622"/>
      <c r="Y28" s="623"/>
      <c r="Z28" s="659">
        <v>0.7</v>
      </c>
      <c r="AA28" s="659"/>
      <c r="AB28" s="659"/>
      <c r="AC28" s="659"/>
      <c r="AD28" s="660">
        <v>25307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1328389</v>
      </c>
      <c r="CS28" s="622"/>
      <c r="CT28" s="622"/>
      <c r="CU28" s="622"/>
      <c r="CV28" s="622"/>
      <c r="CW28" s="622"/>
      <c r="CX28" s="622"/>
      <c r="CY28" s="623"/>
      <c r="CZ28" s="624">
        <v>10.6</v>
      </c>
      <c r="DA28" s="636"/>
      <c r="DB28" s="636"/>
      <c r="DC28" s="637"/>
      <c r="DD28" s="627">
        <v>1328389</v>
      </c>
      <c r="DE28" s="622"/>
      <c r="DF28" s="622"/>
      <c r="DG28" s="622"/>
      <c r="DH28" s="622"/>
      <c r="DI28" s="622"/>
      <c r="DJ28" s="622"/>
      <c r="DK28" s="623"/>
      <c r="DL28" s="627">
        <v>1328389</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8213</v>
      </c>
      <c r="S29" s="622"/>
      <c r="T29" s="622"/>
      <c r="U29" s="622"/>
      <c r="V29" s="622"/>
      <c r="W29" s="622"/>
      <c r="X29" s="622"/>
      <c r="Y29" s="623"/>
      <c r="Z29" s="659">
        <v>0.1</v>
      </c>
      <c r="AA29" s="659"/>
      <c r="AB29" s="659"/>
      <c r="AC29" s="659"/>
      <c r="AD29" s="660">
        <v>2426</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1328389</v>
      </c>
      <c r="CS29" s="634"/>
      <c r="CT29" s="634"/>
      <c r="CU29" s="634"/>
      <c r="CV29" s="634"/>
      <c r="CW29" s="634"/>
      <c r="CX29" s="634"/>
      <c r="CY29" s="635"/>
      <c r="CZ29" s="624">
        <v>10.6</v>
      </c>
      <c r="DA29" s="636"/>
      <c r="DB29" s="636"/>
      <c r="DC29" s="637"/>
      <c r="DD29" s="627">
        <v>1328389</v>
      </c>
      <c r="DE29" s="634"/>
      <c r="DF29" s="634"/>
      <c r="DG29" s="634"/>
      <c r="DH29" s="634"/>
      <c r="DI29" s="634"/>
      <c r="DJ29" s="634"/>
      <c r="DK29" s="635"/>
      <c r="DL29" s="627">
        <v>1328389</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2043116</v>
      </c>
      <c r="S30" s="622"/>
      <c r="T30" s="622"/>
      <c r="U30" s="622"/>
      <c r="V30" s="622"/>
      <c r="W30" s="622"/>
      <c r="X30" s="622"/>
      <c r="Y30" s="623"/>
      <c r="Z30" s="659">
        <v>15.5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1294725</v>
      </c>
      <c r="CS30" s="622"/>
      <c r="CT30" s="622"/>
      <c r="CU30" s="622"/>
      <c r="CV30" s="622"/>
      <c r="CW30" s="622"/>
      <c r="CX30" s="622"/>
      <c r="CY30" s="623"/>
      <c r="CZ30" s="624">
        <v>10.3</v>
      </c>
      <c r="DA30" s="636"/>
      <c r="DB30" s="636"/>
      <c r="DC30" s="637"/>
      <c r="DD30" s="627">
        <v>1294725</v>
      </c>
      <c r="DE30" s="622"/>
      <c r="DF30" s="622"/>
      <c r="DG30" s="622"/>
      <c r="DH30" s="622"/>
      <c r="DI30" s="622"/>
      <c r="DJ30" s="622"/>
      <c r="DK30" s="623"/>
      <c r="DL30" s="627">
        <v>1294725</v>
      </c>
      <c r="DM30" s="622"/>
      <c r="DN30" s="622"/>
      <c r="DO30" s="622"/>
      <c r="DP30" s="622"/>
      <c r="DQ30" s="622"/>
      <c r="DR30" s="622"/>
      <c r="DS30" s="622"/>
      <c r="DT30" s="622"/>
      <c r="DU30" s="622"/>
      <c r="DV30" s="623"/>
      <c r="DW30" s="624">
        <v>18.7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35252</v>
      </c>
      <c r="S31" s="622"/>
      <c r="T31" s="622"/>
      <c r="U31" s="622"/>
      <c r="V31" s="622"/>
      <c r="W31" s="622"/>
      <c r="X31" s="622"/>
      <c r="Y31" s="623"/>
      <c r="Z31" s="659">
        <v>0.3</v>
      </c>
      <c r="AA31" s="659"/>
      <c r="AB31" s="659"/>
      <c r="AC31" s="659"/>
      <c r="AD31" s="660">
        <v>35252</v>
      </c>
      <c r="AE31" s="660"/>
      <c r="AF31" s="660"/>
      <c r="AG31" s="660"/>
      <c r="AH31" s="660"/>
      <c r="AI31" s="660"/>
      <c r="AJ31" s="660"/>
      <c r="AK31" s="660"/>
      <c r="AL31" s="624">
        <v>0.5</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98.6</v>
      </c>
      <c r="BH31" s="684"/>
      <c r="BI31" s="684"/>
      <c r="BJ31" s="684"/>
      <c r="BK31" s="684"/>
      <c r="BL31" s="684"/>
      <c r="BM31" s="685">
        <v>95.7</v>
      </c>
      <c r="BN31" s="684"/>
      <c r="BO31" s="684"/>
      <c r="BP31" s="684"/>
      <c r="BQ31" s="686"/>
      <c r="BR31" s="683">
        <v>98.9</v>
      </c>
      <c r="BS31" s="684"/>
      <c r="BT31" s="684"/>
      <c r="BU31" s="684"/>
      <c r="BV31" s="684"/>
      <c r="BW31" s="684"/>
      <c r="BX31" s="685">
        <v>95.8</v>
      </c>
      <c r="BY31" s="684"/>
      <c r="BZ31" s="684"/>
      <c r="CA31" s="684"/>
      <c r="CB31" s="686"/>
      <c r="CD31" s="642"/>
      <c r="CE31" s="643"/>
      <c r="CF31" s="618" t="s">
        <v>301</v>
      </c>
      <c r="CG31" s="619"/>
      <c r="CH31" s="619"/>
      <c r="CI31" s="619"/>
      <c r="CJ31" s="619"/>
      <c r="CK31" s="619"/>
      <c r="CL31" s="619"/>
      <c r="CM31" s="619"/>
      <c r="CN31" s="619"/>
      <c r="CO31" s="619"/>
      <c r="CP31" s="619"/>
      <c r="CQ31" s="620"/>
      <c r="CR31" s="621">
        <v>33664</v>
      </c>
      <c r="CS31" s="634"/>
      <c r="CT31" s="634"/>
      <c r="CU31" s="634"/>
      <c r="CV31" s="634"/>
      <c r="CW31" s="634"/>
      <c r="CX31" s="634"/>
      <c r="CY31" s="635"/>
      <c r="CZ31" s="624">
        <v>0.3</v>
      </c>
      <c r="DA31" s="636"/>
      <c r="DB31" s="636"/>
      <c r="DC31" s="637"/>
      <c r="DD31" s="627">
        <v>33664</v>
      </c>
      <c r="DE31" s="634"/>
      <c r="DF31" s="634"/>
      <c r="DG31" s="634"/>
      <c r="DH31" s="634"/>
      <c r="DI31" s="634"/>
      <c r="DJ31" s="634"/>
      <c r="DK31" s="635"/>
      <c r="DL31" s="627">
        <v>33664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1012819</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98.4</v>
      </c>
      <c r="BH32" s="634"/>
      <c r="BI32" s="634"/>
      <c r="BJ32" s="634"/>
      <c r="BK32" s="634"/>
      <c r="BL32" s="634"/>
      <c r="BM32" s="625">
        <v>95.9</v>
      </c>
      <c r="BN32" s="634"/>
      <c r="BO32" s="634"/>
      <c r="BP32" s="634"/>
      <c r="BQ32" s="657"/>
      <c r="BR32" s="687">
        <v>99</v>
      </c>
      <c r="BS32" s="634"/>
      <c r="BT32" s="634"/>
      <c r="BU32" s="634"/>
      <c r="BV32" s="634"/>
      <c r="BW32" s="634"/>
      <c r="BX32" s="625">
        <v>96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4708</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98.5</v>
      </c>
      <c r="BH33" s="606"/>
      <c r="BI33" s="606"/>
      <c r="BJ33" s="606"/>
      <c r="BK33" s="606"/>
      <c r="BL33" s="606"/>
      <c r="BM33" s="652">
        <v>95.1</v>
      </c>
      <c r="BN33" s="606"/>
      <c r="BO33" s="606"/>
      <c r="BP33" s="606"/>
      <c r="BQ33" s="669"/>
      <c r="BR33" s="682">
        <v>98.7</v>
      </c>
      <c r="BS33" s="606"/>
      <c r="BT33" s="606"/>
      <c r="BU33" s="606"/>
      <c r="BV33" s="606"/>
      <c r="BW33" s="606"/>
      <c r="BX33" s="652">
        <v>95.3</v>
      </c>
      <c r="BY33" s="606"/>
      <c r="BZ33" s="606"/>
      <c r="CA33" s="606"/>
      <c r="CB33" s="669"/>
      <c r="CD33" s="618" t="s">
        <v>308</v>
      </c>
      <c r="CE33" s="619"/>
      <c r="CF33" s="619"/>
      <c r="CG33" s="619"/>
      <c r="CH33" s="619"/>
      <c r="CI33" s="619"/>
      <c r="CJ33" s="619"/>
      <c r="CK33" s="619"/>
      <c r="CL33" s="619"/>
      <c r="CM33" s="619"/>
      <c r="CN33" s="619"/>
      <c r="CO33" s="619"/>
      <c r="CP33" s="619"/>
      <c r="CQ33" s="620"/>
      <c r="CR33" s="621">
        <v>6198283</v>
      </c>
      <c r="CS33" s="634"/>
      <c r="CT33" s="634"/>
      <c r="CU33" s="634"/>
      <c r="CV33" s="634"/>
      <c r="CW33" s="634"/>
      <c r="CX33" s="634"/>
      <c r="CY33" s="635"/>
      <c r="CZ33" s="624">
        <v>49.3</v>
      </c>
      <c r="DA33" s="636"/>
      <c r="DB33" s="636"/>
      <c r="DC33" s="637"/>
      <c r="DD33" s="627">
        <v>5277118</v>
      </c>
      <c r="DE33" s="634"/>
      <c r="DF33" s="634"/>
      <c r="DG33" s="634"/>
      <c r="DH33" s="634"/>
      <c r="DI33" s="634"/>
      <c r="DJ33" s="634"/>
      <c r="DK33" s="635"/>
      <c r="DL33" s="627">
        <v>3315420</v>
      </c>
      <c r="DM33" s="634"/>
      <c r="DN33" s="634"/>
      <c r="DO33" s="634"/>
      <c r="DP33" s="634"/>
      <c r="DQ33" s="634"/>
      <c r="DR33" s="634"/>
      <c r="DS33" s="634"/>
      <c r="DT33" s="634"/>
      <c r="DU33" s="634"/>
      <c r="DV33" s="635"/>
      <c r="DW33" s="624">
        <v>47.8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56849</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1563817</v>
      </c>
      <c r="CS34" s="622"/>
      <c r="CT34" s="622"/>
      <c r="CU34" s="622"/>
      <c r="CV34" s="622"/>
      <c r="CW34" s="622"/>
      <c r="CX34" s="622"/>
      <c r="CY34" s="623"/>
      <c r="CZ34" s="624">
        <v>12.4</v>
      </c>
      <c r="DA34" s="636"/>
      <c r="DB34" s="636"/>
      <c r="DC34" s="637"/>
      <c r="DD34" s="627">
        <v>1238637</v>
      </c>
      <c r="DE34" s="622"/>
      <c r="DF34" s="622"/>
      <c r="DG34" s="622"/>
      <c r="DH34" s="622"/>
      <c r="DI34" s="622"/>
      <c r="DJ34" s="622"/>
      <c r="DK34" s="623"/>
      <c r="DL34" s="627">
        <v>1011938</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1684488</v>
      </c>
      <c r="S35" s="622"/>
      <c r="T35" s="622"/>
      <c r="U35" s="622"/>
      <c r="V35" s="622"/>
      <c r="W35" s="622"/>
      <c r="X35" s="622"/>
      <c r="Y35" s="623"/>
      <c r="Z35" s="659">
        <v>12.8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357385</v>
      </c>
      <c r="CS35" s="634"/>
      <c r="CT35" s="634"/>
      <c r="CU35" s="634"/>
      <c r="CV35" s="634"/>
      <c r="CW35" s="634"/>
      <c r="CX35" s="634"/>
      <c r="CY35" s="635"/>
      <c r="CZ35" s="624">
        <v>2.8</v>
      </c>
      <c r="DA35" s="636"/>
      <c r="DB35" s="636"/>
      <c r="DC35" s="637"/>
      <c r="DD35" s="627">
        <v>289254</v>
      </c>
      <c r="DE35" s="634"/>
      <c r="DF35" s="634"/>
      <c r="DG35" s="634"/>
      <c r="DH35" s="634"/>
      <c r="DI35" s="634"/>
      <c r="DJ35" s="634"/>
      <c r="DK35" s="635"/>
      <c r="DL35" s="627">
        <v>166222</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82412</v>
      </c>
      <c r="S36" s="622"/>
      <c r="T36" s="622"/>
      <c r="U36" s="622"/>
      <c r="V36" s="622"/>
      <c r="W36" s="622"/>
      <c r="X36" s="622"/>
      <c r="Y36" s="623"/>
      <c r="Z36" s="659">
        <v>0.6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1652649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35607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1893429</v>
      </c>
      <c r="CS36" s="622"/>
      <c r="CT36" s="622"/>
      <c r="CU36" s="622"/>
      <c r="CV36" s="622"/>
      <c r="CW36" s="622"/>
      <c r="CX36" s="622"/>
      <c r="CY36" s="623"/>
      <c r="CZ36" s="624">
        <v>15.1</v>
      </c>
      <c r="DA36" s="636"/>
      <c r="DB36" s="636"/>
      <c r="DC36" s="637"/>
      <c r="DD36" s="627">
        <v>1644913</v>
      </c>
      <c r="DE36" s="622"/>
      <c r="DF36" s="622"/>
      <c r="DG36" s="622"/>
      <c r="DH36" s="622"/>
      <c r="DI36" s="622"/>
      <c r="DJ36" s="622"/>
      <c r="DK36" s="623"/>
      <c r="DL36" s="627">
        <v>1127509</v>
      </c>
      <c r="DM36" s="622"/>
      <c r="DN36" s="622"/>
      <c r="DO36" s="622"/>
      <c r="DP36" s="622"/>
      <c r="DQ36" s="622"/>
      <c r="DR36" s="622"/>
      <c r="DS36" s="622"/>
      <c r="DT36" s="622"/>
      <c r="DU36" s="622"/>
      <c r="DV36" s="623"/>
      <c r="DW36" s="624">
        <v>16.3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41946</v>
      </c>
      <c r="S37" s="622"/>
      <c r="T37" s="622"/>
      <c r="U37" s="622"/>
      <c r="V37" s="622"/>
      <c r="W37" s="622"/>
      <c r="X37" s="622"/>
      <c r="Y37" s="623"/>
      <c r="Z37" s="659">
        <v>0.3</v>
      </c>
      <c r="AA37" s="659"/>
      <c r="AB37" s="659"/>
      <c r="AC37" s="659"/>
      <c r="AD37" s="660">
        <v>2970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374154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1054449</v>
      </c>
      <c r="CS37" s="634"/>
      <c r="CT37" s="634"/>
      <c r="CU37" s="634"/>
      <c r="CV37" s="634"/>
      <c r="CW37" s="634"/>
      <c r="CX37" s="634"/>
      <c r="CY37" s="635"/>
      <c r="CZ37" s="624">
        <v>8.4</v>
      </c>
      <c r="DA37" s="636"/>
      <c r="DB37" s="636"/>
      <c r="DC37" s="637"/>
      <c r="DD37" s="627">
        <v>896476</v>
      </c>
      <c r="DE37" s="634"/>
      <c r="DF37" s="634"/>
      <c r="DG37" s="634"/>
      <c r="DH37" s="634"/>
      <c r="DI37" s="634"/>
      <c r="DJ37" s="634"/>
      <c r="DK37" s="635"/>
      <c r="DL37" s="627">
        <v>888578</v>
      </c>
      <c r="DM37" s="634"/>
      <c r="DN37" s="634"/>
      <c r="DO37" s="634"/>
      <c r="DP37" s="634"/>
      <c r="DQ37" s="634"/>
      <c r="DR37" s="634"/>
      <c r="DS37" s="634"/>
      <c r="DT37" s="634"/>
      <c r="DU37" s="634"/>
      <c r="DV37" s="635"/>
      <c r="DW37" s="624">
        <v>12.8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891900</v>
      </c>
      <c r="S38" s="622"/>
      <c r="T38" s="622"/>
      <c r="U38" s="622"/>
      <c r="V38" s="622"/>
      <c r="W38" s="622"/>
      <c r="X38" s="622"/>
      <c r="Y38" s="623"/>
      <c r="Z38" s="659">
        <v>6.8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175729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2346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1322709</v>
      </c>
      <c r="CS38" s="622"/>
      <c r="CT38" s="622"/>
      <c r="CU38" s="622"/>
      <c r="CV38" s="622"/>
      <c r="CW38" s="622"/>
      <c r="CX38" s="622"/>
      <c r="CY38" s="623"/>
      <c r="CZ38" s="624">
        <v>10.5</v>
      </c>
      <c r="DA38" s="636"/>
      <c r="DB38" s="636"/>
      <c r="DC38" s="637"/>
      <c r="DD38" s="627">
        <v>1132149</v>
      </c>
      <c r="DE38" s="622"/>
      <c r="DF38" s="622"/>
      <c r="DG38" s="622"/>
      <c r="DH38" s="622"/>
      <c r="DI38" s="622"/>
      <c r="DJ38" s="622"/>
      <c r="DK38" s="623"/>
      <c r="DL38" s="627">
        <v>1009751</v>
      </c>
      <c r="DM38" s="622"/>
      <c r="DN38" s="622"/>
      <c r="DO38" s="622"/>
      <c r="DP38" s="622"/>
      <c r="DQ38" s="622"/>
      <c r="DR38" s="622"/>
      <c r="DS38" s="622"/>
      <c r="DT38" s="622"/>
      <c r="DU38" s="622"/>
      <c r="DV38" s="623"/>
      <c r="DW38" s="624">
        <v>14.6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154211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3726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1060043</v>
      </c>
      <c r="CS39" s="634"/>
      <c r="CT39" s="634"/>
      <c r="CU39" s="634"/>
      <c r="CV39" s="634"/>
      <c r="CW39" s="634"/>
      <c r="CX39" s="634"/>
      <c r="CY39" s="635"/>
      <c r="CZ39" s="624">
        <v>8.4</v>
      </c>
      <c r="DA39" s="636"/>
      <c r="DB39" s="636"/>
      <c r="DC39" s="637"/>
      <c r="DD39" s="627">
        <v>971265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31000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900</v>
      </c>
      <c r="CS40" s="622"/>
      <c r="CT40" s="622"/>
      <c r="CU40" s="622"/>
      <c r="CV40" s="622"/>
      <c r="CW40" s="622"/>
      <c r="CX40" s="622"/>
      <c r="CY40" s="623"/>
      <c r="CZ40" s="624">
        <v>0</v>
      </c>
      <c r="DA40" s="636"/>
      <c r="DB40" s="636"/>
      <c r="DC40" s="637"/>
      <c r="DD40" s="627">
        <v>900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13142442</v>
      </c>
      <c r="S41" s="646"/>
      <c r="T41" s="646"/>
      <c r="U41" s="646"/>
      <c r="V41" s="646"/>
      <c r="W41" s="646"/>
      <c r="X41" s="646"/>
      <c r="Y41" s="649"/>
      <c r="Z41" s="650">
        <v>100</v>
      </c>
      <c r="AA41" s="650"/>
      <c r="AB41" s="650"/>
      <c r="AC41" s="650"/>
      <c r="AD41" s="651">
        <v>6899475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198243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750312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1346551</v>
      </c>
      <c r="CS42" s="634"/>
      <c r="CT42" s="634"/>
      <c r="CU42" s="634"/>
      <c r="CV42" s="634"/>
      <c r="CW42" s="634"/>
      <c r="CX42" s="634"/>
      <c r="CY42" s="635"/>
      <c r="CZ42" s="624">
        <v>10.7</v>
      </c>
      <c r="DA42" s="636"/>
      <c r="DB42" s="636"/>
      <c r="DC42" s="637"/>
      <c r="DD42" s="627">
        <v>460859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45530</v>
      </c>
      <c r="CS43" s="634"/>
      <c r="CT43" s="634"/>
      <c r="CU43" s="634"/>
      <c r="CV43" s="634"/>
      <c r="CW43" s="634"/>
      <c r="CX43" s="634"/>
      <c r="CY43" s="635"/>
      <c r="CZ43" s="624">
        <v>0.4</v>
      </c>
      <c r="DA43" s="636"/>
      <c r="DB43" s="636"/>
      <c r="DC43" s="637"/>
      <c r="DD43" s="627">
        <v>37734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1303502</v>
      </c>
      <c r="CS44" s="622"/>
      <c r="CT44" s="622"/>
      <c r="CU44" s="622"/>
      <c r="CV44" s="622"/>
      <c r="CW44" s="622"/>
      <c r="CX44" s="622"/>
      <c r="CY44" s="623"/>
      <c r="CZ44" s="624">
        <v>10.4</v>
      </c>
      <c r="DA44" s="625"/>
      <c r="DB44" s="625"/>
      <c r="DC44" s="626"/>
      <c r="DD44" s="627">
        <v>452281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485082</v>
      </c>
      <c r="CS45" s="634"/>
      <c r="CT45" s="634"/>
      <c r="CU45" s="634"/>
      <c r="CV45" s="634"/>
      <c r="CW45" s="634"/>
      <c r="CX45" s="634"/>
      <c r="CY45" s="635"/>
      <c r="CZ45" s="624">
        <v>3.9</v>
      </c>
      <c r="DA45" s="636"/>
      <c r="DB45" s="636"/>
      <c r="DC45" s="637"/>
      <c r="DD45" s="627">
        <v>12825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693101</v>
      </c>
      <c r="CS46" s="622"/>
      <c r="CT46" s="622"/>
      <c r="CU46" s="622"/>
      <c r="CV46" s="622"/>
      <c r="CW46" s="622"/>
      <c r="CX46" s="622"/>
      <c r="CY46" s="623"/>
      <c r="CZ46" s="624">
        <v>5.5</v>
      </c>
      <c r="DA46" s="625"/>
      <c r="DB46" s="625"/>
      <c r="DC46" s="626"/>
      <c r="DD46" s="627">
        <v>421837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43049</v>
      </c>
      <c r="CS47" s="634"/>
      <c r="CT47" s="634"/>
      <c r="CU47" s="634"/>
      <c r="CV47" s="634"/>
      <c r="CW47" s="634"/>
      <c r="CX47" s="634"/>
      <c r="CY47" s="635"/>
      <c r="CZ47" s="624">
        <v>0.3</v>
      </c>
      <c r="DA47" s="636"/>
      <c r="DB47" s="636"/>
      <c r="DC47" s="637"/>
      <c r="DD47" s="627">
        <v>8578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12568570</v>
      </c>
      <c r="CS49" s="606"/>
      <c r="CT49" s="606"/>
      <c r="CU49" s="606"/>
      <c r="CV49" s="606"/>
      <c r="CW49" s="606"/>
      <c r="CX49" s="606"/>
      <c r="CY49" s="607"/>
      <c r="CZ49" s="608">
        <v>100</v>
      </c>
      <c r="DA49" s="609"/>
      <c r="DB49" s="609"/>
      <c r="DC49" s="610"/>
      <c r="DD49" s="611">
        <v>9273699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Ahp/QYJXg23qjDOVw79zdf8Jn7aP8vZ5TrcwS0OxCRv9MV6GsRnc68kk5lu1SRgo7CicRAht10ul215pD7ACw==" saltValue="ldXCdD8HRpmfBE4wluqd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13142</v>
      </c>
      <c r="R7" s="1103"/>
      <c r="S7" s="1103"/>
      <c r="T7" s="1103"/>
      <c r="U7" s="1103"/>
      <c r="V7" s="1103">
        <v>12569</v>
      </c>
      <c r="W7" s="1103"/>
      <c r="X7" s="1103"/>
      <c r="Y7" s="1103"/>
      <c r="Z7" s="1103"/>
      <c r="AA7" s="1103">
        <v>574</v>
      </c>
      <c r="AB7" s="1103"/>
      <c r="AC7" s="1103"/>
      <c r="AD7" s="1103"/>
      <c r="AE7" s="1104"/>
      <c r="AF7" s="1105">
        <v>441</v>
      </c>
      <c r="AG7" s="1106"/>
      <c r="AH7" s="1106"/>
      <c r="AI7" s="1106"/>
      <c r="AJ7" s="1107"/>
      <c r="AK7" s="1108">
        <v>11</v>
      </c>
      <c r="AL7" s="1109"/>
      <c r="AM7" s="1109"/>
      <c r="AN7" s="1109"/>
      <c r="AO7" s="1109"/>
      <c r="AP7" s="1109">
        <v>10527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11</v>
      </c>
      <c r="CN7" s="1097"/>
      <c r="CO7" s="1097"/>
      <c r="CP7" s="1097"/>
      <c r="CQ7" s="1098"/>
      <c r="CR7" s="1096">
        <v>5</v>
      </c>
      <c r="CS7" s="1097"/>
      <c r="CT7" s="1097"/>
      <c r="CU7" s="1097"/>
      <c r="CV7" s="1098"/>
      <c r="CW7" s="1096" t="s">
        <v>567</v>
      </c>
      <c r="CX7" s="1097"/>
      <c r="CY7" s="1097"/>
      <c r="CZ7" s="1097"/>
      <c r="DA7" s="1098"/>
      <c r="DB7" s="1096" t="s">
        <v>567</v>
      </c>
      <c r="DC7" s="1097"/>
      <c r="DD7" s="1097"/>
      <c r="DE7" s="1097"/>
      <c r="DF7" s="1098"/>
      <c r="DG7" s="1096" t="s">
        <v>567</v>
      </c>
      <c r="DH7" s="1097"/>
      <c r="DI7" s="1097"/>
      <c r="DJ7" s="1097"/>
      <c r="DK7" s="1098"/>
      <c r="DL7" s="1096" t="s">
        <v>567</v>
      </c>
      <c r="DM7" s="1097"/>
      <c r="DN7" s="1097"/>
      <c r="DO7" s="1097"/>
      <c r="DP7" s="1098"/>
      <c r="DQ7" s="1096" t="s">
        <v>567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19</v>
      </c>
      <c r="CI8" s="990"/>
      <c r="CJ8" s="990"/>
      <c r="CK8" s="990"/>
      <c r="CL8" s="991"/>
      <c r="CM8" s="989">
        <v>144</v>
      </c>
      <c r="CN8" s="990"/>
      <c r="CO8" s="990"/>
      <c r="CP8" s="990"/>
      <c r="CQ8" s="991"/>
      <c r="CR8" s="989">
        <v>8</v>
      </c>
      <c r="CS8" s="990"/>
      <c r="CT8" s="990"/>
      <c r="CU8" s="990"/>
      <c r="CV8" s="991"/>
      <c r="CW8" s="989">
        <v>186</v>
      </c>
      <c r="CX8" s="990"/>
      <c r="CY8" s="990"/>
      <c r="CZ8" s="990"/>
      <c r="DA8" s="991"/>
      <c r="DB8" s="989" t="s">
        <v>567</v>
      </c>
      <c r="DC8" s="990"/>
      <c r="DD8" s="990"/>
      <c r="DE8" s="990"/>
      <c r="DF8" s="991"/>
      <c r="DG8" s="989" t="s">
        <v>567</v>
      </c>
      <c r="DH8" s="990"/>
      <c r="DI8" s="990"/>
      <c r="DJ8" s="990"/>
      <c r="DK8" s="991"/>
      <c r="DL8" s="989" t="s">
        <v>567</v>
      </c>
      <c r="DM8" s="990"/>
      <c r="DN8" s="990"/>
      <c r="DO8" s="990"/>
      <c r="DP8" s="991"/>
      <c r="DQ8" s="989" t="s">
        <v>567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13142</v>
      </c>
      <c r="R23" s="1061"/>
      <c r="S23" s="1061"/>
      <c r="T23" s="1061"/>
      <c r="U23" s="1061"/>
      <c r="V23" s="1061">
        <v>12569</v>
      </c>
      <c r="W23" s="1061"/>
      <c r="X23" s="1061"/>
      <c r="Y23" s="1061"/>
      <c r="Z23" s="1061"/>
      <c r="AA23" s="1061">
        <v>574</v>
      </c>
      <c r="AB23" s="1061"/>
      <c r="AC23" s="1061"/>
      <c r="AD23" s="1061"/>
      <c r="AE23" s="1068"/>
      <c r="AF23" s="1069">
        <v>441</v>
      </c>
      <c r="AG23" s="1061"/>
      <c r="AH23" s="1061"/>
      <c r="AI23" s="1061"/>
      <c r="AJ23" s="1070"/>
      <c r="AK23" s="1071"/>
      <c r="AL23" s="1072"/>
      <c r="AM23" s="1072"/>
      <c r="AN23" s="1072"/>
      <c r="AO23" s="1072"/>
      <c r="AP23" s="1061">
        <v>10527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1941</v>
      </c>
      <c r="R28" s="1051"/>
      <c r="S28" s="1051"/>
      <c r="T28" s="1051"/>
      <c r="U28" s="1051"/>
      <c r="V28" s="1051">
        <v>1906</v>
      </c>
      <c r="W28" s="1051"/>
      <c r="X28" s="1051"/>
      <c r="Y28" s="1051"/>
      <c r="Z28" s="1051"/>
      <c r="AA28" s="1051">
        <v>36</v>
      </c>
      <c r="AB28" s="1051"/>
      <c r="AC28" s="1051"/>
      <c r="AD28" s="1051"/>
      <c r="AE28" s="1052"/>
      <c r="AF28" s="1053">
        <v>36</v>
      </c>
      <c r="AG28" s="1051"/>
      <c r="AH28" s="1051"/>
      <c r="AI28" s="1051"/>
      <c r="AJ28" s="1054"/>
      <c r="AK28" s="1042">
        <v>198</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2889</v>
      </c>
      <c r="R29" s="1039"/>
      <c r="S29" s="1039"/>
      <c r="T29" s="1039"/>
      <c r="U29" s="1039"/>
      <c r="V29" s="1039">
        <v>2761</v>
      </c>
      <c r="W29" s="1039"/>
      <c r="X29" s="1039"/>
      <c r="Y29" s="1039"/>
      <c r="Z29" s="1039"/>
      <c r="AA29" s="1039">
        <v>128</v>
      </c>
      <c r="AB29" s="1039"/>
      <c r="AC29" s="1039"/>
      <c r="AD29" s="1039"/>
      <c r="AE29" s="1040"/>
      <c r="AF29" s="1035">
        <v>128</v>
      </c>
      <c r="AG29" s="1036"/>
      <c r="AH29" s="1036"/>
      <c r="AI29" s="1036"/>
      <c r="AJ29" s="1037"/>
      <c r="AK29" s="980">
        <v>539</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234</v>
      </c>
      <c r="R30" s="1039"/>
      <c r="S30" s="1039"/>
      <c r="T30" s="1039"/>
      <c r="U30" s="1039"/>
      <c r="V30" s="1039">
        <v>232</v>
      </c>
      <c r="W30" s="1039"/>
      <c r="X30" s="1039"/>
      <c r="Y30" s="1039"/>
      <c r="Z30" s="1039"/>
      <c r="AA30" s="1039">
        <v>2</v>
      </c>
      <c r="AB30" s="1039"/>
      <c r="AC30" s="1039"/>
      <c r="AD30" s="1039"/>
      <c r="AE30" s="1040"/>
      <c r="AF30" s="1035">
        <v>2</v>
      </c>
      <c r="AG30" s="1036"/>
      <c r="AH30" s="1036"/>
      <c r="AI30" s="1036"/>
      <c r="AJ30" s="1037"/>
      <c r="AK30" s="980">
        <v>78</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21</v>
      </c>
      <c r="R31" s="1039"/>
      <c r="S31" s="1039"/>
      <c r="T31" s="1039"/>
      <c r="U31" s="1039"/>
      <c r="V31" s="1039">
        <v>21</v>
      </c>
      <c r="W31" s="1039"/>
      <c r="X31" s="1039"/>
      <c r="Y31" s="1039"/>
      <c r="Z31" s="1039"/>
      <c r="AA31" s="1039">
        <v>0</v>
      </c>
      <c r="AB31" s="1039"/>
      <c r="AC31" s="1039"/>
      <c r="AD31" s="1039"/>
      <c r="AE31" s="1040"/>
      <c r="AF31" s="1035">
        <v>0</v>
      </c>
      <c r="AG31" s="1036"/>
      <c r="AH31" s="1036"/>
      <c r="AI31" s="1036"/>
      <c r="AJ31" s="1037"/>
      <c r="AK31" s="980">
        <v>14</v>
      </c>
      <c r="AL31" s="971"/>
      <c r="AM31" s="971"/>
      <c r="AN31" s="971"/>
      <c r="AO31" s="971"/>
      <c r="AP31" s="971" t="s">
        <v>567</v>
      </c>
      <c r="AQ31" s="971"/>
      <c r="AR31" s="971"/>
      <c r="AS31" s="971"/>
      <c r="AT31" s="971"/>
      <c r="AU31" s="971" t="s">
        <v>567</v>
      </c>
      <c r="AV31" s="971"/>
      <c r="AW31" s="971"/>
      <c r="AX31" s="971"/>
      <c r="AY31" s="971"/>
      <c r="AZ31" s="1041" t="s">
        <v>567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575</v>
      </c>
      <c r="R32" s="1039"/>
      <c r="S32" s="1039"/>
      <c r="T32" s="1039"/>
      <c r="U32" s="1039"/>
      <c r="V32" s="1039">
        <v>483</v>
      </c>
      <c r="W32" s="1039"/>
      <c r="X32" s="1039"/>
      <c r="Y32" s="1039"/>
      <c r="Z32" s="1039"/>
      <c r="AA32" s="1039">
        <v>92</v>
      </c>
      <c r="AB32" s="1039"/>
      <c r="AC32" s="1039"/>
      <c r="AD32" s="1039"/>
      <c r="AE32" s="1040"/>
      <c r="AF32" s="1035">
        <v>248</v>
      </c>
      <c r="AG32" s="1036"/>
      <c r="AH32" s="1036"/>
      <c r="AI32" s="1036"/>
      <c r="AJ32" s="1037"/>
      <c r="AK32" s="980">
        <v>154</v>
      </c>
      <c r="AL32" s="971"/>
      <c r="AM32" s="971"/>
      <c r="AN32" s="971"/>
      <c r="AO32" s="971"/>
      <c r="AP32" s="971">
        <v>1952</v>
      </c>
      <c r="AQ32" s="971"/>
      <c r="AR32" s="971"/>
      <c r="AS32" s="971"/>
      <c r="AT32" s="971"/>
      <c r="AU32" s="971">
        <v>486</v>
      </c>
      <c r="AV32" s="971"/>
      <c r="AW32" s="971"/>
      <c r="AX32" s="971"/>
      <c r="AY32" s="971"/>
      <c r="AZ32" s="1041" t="s">
        <v>567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734</v>
      </c>
      <c r="R33" s="1039"/>
      <c r="S33" s="1039"/>
      <c r="T33" s="1039"/>
      <c r="U33" s="1039"/>
      <c r="V33" s="1039">
        <v>723</v>
      </c>
      <c r="W33" s="1039"/>
      <c r="X33" s="1039"/>
      <c r="Y33" s="1039"/>
      <c r="Z33" s="1039"/>
      <c r="AA33" s="1039">
        <v>11</v>
      </c>
      <c r="AB33" s="1039"/>
      <c r="AC33" s="1039"/>
      <c r="AD33" s="1039"/>
      <c r="AE33" s="1040"/>
      <c r="AF33" s="1035">
        <v>11</v>
      </c>
      <c r="AG33" s="1036"/>
      <c r="AH33" s="1036"/>
      <c r="AI33" s="1036"/>
      <c r="AJ33" s="1037"/>
      <c r="AK33" s="980">
        <v>312</v>
      </c>
      <c r="AL33" s="971"/>
      <c r="AM33" s="971"/>
      <c r="AN33" s="971"/>
      <c r="AO33" s="971"/>
      <c r="AP33" s="971">
        <v>4052</v>
      </c>
      <c r="AQ33" s="971"/>
      <c r="AR33" s="971"/>
      <c r="AS33" s="971"/>
      <c r="AT33" s="971"/>
      <c r="AU33" s="971">
        <v>4052</v>
      </c>
      <c r="AV33" s="971"/>
      <c r="AW33" s="971"/>
      <c r="AX33" s="971"/>
      <c r="AY33" s="971"/>
      <c r="AZ33" s="1041" t="s">
        <v>567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103</v>
      </c>
      <c r="R34" s="1039"/>
      <c r="S34" s="1039"/>
      <c r="T34" s="1039"/>
      <c r="U34" s="1039"/>
      <c r="V34" s="1039">
        <v>102</v>
      </c>
      <c r="W34" s="1039"/>
      <c r="X34" s="1039"/>
      <c r="Y34" s="1039"/>
      <c r="Z34" s="1039"/>
      <c r="AA34" s="1039">
        <v>1</v>
      </c>
      <c r="AB34" s="1039"/>
      <c r="AC34" s="1039"/>
      <c r="AD34" s="1039"/>
      <c r="AE34" s="1040"/>
      <c r="AF34" s="1035">
        <v>1</v>
      </c>
      <c r="AG34" s="1036"/>
      <c r="AH34" s="1036"/>
      <c r="AI34" s="1036"/>
      <c r="AJ34" s="1037"/>
      <c r="AK34" s="980">
        <v>62</v>
      </c>
      <c r="AL34" s="971"/>
      <c r="AM34" s="971"/>
      <c r="AN34" s="971"/>
      <c r="AO34" s="971"/>
      <c r="AP34" s="971">
        <v>365</v>
      </c>
      <c r="AQ34" s="971"/>
      <c r="AR34" s="971"/>
      <c r="AS34" s="971"/>
      <c r="AT34" s="971"/>
      <c r="AU34" s="971">
        <v>365</v>
      </c>
      <c r="AV34" s="971"/>
      <c r="AW34" s="971"/>
      <c r="AX34" s="971"/>
      <c r="AY34" s="971"/>
      <c r="AZ34" s="1041" t="s">
        <v>567</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426</v>
      </c>
      <c r="AG63" s="959"/>
      <c r="AH63" s="959"/>
      <c r="AI63" s="959"/>
      <c r="AJ63" s="1022"/>
      <c r="AK63" s="1023"/>
      <c r="AL63" s="963"/>
      <c r="AM63" s="963"/>
      <c r="AN63" s="963"/>
      <c r="AO63" s="963"/>
      <c r="AP63" s="959">
        <v>6369</v>
      </c>
      <c r="AQ63" s="959"/>
      <c r="AR63" s="959"/>
      <c r="AS63" s="959"/>
      <c r="AT63" s="959"/>
      <c r="AU63" s="959">
        <v>4903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2502</v>
      </c>
      <c r="R68" s="982"/>
      <c r="S68" s="982"/>
      <c r="T68" s="982"/>
      <c r="U68" s="982"/>
      <c r="V68" s="982">
        <v>2450</v>
      </c>
      <c r="W68" s="982"/>
      <c r="X68" s="982"/>
      <c r="Y68" s="982"/>
      <c r="Z68" s="982"/>
      <c r="AA68" s="982">
        <v>52</v>
      </c>
      <c r="AB68" s="982"/>
      <c r="AC68" s="982"/>
      <c r="AD68" s="982"/>
      <c r="AE68" s="982"/>
      <c r="AF68" s="982">
        <v>37</v>
      </c>
      <c r="AG68" s="982"/>
      <c r="AH68" s="982"/>
      <c r="AI68" s="982"/>
      <c r="AJ68" s="982"/>
      <c r="AK68" s="982">
        <v>2</v>
      </c>
      <c r="AL68" s="982"/>
      <c r="AM68" s="982"/>
      <c r="AN68" s="982"/>
      <c r="AO68" s="982"/>
      <c r="AP68" s="982">
        <v>1233</v>
      </c>
      <c r="AQ68" s="982"/>
      <c r="AR68" s="982"/>
      <c r="AS68" s="982"/>
      <c r="AT68" s="982"/>
      <c r="AU68" s="982">
        <v>960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2054</v>
      </c>
      <c r="R69" s="971"/>
      <c r="S69" s="971"/>
      <c r="T69" s="971"/>
      <c r="U69" s="971"/>
      <c r="V69" s="971">
        <v>1972</v>
      </c>
      <c r="W69" s="971"/>
      <c r="X69" s="971"/>
      <c r="Y69" s="971"/>
      <c r="Z69" s="971"/>
      <c r="AA69" s="971">
        <v>82</v>
      </c>
      <c r="AB69" s="971"/>
      <c r="AC69" s="971"/>
      <c r="AD69" s="971"/>
      <c r="AE69" s="971"/>
      <c r="AF69" s="971">
        <v>-128</v>
      </c>
      <c r="AG69" s="971"/>
      <c r="AH69" s="971"/>
      <c r="AI69" s="971"/>
      <c r="AJ69" s="971"/>
      <c r="AK69" s="971">
        <v>829</v>
      </c>
      <c r="AL69" s="971"/>
      <c r="AM69" s="971"/>
      <c r="AN69" s="971"/>
      <c r="AO69" s="971"/>
      <c r="AP69" s="971">
        <v>474</v>
      </c>
      <c r="AQ69" s="971"/>
      <c r="AR69" s="971"/>
      <c r="AS69" s="971"/>
      <c r="AT69" s="971"/>
      <c r="AU69" s="971">
        <v>111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721</v>
      </c>
      <c r="R70" s="971"/>
      <c r="S70" s="971"/>
      <c r="T70" s="971"/>
      <c r="U70" s="971"/>
      <c r="V70" s="971">
        <v>700</v>
      </c>
      <c r="W70" s="971"/>
      <c r="X70" s="971"/>
      <c r="Y70" s="971"/>
      <c r="Z70" s="971"/>
      <c r="AA70" s="971">
        <v>21</v>
      </c>
      <c r="AB70" s="971"/>
      <c r="AC70" s="971"/>
      <c r="AD70" s="971"/>
      <c r="AE70" s="971"/>
      <c r="AF70" s="971">
        <v>21</v>
      </c>
      <c r="AG70" s="971"/>
      <c r="AH70" s="971"/>
      <c r="AI70" s="971"/>
      <c r="AJ70" s="971"/>
      <c r="AK70" s="971">
        <v>34</v>
      </c>
      <c r="AL70" s="971"/>
      <c r="AM70" s="971"/>
      <c r="AN70" s="971"/>
      <c r="AO70" s="971"/>
      <c r="AP70" s="971">
        <v>623</v>
      </c>
      <c r="AQ70" s="971"/>
      <c r="AR70" s="971"/>
      <c r="AS70" s="971"/>
      <c r="AT70" s="971"/>
      <c r="AU70" s="971">
        <v>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895</v>
      </c>
      <c r="R71" s="971"/>
      <c r="S71" s="971"/>
      <c r="T71" s="971"/>
      <c r="U71" s="971"/>
      <c r="V71" s="971">
        <v>875</v>
      </c>
      <c r="W71" s="971"/>
      <c r="X71" s="971"/>
      <c r="Y71" s="971"/>
      <c r="Z71" s="971"/>
      <c r="AA71" s="971">
        <v>20</v>
      </c>
      <c r="AB71" s="971"/>
      <c r="AC71" s="971"/>
      <c r="AD71" s="971"/>
      <c r="AE71" s="971"/>
      <c r="AF71" s="971">
        <v>20</v>
      </c>
      <c r="AG71" s="971"/>
      <c r="AH71" s="971"/>
      <c r="AI71" s="971"/>
      <c r="AJ71" s="971"/>
      <c r="AK71" s="971">
        <v>60</v>
      </c>
      <c r="AL71" s="971"/>
      <c r="AM71" s="971"/>
      <c r="AN71" s="971"/>
      <c r="AO71" s="971"/>
      <c r="AP71" s="971" t="s">
        <v>567</v>
      </c>
      <c r="AQ71" s="971"/>
      <c r="AR71" s="971"/>
      <c r="AS71" s="971"/>
      <c r="AT71" s="971"/>
      <c r="AU71" s="971" t="s">
        <v>567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5908</v>
      </c>
      <c r="R72" s="971"/>
      <c r="S72" s="971"/>
      <c r="T72" s="971"/>
      <c r="U72" s="971"/>
      <c r="V72" s="971">
        <v>3386</v>
      </c>
      <c r="W72" s="971"/>
      <c r="X72" s="971"/>
      <c r="Y72" s="971"/>
      <c r="Z72" s="971"/>
      <c r="AA72" s="971">
        <v>2522</v>
      </c>
      <c r="AB72" s="971"/>
      <c r="AC72" s="971"/>
      <c r="AD72" s="971"/>
      <c r="AE72" s="971"/>
      <c r="AF72" s="971">
        <v>2522</v>
      </c>
      <c r="AG72" s="971"/>
      <c r="AH72" s="971"/>
      <c r="AI72" s="971"/>
      <c r="AJ72" s="971"/>
      <c r="AK72" s="971" t="s">
        <v>567</v>
      </c>
      <c r="AL72" s="971"/>
      <c r="AM72" s="971"/>
      <c r="AN72" s="971"/>
      <c r="AO72" s="971"/>
      <c r="AP72" s="971" t="s">
        <v>567</v>
      </c>
      <c r="AQ72" s="971"/>
      <c r="AR72" s="971"/>
      <c r="AS72" s="971"/>
      <c r="AT72" s="971"/>
      <c r="AU72" s="971" t="s">
        <v>567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v>10</v>
      </c>
      <c r="AL73" s="971"/>
      <c r="AM73" s="971"/>
      <c r="AN73" s="971"/>
      <c r="AO73" s="971"/>
      <c r="AP73" s="971" t="s">
        <v>567</v>
      </c>
      <c r="AQ73" s="971"/>
      <c r="AR73" s="971"/>
      <c r="AS73" s="971"/>
      <c r="AT73" s="971"/>
      <c r="AU73" s="971" t="s">
        <v>567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617</v>
      </c>
      <c r="R74" s="971"/>
      <c r="S74" s="971"/>
      <c r="T74" s="971"/>
      <c r="U74" s="971"/>
      <c r="V74" s="971">
        <v>567</v>
      </c>
      <c r="W74" s="971"/>
      <c r="X74" s="971"/>
      <c r="Y74" s="971"/>
      <c r="Z74" s="971"/>
      <c r="AA74" s="971">
        <v>51</v>
      </c>
      <c r="AB74" s="971"/>
      <c r="AC74" s="971"/>
      <c r="AD74" s="971"/>
      <c r="AE74" s="971"/>
      <c r="AF74" s="971">
        <v>51</v>
      </c>
      <c r="AG74" s="971"/>
      <c r="AH74" s="971"/>
      <c r="AI74" s="971"/>
      <c r="AJ74" s="971"/>
      <c r="AK74" s="971">
        <v>39</v>
      </c>
      <c r="AL74" s="971"/>
      <c r="AM74" s="971"/>
      <c r="AN74" s="971"/>
      <c r="AO74" s="971"/>
      <c r="AP74" s="971" t="s">
        <v>567</v>
      </c>
      <c r="AQ74" s="971"/>
      <c r="AR74" s="971"/>
      <c r="AS74" s="971"/>
      <c r="AT74" s="971"/>
      <c r="AU74" s="971" t="s">
        <v>567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177493</v>
      </c>
      <c r="R75" s="979"/>
      <c r="S75" s="979"/>
      <c r="T75" s="979"/>
      <c r="U75" s="980"/>
      <c r="V75" s="981">
        <v>175048</v>
      </c>
      <c r="W75" s="979"/>
      <c r="X75" s="979"/>
      <c r="Y75" s="979"/>
      <c r="Z75" s="980"/>
      <c r="AA75" s="981">
        <v>2445</v>
      </c>
      <c r="AB75" s="979"/>
      <c r="AC75" s="979"/>
      <c r="AD75" s="979"/>
      <c r="AE75" s="980"/>
      <c r="AF75" s="981">
        <v>2442</v>
      </c>
      <c r="AG75" s="979"/>
      <c r="AH75" s="979"/>
      <c r="AI75" s="979"/>
      <c r="AJ75" s="980"/>
      <c r="AK75" s="981">
        <v>6094</v>
      </c>
      <c r="AL75" s="979"/>
      <c r="AM75" s="979"/>
      <c r="AN75" s="979"/>
      <c r="AO75" s="980"/>
      <c r="AP75" s="971" t="s">
        <v>567</v>
      </c>
      <c r="AQ75" s="971"/>
      <c r="AR75" s="971"/>
      <c r="AS75" s="971"/>
      <c r="AT75" s="971"/>
      <c r="AU75" s="971" t="s">
        <v>567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4970</v>
      </c>
      <c r="AG88" s="959"/>
      <c r="AH88" s="959"/>
      <c r="AI88" s="959"/>
      <c r="AJ88" s="959"/>
      <c r="AK88" s="963"/>
      <c r="AL88" s="963"/>
      <c r="AM88" s="963"/>
      <c r="AN88" s="963"/>
      <c r="AO88" s="963"/>
      <c r="AP88" s="959">
        <v>2330</v>
      </c>
      <c r="AQ88" s="959"/>
      <c r="AR88" s="959"/>
      <c r="AS88" s="959"/>
      <c r="AT88" s="959"/>
      <c r="AU88" s="959">
        <v>1129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v>
      </c>
      <c r="CS102" s="953"/>
      <c r="CT102" s="953"/>
      <c r="CU102" s="953"/>
      <c r="CV102" s="954"/>
      <c r="CW102" s="952">
        <v>186</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1357009</v>
      </c>
      <c r="AB110" s="889"/>
      <c r="AC110" s="889"/>
      <c r="AD110" s="889"/>
      <c r="AE110" s="890"/>
      <c r="AF110" s="891">
        <v>1348225</v>
      </c>
      <c r="AG110" s="889"/>
      <c r="AH110" s="889"/>
      <c r="AI110" s="889"/>
      <c r="AJ110" s="890"/>
      <c r="AK110" s="891">
        <v>1328389</v>
      </c>
      <c r="AL110" s="889"/>
      <c r="AM110" s="889"/>
      <c r="AN110" s="889"/>
      <c r="AO110" s="890"/>
      <c r="AP110" s="892">
        <v>23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11617820</v>
      </c>
      <c r="BR110" s="842"/>
      <c r="BS110" s="842"/>
      <c r="BT110" s="842"/>
      <c r="BU110" s="842"/>
      <c r="BV110" s="842">
        <v>10929751</v>
      </c>
      <c r="BW110" s="842"/>
      <c r="BX110" s="842"/>
      <c r="BY110" s="842"/>
      <c r="BZ110" s="842"/>
      <c r="CA110" s="842">
        <v>10526926</v>
      </c>
      <c r="CB110" s="842"/>
      <c r="CC110" s="842"/>
      <c r="CD110" s="842"/>
      <c r="CE110" s="842"/>
      <c r="CF110" s="866">
        <v>182.1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5185482</v>
      </c>
      <c r="BR112" s="817"/>
      <c r="BS112" s="817"/>
      <c r="BT112" s="817"/>
      <c r="BU112" s="817"/>
      <c r="BV112" s="817">
        <v>5003527</v>
      </c>
      <c r="BW112" s="817"/>
      <c r="BX112" s="817"/>
      <c r="BY112" s="817"/>
      <c r="BZ112" s="817"/>
      <c r="CA112" s="817">
        <v>4902281</v>
      </c>
      <c r="CB112" s="817"/>
      <c r="CC112" s="817"/>
      <c r="CD112" s="817"/>
      <c r="CE112" s="817"/>
      <c r="CF112" s="875">
        <v>84.8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372601</v>
      </c>
      <c r="AB113" s="919"/>
      <c r="AC113" s="919"/>
      <c r="AD113" s="919"/>
      <c r="AE113" s="920"/>
      <c r="AF113" s="921">
        <v>386052</v>
      </c>
      <c r="AG113" s="919"/>
      <c r="AH113" s="919"/>
      <c r="AI113" s="919"/>
      <c r="AJ113" s="920"/>
      <c r="AK113" s="921">
        <v>399992</v>
      </c>
      <c r="AL113" s="919"/>
      <c r="AM113" s="919"/>
      <c r="AN113" s="919"/>
      <c r="AO113" s="920"/>
      <c r="AP113" s="922">
        <v>6.9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1377741</v>
      </c>
      <c r="BR113" s="817"/>
      <c r="BS113" s="817"/>
      <c r="BT113" s="817"/>
      <c r="BU113" s="817"/>
      <c r="BV113" s="817">
        <v>1251584</v>
      </c>
      <c r="BW113" s="817"/>
      <c r="BX113" s="817"/>
      <c r="BY113" s="817"/>
      <c r="BZ113" s="817"/>
      <c r="CA113" s="817">
        <v>1128703</v>
      </c>
      <c r="CB113" s="817"/>
      <c r="CC113" s="817"/>
      <c r="CD113" s="817"/>
      <c r="CE113" s="817"/>
      <c r="CF113" s="875">
        <v>19.5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108044</v>
      </c>
      <c r="AB114" s="780"/>
      <c r="AC114" s="780"/>
      <c r="AD114" s="780"/>
      <c r="AE114" s="781"/>
      <c r="AF114" s="782">
        <v>124337</v>
      </c>
      <c r="AG114" s="780"/>
      <c r="AH114" s="780"/>
      <c r="AI114" s="780"/>
      <c r="AJ114" s="781"/>
      <c r="AK114" s="782">
        <v>140166</v>
      </c>
      <c r="AL114" s="780"/>
      <c r="AM114" s="780"/>
      <c r="AN114" s="780"/>
      <c r="AO114" s="781"/>
      <c r="AP114" s="824">
        <v>2.4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1096370</v>
      </c>
      <c r="BR114" s="817"/>
      <c r="BS114" s="817"/>
      <c r="BT114" s="817"/>
      <c r="BU114" s="817"/>
      <c r="BV114" s="817">
        <v>1121417</v>
      </c>
      <c r="BW114" s="817"/>
      <c r="BX114" s="817"/>
      <c r="BY114" s="817"/>
      <c r="BZ114" s="817"/>
      <c r="CA114" s="817">
        <v>1112844</v>
      </c>
      <c r="CB114" s="817"/>
      <c r="CC114" s="817"/>
      <c r="CD114" s="817"/>
      <c r="CE114" s="817"/>
      <c r="CF114" s="875">
        <v>19.2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347</v>
      </c>
      <c r="AB115" s="919"/>
      <c r="AC115" s="919"/>
      <c r="AD115" s="919"/>
      <c r="AE115" s="920"/>
      <c r="AF115" s="921">
        <v>229</v>
      </c>
      <c r="AG115" s="919"/>
      <c r="AH115" s="919"/>
      <c r="AI115" s="919"/>
      <c r="AJ115" s="920"/>
      <c r="AK115" s="921">
        <v>139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1838001</v>
      </c>
      <c r="AB117" s="903"/>
      <c r="AC117" s="903"/>
      <c r="AD117" s="903"/>
      <c r="AE117" s="904"/>
      <c r="AF117" s="905">
        <v>1858843</v>
      </c>
      <c r="AG117" s="903"/>
      <c r="AH117" s="903"/>
      <c r="AI117" s="903"/>
      <c r="AJ117" s="904"/>
      <c r="AK117" s="905">
        <v>1868686</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v>15682</v>
      </c>
      <c r="BR118" s="845"/>
      <c r="BS118" s="845"/>
      <c r="BT118" s="845"/>
      <c r="BU118" s="845"/>
      <c r="BV118" s="845">
        <v>25522</v>
      </c>
      <c r="BW118" s="845"/>
      <c r="BX118" s="845"/>
      <c r="BY118" s="845"/>
      <c r="BZ118" s="845"/>
      <c r="CA118" s="845">
        <v>4743</v>
      </c>
      <c r="CB118" s="845"/>
      <c r="CC118" s="845"/>
      <c r="CD118" s="845"/>
      <c r="CE118" s="845"/>
      <c r="CF118" s="875">
        <v>0.1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19293095</v>
      </c>
      <c r="BR119" s="845"/>
      <c r="BS119" s="845"/>
      <c r="BT119" s="845"/>
      <c r="BU119" s="845"/>
      <c r="BV119" s="845">
        <v>18331801</v>
      </c>
      <c r="BW119" s="845"/>
      <c r="BX119" s="845"/>
      <c r="BY119" s="845"/>
      <c r="BZ119" s="845"/>
      <c r="CA119" s="845">
        <v>17675497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2769329</v>
      </c>
      <c r="BR120" s="842"/>
      <c r="BS120" s="842"/>
      <c r="BT120" s="842"/>
      <c r="BU120" s="842"/>
      <c r="BV120" s="842">
        <v>2866444</v>
      </c>
      <c r="BW120" s="842"/>
      <c r="BX120" s="842"/>
      <c r="BY120" s="842"/>
      <c r="BZ120" s="842"/>
      <c r="CA120" s="842">
        <v>2727601</v>
      </c>
      <c r="CB120" s="842"/>
      <c r="CC120" s="842"/>
      <c r="CD120" s="842"/>
      <c r="CE120" s="842"/>
      <c r="CF120" s="866">
        <v>47.2</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4256446</v>
      </c>
      <c r="DH120" s="842"/>
      <c r="DI120" s="842"/>
      <c r="DJ120" s="842"/>
      <c r="DK120" s="842"/>
      <c r="DL120" s="842">
        <v>4139890</v>
      </c>
      <c r="DM120" s="842"/>
      <c r="DN120" s="842"/>
      <c r="DO120" s="842"/>
      <c r="DP120" s="842"/>
      <c r="DQ120" s="842">
        <v>4051640</v>
      </c>
      <c r="DR120" s="842"/>
      <c r="DS120" s="842"/>
      <c r="DT120" s="842"/>
      <c r="DU120" s="842"/>
      <c r="DV120" s="843">
        <v>70.099999999999994</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8294</v>
      </c>
      <c r="BR121" s="817"/>
      <c r="BS121" s="817"/>
      <c r="BT121" s="817"/>
      <c r="BU121" s="817"/>
      <c r="BV121" s="817">
        <v>8303</v>
      </c>
      <c r="BW121" s="817"/>
      <c r="BX121" s="817"/>
      <c r="BY121" s="817"/>
      <c r="BZ121" s="817"/>
      <c r="CA121" s="817">
        <v>5634</v>
      </c>
      <c r="CB121" s="817"/>
      <c r="CC121" s="817"/>
      <c r="CD121" s="817"/>
      <c r="CE121" s="817"/>
      <c r="CF121" s="875">
        <v>0.1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432338</v>
      </c>
      <c r="DH121" s="817"/>
      <c r="DI121" s="817"/>
      <c r="DJ121" s="817"/>
      <c r="DK121" s="817"/>
      <c r="DL121" s="817">
        <v>457471</v>
      </c>
      <c r="DM121" s="817"/>
      <c r="DN121" s="817"/>
      <c r="DO121" s="817"/>
      <c r="DP121" s="817"/>
      <c r="DQ121" s="817">
        <v>485934</v>
      </c>
      <c r="DR121" s="817"/>
      <c r="DS121" s="817"/>
      <c r="DT121" s="817"/>
      <c r="DU121" s="817"/>
      <c r="DV121" s="794">
        <v>8.4</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11102149</v>
      </c>
      <c r="BR122" s="845"/>
      <c r="BS122" s="845"/>
      <c r="BT122" s="845"/>
      <c r="BU122" s="845"/>
      <c r="BV122" s="845">
        <v>10558553</v>
      </c>
      <c r="BW122" s="845"/>
      <c r="BX122" s="845"/>
      <c r="BY122" s="845"/>
      <c r="BZ122" s="845"/>
      <c r="CA122" s="845">
        <v>10169817</v>
      </c>
      <c r="CB122" s="845"/>
      <c r="CC122" s="845"/>
      <c r="CD122" s="845"/>
      <c r="CE122" s="845"/>
      <c r="CF122" s="846">
        <v>175.9</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496698</v>
      </c>
      <c r="DH122" s="817"/>
      <c r="DI122" s="817"/>
      <c r="DJ122" s="817"/>
      <c r="DK122" s="817"/>
      <c r="DL122" s="817">
        <v>406166</v>
      </c>
      <c r="DM122" s="817"/>
      <c r="DN122" s="817"/>
      <c r="DO122" s="817"/>
      <c r="DP122" s="817"/>
      <c r="DQ122" s="817">
        <v>364707</v>
      </c>
      <c r="DR122" s="817"/>
      <c r="DS122" s="817"/>
      <c r="DT122" s="817"/>
      <c r="DU122" s="817"/>
      <c r="DV122" s="794">
        <v>6.3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13879772</v>
      </c>
      <c r="BR123" s="833"/>
      <c r="BS123" s="833"/>
      <c r="BT123" s="833"/>
      <c r="BU123" s="833"/>
      <c r="BV123" s="833">
        <v>13433300</v>
      </c>
      <c r="BW123" s="833"/>
      <c r="BX123" s="833"/>
      <c r="BY123" s="833"/>
      <c r="BZ123" s="833"/>
      <c r="CA123" s="833">
        <v>12903052</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90.5</v>
      </c>
      <c r="BR124" s="831"/>
      <c r="BS124" s="831"/>
      <c r="BT124" s="831"/>
      <c r="BU124" s="831"/>
      <c r="BV124" s="831">
        <v>84.3</v>
      </c>
      <c r="BW124" s="831"/>
      <c r="BX124" s="831"/>
      <c r="BY124" s="831"/>
      <c r="BZ124" s="831"/>
      <c r="CA124" s="831">
        <v>82.5</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347</v>
      </c>
      <c r="AB127" s="780"/>
      <c r="AC127" s="780"/>
      <c r="AD127" s="780"/>
      <c r="AE127" s="781"/>
      <c r="AF127" s="782">
        <v>229</v>
      </c>
      <c r="AG127" s="780"/>
      <c r="AH127" s="780"/>
      <c r="AI127" s="780"/>
      <c r="AJ127" s="781"/>
      <c r="AK127" s="782">
        <v>139</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7029</v>
      </c>
      <c r="AB128" s="801"/>
      <c r="AC128" s="801"/>
      <c r="AD128" s="801"/>
      <c r="AE128" s="802"/>
      <c r="AF128" s="803">
        <v>2885</v>
      </c>
      <c r="AG128" s="801"/>
      <c r="AH128" s="801"/>
      <c r="AI128" s="801"/>
      <c r="AJ128" s="802"/>
      <c r="AK128" s="803" t="s">
        <v>122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14.09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7155458</v>
      </c>
      <c r="AB129" s="780"/>
      <c r="AC129" s="780"/>
      <c r="AD129" s="780"/>
      <c r="AE129" s="781"/>
      <c r="AF129" s="782">
        <v>6945587</v>
      </c>
      <c r="AG129" s="780"/>
      <c r="AH129" s="780"/>
      <c r="AI129" s="780"/>
      <c r="AJ129" s="781"/>
      <c r="AK129" s="782">
        <v>6873460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19.09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1180044</v>
      </c>
      <c r="AB130" s="780"/>
      <c r="AC130" s="780"/>
      <c r="AD130" s="780"/>
      <c r="AE130" s="781"/>
      <c r="AF130" s="782">
        <v>1140863</v>
      </c>
      <c r="AG130" s="780"/>
      <c r="AH130" s="780"/>
      <c r="AI130" s="780"/>
      <c r="AJ130" s="781"/>
      <c r="AK130" s="782">
        <v>1092000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12.2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5975414</v>
      </c>
      <c r="AB131" s="764"/>
      <c r="AC131" s="764"/>
      <c r="AD131" s="764"/>
      <c r="AE131" s="765"/>
      <c r="AF131" s="766">
        <v>5804724</v>
      </c>
      <c r="AG131" s="764"/>
      <c r="AH131" s="764"/>
      <c r="AI131" s="764"/>
      <c r="AJ131" s="765"/>
      <c r="AK131" s="766">
        <v>5781460</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82.5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10.89343768</v>
      </c>
      <c r="AB132" s="745"/>
      <c r="AC132" s="745"/>
      <c r="AD132" s="745"/>
      <c r="AE132" s="746"/>
      <c r="AF132" s="747">
        <v>12.319190369999999</v>
      </c>
      <c r="AG132" s="745"/>
      <c r="AH132" s="745"/>
      <c r="AI132" s="745"/>
      <c r="AJ132" s="746"/>
      <c r="AK132" s="747">
        <v>13.434080659999999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11.5</v>
      </c>
      <c r="AB133" s="724"/>
      <c r="AC133" s="724"/>
      <c r="AD133" s="724"/>
      <c r="AE133" s="725"/>
      <c r="AF133" s="723">
        <v>11.7</v>
      </c>
      <c r="AG133" s="724"/>
      <c r="AH133" s="724"/>
      <c r="AI133" s="724"/>
      <c r="AJ133" s="725"/>
      <c r="AK133" s="723">
        <v>12.2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GTlU46v8e3+xmjXPkKecT0pnseM6wmBREJDt2k35LhGGcZvk9kfJ2Fg9IfXLyLrWK6g88gILL4YdT/Y+v6WSA==" saltValue="3C3h5kQJmWnTQKn4FKjx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mZyqrEMUaRpsUDlM+vv1DGZsqHgm9LEhbxc+77RPysubEK1h5Moc8luXOTsWhDDOYgWl01Qngfrr8Fo3y8Dg==" saltValue="/ZvUG0u0PMeku/Wfk9Kd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FPxsSvuCHwO3aomxAnqW4Xw2sW/3iPnXZm128sE3An3Io5Tj6mUjNYPJQ4sosokn0aMZqcREYYT0B9BTUgNmg==" saltValue="Q1uOw/dFnY6XIoukBg9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1382996</v>
      </c>
      <c r="AP9" s="281">
        <v>84566</v>
      </c>
      <c r="AQ9" s="282">
        <v>121399</v>
      </c>
      <c r="AR9" s="283">
        <v>-30.3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392299</v>
      </c>
      <c r="AP10" s="284">
        <v>23988</v>
      </c>
      <c r="AQ10" s="285">
        <v>14890</v>
      </c>
      <c r="AR10" s="286">
        <v>61.1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38928</v>
      </c>
      <c r="AP11" s="284">
        <v>2380</v>
      </c>
      <c r="AQ11" s="285">
        <v>3495</v>
      </c>
      <c r="AR11" s="286">
        <v>-31.9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111219</v>
      </c>
      <c r="AP13" s="284">
        <v>6801</v>
      </c>
      <c r="AQ13" s="285">
        <v>5676</v>
      </c>
      <c r="AR13" s="286">
        <v>19.8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45530</v>
      </c>
      <c r="AP14" s="284">
        <v>2784</v>
      </c>
      <c r="AQ14" s="285">
        <v>1839</v>
      </c>
      <c r="AR14" s="286">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-77613</v>
      </c>
      <c r="AP15" s="284">
        <v>-4746</v>
      </c>
      <c r="AQ15" s="285">
        <v>-7293</v>
      </c>
      <c r="AR15" s="286">
        <v>-34.9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1893359</v>
      </c>
      <c r="AP16" s="284">
        <v>115773</v>
      </c>
      <c r="AQ16" s="285">
        <v>140006</v>
      </c>
      <c r="AR16" s="286">
        <v>-17.3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8.99</v>
      </c>
      <c r="AP21" s="298">
        <v>12.39</v>
      </c>
      <c r="AQ21" s="299">
        <v>-3.4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97.6</v>
      </c>
      <c r="AP22" s="303">
        <v>95.4</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1328389</v>
      </c>
      <c r="AP32" s="312">
        <v>81227</v>
      </c>
      <c r="AQ32" s="313">
        <v>82032</v>
      </c>
      <c r="AR32" s="314">
        <v>-1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399992</v>
      </c>
      <c r="AP35" s="312">
        <v>24458</v>
      </c>
      <c r="AQ35" s="313">
        <v>19007</v>
      </c>
      <c r="AR35" s="314">
        <v>28.7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140166</v>
      </c>
      <c r="AP36" s="312">
        <v>8571</v>
      </c>
      <c r="AQ36" s="313">
        <v>3652</v>
      </c>
      <c r="AR36" s="314">
        <v>134.69999999999999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139</v>
      </c>
      <c r="AP37" s="312">
        <v>8</v>
      </c>
      <c r="AQ37" s="313">
        <v>1064</v>
      </c>
      <c r="AR37" s="314">
        <v>-99.2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490</v>
      </c>
      <c r="AP39" s="312" t="s">
        <v>490</v>
      </c>
      <c r="AQ39" s="313">
        <v>-1926</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-1092000</v>
      </c>
      <c r="AP40" s="312">
        <v>-66773</v>
      </c>
      <c r="AQ40" s="313">
        <v>-70284</v>
      </c>
      <c r="AR40" s="314">
        <v>-5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776686</v>
      </c>
      <c r="AP41" s="312">
        <v>47492</v>
      </c>
      <c r="AQ41" s="313">
        <v>33551</v>
      </c>
      <c r="AR41" s="314">
        <v>41.6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2071901</v>
      </c>
      <c r="AN51" s="334">
        <v>118863</v>
      </c>
      <c r="AO51" s="335">
        <v>-38.700000000000003</v>
      </c>
      <c r="AP51" s="336">
        <v>113347</v>
      </c>
      <c r="AQ51" s="337">
        <v>15.1</v>
      </c>
      <c r="AR51" s="338">
        <v>-53.8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835936</v>
      </c>
      <c r="AN52" s="342">
        <v>47957</v>
      </c>
      <c r="AO52" s="343">
        <v>50.9</v>
      </c>
      <c r="AP52" s="344">
        <v>58728</v>
      </c>
      <c r="AQ52" s="345">
        <v>23.5</v>
      </c>
      <c r="AR52" s="346">
        <v>27.4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1884792</v>
      </c>
      <c r="AN53" s="334">
        <v>109875</v>
      </c>
      <c r="AO53" s="335">
        <v>-7.6</v>
      </c>
      <c r="AP53" s="336">
        <v>125418</v>
      </c>
      <c r="AQ53" s="337">
        <v>10.6</v>
      </c>
      <c r="AR53" s="338">
        <v>-18.2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963896</v>
      </c>
      <c r="AN54" s="342">
        <v>56191</v>
      </c>
      <c r="AO54" s="343">
        <v>17.2</v>
      </c>
      <c r="AP54" s="344">
        <v>60445</v>
      </c>
      <c r="AQ54" s="345">
        <v>2.9</v>
      </c>
      <c r="AR54" s="346">
        <v>14.3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1179219</v>
      </c>
      <c r="AN55" s="334">
        <v>69636</v>
      </c>
      <c r="AO55" s="335">
        <v>-36.6</v>
      </c>
      <c r="AP55" s="336">
        <v>108384</v>
      </c>
      <c r="AQ55" s="337">
        <v>-13.6</v>
      </c>
      <c r="AR55" s="338">
        <v>-23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417650</v>
      </c>
      <c r="AN56" s="342">
        <v>24663</v>
      </c>
      <c r="AO56" s="343">
        <v>-56.1</v>
      </c>
      <c r="AP56" s="344">
        <v>51153</v>
      </c>
      <c r="AQ56" s="345">
        <v>-15.4</v>
      </c>
      <c r="AR56" s="346">
        <v>-40.700000000000003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1415086</v>
      </c>
      <c r="AN57" s="334">
        <v>85118</v>
      </c>
      <c r="AO57" s="335">
        <v>22.2</v>
      </c>
      <c r="AP57" s="336">
        <v>80959</v>
      </c>
      <c r="AQ57" s="337">
        <v>-25.3</v>
      </c>
      <c r="AR57" s="338">
        <v>47.5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604602</v>
      </c>
      <c r="AN58" s="342">
        <v>36367</v>
      </c>
      <c r="AO58" s="343">
        <v>47.5</v>
      </c>
      <c r="AP58" s="344">
        <v>43928</v>
      </c>
      <c r="AQ58" s="345">
        <v>-14.1</v>
      </c>
      <c r="AR58" s="346">
        <v>61.6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1303502</v>
      </c>
      <c r="AN59" s="334">
        <v>79705</v>
      </c>
      <c r="AO59" s="335">
        <v>-6.4</v>
      </c>
      <c r="AP59" s="336">
        <v>117242</v>
      </c>
      <c r="AQ59" s="337">
        <v>44.8</v>
      </c>
      <c r="AR59" s="338">
        <v>-51.2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693101</v>
      </c>
      <c r="AN60" s="342">
        <v>42381</v>
      </c>
      <c r="AO60" s="343">
        <v>16.5</v>
      </c>
      <c r="AP60" s="344">
        <v>59234</v>
      </c>
      <c r="AQ60" s="345">
        <v>34.799999999999997</v>
      </c>
      <c r="AR60" s="346">
        <v>-18.3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1570900</v>
      </c>
      <c r="AN61" s="349">
        <v>92639</v>
      </c>
      <c r="AO61" s="350">
        <v>-13.4</v>
      </c>
      <c r="AP61" s="351">
        <v>109070</v>
      </c>
      <c r="AQ61" s="352">
        <v>6.3</v>
      </c>
      <c r="AR61" s="338">
        <v>-19.7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703037</v>
      </c>
      <c r="AN62" s="342">
        <v>41512</v>
      </c>
      <c r="AO62" s="343">
        <v>15.2</v>
      </c>
      <c r="AP62" s="344">
        <v>54698</v>
      </c>
      <c r="AQ62" s="345">
        <v>6.3</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D9Y2f+EE1Xi1BosSGq3xl6exUVFI4ClQDEKFAZPiWfosTt+bZNaYSMoceaTavfaaTwT5SLYC8LM+WLRrpnQcw==" saltValue="M4qmiYvDboDzYU4Qpgr7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mrEyHDQf0vWWYf/uPv/r8ByfBpxeiFfAfkChV/me4Iu0SOt0uQOsPxlIbxnOldv3pZOcuULCJvICxCx9qjXNeg==" saltValue="mSmvM8ep7EEn0FrXI+EZ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b1XEVQWK7nzV4nB/wCh73ZYre8YiSs8XdbDYinJ979bztOUImsjusNgYh85vp8RXnhOn5wh6GUN7c0j81oVliQ==" saltValue="BgUypzOrbYAu++RbNPte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19.03</v>
      </c>
      <c r="G47" s="12">
        <v>21.08</v>
      </c>
      <c r="H47" s="12">
        <v>20.85</v>
      </c>
      <c r="I47" s="12">
        <v>20.239999999999998</v>
      </c>
      <c r="J47" s="13">
        <v>22.36</v>
      </c>
    </row>
    <row r="48" spans="2:10" ht="57.75" customHeight="1" x14ac:dyDescent="0.15">
      <c r="B48" s="14"/>
      <c r="C48" s="1141" t="s">
        <v>4</v>
      </c>
      <c r="D48" s="1141"/>
      <c r="E48" s="1142"/>
      <c r="F48" s="15">
        <v>4.47</v>
      </c>
      <c r="G48" s="16">
        <v>5.55</v>
      </c>
      <c r="H48" s="16">
        <v>5.64</v>
      </c>
      <c r="I48" s="16">
        <v>6.75</v>
      </c>
      <c r="J48" s="17">
        <v>6.42</v>
      </c>
    </row>
    <row r="49" spans="2:10" ht="57.75" customHeight="1" thickBot="1" x14ac:dyDescent="0.2">
      <c r="B49" s="18"/>
      <c r="C49" s="1143" t="s">
        <v>5</v>
      </c>
      <c r="D49" s="1143"/>
      <c r="E49" s="1144"/>
      <c r="F49" s="19" t="s">
        <v>533</v>
      </c>
      <c r="G49" s="20">
        <v>0.78</v>
      </c>
      <c r="H49" s="20" t="s">
        <v>534</v>
      </c>
      <c r="I49" s="20" t="s">
        <v>535</v>
      </c>
      <c r="J49" s="21" t="s">
        <v>536</v>
      </c>
    </row>
    <row r="50" spans="2:10" x14ac:dyDescent="0.15"/>
  </sheetData>
  <sheetProtection algorithmName="SHA-512" hashValue="gE532BppQPasnztVUf81hC36MD9HvpGGl7d9zubMWSVm2ezMkAcXNPCuDzNLF8n05mnJZ9A4MScA+wLg8oPMyw==" saltValue="vmk8hjdW7myaK4sNi0Im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4.46</v>
      </c>
      <c r="G34" s="33">
        <v>5.54</v>
      </c>
      <c r="H34" s="33">
        <v>5.63</v>
      </c>
      <c r="I34" s="33">
        <v>6.74</v>
      </c>
      <c r="J34" s="34">
        <v>6.42</v>
      </c>
      <c r="K34" s="22"/>
      <c r="L34" s="22"/>
      <c r="M34" s="22"/>
      <c r="N34" s="22"/>
      <c r="O34" s="22"/>
      <c r="P34" s="22"/>
    </row>
    <row r="35" spans="1:16" ht="39" customHeight="1" x14ac:dyDescent="0.15">
      <c r="A35" s="22"/>
      <c r="B35" s="35"/>
      <c r="C35" s="1145" t="s">
        <v>538</v>
      </c>
      <c r="D35" s="1146"/>
      <c r="E35" s="1147"/>
      <c r="F35" s="36">
        <v>3.16</v>
      </c>
      <c r="G35" s="37">
        <v>3.16</v>
      </c>
      <c r="H35" s="37">
        <v>3.15</v>
      </c>
      <c r="I35" s="37">
        <v>1.98</v>
      </c>
      <c r="J35" s="38">
        <v>3.6</v>
      </c>
      <c r="K35" s="22"/>
      <c r="L35" s="22"/>
      <c r="M35" s="22"/>
      <c r="N35" s="22"/>
      <c r="O35" s="22"/>
      <c r="P35" s="22"/>
    </row>
    <row r="36" spans="1:16" ht="39" customHeight="1" x14ac:dyDescent="0.15">
      <c r="A36" s="22"/>
      <c r="B36" s="35"/>
      <c r="C36" s="1145" t="s">
        <v>539</v>
      </c>
      <c r="D36" s="1146"/>
      <c r="E36" s="1147"/>
      <c r="F36" s="36">
        <v>1.1599999999999999</v>
      </c>
      <c r="G36" s="37">
        <v>1.28</v>
      </c>
      <c r="H36" s="37">
        <v>1.28</v>
      </c>
      <c r="I36" s="37">
        <v>1.51</v>
      </c>
      <c r="J36" s="38">
        <v>1.86</v>
      </c>
      <c r="K36" s="22"/>
      <c r="L36" s="22"/>
      <c r="M36" s="22"/>
      <c r="N36" s="22"/>
      <c r="O36" s="22"/>
      <c r="P36" s="22"/>
    </row>
    <row r="37" spans="1:16" ht="39" customHeight="1" x14ac:dyDescent="0.15">
      <c r="A37" s="22"/>
      <c r="B37" s="35"/>
      <c r="C37" s="1145" t="s">
        <v>540</v>
      </c>
      <c r="D37" s="1146"/>
      <c r="E37" s="1147"/>
      <c r="F37" s="36">
        <v>0.72</v>
      </c>
      <c r="G37" s="37">
        <v>0.49</v>
      </c>
      <c r="H37" s="37">
        <v>0.52</v>
      </c>
      <c r="I37" s="37">
        <v>0.28000000000000003</v>
      </c>
      <c r="J37" s="38">
        <v>0.51</v>
      </c>
      <c r="K37" s="22"/>
      <c r="L37" s="22"/>
      <c r="M37" s="22"/>
      <c r="N37" s="22"/>
      <c r="O37" s="22"/>
      <c r="P37" s="22"/>
    </row>
    <row r="38" spans="1:16" ht="39" customHeight="1" x14ac:dyDescent="0.15">
      <c r="A38" s="22"/>
      <c r="B38" s="35"/>
      <c r="C38" s="1145" t="s">
        <v>541</v>
      </c>
      <c r="D38" s="1146"/>
      <c r="E38" s="1147"/>
      <c r="F38" s="36">
        <v>0.1</v>
      </c>
      <c r="G38" s="37">
        <v>0.09</v>
      </c>
      <c r="H38" s="37">
        <v>0.04</v>
      </c>
      <c r="I38" s="37">
        <v>0.1</v>
      </c>
      <c r="J38" s="38">
        <v>0.15</v>
      </c>
      <c r="K38" s="22"/>
      <c r="L38" s="22"/>
      <c r="M38" s="22"/>
      <c r="N38" s="22"/>
      <c r="O38" s="22"/>
      <c r="P38" s="22"/>
    </row>
    <row r="39" spans="1:16" ht="39" customHeight="1" x14ac:dyDescent="0.15">
      <c r="A39" s="22"/>
      <c r="B39" s="35"/>
      <c r="C39" s="1145" t="s">
        <v>542</v>
      </c>
      <c r="D39" s="1146"/>
      <c r="E39" s="1147"/>
      <c r="F39" s="36">
        <v>0.05</v>
      </c>
      <c r="G39" s="37">
        <v>0.03</v>
      </c>
      <c r="H39" s="37">
        <v>0.06</v>
      </c>
      <c r="I39" s="37">
        <v>7.0000000000000007E-2</v>
      </c>
      <c r="J39" s="38">
        <v>0.03</v>
      </c>
      <c r="K39" s="22"/>
      <c r="L39" s="22"/>
      <c r="M39" s="22"/>
      <c r="N39" s="22"/>
      <c r="O39" s="22"/>
      <c r="P39" s="22"/>
    </row>
    <row r="40" spans="1:16" ht="39" customHeight="1" x14ac:dyDescent="0.15">
      <c r="A40" s="22"/>
      <c r="B40" s="35"/>
      <c r="C40" s="1145" t="s">
        <v>543</v>
      </c>
      <c r="D40" s="1146"/>
      <c r="E40" s="1147"/>
      <c r="F40" s="36">
        <v>0.05</v>
      </c>
      <c r="G40" s="37">
        <v>0.02</v>
      </c>
      <c r="H40" s="37">
        <v>0.01</v>
      </c>
      <c r="I40" s="37">
        <v>0.03</v>
      </c>
      <c r="J40" s="38">
        <v>0.01</v>
      </c>
      <c r="K40" s="22"/>
      <c r="L40" s="22"/>
      <c r="M40" s="22"/>
      <c r="N40" s="22"/>
      <c r="O40" s="22"/>
      <c r="P40" s="22"/>
    </row>
    <row r="41" spans="1:16" ht="39" customHeight="1" x14ac:dyDescent="0.15">
      <c r="A41" s="22"/>
      <c r="B41" s="35"/>
      <c r="C41" s="1145" t="s">
        <v>544</v>
      </c>
      <c r="D41" s="1146"/>
      <c r="E41" s="1147"/>
      <c r="F41" s="36">
        <v>0</v>
      </c>
      <c r="G41" s="37">
        <v>0.01</v>
      </c>
      <c r="H41" s="37">
        <v>0.01</v>
      </c>
      <c r="I41" s="37">
        <v>0.01</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fX4KWKjjXSWdJnLh069xY9CHhdrs4Mi4TnpjQrxUbDbgmUzxDFClqppaXcUbY2qhcmjWqx49HYDhMJ7G92NQ==" saltValue="pO/+7YuwG+YGX302Sec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1328</v>
      </c>
      <c r="L45" s="60">
        <v>1335</v>
      </c>
      <c r="M45" s="60">
        <v>1357</v>
      </c>
      <c r="N45" s="60">
        <v>1348</v>
      </c>
      <c r="O45" s="61">
        <v>1328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400</v>
      </c>
      <c r="L48" s="64">
        <v>408</v>
      </c>
      <c r="M48" s="64">
        <v>373</v>
      </c>
      <c r="N48" s="64">
        <v>386</v>
      </c>
      <c r="O48" s="65">
        <v>400</v>
      </c>
      <c r="P48" s="48"/>
      <c r="Q48" s="48"/>
      <c r="R48" s="48"/>
      <c r="S48" s="48"/>
      <c r="T48" s="48"/>
      <c r="U48" s="48"/>
    </row>
    <row r="49" spans="1:21" ht="30.75" customHeight="1" x14ac:dyDescent="0.15">
      <c r="A49" s="48"/>
      <c r="B49" s="1178"/>
      <c r="C49" s="1179"/>
      <c r="D49" s="62"/>
      <c r="E49" s="1155" t="s">
        <v>14</v>
      </c>
      <c r="F49" s="1155"/>
      <c r="G49" s="1155"/>
      <c r="H49" s="1155"/>
      <c r="I49" s="1155"/>
      <c r="J49" s="1156"/>
      <c r="K49" s="63">
        <v>87</v>
      </c>
      <c r="L49" s="64">
        <v>99</v>
      </c>
      <c r="M49" s="64">
        <v>108</v>
      </c>
      <c r="N49" s="64">
        <v>124</v>
      </c>
      <c r="O49" s="65">
        <v>140</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1171</v>
      </c>
      <c r="L52" s="64">
        <v>1171</v>
      </c>
      <c r="M52" s="64">
        <v>1187</v>
      </c>
      <c r="N52" s="64">
        <v>1144</v>
      </c>
      <c r="O52" s="65">
        <v>1092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645</v>
      </c>
      <c r="L53" s="69">
        <v>671</v>
      </c>
      <c r="M53" s="69">
        <v>651</v>
      </c>
      <c r="N53" s="69">
        <v>714</v>
      </c>
      <c r="O53" s="70">
        <v>776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Tpv6w4eLCqvrz9cDhx5Kp5pJFof3FzBXxH1Im8wXGXiFZilF5jWbTYPVEvuugoODdta8zHScqdlFMqHUdUGsQ==" saltValue="8XdCD0N80bxLumogcr/X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12496</v>
      </c>
      <c r="J41" s="356">
        <v>12134</v>
      </c>
      <c r="K41" s="356">
        <v>11618</v>
      </c>
      <c r="L41" s="356">
        <v>10930</v>
      </c>
      <c r="M41" s="357">
        <v>10527</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5743</v>
      </c>
      <c r="J43" s="359">
        <v>5319</v>
      </c>
      <c r="K43" s="359">
        <v>5185</v>
      </c>
      <c r="L43" s="359">
        <v>5004</v>
      </c>
      <c r="M43" s="360">
        <v>4902</v>
      </c>
    </row>
    <row r="44" spans="2:13" ht="27.75" customHeight="1" x14ac:dyDescent="0.15">
      <c r="B44" s="1186"/>
      <c r="C44" s="1187"/>
      <c r="D44" s="106"/>
      <c r="E44" s="1190" t="s">
        <v>34</v>
      </c>
      <c r="F44" s="1190"/>
      <c r="G44" s="1190"/>
      <c r="H44" s="1191"/>
      <c r="I44" s="358">
        <v>1127</v>
      </c>
      <c r="J44" s="359">
        <v>1409</v>
      </c>
      <c r="K44" s="359">
        <v>1378</v>
      </c>
      <c r="L44" s="359">
        <v>1252</v>
      </c>
      <c r="M44" s="360">
        <v>1129</v>
      </c>
    </row>
    <row r="45" spans="2:13" ht="27.75" customHeight="1" x14ac:dyDescent="0.15">
      <c r="B45" s="1186"/>
      <c r="C45" s="1187"/>
      <c r="D45" s="106"/>
      <c r="E45" s="1190" t="s">
        <v>35</v>
      </c>
      <c r="F45" s="1190"/>
      <c r="G45" s="1190"/>
      <c r="H45" s="1191"/>
      <c r="I45" s="358">
        <v>1246</v>
      </c>
      <c r="J45" s="359">
        <v>1120</v>
      </c>
      <c r="K45" s="359">
        <v>1096</v>
      </c>
      <c r="L45" s="359">
        <v>1121</v>
      </c>
      <c r="M45" s="360">
        <v>1113</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v>6</v>
      </c>
      <c r="J49" s="359">
        <v>0</v>
      </c>
      <c r="K49" s="359">
        <v>16</v>
      </c>
      <c r="L49" s="359">
        <v>26</v>
      </c>
      <c r="M49" s="360">
        <v>5</v>
      </c>
    </row>
    <row r="50" spans="2:13" ht="27.75" customHeight="1" x14ac:dyDescent="0.15">
      <c r="B50" s="1184" t="s">
        <v>40</v>
      </c>
      <c r="C50" s="1185"/>
      <c r="D50" s="109"/>
      <c r="E50" s="1190" t="s">
        <v>41</v>
      </c>
      <c r="F50" s="1190"/>
      <c r="G50" s="1190"/>
      <c r="H50" s="1191"/>
      <c r="I50" s="358">
        <v>2126</v>
      </c>
      <c r="J50" s="359">
        <v>2089</v>
      </c>
      <c r="K50" s="359">
        <v>2769</v>
      </c>
      <c r="L50" s="359">
        <v>2866</v>
      </c>
      <c r="M50" s="360">
        <v>2728</v>
      </c>
    </row>
    <row r="51" spans="2:13" ht="27.75" customHeight="1" x14ac:dyDescent="0.15">
      <c r="B51" s="1186"/>
      <c r="C51" s="1187"/>
      <c r="D51" s="106"/>
      <c r="E51" s="1190" t="s">
        <v>42</v>
      </c>
      <c r="F51" s="1190"/>
      <c r="G51" s="1190"/>
      <c r="H51" s="1191"/>
      <c r="I51" s="358">
        <v>7</v>
      </c>
      <c r="J51" s="359">
        <v>5</v>
      </c>
      <c r="K51" s="359">
        <v>8</v>
      </c>
      <c r="L51" s="359">
        <v>8</v>
      </c>
      <c r="M51" s="360">
        <v>6</v>
      </c>
    </row>
    <row r="52" spans="2:13" ht="27.75" customHeight="1" x14ac:dyDescent="0.15">
      <c r="B52" s="1188"/>
      <c r="C52" s="1189"/>
      <c r="D52" s="106"/>
      <c r="E52" s="1190" t="s">
        <v>43</v>
      </c>
      <c r="F52" s="1190"/>
      <c r="G52" s="1190"/>
      <c r="H52" s="1191"/>
      <c r="I52" s="358">
        <v>12007</v>
      </c>
      <c r="J52" s="359">
        <v>11625</v>
      </c>
      <c r="K52" s="359">
        <v>11102</v>
      </c>
      <c r="L52" s="359">
        <v>10559</v>
      </c>
      <c r="M52" s="360">
        <v>10170</v>
      </c>
    </row>
    <row r="53" spans="2:13" ht="27.75" customHeight="1" thickBot="1" x14ac:dyDescent="0.2">
      <c r="B53" s="1192" t="s">
        <v>19</v>
      </c>
      <c r="C53" s="1193"/>
      <c r="D53" s="110"/>
      <c r="E53" s="1194" t="s">
        <v>44</v>
      </c>
      <c r="F53" s="1194"/>
      <c r="G53" s="1194"/>
      <c r="H53" s="1195"/>
      <c r="I53" s="361">
        <v>6478</v>
      </c>
      <c r="J53" s="362">
        <v>6264</v>
      </c>
      <c r="K53" s="362">
        <v>5413</v>
      </c>
      <c r="L53" s="362">
        <v>4899</v>
      </c>
      <c r="M53" s="363">
        <v>4772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RCmdGDri6VFeRKhkRLWbY3q12Tby65jrLpIO5KhwmiS4ymRyaICZMgmP4GL5NMbaj0c0Z88WkcRf39HXL993Q==" saltValue="wzm9n8lSBm2TrjFCyuFW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1492</v>
      </c>
      <c r="G55" s="122">
        <v>1406</v>
      </c>
      <c r="H55" s="123">
        <v>1537</v>
      </c>
    </row>
    <row r="56" spans="2:8" ht="52.5" customHeight="1" x14ac:dyDescent="0.15">
      <c r="B56" s="124"/>
      <c r="C56" s="1213" t="s">
        <v>47</v>
      </c>
      <c r="D56" s="1213"/>
      <c r="E56" s="1214"/>
      <c r="F56" s="125">
        <v>485</v>
      </c>
      <c r="G56" s="125">
        <v>535</v>
      </c>
      <c r="H56" s="126">
        <v>253</v>
      </c>
    </row>
    <row r="57" spans="2:8" ht="53.25" customHeight="1" x14ac:dyDescent="0.15">
      <c r="B57" s="124"/>
      <c r="C57" s="1215" t="s">
        <v>48</v>
      </c>
      <c r="D57" s="1215"/>
      <c r="E57" s="1216"/>
      <c r="F57" s="127">
        <v>1313</v>
      </c>
      <c r="G57" s="127">
        <v>1508</v>
      </c>
      <c r="H57" s="128">
        <v>1483</v>
      </c>
    </row>
    <row r="58" spans="2:8" ht="45.75" customHeight="1" x14ac:dyDescent="0.15">
      <c r="B58" s="129"/>
      <c r="C58" s="1203" t="s">
        <v>562</v>
      </c>
      <c r="D58" s="1204"/>
      <c r="E58" s="1205"/>
      <c r="F58" s="130">
        <v>514</v>
      </c>
      <c r="G58" s="130">
        <v>614</v>
      </c>
      <c r="H58" s="131">
        <v>600</v>
      </c>
    </row>
    <row r="59" spans="2:8" ht="45.75" customHeight="1" x14ac:dyDescent="0.15">
      <c r="B59" s="129"/>
      <c r="C59" s="1203" t="s">
        <v>563</v>
      </c>
      <c r="D59" s="1204"/>
      <c r="E59" s="1205"/>
      <c r="F59" s="130">
        <v>389</v>
      </c>
      <c r="G59" s="130">
        <v>389</v>
      </c>
      <c r="H59" s="131">
        <v>389</v>
      </c>
    </row>
    <row r="60" spans="2:8" ht="45.75" customHeight="1" x14ac:dyDescent="0.15">
      <c r="B60" s="129"/>
      <c r="C60" s="1203" t="s">
        <v>564</v>
      </c>
      <c r="D60" s="1204"/>
      <c r="E60" s="1205"/>
      <c r="F60" s="130">
        <v>60</v>
      </c>
      <c r="G60" s="130">
        <v>89</v>
      </c>
      <c r="H60" s="131">
        <v>115</v>
      </c>
    </row>
    <row r="61" spans="2:8" ht="45.75" customHeight="1" x14ac:dyDescent="0.15">
      <c r="B61" s="129"/>
      <c r="C61" s="1203" t="s">
        <v>565</v>
      </c>
      <c r="D61" s="1204"/>
      <c r="E61" s="1205"/>
      <c r="F61" s="130">
        <v>33</v>
      </c>
      <c r="G61" s="130">
        <v>61</v>
      </c>
      <c r="H61" s="131">
        <v>103</v>
      </c>
    </row>
    <row r="62" spans="2:8" ht="45.75" customHeight="1" thickBot="1" x14ac:dyDescent="0.2">
      <c r="B62" s="132"/>
      <c r="C62" s="1206" t="s">
        <v>566</v>
      </c>
      <c r="D62" s="1207"/>
      <c r="E62" s="1208"/>
      <c r="F62" s="133">
        <v>70</v>
      </c>
      <c r="G62" s="133">
        <v>57</v>
      </c>
      <c r="H62" s="134">
        <v>63</v>
      </c>
    </row>
    <row r="63" spans="2:8" ht="52.5" customHeight="1" thickBot="1" x14ac:dyDescent="0.2">
      <c r="B63" s="135"/>
      <c r="C63" s="1209" t="s">
        <v>49</v>
      </c>
      <c r="D63" s="1209"/>
      <c r="E63" s="1210"/>
      <c r="F63" s="136">
        <v>3290</v>
      </c>
      <c r="G63" s="136">
        <v>3449</v>
      </c>
      <c r="H63" s="137">
        <v>3273</v>
      </c>
    </row>
    <row r="64" spans="2:8" x14ac:dyDescent="0.15"/>
  </sheetData>
  <sheetProtection algorithmName="SHA-512" hashValue="xSx7l+krHDmPPjdgLxF4SmE5sV/5ngPWCxtUjZ+6GFlZu7QdUrvGOmlHEPRwCdpvS6zpURTnmJmyABpt1P1dpQ==" saltValue="AUQiCd08SX/eIxBM/XtV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118863</v>
      </c>
      <c r="E3" s="156"/>
      <c r="F3" s="157">
        <v>113347</v>
      </c>
      <c r="G3" s="158"/>
      <c r="H3" s="159"/>
    </row>
    <row r="4" spans="1:8" x14ac:dyDescent="0.15">
      <c r="A4" s="160"/>
      <c r="B4" s="161"/>
      <c r="C4" s="162"/>
      <c r="D4" s="163">
        <v>47957</v>
      </c>
      <c r="E4" s="164"/>
      <c r="F4" s="165">
        <v>58728</v>
      </c>
      <c r="G4" s="166"/>
      <c r="H4" s="167"/>
    </row>
    <row r="5" spans="1:8" x14ac:dyDescent="0.15">
      <c r="A5" s="148" t="s">
        <v>522</v>
      </c>
      <c r="B5" s="153"/>
      <c r="C5" s="154"/>
      <c r="D5" s="155">
        <v>109875</v>
      </c>
      <c r="E5" s="156"/>
      <c r="F5" s="157">
        <v>125418</v>
      </c>
      <c r="G5" s="158"/>
      <c r="H5" s="159"/>
    </row>
    <row r="6" spans="1:8" x14ac:dyDescent="0.15">
      <c r="A6" s="160"/>
      <c r="B6" s="161"/>
      <c r="C6" s="162"/>
      <c r="D6" s="163">
        <v>56191</v>
      </c>
      <c r="E6" s="164"/>
      <c r="F6" s="165">
        <v>60445</v>
      </c>
      <c r="G6" s="166"/>
      <c r="H6" s="167"/>
    </row>
    <row r="7" spans="1:8" x14ac:dyDescent="0.15">
      <c r="A7" s="148" t="s">
        <v>523</v>
      </c>
      <c r="B7" s="153"/>
      <c r="C7" s="154"/>
      <c r="D7" s="155">
        <v>69636</v>
      </c>
      <c r="E7" s="156"/>
      <c r="F7" s="157">
        <v>108384</v>
      </c>
      <c r="G7" s="158"/>
      <c r="H7" s="159"/>
    </row>
    <row r="8" spans="1:8" x14ac:dyDescent="0.15">
      <c r="A8" s="160"/>
      <c r="B8" s="161"/>
      <c r="C8" s="162"/>
      <c r="D8" s="163">
        <v>24663</v>
      </c>
      <c r="E8" s="164"/>
      <c r="F8" s="165">
        <v>51153</v>
      </c>
      <c r="G8" s="166"/>
      <c r="H8" s="167"/>
    </row>
    <row r="9" spans="1:8" x14ac:dyDescent="0.15">
      <c r="A9" s="148" t="s">
        <v>524</v>
      </c>
      <c r="B9" s="153"/>
      <c r="C9" s="154"/>
      <c r="D9" s="155">
        <v>85118</v>
      </c>
      <c r="E9" s="156"/>
      <c r="F9" s="157">
        <v>80959</v>
      </c>
      <c r="G9" s="158"/>
      <c r="H9" s="159"/>
    </row>
    <row r="10" spans="1:8" x14ac:dyDescent="0.15">
      <c r="A10" s="160"/>
      <c r="B10" s="161"/>
      <c r="C10" s="162"/>
      <c r="D10" s="163">
        <v>36367</v>
      </c>
      <c r="E10" s="164"/>
      <c r="F10" s="165">
        <v>43928</v>
      </c>
      <c r="G10" s="166"/>
      <c r="H10" s="167"/>
    </row>
    <row r="11" spans="1:8" x14ac:dyDescent="0.15">
      <c r="A11" s="148" t="s">
        <v>525</v>
      </c>
      <c r="B11" s="153"/>
      <c r="C11" s="154"/>
      <c r="D11" s="155">
        <v>79705</v>
      </c>
      <c r="E11" s="156"/>
      <c r="F11" s="157">
        <v>117242</v>
      </c>
      <c r="G11" s="158"/>
      <c r="H11" s="159"/>
    </row>
    <row r="12" spans="1:8" x14ac:dyDescent="0.15">
      <c r="A12" s="160"/>
      <c r="B12" s="161"/>
      <c r="C12" s="168"/>
      <c r="D12" s="163">
        <v>42381</v>
      </c>
      <c r="E12" s="164"/>
      <c r="F12" s="165">
        <v>59234</v>
      </c>
      <c r="G12" s="166"/>
      <c r="H12" s="167"/>
    </row>
    <row r="13" spans="1:8" x14ac:dyDescent="0.15">
      <c r="A13" s="148"/>
      <c r="B13" s="153"/>
      <c r="C13" s="169"/>
      <c r="D13" s="170">
        <v>92639</v>
      </c>
      <c r="E13" s="171"/>
      <c r="F13" s="172">
        <v>109070</v>
      </c>
      <c r="G13" s="173"/>
      <c r="H13" s="159"/>
    </row>
    <row r="14" spans="1:8" x14ac:dyDescent="0.15">
      <c r="A14" s="160"/>
      <c r="B14" s="161"/>
      <c r="C14" s="162"/>
      <c r="D14" s="163">
        <v>41512</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4.47</v>
      </c>
      <c r="C19" s="174">
        <f>ROUND(VALUE(SUBSTITUTE(実質収支比率等に係る経年分析!G$48,"▲","-")),2)</f>
        <v>5.55</v>
      </c>
      <c r="D19" s="174">
        <f>ROUND(VALUE(SUBSTITUTE(実質収支比率等に係る経年分析!H$48,"▲","-")),2)</f>
        <v>5.64</v>
      </c>
      <c r="E19" s="174">
        <f>ROUND(VALUE(SUBSTITUTE(実質収支比率等に係る経年分析!I$48,"▲","-")),2)</f>
        <v>6.75</v>
      </c>
      <c r="F19" s="174">
        <f>ROUND(VALUE(SUBSTITUTE(実質収支比率等に係る経年分析!J$48,"▲","-")),2)</f>
        <v>6.42</v>
      </c>
    </row>
    <row r="20" spans="1:11" x14ac:dyDescent="0.15">
      <c r="A20" s="174" t="s">
        <v>53</v>
      </c>
      <c r="B20" s="174">
        <f>ROUND(VALUE(SUBSTITUTE(実質収支比率等に係る経年分析!F$47,"▲","-")),2)</f>
        <v>19.03</v>
      </c>
      <c r="C20" s="174">
        <f>ROUND(VALUE(SUBSTITUTE(実質収支比率等に係る経年分析!G$47,"▲","-")),2)</f>
        <v>21.08</v>
      </c>
      <c r="D20" s="174">
        <f>ROUND(VALUE(SUBSTITUTE(実質収支比率等に係る経年分析!H$47,"▲","-")),2)</f>
        <v>20.85</v>
      </c>
      <c r="E20" s="174">
        <f>ROUND(VALUE(SUBSTITUTE(実質収支比率等に係る経年分析!I$47,"▲","-")),2)</f>
        <v>20.239999999999998</v>
      </c>
      <c r="F20" s="174">
        <f>ROUND(VALUE(SUBSTITUTE(実質収支比率等に係る経年分析!J$47,"▲","-")),2)</f>
        <v>22.36</v>
      </c>
    </row>
    <row r="21" spans="1:11" x14ac:dyDescent="0.15">
      <c r="A21" s="174" t="s">
        <v>54</v>
      </c>
      <c r="B21" s="174">
        <f>IF(ISNUMBER(VALUE(SUBSTITUTE(実質収支比率等に係る経年分析!F$49,"▲","-"))),ROUND(VALUE(SUBSTITUTE(実質収支比率等に係る経年分析!F$49,"▲","-")),2),NA())</f>
        <v>-3.38</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-3.33</v>
      </c>
      <c r="F21" s="174">
        <f>IF(ISNUMBER(VALUE(SUBSTITUTE(実質収支比率等に係る経年分析!J$49,"▲","-"))),ROUND(VALUE(SUBSTITUTE(実質収支比率等に係る経年分析!J$49,"▲","-")),2),NA())</f>
        <v>-2.85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東北町介護サービス事業特別会計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東北町農業集落排水事業特別会計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東北町後期高齢者医療特別会計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東北町公共下水道事業特別会計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東北町国民健康保険事業特別会計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東北町介護保険特別会計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15">
      <c r="A35" s="175" t="str">
        <f>IF(連結実質赤字比率に係る赤字・黒字の構成分析!C$35="",NA(),連結実質赤字比率に係る赤字・黒字の構成分析!C$35)</f>
        <v>東北町上水道事業会計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1171</v>
      </c>
      <c r="E42" s="176"/>
      <c r="F42" s="176"/>
      <c r="G42" s="176">
        <f>'実質公債費比率（分子）の構造'!L$52</f>
        <v>1171</v>
      </c>
      <c r="H42" s="176"/>
      <c r="I42" s="176"/>
      <c r="J42" s="176">
        <f>'実質公債費比率（分子）の構造'!M$52</f>
        <v>1187</v>
      </c>
      <c r="K42" s="176"/>
      <c r="L42" s="176"/>
      <c r="M42" s="176">
        <f>'実質公債費比率（分子）の構造'!N$52</f>
        <v>1144</v>
      </c>
      <c r="N42" s="176"/>
      <c r="O42" s="176"/>
      <c r="P42" s="176">
        <f>'実質公債費比率（分子）の構造'!O$52</f>
        <v>1092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87</v>
      </c>
      <c r="C45" s="176"/>
      <c r="D45" s="176"/>
      <c r="E45" s="176">
        <f>'実質公債費比率（分子）の構造'!L$49</f>
        <v>99</v>
      </c>
      <c r="F45" s="176"/>
      <c r="G45" s="176"/>
      <c r="H45" s="176">
        <f>'実質公債費比率（分子）の構造'!M$49</f>
        <v>108</v>
      </c>
      <c r="I45" s="176"/>
      <c r="J45" s="176"/>
      <c r="K45" s="176">
        <f>'実質公債費比率（分子）の構造'!N$49</f>
        <v>124</v>
      </c>
      <c r="L45" s="176"/>
      <c r="M45" s="176"/>
      <c r="N45" s="176">
        <f>'実質公債費比率（分子）の構造'!O$49</f>
        <v>140</v>
      </c>
      <c r="O45" s="176"/>
      <c r="P45" s="176"/>
    </row>
    <row r="46" spans="1:16" x14ac:dyDescent="0.15">
      <c r="A46" s="176" t="s">
        <v>64</v>
      </c>
      <c r="B46" s="176">
        <f>'実質公債費比率（分子）の構造'!K$48</f>
        <v>400</v>
      </c>
      <c r="C46" s="176"/>
      <c r="D46" s="176"/>
      <c r="E46" s="176">
        <f>'実質公債費比率（分子）の構造'!L$48</f>
        <v>408</v>
      </c>
      <c r="F46" s="176"/>
      <c r="G46" s="176"/>
      <c r="H46" s="176">
        <f>'実質公債費比率（分子）の構造'!M$48</f>
        <v>373</v>
      </c>
      <c r="I46" s="176"/>
      <c r="J46" s="176"/>
      <c r="K46" s="176">
        <f>'実質公債費比率（分子）の構造'!N$48</f>
        <v>386</v>
      </c>
      <c r="L46" s="176"/>
      <c r="M46" s="176"/>
      <c r="N46" s="176">
        <f>'実質公債費比率（分子）の構造'!O$48</f>
        <v>400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1328</v>
      </c>
      <c r="C49" s="176"/>
      <c r="D49" s="176"/>
      <c r="E49" s="176">
        <f>'実質公債費比率（分子）の構造'!L$45</f>
        <v>1335</v>
      </c>
      <c r="F49" s="176"/>
      <c r="G49" s="176"/>
      <c r="H49" s="176">
        <f>'実質公債費比率（分子）の構造'!M$45</f>
        <v>1357</v>
      </c>
      <c r="I49" s="176"/>
      <c r="J49" s="176"/>
      <c r="K49" s="176">
        <f>'実質公債費比率（分子）の構造'!N$45</f>
        <v>1348</v>
      </c>
      <c r="L49" s="176"/>
      <c r="M49" s="176"/>
      <c r="N49" s="176">
        <f>'実質公債費比率（分子）の構造'!O$45</f>
        <v>1328</v>
      </c>
      <c r="O49" s="176"/>
      <c r="P49" s="176"/>
    </row>
    <row r="50" spans="1:16" x14ac:dyDescent="0.15">
      <c r="A50" s="176" t="s">
        <v>67</v>
      </c>
      <c r="B50" s="176" t="e">
        <f>NA()</f>
        <v>#N/A</v>
      </c>
      <c r="C50" s="176">
        <f>IF(ISNUMBER('実質公債費比率（分子）の構造'!K$53),'実質公債費比率（分子）の構造'!K$53,NA())</f>
        <v>645</v>
      </c>
      <c r="D50" s="176" t="e">
        <f>NA()</f>
        <v>#N/A</v>
      </c>
      <c r="E50" s="176" t="e">
        <f>NA()</f>
        <v>#N/A</v>
      </c>
      <c r="F50" s="176">
        <f>IF(ISNUMBER('実質公債費比率（分子）の構造'!L$53),'実質公債費比率（分子）の構造'!L$53,NA())</f>
        <v>671</v>
      </c>
      <c r="G50" s="176" t="e">
        <f>NA()</f>
        <v>#N/A</v>
      </c>
      <c r="H50" s="176" t="e">
        <f>NA()</f>
        <v>#N/A</v>
      </c>
      <c r="I50" s="176">
        <f>IF(ISNUMBER('実質公債費比率（分子）の構造'!M$53),'実質公債費比率（分子）の構造'!M$53,NA())</f>
        <v>651</v>
      </c>
      <c r="J50" s="176" t="e">
        <f>NA()</f>
        <v>#N/A</v>
      </c>
      <c r="K50" s="176" t="e">
        <f>NA()</f>
        <v>#N/A</v>
      </c>
      <c r="L50" s="176">
        <f>IF(ISNUMBER('実質公債費比率（分子）の構造'!N$53),'実質公債費比率（分子）の構造'!N$53,NA())</f>
        <v>714</v>
      </c>
      <c r="M50" s="176" t="e">
        <f>NA()</f>
        <v>#N/A</v>
      </c>
      <c r="N50" s="176" t="e">
        <f>NA()</f>
        <v>#N/A</v>
      </c>
      <c r="O50" s="176">
        <f>IF(ISNUMBER('実質公債費比率（分子）の構造'!O$53),'実質公債費比率（分子）の構造'!O$53,NA())</f>
        <v>776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12007</v>
      </c>
      <c r="E56" s="175"/>
      <c r="F56" s="175"/>
      <c r="G56" s="175">
        <f>'将来負担比率（分子）の構造'!J$52</f>
        <v>11625</v>
      </c>
      <c r="H56" s="175"/>
      <c r="I56" s="175"/>
      <c r="J56" s="175">
        <f>'将来負担比率（分子）の構造'!K$52</f>
        <v>11102</v>
      </c>
      <c r="K56" s="175"/>
      <c r="L56" s="175"/>
      <c r="M56" s="175">
        <f>'将来負担比率（分子）の構造'!L$52</f>
        <v>10559</v>
      </c>
      <c r="N56" s="175"/>
      <c r="O56" s="175"/>
      <c r="P56" s="175">
        <f>'将来負担比率（分子）の構造'!M$52</f>
        <v>10170</v>
      </c>
    </row>
    <row r="57" spans="1:16" x14ac:dyDescent="0.15">
      <c r="A57" s="175" t="s">
        <v>42</v>
      </c>
      <c r="B57" s="175"/>
      <c r="C57" s="175"/>
      <c r="D57" s="175">
        <f>'将来負担比率（分子）の構造'!I$51</f>
        <v>7</v>
      </c>
      <c r="E57" s="175"/>
      <c r="F57" s="175"/>
      <c r="G57" s="175">
        <f>'将来負担比率（分子）の構造'!J$51</f>
        <v>5</v>
      </c>
      <c r="H57" s="175"/>
      <c r="I57" s="175"/>
      <c r="J57" s="175">
        <f>'将来負担比率（分子）の構造'!K$51</f>
        <v>8</v>
      </c>
      <c r="K57" s="175"/>
      <c r="L57" s="175"/>
      <c r="M57" s="175">
        <f>'将来負担比率（分子）の構造'!L$51</f>
        <v>8</v>
      </c>
      <c r="N57" s="175"/>
      <c r="O57" s="175"/>
      <c r="P57" s="175">
        <f>'将来負担比率（分子）の構造'!M$51</f>
        <v>6</v>
      </c>
    </row>
    <row r="58" spans="1:16" x14ac:dyDescent="0.15">
      <c r="A58" s="175" t="s">
        <v>41</v>
      </c>
      <c r="B58" s="175"/>
      <c r="C58" s="175"/>
      <c r="D58" s="175">
        <f>'将来負担比率（分子）の構造'!I$50</f>
        <v>2126</v>
      </c>
      <c r="E58" s="175"/>
      <c r="F58" s="175"/>
      <c r="G58" s="175">
        <f>'将来負担比率（分子）の構造'!J$50</f>
        <v>2089</v>
      </c>
      <c r="H58" s="175"/>
      <c r="I58" s="175"/>
      <c r="J58" s="175">
        <f>'将来負担比率（分子）の構造'!K$50</f>
        <v>2769</v>
      </c>
      <c r="K58" s="175"/>
      <c r="L58" s="175"/>
      <c r="M58" s="175">
        <f>'将来負担比率（分子）の構造'!L$50</f>
        <v>2866</v>
      </c>
      <c r="N58" s="175"/>
      <c r="O58" s="175"/>
      <c r="P58" s="175">
        <f>'将来負担比率（分子）の構造'!M$50</f>
        <v>2728</v>
      </c>
    </row>
    <row r="59" spans="1:16" x14ac:dyDescent="0.15">
      <c r="A59" s="175" t="s">
        <v>39</v>
      </c>
      <c r="B59" s="175">
        <f>'将来負担比率（分子）の構造'!I$49</f>
        <v>6</v>
      </c>
      <c r="C59" s="175"/>
      <c r="D59" s="175"/>
      <c r="E59" s="175">
        <f>'将来負担比率（分子）の構造'!J$49</f>
        <v>0</v>
      </c>
      <c r="F59" s="175"/>
      <c r="G59" s="175"/>
      <c r="H59" s="175">
        <f>'将来負担比率（分子）の構造'!K$49</f>
        <v>16</v>
      </c>
      <c r="I59" s="175"/>
      <c r="J59" s="175"/>
      <c r="K59" s="175">
        <f>'将来負担比率（分子）の構造'!L$49</f>
        <v>26</v>
      </c>
      <c r="L59" s="175"/>
      <c r="M59" s="175"/>
      <c r="N59" s="175">
        <f>'将来負担比率（分子）の構造'!M$49</f>
        <v>5</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1246</v>
      </c>
      <c r="C62" s="175"/>
      <c r="D62" s="175"/>
      <c r="E62" s="175">
        <f>'将来負担比率（分子）の構造'!J$45</f>
        <v>1120</v>
      </c>
      <c r="F62" s="175"/>
      <c r="G62" s="175"/>
      <c r="H62" s="175">
        <f>'将来負担比率（分子）の構造'!K$45</f>
        <v>1096</v>
      </c>
      <c r="I62" s="175"/>
      <c r="J62" s="175"/>
      <c r="K62" s="175">
        <f>'将来負担比率（分子）の構造'!L$45</f>
        <v>1121</v>
      </c>
      <c r="L62" s="175"/>
      <c r="M62" s="175"/>
      <c r="N62" s="175">
        <f>'将来負担比率（分子）の構造'!M$45</f>
        <v>1113</v>
      </c>
      <c r="O62" s="175"/>
      <c r="P62" s="175"/>
    </row>
    <row r="63" spans="1:16" x14ac:dyDescent="0.15">
      <c r="A63" s="175" t="s">
        <v>34</v>
      </c>
      <c r="B63" s="175">
        <f>'将来負担比率（分子）の構造'!I$44</f>
        <v>1127</v>
      </c>
      <c r="C63" s="175"/>
      <c r="D63" s="175"/>
      <c r="E63" s="175">
        <f>'将来負担比率（分子）の構造'!J$44</f>
        <v>1409</v>
      </c>
      <c r="F63" s="175"/>
      <c r="G63" s="175"/>
      <c r="H63" s="175">
        <f>'将来負担比率（分子）の構造'!K$44</f>
        <v>1378</v>
      </c>
      <c r="I63" s="175"/>
      <c r="J63" s="175"/>
      <c r="K63" s="175">
        <f>'将来負担比率（分子）の構造'!L$44</f>
        <v>1252</v>
      </c>
      <c r="L63" s="175"/>
      <c r="M63" s="175"/>
      <c r="N63" s="175">
        <f>'将来負担比率（分子）の構造'!M$44</f>
        <v>1129</v>
      </c>
      <c r="O63" s="175"/>
      <c r="P63" s="175"/>
    </row>
    <row r="64" spans="1:16" x14ac:dyDescent="0.15">
      <c r="A64" s="175" t="s">
        <v>33</v>
      </c>
      <c r="B64" s="175">
        <f>'将来負担比率（分子）の構造'!I$43</f>
        <v>5743</v>
      </c>
      <c r="C64" s="175"/>
      <c r="D64" s="175"/>
      <c r="E64" s="175">
        <f>'将来負担比率（分子）の構造'!J$43</f>
        <v>5319</v>
      </c>
      <c r="F64" s="175"/>
      <c r="G64" s="175"/>
      <c r="H64" s="175">
        <f>'将来負担比率（分子）の構造'!K$43</f>
        <v>5185</v>
      </c>
      <c r="I64" s="175"/>
      <c r="J64" s="175"/>
      <c r="K64" s="175">
        <f>'将来負担比率（分子）の構造'!L$43</f>
        <v>5004</v>
      </c>
      <c r="L64" s="175"/>
      <c r="M64" s="175"/>
      <c r="N64" s="175">
        <f>'将来負担比率（分子）の構造'!M$43</f>
        <v>4902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12496</v>
      </c>
      <c r="C66" s="175"/>
      <c r="D66" s="175"/>
      <c r="E66" s="175">
        <f>'将来負担比率（分子）の構造'!J$41</f>
        <v>12134</v>
      </c>
      <c r="F66" s="175"/>
      <c r="G66" s="175"/>
      <c r="H66" s="175">
        <f>'将来負担比率（分子）の構造'!K$41</f>
        <v>11618</v>
      </c>
      <c r="I66" s="175"/>
      <c r="J66" s="175"/>
      <c r="K66" s="175">
        <f>'将来負担比率（分子）の構造'!L$41</f>
        <v>10930</v>
      </c>
      <c r="L66" s="175"/>
      <c r="M66" s="175"/>
      <c r="N66" s="175">
        <f>'将来負担比率（分子）の構造'!M$41</f>
        <v>10527</v>
      </c>
      <c r="O66" s="175"/>
      <c r="P66" s="175"/>
    </row>
    <row r="67" spans="1:16" x14ac:dyDescent="0.15">
      <c r="A67" s="175" t="s">
        <v>71</v>
      </c>
      <c r="B67" s="175" t="e">
        <f>NA()</f>
        <v>#N/A</v>
      </c>
      <c r="C67" s="175">
        <f>IF(ISNUMBER('将来負担比率（分子）の構造'!I$53), IF('将来負担比率（分子）の構造'!I$53 &lt; 0, 0, '将来負担比率（分子）の構造'!I$53), NA())</f>
        <v>6478</v>
      </c>
      <c r="D67" s="175" t="e">
        <f>NA()</f>
        <v>#N/A</v>
      </c>
      <c r="E67" s="175" t="e">
        <f>NA()</f>
        <v>#N/A</v>
      </c>
      <c r="F67" s="175">
        <f>IF(ISNUMBER('将来負担比率（分子）の構造'!J$53), IF('将来負担比率（分子）の構造'!J$53 &lt; 0, 0, '将来負担比率（分子）の構造'!J$53), NA())</f>
        <v>6264</v>
      </c>
      <c r="G67" s="175" t="e">
        <f>NA()</f>
        <v>#N/A</v>
      </c>
      <c r="H67" s="175" t="e">
        <f>NA()</f>
        <v>#N/A</v>
      </c>
      <c r="I67" s="175">
        <f>IF(ISNUMBER('将来負担比率（分子）の構造'!K$53), IF('将来負担比率（分子）の構造'!K$53 &lt; 0, 0, '将来負担比率（分子）の構造'!K$53), NA())</f>
        <v>5413</v>
      </c>
      <c r="J67" s="175" t="e">
        <f>NA()</f>
        <v>#N/A</v>
      </c>
      <c r="K67" s="175" t="e">
        <f>NA()</f>
        <v>#N/A</v>
      </c>
      <c r="L67" s="175">
        <f>IF(ISNUMBER('将来負担比率（分子）の構造'!L$53), IF('将来負担比率（分子）の構造'!L$53 &lt; 0, 0, '将来負担比率（分子）の構造'!L$53), NA())</f>
        <v>4899</v>
      </c>
      <c r="M67" s="175" t="e">
        <f>NA()</f>
        <v>#N/A</v>
      </c>
      <c r="N67" s="175" t="e">
        <f>NA()</f>
        <v>#N/A</v>
      </c>
      <c r="O67" s="175">
        <f>IF(ISNUMBER('将来負担比率（分子）の構造'!M$53), IF('将来負担比率（分子）の構造'!M$53 &lt; 0, 0, '将来負担比率（分子）の構造'!M$53), NA())</f>
        <v>4772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1492</v>
      </c>
      <c r="C72" s="179">
        <f>基金残高に係る経年分析!G55</f>
        <v>1406</v>
      </c>
      <c r="D72" s="179">
        <f>基金残高に係る経年分析!H55</f>
        <v>1537</v>
      </c>
    </row>
    <row r="73" spans="1:16" x14ac:dyDescent="0.15">
      <c r="A73" s="178" t="s">
        <v>74</v>
      </c>
      <c r="B73" s="179">
        <f>基金残高に係る経年分析!F56</f>
        <v>485</v>
      </c>
      <c r="C73" s="179">
        <f>基金残高に係る経年分析!G56</f>
        <v>535</v>
      </c>
      <c r="D73" s="179">
        <f>基金残高に係る経年分析!H56</f>
        <v>253</v>
      </c>
    </row>
    <row r="74" spans="1:16" x14ac:dyDescent="0.15">
      <c r="A74" s="178" t="s">
        <v>75</v>
      </c>
      <c r="B74" s="179">
        <f>基金残高に係る経年分析!F57</f>
        <v>1313</v>
      </c>
      <c r="C74" s="179">
        <f>基金残高に係る経年分析!G57</f>
        <v>1508</v>
      </c>
      <c r="D74" s="179">
        <f>基金残高に係る経年分析!H57</f>
        <v>1483</v>
      </c>
    </row>
  </sheetData>
  <sheetProtection algorithmName="SHA-512" hashValue="+A9l21ysgTEk9a2DLis7JkgLOUvVqM3xe10hlsetUXEbiKZhN638r4ZHZVYuv6mfQtWQSGNv5M3qZtDd17RgQA==" saltValue="WAaaGAa4TtMG6AOVnq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2025-03-10T05:49:12Z</cp:lastPrinted>
  <dcterms:created xsi:type="dcterms:W3CDTF">2025-02-19T00:30:17Z</dcterms:created>
  <dcterms:modified xsi:type="dcterms:W3CDTF">2025-03-24T00:07:03Z</dcterms:modified>
  <cp:category/>
</cp:coreProperties>
</file>