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R10" i="4" s="1"/>
  <c r="N6" i="5"/>
  <c r="M6" i="5"/>
  <c r="B10" i="4" s="1"/>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J10" i="4"/>
  <c r="AY8" i="4"/>
  <c r="AQ8" i="4"/>
  <c r="Z8" i="4"/>
  <c r="R8" i="4"/>
  <c r="J8" i="4"/>
  <c r="B6"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<sst xmlns="http://schemas.openxmlformats.org/spreadsheetml/2006/main" count="220" uniqueCount="107">
  <si>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</si>
  <si>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</si>
  <si>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</si>
  <si>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</si>
  <si>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</si>
  <si>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</si>
  <si>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</si>
  <si>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</si>
  <si>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</si>
  <si>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</si>
  <si>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</si>
  <si>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</si>
  <si>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</si>
  <si>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</si>
  <si>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</si>
  <si>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</si>
  <si>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</si>
  <si>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</si>
  <si>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</si>
  <si>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</si>
  <si>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</si>
  <si>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</si>
  <si>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</si>
  <si>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</si>
  <si>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</si>
  <si>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</si>
  <si>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</si>
  <si>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</si>
  <si>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</si>
  <si>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</si>
  <si>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</si>
  <si>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</si>
  <si>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</si>
  <si>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</si>
  <si>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</si>
  <si>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</si>
  <si>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</si>
  <si>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</si>
  <si>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</si>
  <si>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</si>
  <si>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</si>
  <si>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</si>
  <si>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</si>
  <si>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</si>
  <si>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</si>
  <si>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</si>
  <si>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</si>
  <si>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</si>
  <si>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</si>
  <si>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</si>
  <si>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</si>
  <si>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</si>
  <si>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</si>
  <si>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</si>
  <si>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</si>
  <si>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</si>
  <si>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</si>
  <si>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</si>
  <si>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</si>
  <si>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</si>
  <si>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</si>
  <si>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</si>
  <si>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</si>
  <si>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</si>
  <si>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</si>
  <si>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</si>
  <si>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</si>
  <si>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</si>
  <si>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</si>
  <si>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</si>
  <si>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</si>
  <si>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</si>
  <si>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</si>
  <si>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</si>
  <si>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</si>
  <si>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</si>
  <si>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</si>
  <si>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</si>
  <si>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</si>
  <si>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</si>
  <si>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</si>
  <si>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</si>
  <si>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</si>
  <si>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</si>
  <si>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</si>
  <si>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</si>
  <si>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</si>
  <si>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</si>
  <si>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</si>
  <si>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</si>
  <si>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</si>
  <si>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</si>
  <si>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</si>
  <si>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青森県　津軽広域水道企業団</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</si>
  <si>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</si>
  <si>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</si>
  <si>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</si>
  <si>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</si>
  <si>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</si>
  <si>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</si>
  <si>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</si>
  <si>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</si>
  <si>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</si>
  <si>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</si>
  <si>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石綿セメント管等経年劣化した管路が多数存在していることから、年間5億円程度の事業費をもって2049年度を目標に更新していくものである。</t>
    <rPh sb="0" eb="2">
      <t>セキメン</t>
    </rPh>
    <rPh sb="6" eb="7">
      <t>カン</t>
    </rPh>
    <rPh sb="7" eb="8">
      <t>トウ</t>
    </rPh>
    <rPh sb="8" eb="10">
      <t>ケイネン</t>
    </rPh>
    <rPh sb="10" eb="12">
      <t>レッカ</t>
    </rPh>
    <rPh sb="14" eb="16">
      <t>カンロ</t>
    </rPh>
    <rPh sb="17" eb="19">
      <t>タスウ</t>
    </rPh>
    <rPh sb="19" eb="21">
      <t>ソンザイ</t>
    </rPh>
    <rPh sb="30" eb="32">
      <t>ネンカン</t>
    </rPh>
    <rPh sb="33" eb="35">
      <t>オクエン</t>
    </rPh>
    <rPh sb="35" eb="37">
      <t>テイド</t>
    </rPh>
    <rPh sb="38" eb="41">
      <t>ジギョウヒ</t>
    </rPh>
    <rPh sb="49" eb="50">
      <t>ネン</t>
    </rPh>
    <rPh sb="50" eb="51">
      <t>ド</t>
    </rPh>
    <rPh sb="52" eb="54">
      <t>モクヒョウ</t>
    </rPh>
    <rPh sb="55" eb="57">
      <t>コウシン</t>
    </rPh>
    <phoneticPr fontId="4"/>
  </si>
  <si>
    <t>用水供給費の発生に伴い、現状の給水収益のみでは水道事業を運営していくには不可能であるため適正な水道料金の改定を行う。　　　　　　　　　　　また、老朽管の更新事業も進めていき、自然漏水を減少させることで給水収益の増加にも繋がり費用を抑えることもできるため、少しでも財源の確保に努めていきたい。</t>
    <rPh sb="0" eb="2">
      <t>ヨウスイ</t>
    </rPh>
    <rPh sb="2" eb="4">
      <t>キョウキュウ</t>
    </rPh>
    <rPh sb="4" eb="5">
      <t>ヒ</t>
    </rPh>
    <rPh sb="6" eb="8">
      <t>ハッセイ</t>
    </rPh>
    <rPh sb="9" eb="10">
      <t>トモナ</t>
    </rPh>
    <rPh sb="12" eb="14">
      <t>ゲンジョウ</t>
    </rPh>
    <rPh sb="15" eb="17">
      <t>キュウスイ</t>
    </rPh>
    <rPh sb="17" eb="19">
      <t>シュウエキ</t>
    </rPh>
    <rPh sb="23" eb="25">
      <t>スイドウ</t>
    </rPh>
    <rPh sb="25" eb="27">
      <t>ジギョウ</t>
    </rPh>
    <rPh sb="28" eb="30">
      <t>ウンエイ</t>
    </rPh>
    <rPh sb="36" eb="39">
      <t>フカノウ</t>
    </rPh>
    <rPh sb="44" eb="46">
      <t>テキセイ</t>
    </rPh>
    <rPh sb="47" eb="49">
      <t>スイドウ</t>
    </rPh>
    <rPh sb="49" eb="51">
      <t>リョウキン</t>
    </rPh>
    <rPh sb="52" eb="54">
      <t>カイテイ</t>
    </rPh>
    <rPh sb="55" eb="56">
      <t>オコナ</t>
    </rPh>
    <rPh sb="72" eb="74">
      <t>ロウキュウ</t>
    </rPh>
    <rPh sb="74" eb="75">
      <t>カン</t>
    </rPh>
    <rPh sb="76" eb="78">
      <t>コウシン</t>
    </rPh>
    <rPh sb="78" eb="80">
      <t>ジギョウ</t>
    </rPh>
    <rPh sb="81" eb="82">
      <t>スス</t>
    </rPh>
    <rPh sb="87" eb="89">
      <t>シゼン</t>
    </rPh>
    <rPh sb="89" eb="91">
      <t>ロウスイ</t>
    </rPh>
    <rPh sb="92" eb="94">
      <t>ゲンショウ</t>
    </rPh>
    <rPh sb="100" eb="102">
      <t>キュウスイ</t>
    </rPh>
    <rPh sb="102" eb="104">
      <t>シュウエキ</t>
    </rPh>
    <rPh sb="105" eb="107">
      <t>ゾウカ</t>
    </rPh>
    <rPh sb="109" eb="110">
      <t>ツナ</t>
    </rPh>
    <rPh sb="112" eb="114">
      <t>ヒヨウ</t>
    </rPh>
    <rPh sb="115" eb="116">
      <t>オサ</t>
    </rPh>
    <rPh sb="127" eb="128">
      <t>スコ</t>
    </rPh>
    <rPh sb="131" eb="133">
      <t>ザイゲン</t>
    </rPh>
    <rPh sb="134" eb="136">
      <t>カクホ</t>
    </rPh>
    <rPh sb="137" eb="138">
      <t>ツト</t>
    </rPh>
    <phoneticPr fontId="4"/>
  </si>
  <si>
    <t>経常収支比率及び料金回収率は良好に推移しているが、給水原価は他団体に比べて非常に高くなっている。これは、浄水場数が多いことによる経常費用が増えているためである。　　　　　　　　　　　　また、有収率に関しては平成25年度から年々減少しており、類似団体平均値と比較しても低くなっている。これは給水収益にならない自然漏水及び漏水修繕時の濁水吐水量増加(配水管内の赤サビ等)が原因である。　　　　　　　　　　　　　　　　　　　　　数年後には用水を受水するが、受水費等の新たな費用が見込まれ、費用も増大していくことから、職員数減らす等の経費の削減はもちろんのこと、水道料金改定や繰出金等を活用するなど、財源の確保に努めていくものである。</t>
    <rPh sb="0" eb="2">
      <t>ケイジョウ</t>
    </rPh>
    <rPh sb="2" eb="4">
      <t>シュウシ</t>
    </rPh>
    <rPh sb="4" eb="6">
      <t>ヒリツ</t>
    </rPh>
    <rPh sb="6" eb="7">
      <t>オヨ</t>
    </rPh>
    <rPh sb="8" eb="10">
      <t>リョウキン</t>
    </rPh>
    <rPh sb="10" eb="12">
      <t>カイシュウ</t>
    </rPh>
    <rPh sb="12" eb="13">
      <t>リツ</t>
    </rPh>
    <rPh sb="14" eb="16">
      <t>リョウコウ</t>
    </rPh>
    <rPh sb="17" eb="19">
      <t>スイイ</t>
    </rPh>
    <rPh sb="25" eb="27">
      <t>キュウスイ</t>
    </rPh>
    <rPh sb="27" eb="29">
      <t>ゲンカ</t>
    </rPh>
    <rPh sb="30" eb="31">
      <t>タ</t>
    </rPh>
    <rPh sb="31" eb="33">
      <t>ダンタイ</t>
    </rPh>
    <rPh sb="34" eb="35">
      <t>クラ</t>
    </rPh>
    <rPh sb="37" eb="39">
      <t>ヒジョウ</t>
    </rPh>
    <rPh sb="40" eb="41">
      <t>タカ</t>
    </rPh>
    <rPh sb="52" eb="55">
      <t>ジョウスイジョウ</t>
    </rPh>
    <rPh sb="55" eb="56">
      <t>カズ</t>
    </rPh>
    <rPh sb="57" eb="58">
      <t>オオ</t>
    </rPh>
    <rPh sb="64" eb="66">
      <t>ケイジョウ</t>
    </rPh>
    <rPh sb="66" eb="68">
      <t>ヒヨウ</t>
    </rPh>
    <rPh sb="69" eb="70">
      <t>フ</t>
    </rPh>
    <rPh sb="95" eb="97">
      <t>ユウシュウ</t>
    </rPh>
    <rPh sb="97" eb="98">
      <t>リツ</t>
    </rPh>
    <rPh sb="99" eb="100">
      <t>カン</t>
    </rPh>
    <rPh sb="103" eb="105">
      <t>ヘイセイ</t>
    </rPh>
    <rPh sb="107" eb="109">
      <t>ネンド</t>
    </rPh>
    <rPh sb="111" eb="113">
      <t>ネンネン</t>
    </rPh>
    <rPh sb="113" eb="115">
      <t>ゲンショウ</t>
    </rPh>
    <rPh sb="120" eb="122">
      <t>ルイジ</t>
    </rPh>
    <rPh sb="122" eb="124">
      <t>ダンタイ</t>
    </rPh>
    <rPh sb="124" eb="126">
      <t>ヘイキン</t>
    </rPh>
    <rPh sb="126" eb="127">
      <t>チ</t>
    </rPh>
    <rPh sb="128" eb="130">
      <t>ヒカク</t>
    </rPh>
    <rPh sb="133" eb="134">
      <t>ヒク</t>
    </rPh>
    <rPh sb="144" eb="146">
      <t>キュウスイ</t>
    </rPh>
    <rPh sb="146" eb="148">
      <t>シュウエキ</t>
    </rPh>
    <rPh sb="153" eb="155">
      <t>シゼン</t>
    </rPh>
    <rPh sb="155" eb="157">
      <t>ロウスイ</t>
    </rPh>
    <rPh sb="157" eb="158">
      <t>オヨ</t>
    </rPh>
    <rPh sb="159" eb="161">
      <t>ロウスイ</t>
    </rPh>
    <rPh sb="161" eb="163">
      <t>シュウゼン</t>
    </rPh>
    <rPh sb="163" eb="164">
      <t>ジ</t>
    </rPh>
    <rPh sb="165" eb="166">
      <t>ニゴ</t>
    </rPh>
    <rPh sb="166" eb="167">
      <t>ミズ</t>
    </rPh>
    <rPh sb="167" eb="169">
      <t>トスイ</t>
    </rPh>
    <rPh sb="169" eb="170">
      <t>リョウ</t>
    </rPh>
    <rPh sb="170" eb="172">
      <t>ゾウカ</t>
    </rPh>
    <rPh sb="173" eb="176">
      <t>ハイスイカン</t>
    </rPh>
    <rPh sb="176" eb="177">
      <t>ナイ</t>
    </rPh>
    <rPh sb="178" eb="179">
      <t>アカ</t>
    </rPh>
    <rPh sb="181" eb="182">
      <t>トウ</t>
    </rPh>
    <rPh sb="184" eb="186">
      <t>ゲンイン</t>
    </rPh>
    <rPh sb="211" eb="214">
      <t>スウネンゴ</t>
    </rPh>
    <rPh sb="216" eb="218">
      <t>ヨウスイ</t>
    </rPh>
    <rPh sb="219" eb="221">
      <t>ジュスイ</t>
    </rPh>
    <rPh sb="225" eb="227">
      <t>ジュスイ</t>
    </rPh>
    <rPh sb="227" eb="228">
      <t>ヒ</t>
    </rPh>
    <rPh sb="228" eb="229">
      <t>トウ</t>
    </rPh>
    <rPh sb="230" eb="231">
      <t>アラ</t>
    </rPh>
    <rPh sb="233" eb="235">
      <t>ヒヨウ</t>
    </rPh>
    <rPh sb="236" eb="238">
      <t>ミコ</t>
    </rPh>
    <rPh sb="241" eb="243">
      <t>ヒヨウ</t>
    </rPh>
    <rPh sb="244" eb="246">
      <t>ゾウダイ</t>
    </rPh>
    <rPh sb="255" eb="257">
      <t>ショクイン</t>
    </rPh>
    <rPh sb="257" eb="258">
      <t>スウ</t>
    </rPh>
    <rPh sb="258" eb="259">
      <t>ヘ</t>
    </rPh>
    <rPh sb="261" eb="262">
      <t>トウ</t>
    </rPh>
    <rPh sb="263" eb="265">
      <t>ケイヒ</t>
    </rPh>
    <rPh sb="266" eb="268">
      <t>サクゲン</t>
    </rPh>
    <rPh sb="277" eb="279">
      <t>スイドウ</t>
    </rPh>
    <rPh sb="279" eb="281">
      <t>リョウキン</t>
    </rPh>
    <rPh sb="281" eb="283">
      <t>カイテイ</t>
    </rPh>
    <rPh sb="284" eb="286">
      <t>クリダ</t>
    </rPh>
    <rPh sb="286" eb="287">
      <t>キン</t>
    </rPh>
    <rPh sb="287" eb="288">
      <t>トウ</t>
    </rPh>
    <rPh sb="289" eb="291">
      <t>カツヨウ</t>
    </rPh>
    <rPh sb="296" eb="298">
      <t>ザイゲン</t>
    </rPh>
    <rPh sb="299" eb="301">
      <t>カクホ</t>
    </rPh>
    <rPh sb="302" eb="30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</si>
</sst>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0.36</c:v>
                </c:pt>
                <c:pt idx="1">
                  <c:v>0.63</c:v>
                </c:pt>
                <c:pt idx="2">
                  <c:v>0.17</c:v>
                </c:pt>
                <c:pt idx="3">
                  <c:v>0.2</c:v>
                </c:pt>
                <c:pt idx="4">
                  <c:v>0.85</c:v>
                </c:pt>
              </c:numCache>
            </c:numRef>
          </c:val>
        </c:ser>
        <c:dLbls>
          <c:showLegendKey val="0"/>
          <c:showVal val="0"/>
          <c:showCatName val="0"/>
          <c:showSerName val="0"/>
          <c:showPercent val="0"/>
          <c:showBubbleSize val="0"/>
        </c:dLbls>
        <c:gapWidth val="150"/>
        <c:axId val="72082560"/>
        <c:axId val="720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72082560"/>
        <c:axId val="72084480"/>
      </c:lineChart>
      <c:dateAx>
        <c:axId val="72082560"/>
        <c:scaling>
          <c:orientation val="minMax"/>
        </c:scaling>
        <c:delete val="1"/>
        <c:axPos val="b"/>
        <c:numFmt formatCode="ge" sourceLinked="1"/>
        <c:majorTickMark val="none"/>
        <c:minorTickMark val="none"/>
        <c:tickLblPos val="none"/>
        <c:crossAx val="72084480"/>
        <c:crosses val="autoZero"/>
        <c:auto val="1"/>
        <c:lblOffset val="100"/>
        <c:baseTimeUnit val="years"/>
      </c:dateAx>
      <c:valAx>
        <c:axId val="720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8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69.08</c:v>
                </c:pt>
                <c:pt idx="1">
                  <c:v>70.56</c:v>
                </c:pt>
                <c:pt idx="2">
                  <c:v>66.599999999999994</c:v>
                </c:pt>
                <c:pt idx="3">
                  <c:v>64.430000000000007</c:v>
                </c:pt>
                <c:pt idx="4">
                  <c:v>65.3</c:v>
                </c:pt>
              </c:numCache>
            </c:numRef>
          </c:val>
        </c:ser>
        <c:dLbls>
          <c:showLegendKey val="0"/>
          <c:showVal val="0"/>
          <c:showCatName val="0"/>
          <c:showSerName val="0"/>
          <c:showPercent val="0"/>
          <c:showBubbleSize val="0"/>
        </c:dLbls>
        <c:gapWidth val="150"/>
        <c:axId val="75068928"/>
        <c:axId val="750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75068928"/>
        <c:axId val="75070848"/>
      </c:lineChart>
      <c:dateAx>
        <c:axId val="75068928"/>
        <c:scaling>
          <c:orientation val="minMax"/>
        </c:scaling>
        <c:delete val="1"/>
        <c:axPos val="b"/>
        <c:numFmt formatCode="ge" sourceLinked="1"/>
        <c:majorTickMark val="none"/>
        <c:minorTickMark val="none"/>
        <c:tickLblPos val="none"/>
        <c:crossAx val="75070848"/>
        <c:crosses val="autoZero"/>
        <c:auto val="1"/>
        <c:lblOffset val="100"/>
        <c:baseTimeUnit val="years"/>
      </c:dateAx>
      <c:valAx>
        <c:axId val="750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0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82.89</c:v>
                </c:pt>
                <c:pt idx="1">
                  <c:v>81.11</c:v>
                </c:pt>
                <c:pt idx="2">
                  <c:v>84.4</c:v>
                </c:pt>
                <c:pt idx="3">
                  <c:v>84.08</c:v>
                </c:pt>
                <c:pt idx="4">
                  <c:v>82.49</c:v>
                </c:pt>
              </c:numCache>
            </c:numRef>
          </c:val>
        </c:ser>
        <c:dLbls>
          <c:showLegendKey val="0"/>
          <c:showVal val="0"/>
          <c:showCatName val="0"/>
          <c:showSerName val="0"/>
          <c:showPercent val="0"/>
          <c:showBubbleSize val="0"/>
        </c:dLbls>
        <c:gapWidth val="150"/>
        <c:axId val="75641984"/>
        <c:axId val="7564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75641984"/>
        <c:axId val="75643904"/>
      </c:lineChart>
      <c:dateAx>
        <c:axId val="75641984"/>
        <c:scaling>
          <c:orientation val="minMax"/>
        </c:scaling>
        <c:delete val="1"/>
        <c:axPos val="b"/>
        <c:numFmt formatCode="ge" sourceLinked="1"/>
        <c:majorTickMark val="none"/>
        <c:minorTickMark val="none"/>
        <c:tickLblPos val="none"/>
        <c:crossAx val="75643904"/>
        <c:crosses val="autoZero"/>
        <c:auto val="1"/>
        <c:lblOffset val="100"/>
        <c:baseTimeUnit val="years"/>
      </c:dateAx>
      <c:valAx>
        <c:axId val="756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4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110.2</c:v>
                </c:pt>
                <c:pt idx="1">
                  <c:v>110.01</c:v>
                </c:pt>
                <c:pt idx="2">
                  <c:v>107.44</c:v>
                </c:pt>
                <c:pt idx="3">
                  <c:v>104.11</c:v>
                </c:pt>
                <c:pt idx="4">
                  <c:v>110.76</c:v>
                </c:pt>
              </c:numCache>
            </c:numRef>
          </c:val>
        </c:ser>
        <c:dLbls>
          <c:showLegendKey val="0"/>
          <c:showVal val="0"/>
          <c:showCatName val="0"/>
          <c:showSerName val="0"/>
          <c:showPercent val="0"/>
          <c:showBubbleSize val="0"/>
        </c:dLbls>
        <c:gapWidth val="150"/>
        <c:axId val="72139520"/>
        <c:axId val="7214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72139520"/>
        <c:axId val="72141440"/>
      </c:lineChart>
      <c:dateAx>
        <c:axId val="72139520"/>
        <c:scaling>
          <c:orientation val="minMax"/>
        </c:scaling>
        <c:delete val="1"/>
        <c:axPos val="b"/>
        <c:numFmt formatCode="ge" sourceLinked="1"/>
        <c:majorTickMark val="none"/>
        <c:minorTickMark val="none"/>
        <c:tickLblPos val="none"/>
        <c:crossAx val="72141440"/>
        <c:crosses val="autoZero"/>
        <c:auto val="1"/>
        <c:lblOffset val="100"/>
        <c:baseTimeUnit val="years"/>
      </c:dateAx>
      <c:valAx>
        <c:axId val="7214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213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35.18</c:v>
                </c:pt>
                <c:pt idx="1">
                  <c:v>36.61</c:v>
                </c:pt>
                <c:pt idx="2">
                  <c:v>37.99</c:v>
                </c:pt>
                <c:pt idx="3">
                  <c:v>44.01</c:v>
                </c:pt>
                <c:pt idx="4">
                  <c:v>44.87</c:v>
                </c:pt>
              </c:numCache>
            </c:numRef>
          </c:val>
        </c:ser>
        <c:dLbls>
          <c:showLegendKey val="0"/>
          <c:showVal val="0"/>
          <c:showCatName val="0"/>
          <c:showSerName val="0"/>
          <c:showPercent val="0"/>
          <c:showBubbleSize val="0"/>
        </c:dLbls>
        <c:gapWidth val="150"/>
        <c:axId val="74408320"/>
        <c:axId val="7441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74408320"/>
        <c:axId val="74410240"/>
      </c:lineChart>
      <c:dateAx>
        <c:axId val="74408320"/>
        <c:scaling>
          <c:orientation val="minMax"/>
        </c:scaling>
        <c:delete val="1"/>
        <c:axPos val="b"/>
        <c:numFmt formatCode="ge" sourceLinked="1"/>
        <c:majorTickMark val="none"/>
        <c:minorTickMark val="none"/>
        <c:tickLblPos val="none"/>
        <c:crossAx val="74410240"/>
        <c:crosses val="autoZero"/>
        <c:auto val="1"/>
        <c:lblOffset val="100"/>
        <c:baseTimeUnit val="years"/>
      </c:dateAx>
      <c:valAx>
        <c:axId val="7441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0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19.89</c:v>
                </c:pt>
                <c:pt idx="1">
                  <c:v>19.11</c:v>
                </c:pt>
                <c:pt idx="2">
                  <c:v>18.100000000000001</c:v>
                </c:pt>
                <c:pt idx="3">
                  <c:v>16.829999999999998</c:v>
                </c:pt>
                <c:pt idx="4">
                  <c:v>15.68</c:v>
                </c:pt>
              </c:numCache>
            </c:numRef>
          </c:val>
        </c:ser>
        <c:dLbls>
          <c:showLegendKey val="0"/>
          <c:showVal val="0"/>
          <c:showCatName val="0"/>
          <c:showSerName val="0"/>
          <c:showPercent val="0"/>
          <c:showBubbleSize val="0"/>
        </c:dLbls>
        <c:gapWidth val="150"/>
        <c:axId val="74784768"/>
        <c:axId val="7478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74784768"/>
        <c:axId val="74786688"/>
      </c:lineChart>
      <c:dateAx>
        <c:axId val="74784768"/>
        <c:scaling>
          <c:orientation val="minMax"/>
        </c:scaling>
        <c:delete val="1"/>
        <c:axPos val="b"/>
        <c:numFmt formatCode="ge" sourceLinked="1"/>
        <c:majorTickMark val="none"/>
        <c:minorTickMark val="none"/>
        <c:tickLblPos val="none"/>
        <c:crossAx val="74786688"/>
        <c:crosses val="autoZero"/>
        <c:auto val="1"/>
        <c:lblOffset val="100"/>
        <c:baseTimeUnit val="years"/>
      </c:dateAx>
      <c:valAx>
        <c:axId val="7478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78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4811264"/>
        <c:axId val="7482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74811264"/>
        <c:axId val="74829824"/>
      </c:lineChart>
      <c:dateAx>
        <c:axId val="74811264"/>
        <c:scaling>
          <c:orientation val="minMax"/>
        </c:scaling>
        <c:delete val="1"/>
        <c:axPos val="b"/>
        <c:numFmt formatCode="ge" sourceLinked="1"/>
        <c:majorTickMark val="none"/>
        <c:minorTickMark val="none"/>
        <c:tickLblPos val="none"/>
        <c:crossAx val="74829824"/>
        <c:crosses val="autoZero"/>
        <c:auto val="1"/>
        <c:lblOffset val="100"/>
        <c:baseTimeUnit val="years"/>
      </c:dateAx>
      <c:valAx>
        <c:axId val="74829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1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12602.9</c:v>
                </c:pt>
                <c:pt idx="1">
                  <c:v>4095.19</c:v>
                </c:pt>
                <c:pt idx="2">
                  <c:v>6051.29</c:v>
                </c:pt>
                <c:pt idx="3">
                  <c:v>749.06</c:v>
                </c:pt>
                <c:pt idx="4">
                  <c:v>688.34</c:v>
                </c:pt>
              </c:numCache>
            </c:numRef>
          </c:val>
        </c:ser>
        <c:dLbls>
          <c:showLegendKey val="0"/>
          <c:showVal val="0"/>
          <c:showCatName val="0"/>
          <c:showSerName val="0"/>
          <c:showPercent val="0"/>
          <c:showBubbleSize val="0"/>
        </c:dLbls>
        <c:gapWidth val="150"/>
        <c:axId val="74845568"/>
        <c:axId val="748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74845568"/>
        <c:axId val="74864128"/>
      </c:lineChart>
      <c:dateAx>
        <c:axId val="74845568"/>
        <c:scaling>
          <c:orientation val="minMax"/>
        </c:scaling>
        <c:delete val="1"/>
        <c:axPos val="b"/>
        <c:numFmt formatCode="ge" sourceLinked="1"/>
        <c:majorTickMark val="none"/>
        <c:minorTickMark val="none"/>
        <c:tickLblPos val="none"/>
        <c:crossAx val="74864128"/>
        <c:crosses val="autoZero"/>
        <c:auto val="1"/>
        <c:lblOffset val="100"/>
        <c:baseTimeUnit val="years"/>
      </c:dateAx>
      <c:valAx>
        <c:axId val="74864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4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595.03</c:v>
                </c:pt>
                <c:pt idx="1">
                  <c:v>611.35</c:v>
                </c:pt>
                <c:pt idx="2">
                  <c:v>644.63</c:v>
                </c:pt>
                <c:pt idx="3">
                  <c:v>711.31</c:v>
                </c:pt>
                <c:pt idx="4">
                  <c:v>719.32</c:v>
                </c:pt>
              </c:numCache>
            </c:numRef>
          </c:val>
        </c:ser>
        <c:dLbls>
          <c:showLegendKey val="0"/>
          <c:showVal val="0"/>
          <c:showCatName val="0"/>
          <c:showSerName val="0"/>
          <c:showPercent val="0"/>
          <c:showBubbleSize val="0"/>
        </c:dLbls>
        <c:gapWidth val="150"/>
        <c:axId val="74877952"/>
        <c:axId val="7490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74877952"/>
        <c:axId val="74908800"/>
      </c:lineChart>
      <c:dateAx>
        <c:axId val="74877952"/>
        <c:scaling>
          <c:orientation val="minMax"/>
        </c:scaling>
        <c:delete val="1"/>
        <c:axPos val="b"/>
        <c:numFmt formatCode="ge" sourceLinked="1"/>
        <c:majorTickMark val="none"/>
        <c:minorTickMark val="none"/>
        <c:tickLblPos val="none"/>
        <c:crossAx val="74908800"/>
        <c:crosses val="autoZero"/>
        <c:auto val="1"/>
        <c:lblOffset val="100"/>
        <c:baseTimeUnit val="years"/>
      </c:dateAx>
      <c:valAx>
        <c:axId val="7490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7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105.43</c:v>
                </c:pt>
                <c:pt idx="1">
                  <c:v>104.58</c:v>
                </c:pt>
                <c:pt idx="2">
                  <c:v>101.6</c:v>
                </c:pt>
                <c:pt idx="3">
                  <c:v>98.03</c:v>
                </c:pt>
                <c:pt idx="4">
                  <c:v>104.16</c:v>
                </c:pt>
              </c:numCache>
            </c:numRef>
          </c:val>
        </c:ser>
        <c:dLbls>
          <c:showLegendKey val="0"/>
          <c:showVal val="0"/>
          <c:showCatName val="0"/>
          <c:showSerName val="0"/>
          <c:showPercent val="0"/>
          <c:showBubbleSize val="0"/>
        </c:dLbls>
        <c:gapWidth val="150"/>
        <c:axId val="74939008"/>
        <c:axId val="749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74939008"/>
        <c:axId val="74941184"/>
      </c:lineChart>
      <c:dateAx>
        <c:axId val="74939008"/>
        <c:scaling>
          <c:orientation val="minMax"/>
        </c:scaling>
        <c:delete val="1"/>
        <c:axPos val="b"/>
        <c:numFmt formatCode="ge" sourceLinked="1"/>
        <c:majorTickMark val="none"/>
        <c:minorTickMark val="none"/>
        <c:tickLblPos val="none"/>
        <c:crossAx val="74941184"/>
        <c:crosses val="autoZero"/>
        <c:auto val="1"/>
        <c:lblOffset val="100"/>
        <c:baseTimeUnit val="years"/>
      </c:dateAx>
      <c:valAx>
        <c:axId val="749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266.67</c:v>
                </c:pt>
                <c:pt idx="1">
                  <c:v>268.56</c:v>
                </c:pt>
                <c:pt idx="2">
                  <c:v>277.27</c:v>
                </c:pt>
                <c:pt idx="3">
                  <c:v>288.26</c:v>
                </c:pt>
                <c:pt idx="4">
                  <c:v>271.39</c:v>
                </c:pt>
              </c:numCache>
            </c:numRef>
          </c:val>
        </c:ser>
        <c:dLbls>
          <c:showLegendKey val="0"/>
          <c:showVal val="0"/>
          <c:showCatName val="0"/>
          <c:showSerName val="0"/>
          <c:showPercent val="0"/>
          <c:showBubbleSize val="0"/>
        </c:dLbls>
        <c:gapWidth val="150"/>
        <c:axId val="74966912"/>
        <c:axId val="7496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74966912"/>
        <c:axId val="74969088"/>
      </c:lineChart>
      <c:dateAx>
        <c:axId val="74966912"/>
        <c:scaling>
          <c:orientation val="minMax"/>
        </c:scaling>
        <c:delete val="1"/>
        <c:axPos val="b"/>
        <c:numFmt formatCode="ge" sourceLinked="1"/>
        <c:majorTickMark val="none"/>
        <c:minorTickMark val="none"/>
        <c:tickLblPos val="none"/>
        <c:crossAx val="74969088"/>
        <c:crosses val="autoZero"/>
        <c:auto val="1"/>
        <c:lblOffset val="100"/>
        <c:baseTimeUnit val="years"/>
      </c:dateAx>
      <c:valAx>
        <c:axId val="7496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96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青森県　津軽広域水道企業団</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A5</v>
      </c>
      <c r="AA8" s="72"/>
      <c r="AB8" s="72"/>
      <c r="AC8" s="72"/>
      <c r="AD8" s="72"/>
      <c r="AE8" s="72"/>
      <c r="AF8" s="72"/>
      <c r="AG8" s="73"/>
      <c r="AH8" s="3"/>
      <c r="AI8" s="74" t="str">
        <f>データ!Q6</f>
        <v>-</v>
      </c>
      <c r="AJ8" s="75"/>
      <c r="AK8" s="75"/>
      <c r="AL8" s="75"/>
      <c r="AM8" s="75"/>
      <c r="AN8" s="75"/>
      <c r="AO8" s="75"/>
      <c r="AP8" s="76"/>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68.260000000000005</v>
      </c>
      <c r="K10" s="57"/>
      <c r="L10" s="57"/>
      <c r="M10" s="57"/>
      <c r="N10" s="57"/>
      <c r="O10" s="57"/>
      <c r="P10" s="57"/>
      <c r="Q10" s="57"/>
      <c r="R10" s="57">
        <f>データ!O6</f>
        <v>86.7</v>
      </c>
      <c r="S10" s="57"/>
      <c r="T10" s="57"/>
      <c r="U10" s="57"/>
      <c r="V10" s="57"/>
      <c r="W10" s="57"/>
      <c r="X10" s="57"/>
      <c r="Y10" s="57"/>
      <c r="Z10" s="65">
        <f>データ!P6</f>
        <v>5540</v>
      </c>
      <c r="AA10" s="65"/>
      <c r="AB10" s="65"/>
      <c r="AC10" s="65"/>
      <c r="AD10" s="65"/>
      <c r="AE10" s="65"/>
      <c r="AF10" s="65"/>
      <c r="AG10" s="65"/>
      <c r="AH10" s="2"/>
      <c r="AI10" s="65">
        <f>データ!T6</f>
        <v>31499</v>
      </c>
      <c r="AJ10" s="65"/>
      <c r="AK10" s="65"/>
      <c r="AL10" s="65"/>
      <c r="AM10" s="65"/>
      <c r="AN10" s="65"/>
      <c r="AO10" s="65"/>
      <c r="AP10" s="65"/>
      <c r="AQ10" s="57">
        <f>データ!U6</f>
        <v>365.66</v>
      </c>
      <c r="AR10" s="57"/>
      <c r="AS10" s="57"/>
      <c r="AT10" s="57"/>
      <c r="AU10" s="57"/>
      <c r="AV10" s="57"/>
      <c r="AW10" s="57"/>
      <c r="AX10" s="57"/>
      <c r="AY10" s="57">
        <f>データ!V6</f>
        <v>86.14</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28665</v>
      </c>
      <c r="D6" s="31">
        <f t="shared" si="3"/>
        <v>46</v>
      </c>
      <c r="E6" s="31">
        <f t="shared" si="3"/>
        <v>1</v>
      </c>
      <c r="F6" s="31">
        <f t="shared" si="3"/>
        <v>0</v>
      </c>
      <c r="G6" s="31">
        <f t="shared" si="3"/>
        <v>1</v>
      </c>
      <c r="H6" s="31" t="str">
        <f t="shared" si="3"/>
        <v>青森県　津軽広域水道企業団</v>
      </c>
      <c r="I6" s="31" t="str">
        <f t="shared" si="3"/>
        <v>法適用</v>
      </c>
      <c r="J6" s="31" t="str">
        <f t="shared" si="3"/>
        <v>水道事業</v>
      </c>
      <c r="K6" s="31" t="str">
        <f t="shared" si="3"/>
        <v>末端給水事業</v>
      </c>
      <c r="L6" s="31" t="str">
        <f t="shared" si="3"/>
        <v>A5</v>
      </c>
      <c r="M6" s="32" t="str">
        <f t="shared" si="3"/>
        <v>-</v>
      </c>
      <c r="N6" s="32">
        <f t="shared" si="3"/>
        <v>68.260000000000005</v>
      </c>
      <c r="O6" s="32">
        <f t="shared" si="3"/>
        <v>86.7</v>
      </c>
      <c r="P6" s="32">
        <f t="shared" si="3"/>
        <v>5540</v>
      </c>
      <c r="Q6" s="32" t="str">
        <f t="shared" si="3"/>
        <v>-</v>
      </c>
      <c r="R6" s="32" t="str">
        <f t="shared" si="3"/>
        <v>-</v>
      </c>
      <c r="S6" s="32" t="str">
        <f t="shared" si="3"/>
        <v>-</v>
      </c>
      <c r="T6" s="32">
        <f t="shared" si="3"/>
        <v>31499</v>
      </c>
      <c r="U6" s="32">
        <f t="shared" si="3"/>
        <v>365.66</v>
      </c>
      <c r="V6" s="32">
        <f t="shared" si="3"/>
        <v>86.14</v>
      </c>
      <c r="W6" s="33">
        <f>IF(W7="",NA(),W7)</f>
        <v>110.2</v>
      </c>
      <c r="X6" s="33">
        <f t="shared" ref="X6:AF6" si="4">IF(X7="",NA(),X7)</f>
        <v>110.01</v>
      </c>
      <c r="Y6" s="33">
        <f t="shared" si="4"/>
        <v>107.44</v>
      </c>
      <c r="Z6" s="33">
        <f t="shared" si="4"/>
        <v>104.11</v>
      </c>
      <c r="AA6" s="33">
        <f t="shared" si="4"/>
        <v>110.76</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12602.9</v>
      </c>
      <c r="AT6" s="33">
        <f t="shared" ref="AT6:BB6" si="6">IF(AT7="",NA(),AT7)</f>
        <v>4095.19</v>
      </c>
      <c r="AU6" s="33">
        <f t="shared" si="6"/>
        <v>6051.29</v>
      </c>
      <c r="AV6" s="33">
        <f t="shared" si="6"/>
        <v>749.06</v>
      </c>
      <c r="AW6" s="33">
        <f t="shared" si="6"/>
        <v>688.34</v>
      </c>
      <c r="AX6" s="33">
        <f t="shared" si="6"/>
        <v>832.37</v>
      </c>
      <c r="AY6" s="33">
        <f t="shared" si="6"/>
        <v>852.01</v>
      </c>
      <c r="AZ6" s="33">
        <f t="shared" si="6"/>
        <v>909.68</v>
      </c>
      <c r="BA6" s="33">
        <f t="shared" si="6"/>
        <v>382.09</v>
      </c>
      <c r="BB6" s="33">
        <f t="shared" si="6"/>
        <v>371.31</v>
      </c>
      <c r="BC6" s="32" t="str">
        <f>IF(BC7="","",IF(BC7="-","【-】","【"&amp;SUBSTITUTE(TEXT(BC7,"#,##0.00"),"-","△")&amp;"】"))</f>
        <v>【262.74】</v>
      </c>
      <c r="BD6" s="33">
        <f>IF(BD7="",NA(),BD7)</f>
        <v>595.03</v>
      </c>
      <c r="BE6" s="33">
        <f t="shared" ref="BE6:BM6" si="7">IF(BE7="",NA(),BE7)</f>
        <v>611.35</v>
      </c>
      <c r="BF6" s="33">
        <f t="shared" si="7"/>
        <v>644.63</v>
      </c>
      <c r="BG6" s="33">
        <f t="shared" si="7"/>
        <v>711.31</v>
      </c>
      <c r="BH6" s="33">
        <f t="shared" si="7"/>
        <v>719.32</v>
      </c>
      <c r="BI6" s="33">
        <f t="shared" si="7"/>
        <v>403.15</v>
      </c>
      <c r="BJ6" s="33">
        <f t="shared" si="7"/>
        <v>391.4</v>
      </c>
      <c r="BK6" s="33">
        <f t="shared" si="7"/>
        <v>382.65</v>
      </c>
      <c r="BL6" s="33">
        <f t="shared" si="7"/>
        <v>385.06</v>
      </c>
      <c r="BM6" s="33">
        <f t="shared" si="7"/>
        <v>373.09</v>
      </c>
      <c r="BN6" s="32" t="str">
        <f>IF(BN7="","",IF(BN7="-","【-】","【"&amp;SUBSTITUTE(TEXT(BN7,"#,##0.00"),"-","△")&amp;"】"))</f>
        <v>【276.38】</v>
      </c>
      <c r="BO6" s="33">
        <f>IF(BO7="",NA(),BO7)</f>
        <v>105.43</v>
      </c>
      <c r="BP6" s="33">
        <f t="shared" ref="BP6:BX6" si="8">IF(BP7="",NA(),BP7)</f>
        <v>104.58</v>
      </c>
      <c r="BQ6" s="33">
        <f t="shared" si="8"/>
        <v>101.6</v>
      </c>
      <c r="BR6" s="33">
        <f t="shared" si="8"/>
        <v>98.03</v>
      </c>
      <c r="BS6" s="33">
        <f t="shared" si="8"/>
        <v>104.16</v>
      </c>
      <c r="BT6" s="33">
        <f t="shared" si="8"/>
        <v>94.86</v>
      </c>
      <c r="BU6" s="33">
        <f t="shared" si="8"/>
        <v>95.91</v>
      </c>
      <c r="BV6" s="33">
        <f t="shared" si="8"/>
        <v>96.1</v>
      </c>
      <c r="BW6" s="33">
        <f t="shared" si="8"/>
        <v>99.07</v>
      </c>
      <c r="BX6" s="33">
        <f t="shared" si="8"/>
        <v>99.99</v>
      </c>
      <c r="BY6" s="32" t="str">
        <f>IF(BY7="","",IF(BY7="-","【-】","【"&amp;SUBSTITUTE(TEXT(BY7,"#,##0.00"),"-","△")&amp;"】"))</f>
        <v>【104.99】</v>
      </c>
      <c r="BZ6" s="33">
        <f>IF(BZ7="",NA(),BZ7)</f>
        <v>266.67</v>
      </c>
      <c r="CA6" s="33">
        <f t="shared" ref="CA6:CI6" si="9">IF(CA7="",NA(),CA7)</f>
        <v>268.56</v>
      </c>
      <c r="CB6" s="33">
        <f t="shared" si="9"/>
        <v>277.27</v>
      </c>
      <c r="CC6" s="33">
        <f t="shared" si="9"/>
        <v>288.26</v>
      </c>
      <c r="CD6" s="33">
        <f t="shared" si="9"/>
        <v>271.39</v>
      </c>
      <c r="CE6" s="33">
        <f t="shared" si="9"/>
        <v>179.14</v>
      </c>
      <c r="CF6" s="33">
        <f t="shared" si="9"/>
        <v>179.29</v>
      </c>
      <c r="CG6" s="33">
        <f t="shared" si="9"/>
        <v>178.39</v>
      </c>
      <c r="CH6" s="33">
        <f t="shared" si="9"/>
        <v>173.03</v>
      </c>
      <c r="CI6" s="33">
        <f t="shared" si="9"/>
        <v>171.15</v>
      </c>
      <c r="CJ6" s="32" t="str">
        <f>IF(CJ7="","",IF(CJ7="-","【-】","【"&amp;SUBSTITUTE(TEXT(CJ7,"#,##0.00"),"-","△")&amp;"】"))</f>
        <v>【163.72】</v>
      </c>
      <c r="CK6" s="33">
        <f>IF(CK7="",NA(),CK7)</f>
        <v>69.08</v>
      </c>
      <c r="CL6" s="33">
        <f t="shared" ref="CL6:CT6" si="10">IF(CL7="",NA(),CL7)</f>
        <v>70.56</v>
      </c>
      <c r="CM6" s="33">
        <f t="shared" si="10"/>
        <v>66.599999999999994</v>
      </c>
      <c r="CN6" s="33">
        <f t="shared" si="10"/>
        <v>64.430000000000007</v>
      </c>
      <c r="CO6" s="33">
        <f t="shared" si="10"/>
        <v>65.3</v>
      </c>
      <c r="CP6" s="33">
        <f t="shared" si="10"/>
        <v>58.76</v>
      </c>
      <c r="CQ6" s="33">
        <f t="shared" si="10"/>
        <v>59.09</v>
      </c>
      <c r="CR6" s="33">
        <f t="shared" si="10"/>
        <v>59.23</v>
      </c>
      <c r="CS6" s="33">
        <f t="shared" si="10"/>
        <v>58.58</v>
      </c>
      <c r="CT6" s="33">
        <f t="shared" si="10"/>
        <v>58.53</v>
      </c>
      <c r="CU6" s="32" t="str">
        <f>IF(CU7="","",IF(CU7="-","【-】","【"&amp;SUBSTITUTE(TEXT(CU7,"#,##0.00"),"-","△")&amp;"】"))</f>
        <v>【59.76】</v>
      </c>
      <c r="CV6" s="33">
        <f>IF(CV7="",NA(),CV7)</f>
        <v>82.89</v>
      </c>
      <c r="CW6" s="33">
        <f t="shared" ref="CW6:DE6" si="11">IF(CW7="",NA(),CW7)</f>
        <v>81.11</v>
      </c>
      <c r="CX6" s="33">
        <f t="shared" si="11"/>
        <v>84.4</v>
      </c>
      <c r="CY6" s="33">
        <f t="shared" si="11"/>
        <v>84.08</v>
      </c>
      <c r="CZ6" s="33">
        <f t="shared" si="11"/>
        <v>82.49</v>
      </c>
      <c r="DA6" s="33">
        <f t="shared" si="11"/>
        <v>84.87</v>
      </c>
      <c r="DB6" s="33">
        <f t="shared" si="11"/>
        <v>85.4</v>
      </c>
      <c r="DC6" s="33">
        <f t="shared" si="11"/>
        <v>85.53</v>
      </c>
      <c r="DD6" s="33">
        <f t="shared" si="11"/>
        <v>85.23</v>
      </c>
      <c r="DE6" s="33">
        <f t="shared" si="11"/>
        <v>85.26</v>
      </c>
      <c r="DF6" s="32" t="str">
        <f>IF(DF7="","",IF(DF7="-","【-】","【"&amp;SUBSTITUTE(TEXT(DF7,"#,##0.00"),"-","△")&amp;"】"))</f>
        <v>【89.95】</v>
      </c>
      <c r="DG6" s="33">
        <f>IF(DG7="",NA(),DG7)</f>
        <v>35.18</v>
      </c>
      <c r="DH6" s="33">
        <f t="shared" ref="DH6:DP6" si="12">IF(DH7="",NA(),DH7)</f>
        <v>36.61</v>
      </c>
      <c r="DI6" s="33">
        <f t="shared" si="12"/>
        <v>37.99</v>
      </c>
      <c r="DJ6" s="33">
        <f t="shared" si="12"/>
        <v>44.01</v>
      </c>
      <c r="DK6" s="33">
        <f t="shared" si="12"/>
        <v>44.87</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19.89</v>
      </c>
      <c r="DS6" s="33">
        <f t="shared" ref="DS6:EA6" si="13">IF(DS7="",NA(),DS7)</f>
        <v>19.11</v>
      </c>
      <c r="DT6" s="33">
        <f t="shared" si="13"/>
        <v>18.100000000000001</v>
      </c>
      <c r="DU6" s="33">
        <f t="shared" si="13"/>
        <v>16.829999999999998</v>
      </c>
      <c r="DV6" s="33">
        <f t="shared" si="13"/>
        <v>15.68</v>
      </c>
      <c r="DW6" s="33">
        <f t="shared" si="13"/>
        <v>6.47</v>
      </c>
      <c r="DX6" s="33">
        <f t="shared" si="13"/>
        <v>7.8</v>
      </c>
      <c r="DY6" s="33">
        <f t="shared" si="13"/>
        <v>8.39</v>
      </c>
      <c r="DZ6" s="33">
        <f t="shared" si="13"/>
        <v>10.09</v>
      </c>
      <c r="EA6" s="33">
        <f t="shared" si="13"/>
        <v>10.54</v>
      </c>
      <c r="EB6" s="32" t="str">
        <f>IF(EB7="","",IF(EB7="-","【-】","【"&amp;SUBSTITUTE(TEXT(EB7,"#,##0.00"),"-","△")&amp;"】"))</f>
        <v>【13.18】</v>
      </c>
      <c r="EC6" s="33">
        <f>IF(EC7="",NA(),EC7)</f>
        <v>0.36</v>
      </c>
      <c r="ED6" s="33">
        <f t="shared" ref="ED6:EL6" si="14">IF(ED7="",NA(),ED7)</f>
        <v>0.63</v>
      </c>
      <c r="EE6" s="33">
        <f t="shared" si="14"/>
        <v>0.17</v>
      </c>
      <c r="EF6" s="33">
        <f t="shared" si="14"/>
        <v>0.2</v>
      </c>
      <c r="EG6" s="33">
        <f t="shared" si="14"/>
        <v>0.85</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28665</v>
      </c>
      <c r="D7" s="35">
        <v>46</v>
      </c>
      <c r="E7" s="35">
        <v>1</v>
      </c>
      <c r="F7" s="35">
        <v>0</v>
      </c>
      <c r="G7" s="35">
        <v>1</v>
      </c>
      <c r="H7" s="35" t="s">
        <v>93</v>
      </c>
      <c r="I7" s="35" t="s">
        <v>94</v>
      </c>
      <c r="J7" s="35" t="s">
        <v>95</v>
      </c>
      <c r="K7" s="35" t="s">
        <v>96</v>
      </c>
      <c r="L7" s="35" t="s">
        <v>97</v>
      </c>
      <c r="M7" s="36" t="s">
        <v>98</v>
      </c>
      <c r="N7" s="36">
        <v>68.260000000000005</v>
      </c>
      <c r="O7" s="36">
        <v>86.7</v>
      </c>
      <c r="P7" s="36">
        <v>5540</v>
      </c>
      <c r="Q7" s="36" t="s">
        <v>98</v>
      </c>
      <c r="R7" s="36" t="s">
        <v>98</v>
      </c>
      <c r="S7" s="36" t="s">
        <v>98</v>
      </c>
      <c r="T7" s="36">
        <v>31499</v>
      </c>
      <c r="U7" s="36">
        <v>365.66</v>
      </c>
      <c r="V7" s="36">
        <v>86.14</v>
      </c>
      <c r="W7" s="36">
        <v>110.2</v>
      </c>
      <c r="X7" s="36">
        <v>110.01</v>
      </c>
      <c r="Y7" s="36">
        <v>107.44</v>
      </c>
      <c r="Z7" s="36">
        <v>104.11</v>
      </c>
      <c r="AA7" s="36">
        <v>110.76</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12602.9</v>
      </c>
      <c r="AT7" s="36">
        <v>4095.19</v>
      </c>
      <c r="AU7" s="36">
        <v>6051.29</v>
      </c>
      <c r="AV7" s="36">
        <v>749.06</v>
      </c>
      <c r="AW7" s="36">
        <v>688.34</v>
      </c>
      <c r="AX7" s="36">
        <v>832.37</v>
      </c>
      <c r="AY7" s="36">
        <v>852.01</v>
      </c>
      <c r="AZ7" s="36">
        <v>909.68</v>
      </c>
      <c r="BA7" s="36">
        <v>382.09</v>
      </c>
      <c r="BB7" s="36">
        <v>371.31</v>
      </c>
      <c r="BC7" s="36">
        <v>262.74</v>
      </c>
      <c r="BD7" s="36">
        <v>595.03</v>
      </c>
      <c r="BE7" s="36">
        <v>611.35</v>
      </c>
      <c r="BF7" s="36">
        <v>644.63</v>
      </c>
      <c r="BG7" s="36">
        <v>711.31</v>
      </c>
      <c r="BH7" s="36">
        <v>719.32</v>
      </c>
      <c r="BI7" s="36">
        <v>403.15</v>
      </c>
      <c r="BJ7" s="36">
        <v>391.4</v>
      </c>
      <c r="BK7" s="36">
        <v>382.65</v>
      </c>
      <c r="BL7" s="36">
        <v>385.06</v>
      </c>
      <c r="BM7" s="36">
        <v>373.09</v>
      </c>
      <c r="BN7" s="36">
        <v>276.38</v>
      </c>
      <c r="BO7" s="36">
        <v>105.43</v>
      </c>
      <c r="BP7" s="36">
        <v>104.58</v>
      </c>
      <c r="BQ7" s="36">
        <v>101.6</v>
      </c>
      <c r="BR7" s="36">
        <v>98.03</v>
      </c>
      <c r="BS7" s="36">
        <v>104.16</v>
      </c>
      <c r="BT7" s="36">
        <v>94.86</v>
      </c>
      <c r="BU7" s="36">
        <v>95.91</v>
      </c>
      <c r="BV7" s="36">
        <v>96.1</v>
      </c>
      <c r="BW7" s="36">
        <v>99.07</v>
      </c>
      <c r="BX7" s="36">
        <v>99.99</v>
      </c>
      <c r="BY7" s="36">
        <v>104.99</v>
      </c>
      <c r="BZ7" s="36">
        <v>266.67</v>
      </c>
      <c r="CA7" s="36">
        <v>268.56</v>
      </c>
      <c r="CB7" s="36">
        <v>277.27</v>
      </c>
      <c r="CC7" s="36">
        <v>288.26</v>
      </c>
      <c r="CD7" s="36">
        <v>271.39</v>
      </c>
      <c r="CE7" s="36">
        <v>179.14</v>
      </c>
      <c r="CF7" s="36">
        <v>179.29</v>
      </c>
      <c r="CG7" s="36">
        <v>178.39</v>
      </c>
      <c r="CH7" s="36">
        <v>173.03</v>
      </c>
      <c r="CI7" s="36">
        <v>171.15</v>
      </c>
      <c r="CJ7" s="36">
        <v>163.72</v>
      </c>
      <c r="CK7" s="36">
        <v>69.08</v>
      </c>
      <c r="CL7" s="36">
        <v>70.56</v>
      </c>
      <c r="CM7" s="36">
        <v>66.599999999999994</v>
      </c>
      <c r="CN7" s="36">
        <v>64.430000000000007</v>
      </c>
      <c r="CO7" s="36">
        <v>65.3</v>
      </c>
      <c r="CP7" s="36">
        <v>58.76</v>
      </c>
      <c r="CQ7" s="36">
        <v>59.09</v>
      </c>
      <c r="CR7" s="36">
        <v>59.23</v>
      </c>
      <c r="CS7" s="36">
        <v>58.58</v>
      </c>
      <c r="CT7" s="36">
        <v>58.53</v>
      </c>
      <c r="CU7" s="36">
        <v>59.76</v>
      </c>
      <c r="CV7" s="36">
        <v>82.89</v>
      </c>
      <c r="CW7" s="36">
        <v>81.11</v>
      </c>
      <c r="CX7" s="36">
        <v>84.4</v>
      </c>
      <c r="CY7" s="36">
        <v>84.08</v>
      </c>
      <c r="CZ7" s="36">
        <v>82.49</v>
      </c>
      <c r="DA7" s="36">
        <v>84.87</v>
      </c>
      <c r="DB7" s="36">
        <v>85.4</v>
      </c>
      <c r="DC7" s="36">
        <v>85.53</v>
      </c>
      <c r="DD7" s="36">
        <v>85.23</v>
      </c>
      <c r="DE7" s="36">
        <v>85.26</v>
      </c>
      <c r="DF7" s="36">
        <v>89.95</v>
      </c>
      <c r="DG7" s="36">
        <v>35.18</v>
      </c>
      <c r="DH7" s="36">
        <v>36.61</v>
      </c>
      <c r="DI7" s="36">
        <v>37.99</v>
      </c>
      <c r="DJ7" s="36">
        <v>44.01</v>
      </c>
      <c r="DK7" s="36">
        <v>44.87</v>
      </c>
      <c r="DL7" s="36">
        <v>35.53</v>
      </c>
      <c r="DM7" s="36">
        <v>36.36</v>
      </c>
      <c r="DN7" s="36">
        <v>37.340000000000003</v>
      </c>
      <c r="DO7" s="36">
        <v>44.31</v>
      </c>
      <c r="DP7" s="36">
        <v>45.75</v>
      </c>
      <c r="DQ7" s="36">
        <v>47.18</v>
      </c>
      <c r="DR7" s="36">
        <v>19.89</v>
      </c>
      <c r="DS7" s="36">
        <v>19.11</v>
      </c>
      <c r="DT7" s="36">
        <v>18.100000000000001</v>
      </c>
      <c r="DU7" s="36">
        <v>16.829999999999998</v>
      </c>
      <c r="DV7" s="36">
        <v>15.68</v>
      </c>
      <c r="DW7" s="36">
        <v>6.47</v>
      </c>
      <c r="DX7" s="36">
        <v>7.8</v>
      </c>
      <c r="DY7" s="36">
        <v>8.39</v>
      </c>
      <c r="DZ7" s="36">
        <v>10.09</v>
      </c>
      <c r="EA7" s="36">
        <v>10.54</v>
      </c>
      <c r="EB7" s="36">
        <v>13.18</v>
      </c>
      <c r="EC7" s="36">
        <v>0.36</v>
      </c>
      <c r="ED7" s="36">
        <v>0.63</v>
      </c>
      <c r="EE7" s="36">
        <v>0.17</v>
      </c>
      <c r="EF7" s="36">
        <v>0.2</v>
      </c>
      <c r="EG7" s="36">
        <v>0.85</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cp:lastPrinted>2017-02-03T02:10:55Z</cp:lastPrinted>
  <dcterms:created xsi:type="dcterms:W3CDTF">2017-02-01T08:33:52Z</dcterms:created>
  <dcterms:modified xsi:type="dcterms:W3CDTF">2017-02-03T02:11:08Z</dcterms:modified>
  <cp:category/>
</cp:coreProperties>
</file>