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4"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U34" i="9" s="1"/>
  <c r="BE36" i="9"/>
  <c r="AM36" i="9"/>
  <c r="C36" i="9"/>
  <c r="BE35" i="9"/>
  <c r="AM35" i="9"/>
  <c r="C35" i="9"/>
  <c r="C34" i="9"/>
  <c r="U35" i="9" l="1"/>
  <c r="U36" i="9" s="1"/>
  <c r="U37" i="9" s="1"/>
  <c r="U38"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<sst xmlns="http://schemas.openxmlformats.org/spreadsheetml/2006/main" count="1038" uniqueCount="570">
  <si>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</si>
  <si>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</si>
  <si>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</si>
  <si>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</si>
  <si>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</si>
  <si>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</si>
  <si>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</si>
  <si>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</si>
  <si>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</si>
  <si>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</si>
  <si>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</si>
  <si>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</si>
  <si>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</si>
  <si>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</si>
  <si>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</si>
  <si>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</si>
  <si>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</si>
  <si>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</si>
  <si>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</si>
  <si>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</si>
  <si>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</si>
  <si>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</si>
  <si>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</si>
  <si>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</si>
  <si>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</si>
  <si>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</si>
  <si>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</si>
  <si>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</si>
  <si>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</si>
  <si>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</si>
  <si>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</si>
  <si>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</si>
  <si>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</si>
  <si>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</si>
  <si>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</si>
  <si>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</si>
  <si>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</si>
  <si>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</si>
  <si>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</si>
  <si>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</si>
  <si>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</si>
  <si>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</si>
  <si>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</si>
  <si>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</si>
  <si>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</si>
  <si>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</si>
  <si>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</si>
  <si>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</si>
  <si>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</si>
  <si>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</si>
  <si>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</si>
  <si>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</si>
  <si>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</si>
  <si>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</si>
  <si>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</si>
  <si>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</si>
  <si>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</si>
  <si>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</si>
  <si>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</si>
  <si>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</si>
  <si>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</si>
  <si>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</si>
  <si>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</si>
  <si>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</si>
  <si>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</si>
  <si>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</si>
  <si>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</si>
  <si>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</si>
  <si>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</si>
  <si>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</si>
  <si>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</si>
  <si>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</si>
  <si>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</si>
  <si>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</si>
  <si>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</si>
  <si>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</si>
  <si>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</si>
  <si>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</si>
  <si>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</si>
  <si>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</si>
  <si>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</si>
  <si>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</si>
  <si>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</si>
  <si>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</si>
  <si>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</si>
  <si>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</si>
  <si>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</si>
  <si>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</si>
  <si>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</si>
  <si>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</si>
  <si>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</si>
  <si>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</si>
  <si>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</si>
  <si>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</si>
  <si>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</si>
  <si>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</si>
  <si>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</si>
  <si>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</si>
  <si>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</si>
  <si>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</si>
  <si>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</si>
  <si>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</si>
  <si>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</si>
  <si>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</si>
  <si>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</si>
  <si>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</si>
  <si>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</si>
  <si>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</si>
  <si>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</si>
  <si>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</si>
  <si>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</si>
  <si>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</si>
  <si>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</si>
  <si>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</si>
  <si>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</si>
  <si>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</si>
  <si>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</si>
  <si>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</si>
  <si>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</si>
  <si>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</si>
  <si>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</si>
  <si>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</si>
  <si>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</si>
  <si>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</si>
  <si>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</si>
  <si>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</si>
  <si>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</si>
  <si>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</si>
  <si>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</si>
  <si>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</si>
  <si>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</si>
  <si>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</si>
  <si>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</si>
  <si>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</si>
  <si>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</si>
  <si>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</si>
  <si>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</si>
  <si>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</si>
  <si>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</si>
  <si>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</si>
  <si>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</si>
  <si>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</si>
  <si>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</si>
  <si>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</si>
  <si>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</si>
  <si>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</si>
  <si>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</si>
  <si>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</si>
  <si>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</si>
  <si>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</si>
  <si>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</si>
  <si>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</si>
  <si>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</si>
  <si>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</si>
  <si>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</si>
  <si>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</si>
  <si>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</si>
  <si>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</si>
  <si>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</si>
  <si>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</si>
  <si>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</si>
  <si>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</si>
  <si>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</si>
  <si>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</si>
  <si>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</si>
  <si>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</si>
  <si>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</si>
  <si>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</si>
  <si>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</si>
  <si>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</si>
  <si>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</si>
  <si>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</si>
  <si>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</si>
  <si>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</si>
  <si>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</si>
  <si>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</si>
  <si>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</si>
  <si>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</si>
  <si>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</si>
  <si>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</si>
  <si>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</si>
  <si>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</si>
  <si>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</si>
  <si>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</si>
  <si>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</si>
  <si>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</si>
  <si>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</si>
  <si>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</si>
  <si>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</si>
  <si>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</si>
  <si>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</si>
  <si>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</si>
  <si>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</si>
  <si>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青森県深浦町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</si>
  <si>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</si>
  <si>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</si>
  <si>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</si>
  <si>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</si>
  <si>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</si>
  <si>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</si>
  <si>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</si>
  <si>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</si>
  <si>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</si>
  <si>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</si>
  <si>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</si>
  <si>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</si>
  <si>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</si>
  <si>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</si>
  <si>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</si>
  <si>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</si>
  <si>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</si>
  <si>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</si>
  <si>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</si>
  <si>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</si>
  <si>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</si>
  <si>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</si>
  <si>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</si>
  <si>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</si>
  <si>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</si>
  <si>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</si>
  <si>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</si>
  <si>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</si>
  <si>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</si>
  <si>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</si>
  <si>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</si>
  <si>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</si>
  <si>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</si>
  <si>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</si>
  <si>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</si>
  <si>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</si>
  <si>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</si>
  <si>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</si>
  <si>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</si>
  <si>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</si>
  <si>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</si>
  <si>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</si>
  <si>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</si>
  <si>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</si>
  <si>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</si>
  <si>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</si>
  <si>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</si>
  <si>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</si>
  <si>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</si>
  <si>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</si>
  <si>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</si>
  <si>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</si>
  <si>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</si>
  <si>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</si>
  <si>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</si>
  <si>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</si>
  <si>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</si>
  <si>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</si>
  <si>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</si>
  <si>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</si>
  <si>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</si>
  <si>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</si>
  <si>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</si>
  <si>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</si>
  <si>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</si>
  <si>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</si>
  <si>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</si>
  <si>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</si>
  <si>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</si>
  <si>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</si>
  <si>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</si>
  <si>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</si>
  <si>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</si>
  <si>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</si>
  <si>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</si>
  <si>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</si>
  <si>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</si>
  <si>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</si>
  <si>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</si>
  <si>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</si>
  <si>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</si>
  <si>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</si>
  <si>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</si>
  <si>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</si>
  <si>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</si>
  <si>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</si>
  <si>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</si>
  <si>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</si>
  <si>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</si>
  <si>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</si>
  <si>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</si>
  <si>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</si>
  <si>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</si>
  <si>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</si>
  <si>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</si>
  <si>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</si>
  <si>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</si>
  <si>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</si>
  <si>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</si>
  <si>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</si>
  <si>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</si>
  <si>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</si>
  <si>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</si>
  <si>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</si>
  <si>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</si>
  <si>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</si>
  <si>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</si>
  <si>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</si>
  <si>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</si>
  <si>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</si>
  <si>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</si>
  <si>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</si>
  <si>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</si>
  <si>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</si>
  <si>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</si>
  <si>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</si>
  <si>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</si>
  <si>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</si>
  <si>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</si>
  <si>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</si>
  <si>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</si>
  <si>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</si>
  <si>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</si>
  <si>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</si>
  <si>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</si>
  <si>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</si>
  <si>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</si>
  <si>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</si>
  <si>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</si>
  <si>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</si>
  <si>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</si>
  <si>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</si>
  <si>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</si>
  <si>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</si>
  <si>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</si>
  <si>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</si>
  <si>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</si>
  <si>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</si>
  <si>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</si>
  <si>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</si>
  <si>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</si>
  <si>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</si>
  <si>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</si>
  <si>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</si>
  <si>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</si>
  <si>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</si>
  <si>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</si>
  <si>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青森県深浦町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</si>
  <si>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</si>
  <si>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</si>
  <si>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</si>
  <si>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</si>
  <si>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</si>
  <si>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</si>
  <si>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</si>
  <si>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</si>
  <si>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</si>
  <si>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</si>
  <si>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</si>
  <si>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</si>
  <si>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</si>
  <si>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</si>
  <si>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</si>
  <si>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</si>
  <si>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</si>
  <si>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</si>
  <si>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</si>
  <si>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</si>
  <si>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</si>
  <si>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</si>
  <si>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</si>
  <si>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</si>
  <si>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</si>
  <si>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</si>
  <si>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</si>
  <si>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</si>
  <si>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</si>
  <si>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</si>
  <si>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</si>
  <si>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</si>
  <si>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</si>
  <si>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</si>
  <si>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</si>
  <si>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</si>
  <si>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</si>
  <si>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</si>
  <si>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</si>
  <si>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</si>
  <si>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</si>
  <si>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</si>
  <si>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</si>
  <si>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</si>
  <si>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</si>
  <si>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</si>
  <si>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</si>
  <si>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</si>
  <si>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</si>
  <si>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</si>
  <si>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</si>
  <si>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</si>
  <si>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</si>
  <si>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</si>
  <si>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</si>
  <si>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</si>
  <si>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</si>
  <si>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</si>
  <si>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</si>
  <si>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</si>
  <si>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</si>
  <si>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</si>
  <si>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</si>
  <si>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</si>
  <si>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</si>
  <si>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</si>
  <si>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</si>
  <si>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</si>
  <si>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</si>
  <si>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</si>
  <si>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</si>
  <si>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</si>
  <si>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</si>
  <si>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</si>
  <si>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</si>
  <si>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</si>
  <si>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</si>
  <si>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</si>
  <si>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</si>
  <si>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</si>
  <si>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</si>
  <si>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</si>
  <si>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</si>
  <si>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</si>
  <si>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</si>
  <si>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</si>
  <si>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</si>
  <si>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</si>
  <si>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</si>
  <si>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</si>
  <si>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</si>
  <si>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</si>
  <si>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</si>
  <si>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</si>
  <si>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</si>
  <si>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</si>
  <si>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</si>
  <si>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</si>
  <si>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</si>
  <si>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</si>
  <si>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</si>
  <si>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</si>
  <si>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</si>
  <si>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</si>
  <si>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</si>
  <si>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</si>
  <si>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</si>
  <si>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</si>
  <si>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</si>
  <si>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</si>
  <si>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</si>
  <si>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</si>
  <si>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</si>
  <si>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</si>
  <si>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</si>
  <si>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</si>
  <si>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</si>
  <si>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</si>
  <si>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</si>
  <si>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</si>
  <si>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</si>
  <si>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</si>
  <si>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</si>
  <si>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</si>
  <si>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</si>
  <si>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</si>
  <si>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</si>
  <si>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</si>
  <si>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</si>
  <si>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</si>
  <si>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</si>
  <si>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</si>
  <si>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</si>
  <si>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</si>
  <si>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</si>
  <si>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</si>
  <si>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</si>
  <si>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</si>
  <si>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</si>
  <si>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</si>
  <si>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</si>
  <si>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</si>
  <si>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</si>
  <si>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</si>
  <si>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</si>
  <si>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</si>
  <si>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</si>
  <si>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</si>
  <si>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</si>
  <si>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</si>
  <si>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</si>
  <si>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</si>
  <si>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</si>
  <si>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</si>
  <si>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</si>
  <si>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</si>
  <si>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</si>
  <si>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</si>
  <si>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</si>
  <si>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</si>
  <si>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</si>
  <si>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</si>
  <si>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</si>
  <si>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</si>
  <si>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</si>
  <si>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</si>
  <si>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</si>
  <si>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</si>
  <si>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</si>
  <si>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</si>
  <si>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</si>
  <si>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</si>
  <si>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</si>
  <si>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</si>
  <si>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</si>
  <si>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</si>
  <si>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</si>
  <si>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</si>
  <si>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</si>
  <si>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</si>
  <si>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</si>
  <si>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</si>
  <si>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</si>
  <si>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</si>
  <si>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</si>
  <si>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</si>
  <si>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</si>
  <si>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</si>
  <si>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0.01</t>
  </si>
  <si>
    <t>一般会計</t>
  </si>
  <si>
    <t>水道事業会計</t>
  </si>
  <si>
    <t>介護保険特別会計</t>
  </si>
  <si>
    <t>国民健康保険事業特別会計(事業勘定)</t>
  </si>
  <si>
    <t>下水道事業特別会計</t>
  </si>
  <si>
    <t>国民健康保険事業特別会計(直診勘定)</t>
  </si>
  <si>
    <t>訪問看護ステーション特別会計</t>
  </si>
  <si>
    <t>後期高齢者医療特別会計</t>
  </si>
  <si>
    <t>その他会計（赤字）</t>
  </si>
  <si>
    <t>▲ 0.02</t>
  </si>
  <si>
    <t>その他会計（黒字）</t>
  </si>
  <si>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</si>
  <si>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</si>
  <si>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西海岸衛生処理組合</t>
    <rPh sb="0" eb="3">
      <t>ニシカイガン</t>
    </rPh>
    <rPh sb="3" eb="5">
      <t>エイセイ</t>
    </rPh>
    <rPh sb="5" eb="7">
      <t>ショリ</t>
    </rPh>
    <rPh sb="7" eb="9">
      <t>クミアイ</t>
    </rPh>
    <phoneticPr fontId="24"/>
  </si>
  <si>
    <t>西北五広域福祉事務組合</t>
    <rPh sb="0" eb="2">
      <t>セイホク</t>
    </rPh>
    <rPh sb="2" eb="3">
      <t>ゴ</t>
    </rPh>
    <rPh sb="3" eb="5">
      <t>コウイキ</t>
    </rPh>
    <rPh sb="5" eb="7">
      <t>フクシ</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</si>
  <si>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</si>
  <si>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鰺ヶ沢地区消防事務組合</t>
    <rPh sb="0" eb="3">
      <t>アジガサワ</t>
    </rPh>
    <rPh sb="3" eb="5">
      <t>チク</t>
    </rPh>
    <rPh sb="5" eb="7">
      <t>ショウボウ</t>
    </rPh>
    <rPh sb="7" eb="9">
      <t>ジム</t>
    </rPh>
    <rPh sb="9" eb="11">
      <t>クミアイ</t>
    </rPh>
    <phoneticPr fontId="24"/>
  </si>
  <si>
    <t>つがる西北五広域連合（一般会計）</t>
    <rPh sb="3" eb="5">
      <t>セイホク</t>
    </rPh>
    <rPh sb="5" eb="6">
      <t>ゴ</t>
    </rPh>
    <rPh sb="6" eb="8">
      <t>コウイキ</t>
    </rPh>
    <rPh sb="8" eb="10">
      <t>レンゴウ</t>
    </rPh>
    <rPh sb="11" eb="13">
      <t>イッパン</t>
    </rPh>
    <rPh sb="13" eb="15">
      <t>カイケイ</t>
    </rPh>
    <phoneticPr fontId="24"/>
  </si>
  <si>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</si>
  <si>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</si>
  <si>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</si>
  <si>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新深浦町漁業協同組合</t>
    <rPh sb="0" eb="1">
      <t>シン</t>
    </rPh>
    <rPh sb="1" eb="4">
      <t>フカウラマチ</t>
    </rPh>
    <rPh sb="4" eb="6">
      <t>ギョギョウ</t>
    </rPh>
    <rPh sb="6" eb="8">
      <t>キョウドウ</t>
    </rPh>
    <rPh sb="8" eb="10">
      <t>クミアイ</t>
    </rPh>
    <phoneticPr fontId="24"/>
  </si>
  <si>
    <t>株式会社ふかうら開発</t>
    <rPh sb="0" eb="2">
      <t>カブシキ</t>
    </rPh>
    <rPh sb="2" eb="4">
      <t>カイシャ</t>
    </rPh>
    <rPh sb="8" eb="10">
      <t>カイハツ</t>
    </rPh>
    <phoneticPr fontId="24"/>
  </si>
  <si>
    <t>しらかみ十二湖株式会社</t>
    <rPh sb="4" eb="7">
      <t>ジュウニコ</t>
    </rPh>
    <rPh sb="7" eb="9">
      <t>カブシキ</t>
    </rPh>
    <rPh sb="9" eb="11">
      <t>カイシャ</t>
    </rPh>
    <phoneticPr fontId="24"/>
  </si>
  <si>
    <t>一般財団法人深浦町食産業振興公社</t>
    <rPh sb="0" eb="2">
      <t>イッパン</t>
    </rPh>
    <rPh sb="2" eb="4">
      <t>ザイダン</t>
    </rPh>
    <rPh sb="4" eb="6">
      <t>ホウジン</t>
    </rPh>
    <rPh sb="6" eb="9">
      <t>フカウラマチ</t>
    </rPh>
    <rPh sb="9" eb="10">
      <t>ショク</t>
    </rPh>
    <rPh sb="10" eb="12">
      <t>サンギョウ</t>
    </rPh>
    <rPh sb="12" eb="14">
      <t>シンコウ</t>
    </rPh>
    <rPh sb="14" eb="16">
      <t>コウシャ</t>
    </rPh>
    <phoneticPr fontId="24"/>
  </si>
  <si>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</si>
  <si>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</si>
  <si>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</si>
  <si>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</si>
  <si>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</si>
  <si>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</si>
  <si>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</si>
  <si>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</si>
  <si>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</si>
  <si>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</si>
  <si>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</si>
  <si>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</si>
  <si>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</si>
  <si>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実質公債費比率、将来負担比率ともに類似団体と比較して高い状況にあるものの、年々着実に減少してきている。これは、町債の新規発行抑制や繰上償還などの公債費対策により、一般会計
等の元利償還金と地方債現在高がともに減少しているためである。
　しかしながら、元利償還金・地方債現在高ともにも下げ止まり傾向となってきているため、今後これまで以上に公債費適正化に取り組んでいく必要がある。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</si>
</sst>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108100</c:v>
                </c:pt>
                <c:pt idx="1">
                  <c:v>115205</c:v>
                </c:pt>
                <c:pt idx="2">
                  <c:v>84556</c:v>
                </c:pt>
                <c:pt idx="3">
                  <c:v>59906</c:v>
                </c:pt>
                <c:pt idx="4">
                  <c:v>89939</c:v>
                </c:pt>
              </c:numCache>
            </c:numRef>
          </c:val>
          <c:smooth val="0"/>
        </c:ser>
        <c:dLbls>
          <c:showLegendKey val="0"/>
          <c:showVal val="0"/>
          <c:showCatName val="0"/>
          <c:showSerName val="0"/>
          <c:showPercent val="0"/>
          <c:showBubbleSize val="0"/>
        </c:dLbls>
        <c:marker val="1"/>
        <c:smooth val="0"/>
        <c:axId val="133654400"/>
        <c:axId val="133669248"/>
      </c:lineChart>
      <c:catAx>
        <c:axId val="1336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69248"/>
        <c:crosses val="autoZero"/>
        <c:auto val="1"/>
        <c:lblAlgn val="ctr"/>
        <c:lblOffset val="100"/>
        <c:tickLblSkip val="1"/>
        <c:tickMarkSkip val="1"/>
        <c:noMultiLvlLbl val="0"/>
      </c:catAx>
      <c:valAx>
        <c:axId val="133669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6.34</c:v>
                </c:pt>
                <c:pt idx="1">
                  <c:v>5.14</c:v>
                </c:pt>
                <c:pt idx="2">
                  <c:v>5.12</c:v>
                </c:pt>
                <c:pt idx="3">
                  <c:v>5.21</c:v>
                </c:pt>
                <c:pt idx="4">
                  <c:v>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16.07</c:v>
                </c:pt>
                <c:pt idx="1">
                  <c:v>20.21</c:v>
                </c:pt>
                <c:pt idx="2">
                  <c:v>31.04</c:v>
                </c:pt>
                <c:pt idx="3">
                  <c:v>36.9</c:v>
                </c:pt>
                <c:pt idx="4">
                  <c:v>42.9</c:v>
                </c:pt>
              </c:numCache>
            </c:numRef>
          </c:val>
        </c:ser>
        <c:dLbls>
          <c:showLegendKey val="0"/>
          <c:showVal val="0"/>
          <c:showCatName val="0"/>
          <c:showSerName val="0"/>
          <c:showPercent val="0"/>
          <c:showBubbleSize val="0"/>
        </c:dLbls>
        <c:gapWidth val="250"/>
        <c:overlap val="100"/>
        <c:axId val="141576064"/>
        <c:axId val="14157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6.37</c:v>
                </c:pt>
                <c:pt idx="1">
                  <c:v>1.2</c:v>
                </c:pt>
                <c:pt idx="2">
                  <c:v>5.56</c:v>
                </c:pt>
                <c:pt idx="3">
                  <c:v>-0.01</c:v>
                </c:pt>
                <c:pt idx="4">
                  <c:v>0.03</c:v>
                </c:pt>
              </c:numCache>
            </c:numRef>
          </c:val>
          <c:smooth val="0"/>
        </c:ser>
        <c:dLbls>
          <c:showLegendKey val="0"/>
          <c:showVal val="0"/>
          <c:showCatName val="0"/>
          <c:showSerName val="0"/>
          <c:showPercent val="0"/>
          <c:showBubbleSize val="0"/>
        </c:dLbls>
        <c:marker val="1"/>
        <c:smooth val="0"/>
        <c:axId val="141576064"/>
        <c:axId val="141578240"/>
      </c:lineChart>
      <c:catAx>
        <c:axId val="1415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578240"/>
        <c:crosses val="autoZero"/>
        <c:auto val="1"/>
        <c:lblAlgn val="ctr"/>
        <c:lblOffset val="100"/>
        <c:tickLblSkip val="1"/>
        <c:tickMarkSkip val="1"/>
        <c:noMultiLvlLbl val="0"/>
      </c:catAx>
      <c:valAx>
        <c:axId val="1415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0.12</c:v>
                </c:pt>
                <c:pt idx="4">
                  <c:v>#N/A</c:v>
                </c:pt>
                <c:pt idx="5">
                  <c:v>0.04</c:v>
                </c:pt>
                <c:pt idx="6">
                  <c:v>#N/A</c:v>
                </c:pt>
                <c:pt idx="7">
                  <c:v>0.02</c:v>
                </c:pt>
                <c:pt idx="8">
                  <c:v>#N/A</c:v>
                </c:pt>
                <c:pt idx="9">
                  <c:v>0.05</c:v>
                </c:pt>
              </c:numCache>
            </c:numRef>
          </c:val>
        </c:ser>
        <c:ser>
          <c:idx val="4"/>
          <c:order val="4"/>
          <c:tx>
            <c:strRef>
              <c:f>データシート!$A$31</c:f>
              <c:strCache>
                <c:ptCount val="1"/>
                <c:pt idx="0">
                  <c:v>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0.1</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c:v>
                </c:pt>
                <c:pt idx="4">
                  <c:v>#N/A</c:v>
                </c:pt>
                <c:pt idx="5">
                  <c:v>0.08</c:v>
                </c:pt>
                <c:pt idx="6">
                  <c:v>#N/A</c:v>
                </c:pt>
                <c:pt idx="7">
                  <c:v>0.02</c:v>
                </c:pt>
                <c:pt idx="8">
                  <c:v>#N/A</c:v>
                </c:pt>
                <c:pt idx="9">
                  <c:v>0.09</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0.49</c:v>
                </c:pt>
                <c:pt idx="4">
                  <c:v>#N/A</c:v>
                </c:pt>
                <c:pt idx="5">
                  <c:v>0.62</c:v>
                </c:pt>
                <c:pt idx="6">
                  <c:v>#N/A</c:v>
                </c:pt>
                <c:pt idx="7">
                  <c:v>0.59</c:v>
                </c:pt>
                <c:pt idx="8">
                  <c:v>#N/A</c:v>
                </c:pt>
                <c:pt idx="9">
                  <c:v>0.28000000000000003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0.59</c:v>
                </c:pt>
                <c:pt idx="2">
                  <c:v>#N/A</c:v>
                </c:pt>
                <c:pt idx="3">
                  <c:v>0.7</c:v>
                </c:pt>
                <c:pt idx="4">
                  <c:v>#N/A</c:v>
                </c:pt>
                <c:pt idx="5">
                  <c:v>0.51</c:v>
                </c:pt>
                <c:pt idx="6">
                  <c:v>#N/A</c:v>
                </c:pt>
                <c:pt idx="7">
                  <c:v>0.75</c:v>
                </c:pt>
                <c:pt idx="8">
                  <c:v>#N/A</c:v>
                </c:pt>
                <c:pt idx="9">
                  <c:v>0.97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#N/A</c:v>
                </c:pt>
                <c:pt idx="3">
                  <c:v>0.65</c:v>
                </c:pt>
                <c:pt idx="4">
                  <c:v>#N/A</c:v>
                </c:pt>
                <c:pt idx="5">
                  <c:v>0.83</c:v>
                </c:pt>
                <c:pt idx="6">
                  <c:v>#N/A</c:v>
                </c:pt>
                <c:pt idx="7">
                  <c:v>1.4</c:v>
                </c:pt>
                <c:pt idx="8">
                  <c:v>#N/A</c:v>
                </c:pt>
                <c:pt idx="9">
                  <c:v>2.27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6.33</c:v>
                </c:pt>
                <c:pt idx="2">
                  <c:v>#N/A</c:v>
                </c:pt>
                <c:pt idx="3">
                  <c:v>5.14</c:v>
                </c:pt>
                <c:pt idx="4">
                  <c:v>#N/A</c:v>
                </c:pt>
                <c:pt idx="5">
                  <c:v>5.1100000000000003</c:v>
                </c:pt>
                <c:pt idx="6">
                  <c:v>#N/A</c:v>
                </c:pt>
                <c:pt idx="7">
                  <c:v>5.21</c:v>
                </c:pt>
                <c:pt idx="8">
                  <c:v>#N/A</c:v>
                </c:pt>
                <c:pt idx="9">
                  <c:v>5.34</c:v>
                </c:pt>
              </c:numCache>
            </c:numRef>
          </c:val>
        </c:ser>
        <c:dLbls>
          <c:showLegendKey val="0"/>
          <c:showVal val="0"/>
          <c:showCatName val="0"/>
          <c:showSerName val="0"/>
          <c:showPercent val="0"/>
          <c:showBubbleSize val="0"/>
        </c:dLbls>
        <c:gapWidth val="150"/>
        <c:overlap val="100"/>
        <c:axId val="141975552"/>
        <c:axId val="141977088"/>
      </c:barChart>
      <c:catAx>
        <c:axId val="1419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77088"/>
        <c:crosses val="autoZero"/>
        <c:auto val="1"/>
        <c:lblAlgn val="ctr"/>
        <c:lblOffset val="100"/>
        <c:tickLblSkip val="1"/>
        <c:tickMarkSkip val="1"/>
        <c:noMultiLvlLbl val="0"/>
      </c:catAx>
      <c:valAx>
        <c:axId val="1419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7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1298</c:v>
                </c:pt>
                <c:pt idx="5">
                  <c:v>1223</c:v>
                </c:pt>
                <c:pt idx="8">
                  <c:v>1196</c:v>
                </c:pt>
                <c:pt idx="11">
                  <c:v>1203</c:v>
                </c:pt>
                <c:pt idx="14">
                  <c:v>1116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157</c:v>
                </c:pt>
                <c:pt idx="6">
                  <c:v>159</c:v>
                </c:pt>
                <c:pt idx="9">
                  <c:v>153</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226</c:v>
                </c:pt>
                <c:pt idx="3">
                  <c:v>231</c:v>
                </c:pt>
                <c:pt idx="6">
                  <c:v>228</c:v>
                </c:pt>
                <c:pt idx="9">
                  <c:v>253</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1581</c:v>
                </c:pt>
                <c:pt idx="3">
                  <c:v>1422</c:v>
                </c:pt>
                <c:pt idx="6">
                  <c:v>1361</c:v>
                </c:pt>
                <c:pt idx="9">
                  <c:v>1348</c:v>
                </c:pt>
                <c:pt idx="12">
                  <c:v>1327</c:v>
                </c:pt>
              </c:numCache>
            </c:numRef>
          </c:val>
        </c:ser>
        <c:dLbls>
          <c:showLegendKey val="0"/>
          <c:showVal val="0"/>
          <c:showCatName val="0"/>
          <c:showSerName val="0"/>
          <c:showPercent val="0"/>
          <c:showBubbleSize val="0"/>
        </c:dLbls>
        <c:gapWidth val="100"/>
        <c:overlap val="100"/>
        <c:axId val="142331264"/>
        <c:axId val="14233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669</c:v>
                </c:pt>
                <c:pt idx="2">
                  <c:v>#N/A</c:v>
                </c:pt>
                <c:pt idx="3">
                  <c:v>#N/A</c:v>
                </c:pt>
                <c:pt idx="4">
                  <c:v>589</c:v>
                </c:pt>
                <c:pt idx="5">
                  <c:v>#N/A</c:v>
                </c:pt>
                <c:pt idx="6">
                  <c:v>#N/A</c:v>
                </c:pt>
                <c:pt idx="7">
                  <c:v>554</c:v>
                </c:pt>
                <c:pt idx="8">
                  <c:v>#N/A</c:v>
                </c:pt>
                <c:pt idx="9">
                  <c:v>#N/A</c:v>
                </c:pt>
                <c:pt idx="10">
                  <c:v>551</c:v>
                </c:pt>
                <c:pt idx="11">
                  <c:v>#N/A</c:v>
                </c:pt>
                <c:pt idx="12">
                  <c:v>#N/A</c:v>
                </c:pt>
                <c:pt idx="13">
                  <c:v>491</c:v>
                </c:pt>
                <c:pt idx="14">
                  <c:v>#N/A</c:v>
                </c:pt>
              </c:numCache>
            </c:numRef>
          </c:val>
          <c:smooth val="0"/>
        </c:ser>
        <c:dLbls>
          <c:showLegendKey val="0"/>
          <c:showVal val="0"/>
          <c:showCatName val="0"/>
          <c:showSerName val="0"/>
          <c:showPercent val="0"/>
          <c:showBubbleSize val="0"/>
        </c:dLbls>
        <c:marker val="1"/>
        <c:smooth val="0"/>
        <c:axId val="142331264"/>
        <c:axId val="142337536"/>
      </c:lineChart>
      <c:catAx>
        <c:axId val="1423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337536"/>
        <c:crosses val="autoZero"/>
        <c:auto val="1"/>
        <c:lblAlgn val="ctr"/>
        <c:lblOffset val="100"/>
        <c:tickLblSkip val="1"/>
        <c:tickMarkSkip val="1"/>
        <c:noMultiLvlLbl val="0"/>
      </c:catAx>
      <c:valAx>
        <c:axId val="1423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10280</c:v>
                </c:pt>
                <c:pt idx="5">
                  <c:v>10098</c:v>
                </c:pt>
                <c:pt idx="8">
                  <c:v>9889</c:v>
                </c:pt>
                <c:pt idx="11">
                  <c:v>9499</c:v>
                </c:pt>
                <c:pt idx="14">
                  <c:v>8959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c:v>
                </c:pt>
                <c:pt idx="5">
                  <c:v>46</c:v>
                </c:pt>
                <c:pt idx="8">
                  <c:v>43</c:v>
                </c:pt>
                <c:pt idx="11">
                  <c:v>53</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1302</c:v>
                </c:pt>
                <c:pt idx="5">
                  <c:v>1852</c:v>
                </c:pt>
                <c:pt idx="8">
                  <c:v>2442</c:v>
                </c:pt>
                <c:pt idx="11">
                  <c:v>2675</c:v>
                </c:pt>
                <c:pt idx="14">
                  <c:v>2928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c:v>
                </c:pt>
                <c:pt idx="3">
                  <c:v>74</c:v>
                </c:pt>
                <c:pt idx="6">
                  <c:v>43</c:v>
                </c:pt>
                <c:pt idx="9">
                  <c:v>84</c:v>
                </c:pt>
                <c:pt idx="12">
                  <c:v>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1335</c:v>
                </c:pt>
                <c:pt idx="3">
                  <c:v>1272</c:v>
                </c:pt>
                <c:pt idx="6">
                  <c:v>1220</c:v>
                </c:pt>
                <c:pt idx="9">
                  <c:v>1106</c:v>
                </c:pt>
                <c:pt idx="12">
                  <c:v>1063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491</c:v>
                </c:pt>
                <c:pt idx="3">
                  <c:v>467</c:v>
                </c:pt>
                <c:pt idx="6">
                  <c:v>502</c:v>
                </c:pt>
                <c:pt idx="9">
                  <c:v>361</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2864</c:v>
                </c:pt>
                <c:pt idx="3">
                  <c:v>3451</c:v>
                </c:pt>
                <c:pt idx="6">
                  <c:v>3434</c:v>
                </c:pt>
                <c:pt idx="9">
                  <c:v>3576</c:v>
                </c:pt>
                <c:pt idx="12">
                  <c:v>3648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11355</c:v>
                </c:pt>
                <c:pt idx="3">
                  <c:v>11033</c:v>
                </c:pt>
                <c:pt idx="6">
                  <c:v>10728</c:v>
                </c:pt>
                <c:pt idx="9">
                  <c:v>10307</c:v>
                </c:pt>
                <c:pt idx="12">
                  <c:v>9736</c:v>
                </c:pt>
              </c:numCache>
            </c:numRef>
          </c:val>
        </c:ser>
        <c:dLbls>
          <c:showLegendKey val="0"/>
          <c:showVal val="0"/>
          <c:showCatName val="0"/>
          <c:showSerName val="0"/>
          <c:showPercent val="0"/>
          <c:showBubbleSize val="0"/>
        </c:dLbls>
        <c:gapWidth val="100"/>
        <c:overlap val="100"/>
        <c:axId val="142567296"/>
        <c:axId val="14257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4414</c:v>
                </c:pt>
                <c:pt idx="2">
                  <c:v>#N/A</c:v>
                </c:pt>
                <c:pt idx="3">
                  <c:v>#N/A</c:v>
                </c:pt>
                <c:pt idx="4">
                  <c:v>4302</c:v>
                </c:pt>
                <c:pt idx="5">
                  <c:v>#N/A</c:v>
                </c:pt>
                <c:pt idx="6">
                  <c:v>#N/A</c:v>
                </c:pt>
                <c:pt idx="7">
                  <c:v>3553</c:v>
                </c:pt>
                <c:pt idx="8">
                  <c:v>#N/A</c:v>
                </c:pt>
                <c:pt idx="9">
                  <c:v>#N/A</c:v>
                </c:pt>
                <c:pt idx="10">
                  <c:v>3206</c:v>
                </c:pt>
                <c:pt idx="11">
                  <c:v>#N/A</c:v>
                </c:pt>
                <c:pt idx="12">
                  <c:v>#N/A</c:v>
                </c:pt>
                <c:pt idx="13">
                  <c:v>2906</c:v>
                </c:pt>
                <c:pt idx="14">
                  <c:v>#N/A</c:v>
                </c:pt>
              </c:numCache>
            </c:numRef>
          </c:val>
          <c:smooth val="0"/>
        </c:ser>
        <c:dLbls>
          <c:showLegendKey val="0"/>
          <c:showVal val="0"/>
          <c:showCatName val="0"/>
          <c:showSerName val="0"/>
          <c:showPercent val="0"/>
          <c:showBubbleSize val="0"/>
        </c:dLbls>
        <c:marker val="1"/>
        <c:smooth val="0"/>
        <c:axId val="142567296"/>
        <c:axId val="142577664"/>
      </c:lineChart>
      <c:catAx>
        <c:axId val="1425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77664"/>
        <c:crosses val="autoZero"/>
        <c:auto val="1"/>
        <c:lblAlgn val="ctr"/>
        <c:lblOffset val="100"/>
        <c:tickLblSkip val="1"/>
        <c:tickMarkSkip val="1"/>
        <c:noMultiLvlLbl val="0"/>
      </c:catAx>
      <c:valAx>
        <c:axId val="1425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947840"/>
        <c:axId val="142949760"/>
      </c:scatterChart>
      <c:valAx>
        <c:axId val="142947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949760"/>
        <c:crosses val="autoZero"/>
        <c:crossBetween val="midCat"/>
      </c:valAx>
      <c:valAx>
        <c:axId val="142949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94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18.100000000000001</c:v>
                </c:pt>
                <c:pt idx="1">
                  <c:v>16.3</c:v>
                </c:pt>
                <c:pt idx="2">
                  <c:v>15.3</c:v>
                </c:pt>
                <c:pt idx="3">
                  <c:v>14.3</c:v>
                </c:pt>
                <c:pt idx="4">
                  <c:v>13.7</c:v>
                </c:pt>
              </c:numCache>
            </c:numRef>
          </c:xVal>
          <c:yVal>
            <c:numRef>
              <c:f>公会計指標分析・財政指標組合せ分析表!$K$73:$O$73</c:f>
              <c:numCache>
                <c:formatCode>#,##0.0;"▲ "#,##0.0</c:formatCode>
                <c:ptCount val="5"/>
                <c:pt idx="0">
                  <c:v>113.7</c:v>
                </c:pt>
                <c:pt idx="1">
                  <c:v>107.7</c:v>
                </c:pt>
                <c:pt idx="2">
                  <c:v>89.5</c:v>
                </c:pt>
                <c:pt idx="3">
                  <c:v>83.3</c:v>
                </c:pt>
                <c:pt idx="4">
                  <c:v>75.7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43098624"/>
        <c:axId val="143100544"/>
      </c:scatterChart>
      <c:valAx>
        <c:axId val="143098624"/>
        <c:scaling>
          <c:orientation val="minMax"/>
          <c:max val="18.90000000000000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00544"/>
        <c:crosses val="autoZero"/>
        <c:crossBetween val="midCat"/>
      </c:valAx>
      <c:valAx>
        <c:axId val="14310054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9862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平成</a:t>
          </a:r>
          <a:r>
            <a:rPr kumimoji="1" lang="en-US" altLang="ja-JP" sz="1200">
              <a:latin typeface="+mn-ea"/>
              <a:ea typeface="+mn-ea"/>
            </a:rPr>
            <a:t>27</a:t>
          </a:r>
          <a:r>
            <a:rPr kumimoji="1" lang="ja-JP" altLang="en-US" sz="1200">
              <a:latin typeface="+mn-ea"/>
              <a:ea typeface="+mn-ea"/>
            </a:rPr>
            <a:t>年度決算における実質公債費比率は</a:t>
          </a:r>
          <a:r>
            <a:rPr kumimoji="1" lang="en-US" altLang="ja-JP" sz="1200">
              <a:latin typeface="+mn-ea"/>
              <a:ea typeface="+mn-ea"/>
            </a:rPr>
            <a:t>13.7</a:t>
          </a:r>
          <a:r>
            <a:rPr kumimoji="1" lang="ja-JP" altLang="en-US" sz="1200">
              <a:latin typeface="+mn-ea"/>
              <a:ea typeface="+mn-ea"/>
            </a:rPr>
            <a:t>％となり、平成</a:t>
          </a:r>
          <a:r>
            <a:rPr kumimoji="1" lang="en-US" altLang="ja-JP" sz="1200">
              <a:latin typeface="+mn-ea"/>
              <a:ea typeface="+mn-ea"/>
            </a:rPr>
            <a:t>19</a:t>
          </a:r>
          <a:r>
            <a:rPr kumimoji="1" lang="ja-JP" altLang="en-US" sz="1200">
              <a:latin typeface="+mn-ea"/>
              <a:ea typeface="+mn-ea"/>
            </a:rPr>
            <a:t>年度の算定開始以来年々減少している。</a:t>
          </a:r>
        </a:p>
        <a:p>
          <a:r>
            <a:rPr kumimoji="1" lang="ja-JP" altLang="en-US" sz="1200">
              <a:latin typeface="+mn-ea"/>
              <a:ea typeface="+mn-ea"/>
            </a:rPr>
            <a:t>　分子の主要素である元利償還金は、町債の新規発行抑制や繰上償還などの公債費対策により、年々に減少している。また、元利償還金の減少に伴い、算入公債費等も緩やかに減少しているが、分子全体としての公債費負担は年々着実に軽減されている。</a:t>
          </a:r>
        </a:p>
        <a:p>
          <a:r>
            <a:rPr kumimoji="1" lang="ja-JP" altLang="en-US" sz="1200">
              <a:latin typeface="+mn-ea"/>
              <a:ea typeface="+mn-ea"/>
            </a:rPr>
            <a:t>　公営企業債の元利償還金に対する繰入金は、建設事業が継続していることなどから、概ね横ばいとなっているが、今後も大きな増減はない見込みである。</a:t>
          </a:r>
        </a:p>
        <a:p>
          <a:r>
            <a:rPr kumimoji="1" lang="ja-JP" altLang="en-US" sz="1200">
              <a:latin typeface="+mn-ea"/>
              <a:ea typeface="+mn-ea"/>
            </a:rPr>
            <a:t>　組合等の元利償還金に対する負担金等は、西海岸衛生処理組合の起債の元金償還が終了したため、平成</a:t>
          </a:r>
          <a:r>
            <a:rPr kumimoji="1" lang="en-US" altLang="ja-JP" sz="1200">
              <a:latin typeface="+mn-ea"/>
              <a:ea typeface="+mn-ea"/>
            </a:rPr>
            <a:t>27</a:t>
          </a:r>
          <a:r>
            <a:rPr kumimoji="1" lang="ja-JP" altLang="en-US" sz="1200">
              <a:latin typeface="+mn-ea"/>
              <a:ea typeface="+mn-ea"/>
            </a:rPr>
            <a:t>年度に大幅に減少している。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年度決算における将来負担比率は</a:t>
          </a:r>
          <a:r>
            <a:rPr kumimoji="1" lang="en-US" altLang="ja-JP" sz="1300">
              <a:latin typeface="+mn-ea"/>
              <a:ea typeface="+mn-ea"/>
            </a:rPr>
            <a:t>75.7</a:t>
          </a:r>
          <a:r>
            <a:rPr kumimoji="1" lang="ja-JP" altLang="en-US" sz="1300">
              <a:latin typeface="+mn-ea"/>
              <a:ea typeface="+mn-ea"/>
            </a:rPr>
            <a:t>％となり、平成</a:t>
          </a:r>
          <a:r>
            <a:rPr kumimoji="1" lang="en-US" altLang="ja-JP" sz="1300">
              <a:latin typeface="+mn-ea"/>
              <a:ea typeface="+mn-ea"/>
            </a:rPr>
            <a:t>19</a:t>
          </a:r>
          <a:r>
            <a:rPr kumimoji="1" lang="ja-JP" altLang="en-US" sz="1300">
              <a:latin typeface="+mn-ea"/>
              <a:ea typeface="+mn-ea"/>
            </a:rPr>
            <a:t>年度の算定開始以来年々減少している。</a:t>
          </a:r>
        </a:p>
        <a:p>
          <a:r>
            <a:rPr kumimoji="1" lang="ja-JP" altLang="en-US" sz="1300">
              <a:latin typeface="+mn-ea"/>
              <a:ea typeface="+mn-ea"/>
            </a:rPr>
            <a:t>　分子の主要素である一般会計等の地方債現在高は、町債の新規発行抑制や繰上償還などの公債費対策により年々減少している。地方債残高の減少に伴い、充当可能財源の基準財政需要額算入見込額も減少傾向にあるが、全体的な将来負担は年々着実に軽減されている。</a:t>
          </a:r>
        </a:p>
        <a:p>
          <a:r>
            <a:rPr kumimoji="1" lang="ja-JP" altLang="en-US" sz="1300">
              <a:latin typeface="+mn-ea"/>
              <a:ea typeface="+mn-ea"/>
            </a:rPr>
            <a:t>　その他の将来負担見込みも概ね横ばいから減少傾向となっており、今後も関係団体の起債や債務残高の減少により、当面の間緩やかに減少していくと見込まれる。</a:t>
          </a:r>
        </a:p>
        <a:p>
          <a:r>
            <a:rPr kumimoji="1" lang="ja-JP" altLang="en-US" sz="1300">
              <a:latin typeface="+mn-ea"/>
              <a:ea typeface="+mn-ea"/>
            </a:rPr>
            <a:t>　充当可能財源である充当可能基金は、財政調整基金の積立てなどにより年々大幅に増加しており、将来負担を圧縮する重要な財源となっているが、今後の地方交付税の動向によっては減少に転じる可能性も考えられる。</a:t>
          </a:r>
        </a:p>
        <a:p>
          <a:r>
            <a:rPr kumimoji="1" lang="ja-JP" altLang="en-US" sz="1300">
              <a:latin typeface="+mn-ea"/>
              <a:ea typeface="+mn-ea"/>
            </a:rPr>
            <a:t>　今後においても将来負担を軽減するため、起債の着実な償還と併せて、プライマリーバランスの黒字化と積極的な基金積立てを継続する。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住民の高齢化に加え、産業基盤の脆弱性等により、町税収は長らく低い水準で停滞し、類似団体と比較して極めて低い財政力となっている。６次産業の創出を柱に町内産業の活性化を図るとともに、税収の徴収率向上にも努め、長期的・計画的な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少などにより経常収支比率は高止まりが続き、類似団体比較では平均を大きく下回っている。さらなる改善に向けては急激な税収増は見込めないため、経常経費の削減が当面の課題となる。主な取り組みとしては、人件費や物件費等について歳出削減の取り組みを継続して行うとともに</a:t>
          </a:r>
          <a:r>
            <a:rPr kumimoji="1" lang="ja-JP" altLang="en-US" sz="1300">
              <a:solidFill>
                <a:sysClr val="windowText" lastClr="000000"/>
              </a:solidFill>
              <a:latin typeface="ＭＳ Ｐゴシック"/>
            </a:rPr>
            <a:t>、類似団体平均を大きく上回っている公債費の負担圧縮のため、繰上償還を実施するなど、経常収支比率の改善に努める。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64</xdr:row>
      <xdr:rowOff>164846</xdr:rowOff>
    </xdr:to>
    <xdr:cxnSp macro="">
      <xdr:nvCxnSpPr>
        <xdr:cNvPr id="130" name="直線コネクタ 129"/>
        <xdr:cNvCxnSpPr/>
      </xdr:nvCxnSpPr>
      <xdr:spPr>
        <a:xfrm>
          <a:off x="4114800" y="110797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64</xdr:row>
      <xdr:rowOff>106934</xdr:rowOff>
    </xdr:to>
    <xdr:cxnSp macro="">
      <xdr:nvCxnSpPr>
        <xdr:cNvPr id="133" name="直線コネクタ 132"/>
        <xdr:cNvCxnSpPr/>
      </xdr:nvCxnSpPr>
      <xdr:spPr>
        <a:xfrm>
          <a:off x="3225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10414</xdr:rowOff>
    </xdr:to>
    <xdr:cxnSp macro="">
      <xdr:nvCxnSpPr>
        <xdr:cNvPr id="136" name="直線コネクタ 135"/>
        <xdr:cNvCxnSpPr/>
      </xdr:nvCxnSpPr>
      <xdr:spPr>
        <a:xfrm>
          <a:off x="2336800" y="108722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126238</xdr:rowOff>
    </xdr:to>
    <xdr:cxnSp macro="">
      <xdr:nvCxnSpPr>
        <xdr:cNvPr id="139" name="直線コネクタ 138"/>
        <xdr:cNvCxnSpPr/>
      </xdr:nvCxnSpPr>
      <xdr:spPr>
        <a:xfrm flipV="1">
          <a:off x="1447800" y="1087221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9" name="円/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50"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1" name="円/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2" name="テキスト ボックス 151"/>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5" name="円/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75438</xdr:rowOff>
    </xdr:from>
    <xdr:to>
      <xdr:col>2</xdr:col>
      <xdr:colOff>127000</xdr:colOff>
      <xdr:row>65</xdr:row>
      <xdr:rowOff>5588</xdr:rowOff>
    </xdr:to>
    <xdr:sp macro="" textlink="">
      <xdr:nvSpPr>
        <xdr:cNvPr id="157" name="円/楕円 156"/>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161815</xdr:rowOff>
    </xdr:from>
    <xdr:ext cx="762000" cy="259045"/>
    <xdr:sp macro="" textlink="">
      <xdr:nvSpPr>
        <xdr:cNvPr id="158" name="テキスト ボックス 157"/>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定員適正化計画に基づく</a:t>
          </a:r>
          <a:r>
            <a:rPr kumimoji="1" lang="ja-JP" altLang="en-US" sz="1300">
              <a:latin typeface="ＭＳ Ｐゴシック"/>
            </a:rPr>
            <a:t>職員数の削減や、物件費などの事務的経費の節減等により、類似団体平均をわずかに下回っている。今後においても定員適正化を積極的に進めるとともに、行政改革大綱に基づいた物件費・維持補修費の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149183</xdr:rowOff>
    </xdr:from>
    <xdr:to>
      <xdr:col>7</xdr:col>
      <xdr:colOff>152400</xdr:colOff>
      <xdr:row>83</xdr:row>
      <xdr:rowOff>155730</xdr:rowOff>
    </xdr:to>
    <xdr:cxnSp macro="">
      <xdr:nvCxnSpPr>
        <xdr:cNvPr id="193" name="直線コネクタ 192"/>
        <xdr:cNvCxnSpPr/>
      </xdr:nvCxnSpPr>
      <xdr:spPr>
        <a:xfrm>
          <a:off x="4114800" y="14379533"/>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91018</xdr:rowOff>
    </xdr:from>
    <xdr:to>
      <xdr:col>6</xdr:col>
      <xdr:colOff>0</xdr:colOff>
      <xdr:row>83</xdr:row>
      <xdr:rowOff>149183</xdr:rowOff>
    </xdr:to>
    <xdr:cxnSp macro="">
      <xdr:nvCxnSpPr>
        <xdr:cNvPr id="196" name="直線コネクタ 195"/>
        <xdr:cNvCxnSpPr/>
      </xdr:nvCxnSpPr>
      <xdr:spPr>
        <a:xfrm>
          <a:off x="3225800" y="14321368"/>
          <a:ext cx="889000" cy="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50516</xdr:rowOff>
    </xdr:from>
    <xdr:to>
      <xdr:col>4</xdr:col>
      <xdr:colOff>482600</xdr:colOff>
      <xdr:row>83</xdr:row>
      <xdr:rowOff>91018</xdr:rowOff>
    </xdr:to>
    <xdr:cxnSp macro="">
      <xdr:nvCxnSpPr>
        <xdr:cNvPr id="199" name="直線コネクタ 198"/>
        <xdr:cNvCxnSpPr/>
      </xdr:nvCxnSpPr>
      <xdr:spPr>
        <a:xfrm>
          <a:off x="2336800" y="14280866"/>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50516</xdr:rowOff>
    </xdr:from>
    <xdr:to>
      <xdr:col>3</xdr:col>
      <xdr:colOff>279400</xdr:colOff>
      <xdr:row>83</xdr:row>
      <xdr:rowOff>67049</xdr:rowOff>
    </xdr:to>
    <xdr:cxnSp macro="">
      <xdr:nvCxnSpPr>
        <xdr:cNvPr id="202" name="直線コネクタ 201"/>
        <xdr:cNvCxnSpPr/>
      </xdr:nvCxnSpPr>
      <xdr:spPr>
        <a:xfrm flipV="1">
          <a:off x="1447800" y="14280866"/>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104930</xdr:rowOff>
    </xdr:from>
    <xdr:to>
      <xdr:col>7</xdr:col>
      <xdr:colOff>203200</xdr:colOff>
      <xdr:row>84</xdr:row>
      <xdr:rowOff>35080</xdr:rowOff>
    </xdr:to>
    <xdr:sp macro="" textlink="">
      <xdr:nvSpPr>
        <xdr:cNvPr id="212" name="円/楕円 211"/>
        <xdr:cNvSpPr/>
      </xdr:nvSpPr>
      <xdr:spPr>
        <a:xfrm>
          <a:off x="4902200" y="143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121457</xdr:rowOff>
    </xdr:from>
    <xdr:ext cx="762000" cy="259045"/>
    <xdr:sp macro="" textlink="">
      <xdr:nvSpPr>
        <xdr:cNvPr id="213" name="人件費・物件費等の状況該当値テキスト"/>
        <xdr:cNvSpPr txBox="1"/>
      </xdr:nvSpPr>
      <xdr:spPr>
        <a:xfrm>
          <a:off x="5041900" y="141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245,565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98383</xdr:rowOff>
    </xdr:from>
    <xdr:to>
      <xdr:col>6</xdr:col>
      <xdr:colOff>50800</xdr:colOff>
      <xdr:row>84</xdr:row>
      <xdr:rowOff>28533</xdr:rowOff>
    </xdr:to>
    <xdr:sp macro="" textlink="">
      <xdr:nvSpPr>
        <xdr:cNvPr id="214" name="円/楕円 213"/>
        <xdr:cNvSpPr/>
      </xdr:nvSpPr>
      <xdr:spPr>
        <a:xfrm>
          <a:off x="4064000" y="14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38710</xdr:rowOff>
    </xdr:from>
    <xdr:ext cx="736600" cy="259045"/>
    <xdr:sp macro="" textlink="">
      <xdr:nvSpPr>
        <xdr:cNvPr id="215" name="テキスト ボックス 214"/>
        <xdr:cNvSpPr txBox="1"/>
      </xdr:nvSpPr>
      <xdr:spPr>
        <a:xfrm>
          <a:off x="3733800" y="1409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40218</xdr:rowOff>
    </xdr:from>
    <xdr:to>
      <xdr:col>4</xdr:col>
      <xdr:colOff>533400</xdr:colOff>
      <xdr:row>83</xdr:row>
      <xdr:rowOff>141818</xdr:rowOff>
    </xdr:to>
    <xdr:sp macro="" textlink="">
      <xdr:nvSpPr>
        <xdr:cNvPr id="216" name="円/楕円 215"/>
        <xdr:cNvSpPr/>
      </xdr:nvSpPr>
      <xdr:spPr>
        <a:xfrm>
          <a:off x="3175000" y="14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151995</xdr:rowOff>
    </xdr:from>
    <xdr:ext cx="762000" cy="259045"/>
    <xdr:sp macro="" textlink="">
      <xdr:nvSpPr>
        <xdr:cNvPr id="217" name="テキスト ボックス 216"/>
        <xdr:cNvSpPr txBox="1"/>
      </xdr:nvSpPr>
      <xdr:spPr>
        <a:xfrm>
          <a:off x="2844800" y="140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171166</xdr:rowOff>
    </xdr:from>
    <xdr:to>
      <xdr:col>3</xdr:col>
      <xdr:colOff>330200</xdr:colOff>
      <xdr:row>83</xdr:row>
      <xdr:rowOff>101316</xdr:rowOff>
    </xdr:to>
    <xdr:sp macro="" textlink="">
      <xdr:nvSpPr>
        <xdr:cNvPr id="218" name="円/楕円 217"/>
        <xdr:cNvSpPr/>
      </xdr:nvSpPr>
      <xdr:spPr>
        <a:xfrm>
          <a:off x="2286000" y="142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111493</xdr:rowOff>
    </xdr:from>
    <xdr:ext cx="762000" cy="259045"/>
    <xdr:sp macro="" textlink="">
      <xdr:nvSpPr>
        <xdr:cNvPr id="219" name="テキスト ボックス 218"/>
        <xdr:cNvSpPr txBox="1"/>
      </xdr:nvSpPr>
      <xdr:spPr>
        <a:xfrm>
          <a:off x="1955800" y="13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16249</xdr:rowOff>
    </xdr:from>
    <xdr:to>
      <xdr:col>2</xdr:col>
      <xdr:colOff>127000</xdr:colOff>
      <xdr:row>83</xdr:row>
      <xdr:rowOff>117849</xdr:rowOff>
    </xdr:to>
    <xdr:sp macro="" textlink="">
      <xdr:nvSpPr>
        <xdr:cNvPr id="220" name="円/楕円 219"/>
        <xdr:cNvSpPr/>
      </xdr:nvSpPr>
      <xdr:spPr>
        <a:xfrm>
          <a:off x="1397000" y="142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128026</xdr:rowOff>
    </xdr:from>
    <xdr:ext cx="762000" cy="259045"/>
    <xdr:sp macro="" textlink="">
      <xdr:nvSpPr>
        <xdr:cNvPr id="221" name="テキスト ボックス 220"/>
        <xdr:cNvSpPr txBox="1"/>
      </xdr:nvSpPr>
      <xdr:spPr>
        <a:xfrm>
          <a:off x="1066800" y="1401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従来からの給与体系により類似団体平均を下回るラスパイレス指数となっている。</a:t>
          </a:r>
        </a:p>
        <a:p>
          <a:r>
            <a:rPr kumimoji="1" lang="ja-JP" altLang="en-US" sz="1300">
              <a:latin typeface="ＭＳ Ｐゴシック"/>
            </a:rPr>
            <a:t>　今後は、人事評価による昇給や中級採用試験の導入により数値が上昇すると見込まれているが、地方交付税の減額などの財政運営上の課題に対応できるよう適切な定員管理を進めるとともに、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98637</xdr:rowOff>
    </xdr:to>
    <xdr:cxnSp macro="">
      <xdr:nvCxnSpPr>
        <xdr:cNvPr id="255" name="直線コネクタ 254"/>
        <xdr:cNvCxnSpPr/>
      </xdr:nvCxnSpPr>
      <xdr:spPr>
        <a:xfrm>
          <a:off x="16179800" y="144441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42334</xdr:rowOff>
    </xdr:to>
    <xdr:cxnSp macro="">
      <xdr:nvCxnSpPr>
        <xdr:cNvPr id="258" name="直線コネクタ 257"/>
        <xdr:cNvCxnSpPr/>
      </xdr:nvCxnSpPr>
      <xdr:spPr>
        <a:xfrm>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87</xdr:row>
      <xdr:rowOff>107104</xdr:rowOff>
    </xdr:to>
    <xdr:cxnSp macro="">
      <xdr:nvCxnSpPr>
        <xdr:cNvPr id="261" name="直線コネクタ 260"/>
        <xdr:cNvCxnSpPr/>
      </xdr:nvCxnSpPr>
      <xdr:spPr>
        <a:xfrm flipV="1">
          <a:off x="14401800" y="1440391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87</xdr:row>
      <xdr:rowOff>107104</xdr:rowOff>
    </xdr:to>
    <xdr:cxnSp macro="">
      <xdr:nvCxnSpPr>
        <xdr:cNvPr id="264" name="直線コネクタ 263"/>
        <xdr:cNvCxnSpPr/>
      </xdr:nvCxnSpPr>
      <xdr:spPr>
        <a:xfrm>
          <a:off x="13512800" y="148302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5"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8" name="円/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0" name="円/楕円 279"/>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81" name="テキスト ボックス 280"/>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82" name="円/楕円 281"/>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83" name="テキスト ボックス 282"/>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　平成</a:t>
          </a:r>
          <a:r>
            <a:rPr kumimoji="1" lang="en-US" altLang="ja-JP" sz="1250">
              <a:solidFill>
                <a:sysClr val="windowText" lastClr="000000"/>
              </a:solidFill>
              <a:latin typeface="ＭＳ Ｐゴシック"/>
            </a:rPr>
            <a:t>17</a:t>
          </a:r>
          <a:r>
            <a:rPr kumimoji="1" lang="ja-JP" altLang="en-US" sz="1250">
              <a:solidFill>
                <a:sysClr val="windowText" lastClr="000000"/>
              </a:solidFill>
              <a:latin typeface="ＭＳ Ｐゴシック"/>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p>
        <a:p>
          <a:r>
            <a:rPr kumimoji="1" lang="ja-JP" altLang="en-US" sz="1250">
              <a:solidFill>
                <a:sysClr val="windowText" lastClr="000000"/>
              </a:solidFill>
              <a:latin typeface="ＭＳ Ｐゴシック"/>
            </a:rPr>
            <a:t>　今後においても、行政サービスの低下を招かぬよう必要最低限の職員数を確保しながらも、組織構造の改善や職員の資質向上・能力開発に資する取り組みを行い、効率的・効果的な執行体制を確保していく。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157770</xdr:rowOff>
    </xdr:from>
    <xdr:to>
      <xdr:col>24</xdr:col>
      <xdr:colOff>558800</xdr:colOff>
      <xdr:row>60</xdr:row>
      <xdr:rowOff>165354</xdr:rowOff>
    </xdr:to>
    <xdr:cxnSp macro="">
      <xdr:nvCxnSpPr>
        <xdr:cNvPr id="320" name="直線コネクタ 319"/>
        <xdr:cNvCxnSpPr/>
      </xdr:nvCxnSpPr>
      <xdr:spPr>
        <a:xfrm flipV="1">
          <a:off x="16179800" y="10444770"/>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165354</xdr:rowOff>
    </xdr:to>
    <xdr:cxnSp macro="">
      <xdr:nvCxnSpPr>
        <xdr:cNvPr id="323" name="直線コネクタ 322"/>
        <xdr:cNvCxnSpPr/>
      </xdr:nvCxnSpPr>
      <xdr:spPr>
        <a:xfrm>
          <a:off x="15290800" y="10415815"/>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128815</xdr:rowOff>
    </xdr:from>
    <xdr:to>
      <xdr:col>22</xdr:col>
      <xdr:colOff>203200</xdr:colOff>
      <xdr:row>60</xdr:row>
      <xdr:rowOff>155702</xdr:rowOff>
    </xdr:to>
    <xdr:cxnSp macro="">
      <xdr:nvCxnSpPr>
        <xdr:cNvPr id="326" name="直線コネクタ 325"/>
        <xdr:cNvCxnSpPr/>
      </xdr:nvCxnSpPr>
      <xdr:spPr>
        <a:xfrm flipV="1">
          <a:off x="14401800" y="10415815"/>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155702</xdr:rowOff>
    </xdr:from>
    <xdr:to>
      <xdr:col>21</xdr:col>
      <xdr:colOff>0</xdr:colOff>
      <xdr:row>60</xdr:row>
      <xdr:rowOff>165354</xdr:rowOff>
    </xdr:to>
    <xdr:cxnSp macro="">
      <xdr:nvCxnSpPr>
        <xdr:cNvPr id="329" name="直線コネクタ 328"/>
        <xdr:cNvCxnSpPr/>
      </xdr:nvCxnSpPr>
      <xdr:spPr>
        <a:xfrm flipV="1">
          <a:off x="13512800" y="1044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106970</xdr:rowOff>
    </xdr:from>
    <xdr:to>
      <xdr:col>24</xdr:col>
      <xdr:colOff>609600</xdr:colOff>
      <xdr:row>61</xdr:row>
      <xdr:rowOff>37120</xdr:rowOff>
    </xdr:to>
    <xdr:sp macro="" textlink="">
      <xdr:nvSpPr>
        <xdr:cNvPr id="339" name="円/楕円 338"/>
        <xdr:cNvSpPr/>
      </xdr:nvSpPr>
      <xdr:spPr>
        <a:xfrm>
          <a:off x="16967200" y="103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123497</xdr:rowOff>
    </xdr:from>
    <xdr:ext cx="762000" cy="259045"/>
    <xdr:sp macro="" textlink="">
      <xdr:nvSpPr>
        <xdr:cNvPr id="340" name="定員管理の状況該当値テキスト"/>
        <xdr:cNvSpPr txBox="1"/>
      </xdr:nvSpPr>
      <xdr:spPr>
        <a:xfrm>
          <a:off x="17106900" y="1023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114554</xdr:rowOff>
    </xdr:from>
    <xdr:to>
      <xdr:col>23</xdr:col>
      <xdr:colOff>457200</xdr:colOff>
      <xdr:row>61</xdr:row>
      <xdr:rowOff>44704</xdr:rowOff>
    </xdr:to>
    <xdr:sp macro="" textlink="">
      <xdr:nvSpPr>
        <xdr:cNvPr id="341" name="円/楕円 340"/>
        <xdr:cNvSpPr/>
      </xdr:nvSpPr>
      <xdr:spPr>
        <a:xfrm>
          <a:off x="16129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54881</xdr:rowOff>
    </xdr:from>
    <xdr:ext cx="736600" cy="259045"/>
    <xdr:sp macro="" textlink="">
      <xdr:nvSpPr>
        <xdr:cNvPr id="342" name="テキスト ボックス 341"/>
        <xdr:cNvSpPr txBox="1"/>
      </xdr:nvSpPr>
      <xdr:spPr>
        <a:xfrm>
          <a:off x="15798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3" name="円/楕円 342"/>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4" name="テキスト ボックス 343"/>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104902</xdr:rowOff>
    </xdr:from>
    <xdr:to>
      <xdr:col>21</xdr:col>
      <xdr:colOff>50800</xdr:colOff>
      <xdr:row>61</xdr:row>
      <xdr:rowOff>35052</xdr:rowOff>
    </xdr:to>
    <xdr:sp macro="" textlink="">
      <xdr:nvSpPr>
        <xdr:cNvPr id="345" name="円/楕円 344"/>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45229</xdr:rowOff>
    </xdr:from>
    <xdr:ext cx="762000" cy="259045"/>
    <xdr:sp macro="" textlink="">
      <xdr:nvSpPr>
        <xdr:cNvPr id="346" name="テキスト ボックス 345"/>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114554</xdr:rowOff>
    </xdr:from>
    <xdr:to>
      <xdr:col>19</xdr:col>
      <xdr:colOff>533400</xdr:colOff>
      <xdr:row>61</xdr:row>
      <xdr:rowOff>44704</xdr:rowOff>
    </xdr:to>
    <xdr:sp macro="" textlink="">
      <xdr:nvSpPr>
        <xdr:cNvPr id="347" name="円/楕円 346"/>
        <xdr:cNvSpPr/>
      </xdr:nvSpPr>
      <xdr:spPr>
        <a:xfrm>
          <a:off x="13462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54881</xdr:rowOff>
    </xdr:from>
    <xdr:ext cx="762000" cy="259045"/>
    <xdr:sp macro="" textlink="">
      <xdr:nvSpPr>
        <xdr:cNvPr id="348" name="テキスト ボックス 347"/>
        <xdr:cNvSpPr txBox="1"/>
      </xdr:nvSpPr>
      <xdr:spPr>
        <a:xfrm>
          <a:off x="13131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実質公債費比率は早期健全化基準（</a:t>
          </a:r>
          <a:r>
            <a:rPr kumimoji="1" lang="en-US" altLang="ja-JP" sz="1300">
              <a:latin typeface="ＭＳ Ｐゴシック"/>
            </a:rPr>
            <a:t>25</a:t>
          </a:r>
          <a:r>
            <a:rPr kumimoji="1" lang="ja-JP" altLang="en-US" sz="1300">
              <a:latin typeface="ＭＳ Ｐゴシック"/>
            </a:rPr>
            <a:t>％）や起債許可基準（</a:t>
          </a:r>
          <a:r>
            <a:rPr kumimoji="1" lang="en-US" altLang="ja-JP" sz="1300">
              <a:latin typeface="ＭＳ Ｐゴシック"/>
            </a:rPr>
            <a:t>18</a:t>
          </a:r>
          <a:r>
            <a:rPr kumimoji="1" lang="ja-JP" altLang="en-US" sz="1300">
              <a:latin typeface="ＭＳ Ｐゴシック"/>
            </a:rPr>
            <a:t>％）を下回っているものの、類似団体内では非常に高い公債費負担となっている。</a:t>
          </a:r>
        </a:p>
        <a:p>
          <a:r>
            <a:rPr kumimoji="1" lang="ja-JP" altLang="en-US" sz="1300">
              <a:latin typeface="ＭＳ Ｐゴシック"/>
            </a:rPr>
            <a:t>　主な要因は一般会計等の元利償還金が多額なことであるが、町債の新規発行抑制や繰上償還などの公債費対策により、元利償還金は年々減少を続けている。また、公営企業や組合等の元利償還金に対する負担も、概ね減少傾向となっており、公債費負担は年々着実に軽減されている。</a:t>
          </a:r>
        </a:p>
        <a:p>
          <a:r>
            <a:rPr kumimoji="1" lang="ja-JP" altLang="en-US" sz="1300">
              <a:latin typeface="ＭＳ Ｐゴシック"/>
            </a:rPr>
            <a:t>　今後も多額の起債発行には慎重な検討を行い、交付税措置の有利な起債を優先するなど将来的な公債費負担の圧縮に努める。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32512</xdr:rowOff>
    </xdr:from>
    <xdr:to>
      <xdr:col>24</xdr:col>
      <xdr:colOff>558800</xdr:colOff>
      <xdr:row>43</xdr:row>
      <xdr:rowOff>61468</xdr:rowOff>
    </xdr:to>
    <xdr:cxnSp macro="">
      <xdr:nvCxnSpPr>
        <xdr:cNvPr id="379" name="直線コネクタ 378"/>
        <xdr:cNvCxnSpPr/>
      </xdr:nvCxnSpPr>
      <xdr:spPr>
        <a:xfrm flipV="1">
          <a:off x="16179800" y="74048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61468</xdr:rowOff>
    </xdr:from>
    <xdr:to>
      <xdr:col>23</xdr:col>
      <xdr:colOff>406400</xdr:colOff>
      <xdr:row>43</xdr:row>
      <xdr:rowOff>109728</xdr:rowOff>
    </xdr:to>
    <xdr:cxnSp macro="">
      <xdr:nvCxnSpPr>
        <xdr:cNvPr id="382" name="直線コネクタ 381"/>
        <xdr:cNvCxnSpPr/>
      </xdr:nvCxnSpPr>
      <xdr:spPr>
        <a:xfrm flipV="1">
          <a:off x="15290800" y="74338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109728</xdr:rowOff>
    </xdr:from>
    <xdr:to>
      <xdr:col>22</xdr:col>
      <xdr:colOff>203200</xdr:colOff>
      <xdr:row>43</xdr:row>
      <xdr:rowOff>157988</xdr:rowOff>
    </xdr:to>
    <xdr:cxnSp macro="">
      <xdr:nvCxnSpPr>
        <xdr:cNvPr id="385" name="直線コネクタ 384"/>
        <xdr:cNvCxnSpPr/>
      </xdr:nvCxnSpPr>
      <xdr:spPr>
        <a:xfrm flipV="1">
          <a:off x="14401800" y="748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157988</xdr:rowOff>
    </xdr:from>
    <xdr:to>
      <xdr:col>21</xdr:col>
      <xdr:colOff>0</xdr:colOff>
      <xdr:row>44</xdr:row>
      <xdr:rowOff>73406</xdr:rowOff>
    </xdr:to>
    <xdr:cxnSp macro="">
      <xdr:nvCxnSpPr>
        <xdr:cNvPr id="388" name="直線コネクタ 387"/>
        <xdr:cNvCxnSpPr/>
      </xdr:nvCxnSpPr>
      <xdr:spPr>
        <a:xfrm flipV="1">
          <a:off x="13512800" y="75303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153162</xdr:rowOff>
    </xdr:from>
    <xdr:to>
      <xdr:col>24</xdr:col>
      <xdr:colOff>609600</xdr:colOff>
      <xdr:row>43</xdr:row>
      <xdr:rowOff>83312</xdr:rowOff>
    </xdr:to>
    <xdr:sp macro="" textlink="">
      <xdr:nvSpPr>
        <xdr:cNvPr id="398" name="円/楕円 397"/>
        <xdr:cNvSpPr/>
      </xdr:nvSpPr>
      <xdr:spPr>
        <a:xfrm>
          <a:off x="169672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125239</xdr:rowOff>
    </xdr:from>
    <xdr:ext cx="762000" cy="259045"/>
    <xdr:sp macro="" textlink="">
      <xdr:nvSpPr>
        <xdr:cNvPr id="399" name="公債費負担の状況該当値テキスト"/>
        <xdr:cNvSpPr txBox="1"/>
      </xdr:nvSpPr>
      <xdr:spPr>
        <a:xfrm>
          <a:off x="17106900" y="73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10668</xdr:rowOff>
    </xdr:from>
    <xdr:to>
      <xdr:col>23</xdr:col>
      <xdr:colOff>457200</xdr:colOff>
      <xdr:row>43</xdr:row>
      <xdr:rowOff>112268</xdr:rowOff>
    </xdr:to>
    <xdr:sp macro="" textlink="">
      <xdr:nvSpPr>
        <xdr:cNvPr id="400" name="円/楕円 399"/>
        <xdr:cNvSpPr/>
      </xdr:nvSpPr>
      <xdr:spPr>
        <a:xfrm>
          <a:off x="16129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97045</xdr:rowOff>
    </xdr:from>
    <xdr:ext cx="736600" cy="259045"/>
    <xdr:sp macro="" textlink="">
      <xdr:nvSpPr>
        <xdr:cNvPr id="401" name="テキスト ボックス 400"/>
        <xdr:cNvSpPr txBox="1"/>
      </xdr:nvSpPr>
      <xdr:spPr>
        <a:xfrm>
          <a:off x="15798800" y="746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58928</xdr:rowOff>
    </xdr:from>
    <xdr:to>
      <xdr:col>22</xdr:col>
      <xdr:colOff>254000</xdr:colOff>
      <xdr:row>43</xdr:row>
      <xdr:rowOff>160528</xdr:rowOff>
    </xdr:to>
    <xdr:sp macro="" textlink="">
      <xdr:nvSpPr>
        <xdr:cNvPr id="402" name="円/楕円 401"/>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145305</xdr:rowOff>
    </xdr:from>
    <xdr:ext cx="762000" cy="259045"/>
    <xdr:sp macro="" textlink="">
      <xdr:nvSpPr>
        <xdr:cNvPr id="403" name="テキスト ボックス 402"/>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107188</xdr:rowOff>
    </xdr:from>
    <xdr:to>
      <xdr:col>21</xdr:col>
      <xdr:colOff>50800</xdr:colOff>
      <xdr:row>44</xdr:row>
      <xdr:rowOff>37338</xdr:rowOff>
    </xdr:to>
    <xdr:sp macro="" textlink="">
      <xdr:nvSpPr>
        <xdr:cNvPr id="404" name="円/楕円 403"/>
        <xdr:cNvSpPr/>
      </xdr:nvSpPr>
      <xdr:spPr>
        <a:xfrm>
          <a:off x="14351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22115</xdr:rowOff>
    </xdr:from>
    <xdr:ext cx="762000" cy="259045"/>
    <xdr:sp macro="" textlink="">
      <xdr:nvSpPr>
        <xdr:cNvPr id="405" name="テキスト ボックス 404"/>
        <xdr:cNvSpPr txBox="1"/>
      </xdr:nvSpPr>
      <xdr:spPr>
        <a:xfrm>
          <a:off x="14020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22606</xdr:rowOff>
    </xdr:from>
    <xdr:to>
      <xdr:col>19</xdr:col>
      <xdr:colOff>533400</xdr:colOff>
      <xdr:row>44</xdr:row>
      <xdr:rowOff>124206</xdr:rowOff>
    </xdr:to>
    <xdr:sp macro="" textlink="">
      <xdr:nvSpPr>
        <xdr:cNvPr id="406" name="円/楕円 405"/>
        <xdr:cNvSpPr/>
      </xdr:nvSpPr>
      <xdr:spPr>
        <a:xfrm>
          <a:off x="13462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108983</xdr:rowOff>
    </xdr:from>
    <xdr:ext cx="762000" cy="259045"/>
    <xdr:sp macro="" textlink="">
      <xdr:nvSpPr>
        <xdr:cNvPr id="407" name="テキスト ボックス 406"/>
        <xdr:cNvSpPr txBox="1"/>
      </xdr:nvSpPr>
      <xdr:spPr>
        <a:xfrm>
          <a:off x="13131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将来負担比率は早期健全化基準（</a:t>
          </a:r>
          <a:r>
            <a:rPr kumimoji="1" lang="en-US" altLang="ja-JP" sz="1300">
              <a:latin typeface="ＭＳ Ｐゴシック"/>
            </a:rPr>
            <a:t>350</a:t>
          </a:r>
          <a:r>
            <a:rPr kumimoji="1" lang="ja-JP" altLang="en-US" sz="1300">
              <a:latin typeface="ＭＳ Ｐゴシック"/>
            </a:rPr>
            <a:t>％）を下回っているものの、類似団体内では非常に高い将来負担となっている。</a:t>
          </a:r>
        </a:p>
        <a:p>
          <a:r>
            <a:rPr kumimoji="1" lang="ja-JP" altLang="en-US" sz="1300">
              <a:latin typeface="ＭＳ Ｐゴシック"/>
            </a:rPr>
            <a:t>　主な要因は一般会計等の地方債残高が多額なことであるが、プライマリーバランスの大幅な黒字化と繰上償還の実施により、その残高は年々減少を続けている。また、充当可能財源である基金残高も毎年増加を続け、将来負担全体としては年々着実に軽減されている。</a:t>
          </a:r>
        </a:p>
        <a:p>
          <a:r>
            <a:rPr kumimoji="1" lang="ja-JP" altLang="en-US" sz="1300">
              <a:latin typeface="ＭＳ Ｐゴシック"/>
            </a:rPr>
            <a:t>　さらなる改善に向けて、プライマリーバランスの黒字堅持と積極的な基金積立てを継続するほか、町債の繰上償還も随時検討する。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113760</xdr:rowOff>
    </xdr:from>
    <xdr:to>
      <xdr:col>24</xdr:col>
      <xdr:colOff>558800</xdr:colOff>
      <xdr:row>17</xdr:row>
      <xdr:rowOff>159607</xdr:rowOff>
    </xdr:to>
    <xdr:cxnSp macro="">
      <xdr:nvCxnSpPr>
        <xdr:cNvPr id="437" name="直線コネクタ 436"/>
        <xdr:cNvCxnSpPr/>
      </xdr:nvCxnSpPr>
      <xdr:spPr>
        <a:xfrm flipV="1">
          <a:off x="16179800" y="302841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159607</xdr:rowOff>
    </xdr:from>
    <xdr:to>
      <xdr:col>23</xdr:col>
      <xdr:colOff>406400</xdr:colOff>
      <xdr:row>18</xdr:row>
      <xdr:rowOff>25559</xdr:rowOff>
    </xdr:to>
    <xdr:cxnSp macro="">
      <xdr:nvCxnSpPr>
        <xdr:cNvPr id="440" name="直線コネクタ 439"/>
        <xdr:cNvCxnSpPr/>
      </xdr:nvCxnSpPr>
      <xdr:spPr>
        <a:xfrm flipV="1">
          <a:off x="15290800" y="3074257"/>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25559</xdr:rowOff>
    </xdr:from>
    <xdr:to>
      <xdr:col>22</xdr:col>
      <xdr:colOff>203200</xdr:colOff>
      <xdr:row>18</xdr:row>
      <xdr:rowOff>135350</xdr:rowOff>
    </xdr:to>
    <xdr:cxnSp macro="">
      <xdr:nvCxnSpPr>
        <xdr:cNvPr id="443" name="直線コネクタ 442"/>
        <xdr:cNvCxnSpPr/>
      </xdr:nvCxnSpPr>
      <xdr:spPr>
        <a:xfrm flipV="1">
          <a:off x="14401800" y="3111659"/>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135350</xdr:rowOff>
    </xdr:from>
    <xdr:to>
      <xdr:col>21</xdr:col>
      <xdr:colOff>0</xdr:colOff>
      <xdr:row>19</xdr:row>
      <xdr:rowOff>95</xdr:rowOff>
    </xdr:to>
    <xdr:cxnSp macro="">
      <xdr:nvCxnSpPr>
        <xdr:cNvPr id="446" name="直線コネクタ 445"/>
        <xdr:cNvCxnSpPr/>
      </xdr:nvCxnSpPr>
      <xdr:spPr>
        <a:xfrm flipV="1">
          <a:off x="13512800" y="3221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62960</xdr:rowOff>
    </xdr:from>
    <xdr:to>
      <xdr:col>24</xdr:col>
      <xdr:colOff>609600</xdr:colOff>
      <xdr:row>17</xdr:row>
      <xdr:rowOff>164560</xdr:rowOff>
    </xdr:to>
    <xdr:sp macro="" textlink="">
      <xdr:nvSpPr>
        <xdr:cNvPr id="456" name="円/楕円 455"/>
        <xdr:cNvSpPr/>
      </xdr:nvSpPr>
      <xdr:spPr>
        <a:xfrm>
          <a:off x="16967200" y="29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35037</xdr:rowOff>
    </xdr:from>
    <xdr:ext cx="762000" cy="259045"/>
    <xdr:sp macro="" textlink="">
      <xdr:nvSpPr>
        <xdr:cNvPr id="457" name="将来負担の状況該当値テキスト"/>
        <xdr:cNvSpPr txBox="1"/>
      </xdr:nvSpPr>
      <xdr:spPr>
        <a:xfrm>
          <a:off x="17106900" y="29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108807</xdr:rowOff>
    </xdr:from>
    <xdr:to>
      <xdr:col>23</xdr:col>
      <xdr:colOff>457200</xdr:colOff>
      <xdr:row>18</xdr:row>
      <xdr:rowOff>38957</xdr:rowOff>
    </xdr:to>
    <xdr:sp macro="" textlink="">
      <xdr:nvSpPr>
        <xdr:cNvPr id="458" name="円/楕円 457"/>
        <xdr:cNvSpPr/>
      </xdr:nvSpPr>
      <xdr:spPr>
        <a:xfrm>
          <a:off x="16129000" y="3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23734</xdr:rowOff>
    </xdr:from>
    <xdr:ext cx="736600" cy="259045"/>
    <xdr:sp macro="" textlink="">
      <xdr:nvSpPr>
        <xdr:cNvPr id="459" name="テキスト ボックス 458"/>
        <xdr:cNvSpPr txBox="1"/>
      </xdr:nvSpPr>
      <xdr:spPr>
        <a:xfrm>
          <a:off x="15798800" y="310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146209</xdr:rowOff>
    </xdr:from>
    <xdr:to>
      <xdr:col>22</xdr:col>
      <xdr:colOff>254000</xdr:colOff>
      <xdr:row>18</xdr:row>
      <xdr:rowOff>76359</xdr:rowOff>
    </xdr:to>
    <xdr:sp macro="" textlink="">
      <xdr:nvSpPr>
        <xdr:cNvPr id="460" name="円/楕円 459"/>
        <xdr:cNvSpPr/>
      </xdr:nvSpPr>
      <xdr:spPr>
        <a:xfrm>
          <a:off x="15240000" y="30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61136</xdr:rowOff>
    </xdr:from>
    <xdr:ext cx="762000" cy="259045"/>
    <xdr:sp macro="" textlink="">
      <xdr:nvSpPr>
        <xdr:cNvPr id="461" name="テキスト ボックス 460"/>
        <xdr:cNvSpPr txBox="1"/>
      </xdr:nvSpPr>
      <xdr:spPr>
        <a:xfrm>
          <a:off x="14909800" y="31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84550</xdr:rowOff>
    </xdr:from>
    <xdr:to>
      <xdr:col>21</xdr:col>
      <xdr:colOff>50800</xdr:colOff>
      <xdr:row>19</xdr:row>
      <xdr:rowOff>14700</xdr:rowOff>
    </xdr:to>
    <xdr:sp macro="" textlink="">
      <xdr:nvSpPr>
        <xdr:cNvPr id="462" name="円/楕円 461"/>
        <xdr:cNvSpPr/>
      </xdr:nvSpPr>
      <xdr:spPr>
        <a:xfrm>
          <a:off x="14351000" y="3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170927</xdr:rowOff>
    </xdr:from>
    <xdr:ext cx="762000" cy="259045"/>
    <xdr:sp macro="" textlink="">
      <xdr:nvSpPr>
        <xdr:cNvPr id="463" name="テキスト ボックス 462"/>
        <xdr:cNvSpPr txBox="1"/>
      </xdr:nvSpPr>
      <xdr:spPr>
        <a:xfrm>
          <a:off x="14020800" y="32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120745</xdr:rowOff>
    </xdr:from>
    <xdr:to>
      <xdr:col>19</xdr:col>
      <xdr:colOff>533400</xdr:colOff>
      <xdr:row>19</xdr:row>
      <xdr:rowOff>50895</xdr:rowOff>
    </xdr:to>
    <xdr:sp macro="" textlink="">
      <xdr:nvSpPr>
        <xdr:cNvPr id="464" name="円/楕円 463"/>
        <xdr:cNvSpPr/>
      </xdr:nvSpPr>
      <xdr:spPr>
        <a:xfrm>
          <a:off x="13462000" y="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35672</xdr:rowOff>
    </xdr:from>
    <xdr:ext cx="762000" cy="259045"/>
    <xdr:sp macro="" textlink="">
      <xdr:nvSpPr>
        <xdr:cNvPr id="465" name="テキスト ボックス 464"/>
        <xdr:cNvSpPr txBox="1"/>
      </xdr:nvSpPr>
      <xdr:spPr>
        <a:xfrm>
          <a:off x="13131800" y="32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定員適正化計画に基づき職員定数を削減した結果、類似団体と比較してもトップクラスの人件費削減を達成している。今後においても団体規模に見合った定員管理を継続し、適正化に努める。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1270</xdr:rowOff>
    </xdr:to>
    <xdr:cxnSp macro="">
      <xdr:nvCxnSpPr>
        <xdr:cNvPr id="66" name="直線コネクタ 65"/>
        <xdr:cNvCxnSpPr/>
      </xdr:nvCxnSpPr>
      <xdr:spPr>
        <a:xfrm>
          <a:off x="3987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46990</xdr:rowOff>
    </xdr:to>
    <xdr:cxnSp macro="">
      <xdr:nvCxnSpPr>
        <xdr:cNvPr id="69" name="直線コネクタ 68"/>
        <xdr:cNvCxnSpPr/>
      </xdr:nvCxnSpPr>
      <xdr:spPr>
        <a:xfrm flipV="1">
          <a:off x="3098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69850</xdr:rowOff>
    </xdr:to>
    <xdr:cxnSp macro="">
      <xdr:nvCxnSpPr>
        <xdr:cNvPr id="72" name="直線コネクタ 71"/>
        <xdr:cNvCxnSpPr/>
      </xdr:nvCxnSpPr>
      <xdr:spPr>
        <a:xfrm flipV="1">
          <a:off x="2209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36</xdr:row>
      <xdr:rowOff>12700</xdr:rowOff>
    </xdr:to>
    <xdr:cxnSp macro="">
      <xdr:nvCxnSpPr>
        <xdr:cNvPr id="75" name="直線コネクタ 74"/>
        <xdr:cNvCxnSpPr/>
      </xdr:nvCxnSpPr>
      <xdr:spPr>
        <a:xfrm flipV="1">
          <a:off x="1320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的経費の削減や各種委託業務の職員対応などにより、類似団体平均を下回り、全国トップクラスの経費削減を達成している。今後においても一層事務事業の整理や組織の合理化を進め、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21844</xdr:rowOff>
    </xdr:to>
    <xdr:cxnSp macro="">
      <xdr:nvCxnSpPr>
        <xdr:cNvPr id="124" name="直線コネクタ 123"/>
        <xdr:cNvCxnSpPr/>
      </xdr:nvCxnSpPr>
      <xdr:spPr>
        <a:xfrm>
          <a:off x="15671800" y="2728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3556</xdr:rowOff>
    </xdr:to>
    <xdr:cxnSp macro="">
      <xdr:nvCxnSpPr>
        <xdr:cNvPr id="127" name="直線コネクタ 126"/>
        <xdr:cNvCxnSpPr/>
      </xdr:nvCxnSpPr>
      <xdr:spPr>
        <a:xfrm flipV="1">
          <a:off x="14782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3556</xdr:rowOff>
    </xdr:to>
    <xdr:cxnSp macro="">
      <xdr:nvCxnSpPr>
        <xdr:cNvPr id="130" name="直線コネクタ 129"/>
        <xdr:cNvCxnSpPr/>
      </xdr:nvCxnSpPr>
      <xdr:spPr>
        <a:xfrm>
          <a:off x="13893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152146</xdr:rowOff>
    </xdr:to>
    <xdr:cxnSp macro="">
      <xdr:nvCxnSpPr>
        <xdr:cNvPr id="133" name="直線コネクタ 132"/>
        <xdr:cNvCxnSpPr/>
      </xdr:nvCxnSpPr>
      <xdr:spPr>
        <a:xfrm>
          <a:off x="13004800" y="2618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3" name="円/楕円 142"/>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4"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5" name="円/楕円 144"/>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6" name="テキスト ボックス 145"/>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7" name="円/楕円 146"/>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8" name="テキスト ボックス 147"/>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9" name="円/楕円 148"/>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0" name="テキスト ボックス 149"/>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4.0</a:t>
          </a:r>
          <a:r>
            <a:rPr kumimoji="1" lang="ja-JP" altLang="en-US" sz="1300">
              <a:latin typeface="ＭＳ Ｐゴシック"/>
            </a:rPr>
            <a:t>％と類似団体平均と同程度の比率となっているが、住民の高齢化などにより今後は上昇することが予測される。各種手当の算定方法や資格審査等の適正化により、扶助費による財政圧迫の食い止めを図る。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78015</xdr:rowOff>
    </xdr:to>
    <xdr:cxnSp macro="">
      <xdr:nvCxnSpPr>
        <xdr:cNvPr id="186" name="直線コネクタ 185"/>
        <xdr:cNvCxnSpPr/>
      </xdr:nvCxnSpPr>
      <xdr:spPr>
        <a:xfrm>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12700</xdr:rowOff>
    </xdr:to>
    <xdr:cxnSp macro="">
      <xdr:nvCxnSpPr>
        <xdr:cNvPr id="189" name="直線コネクタ 188"/>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151493</xdr:rowOff>
    </xdr:to>
    <xdr:cxnSp macro="">
      <xdr:nvCxnSpPr>
        <xdr:cNvPr id="192" name="直線コネクタ 191"/>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135165</xdr:rowOff>
    </xdr:to>
    <xdr:cxnSp macro="">
      <xdr:nvCxnSpPr>
        <xdr:cNvPr id="195" name="直線コネクタ 194"/>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6"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09" name="円/楕円 208"/>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0" name="テキスト ボックス 20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おいては、国民健康保険事業特別会計（事業勘定）や後期高齢者医療特別会計に対する繰出金の増により、類似団体平均を上回った。繰出金については、今後増加が懸念される下水道事業の公債費負担に注視しながら、各特別会計への繰出金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142240</xdr:rowOff>
    </xdr:to>
    <xdr:cxnSp macro="">
      <xdr:nvCxnSpPr>
        <xdr:cNvPr id="246" name="直線コネクタ 245"/>
        <xdr:cNvCxnSpPr/>
      </xdr:nvCxnSpPr>
      <xdr:spPr>
        <a:xfrm>
          <a:off x="15671800" y="999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50800</xdr:rowOff>
    </xdr:to>
    <xdr:cxnSp macro="">
      <xdr:nvCxnSpPr>
        <xdr:cNvPr id="249" name="直線コネクタ 248"/>
        <xdr:cNvCxnSpPr/>
      </xdr:nvCxnSpPr>
      <xdr:spPr>
        <a:xfrm>
          <a:off x="14782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27940</xdr:rowOff>
    </xdr:to>
    <xdr:cxnSp macro="">
      <xdr:nvCxnSpPr>
        <xdr:cNvPr id="252" name="直線コネクタ 251"/>
        <xdr:cNvCxnSpPr/>
      </xdr:nvCxnSpPr>
      <xdr:spPr>
        <a:xfrm>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165100</xdr:rowOff>
    </xdr:to>
    <xdr:cxnSp macro="">
      <xdr:nvCxnSpPr>
        <xdr:cNvPr id="255" name="直線コネクタ 254"/>
        <xdr:cNvCxnSpPr/>
      </xdr:nvCxnSpPr>
      <xdr:spPr>
        <a:xfrm flipV="1">
          <a:off x="13004800" y="9933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5" name="円/楕円 264"/>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6"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7" name="円/楕円 266"/>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68" name="テキスト ボックス 267"/>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69" name="円/楕円 268"/>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88917</xdr:rowOff>
    </xdr:from>
    <xdr:ext cx="762000" cy="259045"/>
    <xdr:sp macro="" textlink="">
      <xdr:nvSpPr>
        <xdr:cNvPr id="270" name="テキスト ボックス 269"/>
        <xdr:cNvSpPr txBox="1"/>
      </xdr:nvSpPr>
      <xdr:spPr>
        <a:xfrm>
          <a:off x="14401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1" name="円/楕円 270"/>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72" name="テキスト ボックス 271"/>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3" name="円/楕円 272"/>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4" name="テキスト ボックス 27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鰺ヶ沢地区消防事務組合やつがる西北五広域連合などの一部事務組合に対する負担が大きいため、類似団体平均を大きく上回っている。今後も町単独補助金を中心に対象事業の必要性を十分検討し、同種事業の整理統合を行うなど補助金の削減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125367</xdr:rowOff>
    </xdr:from>
    <xdr:to>
      <xdr:col>24</xdr:col>
      <xdr:colOff>31750</xdr:colOff>
      <xdr:row>40</xdr:row>
      <xdr:rowOff>38826</xdr:rowOff>
    </xdr:to>
    <xdr:cxnSp macro="">
      <xdr:nvCxnSpPr>
        <xdr:cNvPr id="308" name="直線コネクタ 307"/>
        <xdr:cNvCxnSpPr/>
      </xdr:nvCxnSpPr>
      <xdr:spPr>
        <a:xfrm flipV="1">
          <a:off x="15671800" y="681191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60053</xdr:rowOff>
    </xdr:from>
    <xdr:to>
      <xdr:col>22</xdr:col>
      <xdr:colOff>565150</xdr:colOff>
      <xdr:row>40</xdr:row>
      <xdr:rowOff>38826</xdr:rowOff>
    </xdr:to>
    <xdr:cxnSp macro="">
      <xdr:nvCxnSpPr>
        <xdr:cNvPr id="311" name="直線コネクタ 310"/>
        <xdr:cNvCxnSpPr/>
      </xdr:nvCxnSpPr>
      <xdr:spPr>
        <a:xfrm>
          <a:off x="14782800" y="674660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60053</xdr:rowOff>
    </xdr:to>
    <xdr:cxnSp macro="">
      <xdr:nvCxnSpPr>
        <xdr:cNvPr id="314" name="直線コネクタ 313"/>
        <xdr:cNvCxnSpPr/>
      </xdr:nvCxnSpPr>
      <xdr:spPr>
        <a:xfrm>
          <a:off x="13893800" y="659638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68217</xdr:rowOff>
    </xdr:from>
    <xdr:to>
      <xdr:col>20</xdr:col>
      <xdr:colOff>158750</xdr:colOff>
      <xdr:row>38</xdr:row>
      <xdr:rowOff>81280</xdr:rowOff>
    </xdr:to>
    <xdr:cxnSp macro="">
      <xdr:nvCxnSpPr>
        <xdr:cNvPr id="317" name="直線コネクタ 316"/>
        <xdr:cNvCxnSpPr/>
      </xdr:nvCxnSpPr>
      <xdr:spPr>
        <a:xfrm>
          <a:off x="13004800" y="6583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74567</xdr:rowOff>
    </xdr:from>
    <xdr:to>
      <xdr:col>24</xdr:col>
      <xdr:colOff>82550</xdr:colOff>
      <xdr:row>40</xdr:row>
      <xdr:rowOff>4717</xdr:rowOff>
    </xdr:to>
    <xdr:sp macro="" textlink="">
      <xdr:nvSpPr>
        <xdr:cNvPr id="327" name="円/楕円 326"/>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46644</xdr:rowOff>
    </xdr:from>
    <xdr:ext cx="762000" cy="259045"/>
    <xdr:sp macro="" textlink="">
      <xdr:nvSpPr>
        <xdr:cNvPr id="328" name="補助費等該当値テキスト"/>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159476</xdr:rowOff>
    </xdr:from>
    <xdr:to>
      <xdr:col>22</xdr:col>
      <xdr:colOff>615950</xdr:colOff>
      <xdr:row>40</xdr:row>
      <xdr:rowOff>89626</xdr:rowOff>
    </xdr:to>
    <xdr:sp macro="" textlink="">
      <xdr:nvSpPr>
        <xdr:cNvPr id="329" name="円/楕円 328"/>
        <xdr:cNvSpPr/>
      </xdr:nvSpPr>
      <xdr:spPr>
        <a:xfrm>
          <a:off x="15621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74403</xdr:rowOff>
    </xdr:from>
    <xdr:ext cx="736600" cy="259045"/>
    <xdr:sp macro="" textlink="">
      <xdr:nvSpPr>
        <xdr:cNvPr id="330" name="テキスト ボックス 329"/>
        <xdr:cNvSpPr txBox="1"/>
      </xdr:nvSpPr>
      <xdr:spPr>
        <a:xfrm>
          <a:off x="15290800" y="693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9253</xdr:rowOff>
    </xdr:from>
    <xdr:to>
      <xdr:col>21</xdr:col>
      <xdr:colOff>412750</xdr:colOff>
      <xdr:row>39</xdr:row>
      <xdr:rowOff>110853</xdr:rowOff>
    </xdr:to>
    <xdr:sp macro="" textlink="">
      <xdr:nvSpPr>
        <xdr:cNvPr id="331" name="円/楕円 330"/>
        <xdr:cNvSpPr/>
      </xdr:nvSpPr>
      <xdr:spPr>
        <a:xfrm>
          <a:off x="14732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95630</xdr:rowOff>
    </xdr:from>
    <xdr:ext cx="762000" cy="259045"/>
    <xdr:sp macro="" textlink="">
      <xdr:nvSpPr>
        <xdr:cNvPr id="332" name="テキスト ボックス 331"/>
        <xdr:cNvSpPr txBox="1"/>
      </xdr:nvSpPr>
      <xdr:spPr>
        <a:xfrm>
          <a:off x="14401800" y="67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3" name="円/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17417</xdr:rowOff>
    </xdr:from>
    <xdr:to>
      <xdr:col>19</xdr:col>
      <xdr:colOff>6350</xdr:colOff>
      <xdr:row>38</xdr:row>
      <xdr:rowOff>119017</xdr:rowOff>
    </xdr:to>
    <xdr:sp macro="" textlink="">
      <xdr:nvSpPr>
        <xdr:cNvPr id="335" name="円/楕円 334"/>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103794</xdr:rowOff>
    </xdr:from>
    <xdr:ext cx="762000" cy="259045"/>
    <xdr:sp macro="" textlink="">
      <xdr:nvSpPr>
        <xdr:cNvPr id="336" name="テキスト ボックス 335"/>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実施した大型建設事業に伴う町債発行により、公債費に係る経常収支比率は類似団体と比べて極めて高い状態が続いている。計画的な償還と町債の発行抑制により、比率は徐々に改善し、全国平均との差も縮小してきているものの、依然として全国最低クラスの状態は続いている。</a:t>
          </a:r>
        </a:p>
        <a:p>
          <a:r>
            <a:rPr kumimoji="1" lang="ja-JP" altLang="en-US" sz="1200">
              <a:latin typeface="ＭＳ Ｐゴシック"/>
            </a:rPr>
            <a:t>　今後においても公債費対策は当町の財政健全化の最優先課題と位置付け、繰上償還を実施するなど、プライマリーバランスの黒字を堅持することで公債費負担の軽減に努める。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81280</xdr:rowOff>
    </xdr:from>
    <xdr:to>
      <xdr:col>7</xdr:col>
      <xdr:colOff>15875</xdr:colOff>
      <xdr:row>80</xdr:row>
      <xdr:rowOff>81280</xdr:rowOff>
    </xdr:to>
    <xdr:cxnSp macro="">
      <xdr:nvCxnSpPr>
        <xdr:cNvPr id="366" name="直線コネクタ 365"/>
        <xdr:cNvCxnSpPr/>
      </xdr:nvCxnSpPr>
      <xdr:spPr>
        <a:xfrm>
          <a:off x="3987800" y="1379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67563</xdr:rowOff>
    </xdr:from>
    <xdr:to>
      <xdr:col>5</xdr:col>
      <xdr:colOff>549275</xdr:colOff>
      <xdr:row>80</xdr:row>
      <xdr:rowOff>81280</xdr:rowOff>
    </xdr:to>
    <xdr:cxnSp macro="">
      <xdr:nvCxnSpPr>
        <xdr:cNvPr id="369" name="直線コネクタ 368"/>
        <xdr:cNvCxnSpPr/>
      </xdr:nvCxnSpPr>
      <xdr:spPr>
        <a:xfrm>
          <a:off x="3098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67563</xdr:rowOff>
    </xdr:from>
    <xdr:to>
      <xdr:col>4</xdr:col>
      <xdr:colOff>346075</xdr:colOff>
      <xdr:row>80</xdr:row>
      <xdr:rowOff>104139</xdr:rowOff>
    </xdr:to>
    <xdr:cxnSp macro="">
      <xdr:nvCxnSpPr>
        <xdr:cNvPr id="372" name="直線コネクタ 371"/>
        <xdr:cNvCxnSpPr/>
      </xdr:nvCxnSpPr>
      <xdr:spPr>
        <a:xfrm flipV="1">
          <a:off x="2209800" y="137835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81</xdr:row>
      <xdr:rowOff>88137</xdr:rowOff>
    </xdr:to>
    <xdr:cxnSp macro="">
      <xdr:nvCxnSpPr>
        <xdr:cNvPr id="375" name="直線コネクタ 374"/>
        <xdr:cNvCxnSpPr/>
      </xdr:nvCxnSpPr>
      <xdr:spPr>
        <a:xfrm flipV="1">
          <a:off x="1320800" y="138201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30480</xdr:rowOff>
    </xdr:from>
    <xdr:to>
      <xdr:col>7</xdr:col>
      <xdr:colOff>66675</xdr:colOff>
      <xdr:row>80</xdr:row>
      <xdr:rowOff>132080</xdr:rowOff>
    </xdr:to>
    <xdr:sp macro="" textlink="">
      <xdr:nvSpPr>
        <xdr:cNvPr id="385" name="円/楕円 384"/>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2557</xdr:rowOff>
    </xdr:from>
    <xdr:ext cx="762000" cy="259045"/>
    <xdr:sp macro="" textlink="">
      <xdr:nvSpPr>
        <xdr:cNvPr id="386" name="公債費該当値テキスト"/>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30480</xdr:rowOff>
    </xdr:from>
    <xdr:to>
      <xdr:col>5</xdr:col>
      <xdr:colOff>600075</xdr:colOff>
      <xdr:row>80</xdr:row>
      <xdr:rowOff>132080</xdr:rowOff>
    </xdr:to>
    <xdr:sp macro="" textlink="">
      <xdr:nvSpPr>
        <xdr:cNvPr id="387" name="円/楕円 386"/>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116857</xdr:rowOff>
    </xdr:from>
    <xdr:ext cx="736600" cy="259045"/>
    <xdr:sp macro="" textlink="">
      <xdr:nvSpPr>
        <xdr:cNvPr id="388" name="テキスト ボックス 387"/>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xdr:rowOff>
    </xdr:from>
    <xdr:to>
      <xdr:col>4</xdr:col>
      <xdr:colOff>396875</xdr:colOff>
      <xdr:row>80</xdr:row>
      <xdr:rowOff>118363</xdr:rowOff>
    </xdr:to>
    <xdr:sp macro="" textlink="">
      <xdr:nvSpPr>
        <xdr:cNvPr id="389" name="円/楕円 388"/>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103140</xdr:rowOff>
    </xdr:from>
    <xdr:ext cx="762000" cy="259045"/>
    <xdr:sp macro="" textlink="">
      <xdr:nvSpPr>
        <xdr:cNvPr id="390" name="テキスト ボックス 389"/>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1" name="円/楕円 390"/>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2" name="テキスト ボックス 391"/>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37337</xdr:rowOff>
    </xdr:from>
    <xdr:to>
      <xdr:col>1</xdr:col>
      <xdr:colOff>676275</xdr:colOff>
      <xdr:row>81</xdr:row>
      <xdr:rowOff>138937</xdr:rowOff>
    </xdr:to>
    <xdr:sp macro="" textlink="">
      <xdr:nvSpPr>
        <xdr:cNvPr id="393" name="円/楕円 392"/>
        <xdr:cNvSpPr/>
      </xdr:nvSpPr>
      <xdr:spPr>
        <a:xfrm>
          <a:off x="1270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123714</xdr:rowOff>
    </xdr:from>
    <xdr:ext cx="762000" cy="259045"/>
    <xdr:sp macro="" textlink="">
      <xdr:nvSpPr>
        <xdr:cNvPr id="394" name="テキスト ボックス 393"/>
        <xdr:cNvSpPr txBox="1"/>
      </xdr:nvSpPr>
      <xdr:spPr>
        <a:xfrm>
          <a:off x="939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公債費以外に係る経常収支比率は類似団体と同程度となった。公債費の縮減と併せて、公債費以外の経常経費についても削減を継続し、比率改善に努める。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73661</xdr:rowOff>
    </xdr:to>
    <xdr:cxnSp macro="">
      <xdr:nvCxnSpPr>
        <xdr:cNvPr id="427" name="直線コネクタ 426"/>
        <xdr:cNvCxnSpPr/>
      </xdr:nvCxnSpPr>
      <xdr:spPr>
        <a:xfrm>
          <a:off x="15671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27939</xdr:rowOff>
    </xdr:to>
    <xdr:cxnSp macro="">
      <xdr:nvCxnSpPr>
        <xdr:cNvPr id="430" name="直線コネクタ 429"/>
        <xdr:cNvCxnSpPr/>
      </xdr:nvCxnSpPr>
      <xdr:spPr>
        <a:xfrm>
          <a:off x="14782800" y="12993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134620</xdr:rowOff>
    </xdr:to>
    <xdr:cxnSp macro="">
      <xdr:nvCxnSpPr>
        <xdr:cNvPr id="433" name="直線コネクタ 432"/>
        <xdr:cNvCxnSpPr/>
      </xdr:nvCxnSpPr>
      <xdr:spPr>
        <a:xfrm>
          <a:off x="13893800" y="128752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xdr:rowOff>
    </xdr:from>
    <xdr:to>
      <xdr:col>20</xdr:col>
      <xdr:colOff>158750</xdr:colOff>
      <xdr:row>75</xdr:row>
      <xdr:rowOff>66040</xdr:rowOff>
    </xdr:to>
    <xdr:cxnSp macro="">
      <xdr:nvCxnSpPr>
        <xdr:cNvPr id="436" name="直線コネクタ 435"/>
        <xdr:cNvCxnSpPr/>
      </xdr:nvCxnSpPr>
      <xdr:spPr>
        <a:xfrm flipV="1">
          <a:off x="13004800" y="128752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6" name="円/楕円 445"/>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166388</xdr:rowOff>
    </xdr:from>
    <xdr:ext cx="762000" cy="259045"/>
    <xdr:sp macro="" textlink="">
      <xdr:nvSpPr>
        <xdr:cNvPr id="447" name="公債費以外該当値テキスト"/>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8" name="円/楕円 447"/>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49" name="テキスト ボックス 448"/>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50" name="円/楕円 449"/>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170197</xdr:rowOff>
    </xdr:from>
    <xdr:ext cx="762000" cy="259045"/>
    <xdr:sp macro="" textlink="">
      <xdr:nvSpPr>
        <xdr:cNvPr id="451" name="テキスト ボックス 450"/>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137160</xdr:rowOff>
    </xdr:from>
    <xdr:to>
      <xdr:col>20</xdr:col>
      <xdr:colOff>209550</xdr:colOff>
      <xdr:row>75</xdr:row>
      <xdr:rowOff>67310</xdr:rowOff>
    </xdr:to>
    <xdr:sp macro="" textlink="">
      <xdr:nvSpPr>
        <xdr:cNvPr id="452" name="円/楕円 451"/>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77487</xdr:rowOff>
    </xdr:from>
    <xdr:ext cx="762000" cy="259045"/>
    <xdr:sp macro="" textlink="">
      <xdr:nvSpPr>
        <xdr:cNvPr id="453" name="テキスト ボックス 452"/>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xdr:rowOff>
    </xdr:from>
    <xdr:to>
      <xdr:col>19</xdr:col>
      <xdr:colOff>6350</xdr:colOff>
      <xdr:row>75</xdr:row>
      <xdr:rowOff>116840</xdr:rowOff>
    </xdr:to>
    <xdr:sp macro="" textlink="">
      <xdr:nvSpPr>
        <xdr:cNvPr id="454" name="円/楕円 453"/>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127017</xdr:rowOff>
    </xdr:from>
    <xdr:ext cx="762000" cy="259045"/>
    <xdr:sp macro="" textlink="">
      <xdr:nvSpPr>
        <xdr:cNvPr id="455" name="テキスト ボックス 454"/>
        <xdr:cNvSpPr txBox="1"/>
      </xdr:nvSpPr>
      <xdr:spPr>
        <a:xfrm>
          <a:off x="12623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青森県深浦町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1941</xdr:rowOff>
    </xdr:from>
    <xdr:to>
      <xdr:col>4</xdr:col>
      <xdr:colOff>1117600</xdr:colOff>
      <xdr:row>17</xdr:row>
      <xdr:rowOff>46535</xdr:rowOff>
    </xdr:to>
    <xdr:cxnSp macro="">
      <xdr:nvCxnSpPr>
        <xdr:cNvPr id="46" name="直線コネクタ 45"/>
        <xdr:cNvCxnSpPr/>
      </xdr:nvCxnSpPr>
      <xdr:spPr bwMode="auto">
        <a:xfrm flipV="1">
          <a:off x="5003800" y="2964216"/>
          <a:ext cx="647700" cy="4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158168</xdr:rowOff>
    </xdr:from>
    <xdr:ext cx="762000" cy="259045"/>
    <xdr:sp macro="" textlink="">
      <xdr:nvSpPr>
        <xdr:cNvPr id="47" name="人口1人当たり決算額の推移平均値テキスト130"/>
        <xdr:cNvSpPr txBox="1"/>
      </xdr:nvSpPr>
      <xdr:spPr>
        <a:xfrm>
          <a:off x="5740400" y="2948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46535</xdr:rowOff>
    </xdr:from>
    <xdr:to>
      <xdr:col>4</xdr:col>
      <xdr:colOff>469900</xdr:colOff>
      <xdr:row>17</xdr:row>
      <xdr:rowOff>47186</xdr:rowOff>
    </xdr:to>
    <xdr:cxnSp macro="">
      <xdr:nvCxnSpPr>
        <xdr:cNvPr id="49" name="直線コネクタ 48"/>
        <xdr:cNvCxnSpPr/>
      </xdr:nvCxnSpPr>
      <xdr:spPr bwMode="auto">
        <a:xfrm flipV="1">
          <a:off x="4305300" y="3008810"/>
          <a:ext cx="698500" cy="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45226</xdr:rowOff>
    </xdr:from>
    <xdr:to>
      <xdr:col>3</xdr:col>
      <xdr:colOff>904875</xdr:colOff>
      <xdr:row>17</xdr:row>
      <xdr:rowOff>47186</xdr:rowOff>
    </xdr:to>
    <xdr:cxnSp macro="">
      <xdr:nvCxnSpPr>
        <xdr:cNvPr id="52" name="直線コネクタ 51"/>
        <xdr:cNvCxnSpPr/>
      </xdr:nvCxnSpPr>
      <xdr:spPr bwMode="auto">
        <a:xfrm>
          <a:off x="3606800" y="3007501"/>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11565</xdr:rowOff>
    </xdr:from>
    <xdr:to>
      <xdr:col>3</xdr:col>
      <xdr:colOff>206375</xdr:colOff>
      <xdr:row>17</xdr:row>
      <xdr:rowOff>45226</xdr:rowOff>
    </xdr:to>
    <xdr:cxnSp macro="">
      <xdr:nvCxnSpPr>
        <xdr:cNvPr id="55" name="直線コネクタ 54"/>
        <xdr:cNvCxnSpPr/>
      </xdr:nvCxnSpPr>
      <xdr:spPr bwMode="auto">
        <a:xfrm>
          <a:off x="2908300" y="2973840"/>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122591</xdr:rowOff>
    </xdr:from>
    <xdr:to>
      <xdr:col>5</xdr:col>
      <xdr:colOff>34925</xdr:colOff>
      <xdr:row>17</xdr:row>
      <xdr:rowOff>52741</xdr:rowOff>
    </xdr:to>
    <xdr:sp macro="" textlink="">
      <xdr:nvSpPr>
        <xdr:cNvPr id="65" name="円/楕円 64"/>
        <xdr:cNvSpPr/>
      </xdr:nvSpPr>
      <xdr:spPr bwMode="auto">
        <a:xfrm>
          <a:off x="56007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139118</xdr:rowOff>
    </xdr:from>
    <xdr:ext cx="762000" cy="259045"/>
    <xdr:sp macro="" textlink="">
      <xdr:nvSpPr>
        <xdr:cNvPr id="66" name="人口1人当たり決算額の推移該当値テキスト130"/>
        <xdr:cNvSpPr txBox="1"/>
      </xdr:nvSpPr>
      <xdr:spPr>
        <a:xfrm>
          <a:off x="5740400" y="275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167185</xdr:rowOff>
    </xdr:from>
    <xdr:to>
      <xdr:col>4</xdr:col>
      <xdr:colOff>520700</xdr:colOff>
      <xdr:row>17</xdr:row>
      <xdr:rowOff>97335</xdr:rowOff>
    </xdr:to>
    <xdr:sp macro="" textlink="">
      <xdr:nvSpPr>
        <xdr:cNvPr id="67" name="円/楕円 66"/>
        <xdr:cNvSpPr/>
      </xdr:nvSpPr>
      <xdr:spPr bwMode="auto">
        <a:xfrm>
          <a:off x="4953000" y="295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82112</xdr:rowOff>
    </xdr:from>
    <xdr:ext cx="736600" cy="259045"/>
    <xdr:sp macro="" textlink="">
      <xdr:nvSpPr>
        <xdr:cNvPr id="68" name="テキスト ボックス 67"/>
        <xdr:cNvSpPr txBox="1"/>
      </xdr:nvSpPr>
      <xdr:spPr>
        <a:xfrm>
          <a:off x="4622800" y="304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167836</xdr:rowOff>
    </xdr:from>
    <xdr:to>
      <xdr:col>3</xdr:col>
      <xdr:colOff>955675</xdr:colOff>
      <xdr:row>17</xdr:row>
      <xdr:rowOff>97986</xdr:rowOff>
    </xdr:to>
    <xdr:sp macro="" textlink="">
      <xdr:nvSpPr>
        <xdr:cNvPr id="69" name="円/楕円 68"/>
        <xdr:cNvSpPr/>
      </xdr:nvSpPr>
      <xdr:spPr bwMode="auto">
        <a:xfrm>
          <a:off x="4254500" y="295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82763</xdr:rowOff>
    </xdr:from>
    <xdr:ext cx="762000" cy="259045"/>
    <xdr:sp macro="" textlink="">
      <xdr:nvSpPr>
        <xdr:cNvPr id="70" name="テキスト ボックス 69"/>
        <xdr:cNvSpPr txBox="1"/>
      </xdr:nvSpPr>
      <xdr:spPr>
        <a:xfrm>
          <a:off x="3924300" y="304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165876</xdr:rowOff>
    </xdr:from>
    <xdr:to>
      <xdr:col>3</xdr:col>
      <xdr:colOff>257175</xdr:colOff>
      <xdr:row>17</xdr:row>
      <xdr:rowOff>96026</xdr:rowOff>
    </xdr:to>
    <xdr:sp macro="" textlink="">
      <xdr:nvSpPr>
        <xdr:cNvPr id="71" name="円/楕円 70"/>
        <xdr:cNvSpPr/>
      </xdr:nvSpPr>
      <xdr:spPr bwMode="auto">
        <a:xfrm>
          <a:off x="3556000" y="29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80803</xdr:rowOff>
    </xdr:from>
    <xdr:ext cx="762000" cy="259045"/>
    <xdr:sp macro="" textlink="">
      <xdr:nvSpPr>
        <xdr:cNvPr id="72" name="テキスト ボックス 71"/>
        <xdr:cNvSpPr txBox="1"/>
      </xdr:nvSpPr>
      <xdr:spPr>
        <a:xfrm>
          <a:off x="3225800" y="30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132215</xdr:rowOff>
    </xdr:from>
    <xdr:to>
      <xdr:col>2</xdr:col>
      <xdr:colOff>692150</xdr:colOff>
      <xdr:row>17</xdr:row>
      <xdr:rowOff>62365</xdr:rowOff>
    </xdr:to>
    <xdr:sp macro="" textlink="">
      <xdr:nvSpPr>
        <xdr:cNvPr id="73" name="円/楕円 72"/>
        <xdr:cNvSpPr/>
      </xdr:nvSpPr>
      <xdr:spPr bwMode="auto">
        <a:xfrm>
          <a:off x="2857500" y="292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47142</xdr:rowOff>
    </xdr:from>
    <xdr:ext cx="762000" cy="259045"/>
    <xdr:sp macro="" textlink="">
      <xdr:nvSpPr>
        <xdr:cNvPr id="74" name="テキスト ボックス 73"/>
        <xdr:cNvSpPr txBox="1"/>
      </xdr:nvSpPr>
      <xdr:spPr>
        <a:xfrm>
          <a:off x="2527300" y="30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18328</xdr:rowOff>
    </xdr:from>
    <xdr:to>
      <xdr:col>4</xdr:col>
      <xdr:colOff>1117600</xdr:colOff>
      <xdr:row>35</xdr:row>
      <xdr:rowOff>76153</xdr:rowOff>
    </xdr:to>
    <xdr:cxnSp macro="">
      <xdr:nvCxnSpPr>
        <xdr:cNvPr id="109" name="直線コネクタ 108"/>
        <xdr:cNvCxnSpPr/>
      </xdr:nvCxnSpPr>
      <xdr:spPr bwMode="auto">
        <a:xfrm>
          <a:off x="5003800" y="6628678"/>
          <a:ext cx="647700" cy="5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18328</xdr:rowOff>
    </xdr:from>
    <xdr:to>
      <xdr:col>4</xdr:col>
      <xdr:colOff>469900</xdr:colOff>
      <xdr:row>35</xdr:row>
      <xdr:rowOff>34526</xdr:rowOff>
    </xdr:to>
    <xdr:cxnSp macro="">
      <xdr:nvCxnSpPr>
        <xdr:cNvPr id="112" name="直線コネクタ 111"/>
        <xdr:cNvCxnSpPr/>
      </xdr:nvCxnSpPr>
      <xdr:spPr bwMode="auto">
        <a:xfrm flipV="1">
          <a:off x="4305300" y="6628678"/>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342874</xdr:rowOff>
    </xdr:from>
    <xdr:to>
      <xdr:col>3</xdr:col>
      <xdr:colOff>904875</xdr:colOff>
      <xdr:row>35</xdr:row>
      <xdr:rowOff>34526</xdr:rowOff>
    </xdr:to>
    <xdr:cxnSp macro="">
      <xdr:nvCxnSpPr>
        <xdr:cNvPr id="115" name="直線コネクタ 114"/>
        <xdr:cNvCxnSpPr/>
      </xdr:nvCxnSpPr>
      <xdr:spPr bwMode="auto">
        <a:xfrm>
          <a:off x="3606800" y="6610324"/>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270234</xdr:rowOff>
    </xdr:from>
    <xdr:to>
      <xdr:col>3</xdr:col>
      <xdr:colOff>206375</xdr:colOff>
      <xdr:row>34</xdr:row>
      <xdr:rowOff>342874</xdr:rowOff>
    </xdr:to>
    <xdr:cxnSp macro="">
      <xdr:nvCxnSpPr>
        <xdr:cNvPr id="118" name="直線コネクタ 117"/>
        <xdr:cNvCxnSpPr/>
      </xdr:nvCxnSpPr>
      <xdr:spPr bwMode="auto">
        <a:xfrm>
          <a:off x="2908300" y="6537684"/>
          <a:ext cx="698500" cy="7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25353</xdr:rowOff>
    </xdr:from>
    <xdr:to>
      <xdr:col>5</xdr:col>
      <xdr:colOff>34925</xdr:colOff>
      <xdr:row>35</xdr:row>
      <xdr:rowOff>126953</xdr:rowOff>
    </xdr:to>
    <xdr:sp macro="" textlink="">
      <xdr:nvSpPr>
        <xdr:cNvPr id="128" name="円/楕円 127"/>
        <xdr:cNvSpPr/>
      </xdr:nvSpPr>
      <xdr:spPr bwMode="auto">
        <a:xfrm>
          <a:off x="5600700" y="663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213330</xdr:rowOff>
    </xdr:from>
    <xdr:ext cx="762000" cy="259045"/>
    <xdr:sp macro="" textlink="">
      <xdr:nvSpPr>
        <xdr:cNvPr id="129" name="人口1人当たり決算額の推移該当値テキスト445"/>
        <xdr:cNvSpPr txBox="1"/>
      </xdr:nvSpPr>
      <xdr:spPr>
        <a:xfrm>
          <a:off x="5740400" y="648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310428</xdr:rowOff>
    </xdr:from>
    <xdr:to>
      <xdr:col>4</xdr:col>
      <xdr:colOff>520700</xdr:colOff>
      <xdr:row>35</xdr:row>
      <xdr:rowOff>69128</xdr:rowOff>
    </xdr:to>
    <xdr:sp macro="" textlink="">
      <xdr:nvSpPr>
        <xdr:cNvPr id="130" name="円/楕円 129"/>
        <xdr:cNvSpPr/>
      </xdr:nvSpPr>
      <xdr:spPr bwMode="auto">
        <a:xfrm>
          <a:off x="4953000" y="657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79305</xdr:rowOff>
    </xdr:from>
    <xdr:ext cx="736600" cy="259045"/>
    <xdr:sp macro="" textlink="">
      <xdr:nvSpPr>
        <xdr:cNvPr id="131" name="テキスト ボックス 130"/>
        <xdr:cNvSpPr txBox="1"/>
      </xdr:nvSpPr>
      <xdr:spPr>
        <a:xfrm>
          <a:off x="4622800" y="634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326626</xdr:rowOff>
    </xdr:from>
    <xdr:to>
      <xdr:col>3</xdr:col>
      <xdr:colOff>955675</xdr:colOff>
      <xdr:row>35</xdr:row>
      <xdr:rowOff>85326</xdr:rowOff>
    </xdr:to>
    <xdr:sp macro="" textlink="">
      <xdr:nvSpPr>
        <xdr:cNvPr id="132" name="円/楕円 131"/>
        <xdr:cNvSpPr/>
      </xdr:nvSpPr>
      <xdr:spPr bwMode="auto">
        <a:xfrm>
          <a:off x="4254500" y="659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95503</xdr:rowOff>
    </xdr:from>
    <xdr:ext cx="762000" cy="259045"/>
    <xdr:sp macro="" textlink="">
      <xdr:nvSpPr>
        <xdr:cNvPr id="133" name="テキスト ボックス 132"/>
        <xdr:cNvSpPr txBox="1"/>
      </xdr:nvSpPr>
      <xdr:spPr>
        <a:xfrm>
          <a:off x="3924300" y="636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292074</xdr:rowOff>
    </xdr:from>
    <xdr:to>
      <xdr:col>3</xdr:col>
      <xdr:colOff>257175</xdr:colOff>
      <xdr:row>35</xdr:row>
      <xdr:rowOff>50774</xdr:rowOff>
    </xdr:to>
    <xdr:sp macro="" textlink="">
      <xdr:nvSpPr>
        <xdr:cNvPr id="134" name="円/楕円 133"/>
        <xdr:cNvSpPr/>
      </xdr:nvSpPr>
      <xdr:spPr bwMode="auto">
        <a:xfrm>
          <a:off x="35560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60951</xdr:rowOff>
    </xdr:from>
    <xdr:ext cx="762000" cy="259045"/>
    <xdr:sp macro="" textlink="">
      <xdr:nvSpPr>
        <xdr:cNvPr id="135" name="テキスト ボックス 134"/>
        <xdr:cNvSpPr txBox="1"/>
      </xdr:nvSpPr>
      <xdr:spPr>
        <a:xfrm>
          <a:off x="3225800" y="63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219434</xdr:rowOff>
    </xdr:from>
    <xdr:to>
      <xdr:col>2</xdr:col>
      <xdr:colOff>692150</xdr:colOff>
      <xdr:row>34</xdr:row>
      <xdr:rowOff>321035</xdr:rowOff>
    </xdr:to>
    <xdr:sp macro="" textlink="">
      <xdr:nvSpPr>
        <xdr:cNvPr id="136" name="円/楕円 135"/>
        <xdr:cNvSpPr/>
      </xdr:nvSpPr>
      <xdr:spPr bwMode="auto">
        <a:xfrm>
          <a:off x="2857500" y="6486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331211</xdr:rowOff>
    </xdr:from>
    <xdr:ext cx="762000" cy="259045"/>
    <xdr:sp macro="" textlink="">
      <xdr:nvSpPr>
        <xdr:cNvPr id="137" name="テキスト ボックス 136"/>
        <xdr:cNvSpPr txBox="1"/>
      </xdr:nvSpPr>
      <xdr:spPr>
        <a:xfrm>
          <a:off x="2527300" y="625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90482</xdr:rowOff>
    </xdr:from>
    <xdr:to>
      <xdr:col>6</xdr:col>
      <xdr:colOff>511175</xdr:colOff>
      <xdr:row>36</xdr:row>
      <xdr:rowOff>105814</xdr:rowOff>
    </xdr:to>
    <xdr:cxnSp macro="">
      <xdr:nvCxnSpPr>
        <xdr:cNvPr id="61" name="直線コネクタ 60"/>
        <xdr:cNvCxnSpPr/>
      </xdr:nvCxnSpPr>
      <xdr:spPr>
        <a:xfrm flipV="1">
          <a:off x="3797300" y="6262682"/>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82146</xdr:rowOff>
    </xdr:from>
    <xdr:to>
      <xdr:col>5</xdr:col>
      <xdr:colOff>358775</xdr:colOff>
      <xdr:row>36</xdr:row>
      <xdr:rowOff>105814</xdr:rowOff>
    </xdr:to>
    <xdr:cxnSp macro="">
      <xdr:nvCxnSpPr>
        <xdr:cNvPr id="64" name="直線コネクタ 63"/>
        <xdr:cNvCxnSpPr/>
      </xdr:nvCxnSpPr>
      <xdr:spPr>
        <a:xfrm>
          <a:off x="2908300" y="6254346"/>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70122</xdr:rowOff>
    </xdr:from>
    <xdr:to>
      <xdr:col>4</xdr:col>
      <xdr:colOff>155575</xdr:colOff>
      <xdr:row>36</xdr:row>
      <xdr:rowOff>82146</xdr:rowOff>
    </xdr:to>
    <xdr:cxnSp macro="">
      <xdr:nvCxnSpPr>
        <xdr:cNvPr id="67" name="直線コネクタ 66"/>
        <xdr:cNvCxnSpPr/>
      </xdr:nvCxnSpPr>
      <xdr:spPr>
        <a:xfrm>
          <a:off x="2019300" y="6242322"/>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37760</xdr:rowOff>
    </xdr:from>
    <xdr:to>
      <xdr:col>2</xdr:col>
      <xdr:colOff>638175</xdr:colOff>
      <xdr:row>36</xdr:row>
      <xdr:rowOff>70122</xdr:rowOff>
    </xdr:to>
    <xdr:cxnSp macro="">
      <xdr:nvCxnSpPr>
        <xdr:cNvPr id="70" name="直線コネクタ 69"/>
        <xdr:cNvCxnSpPr/>
      </xdr:nvCxnSpPr>
      <xdr:spPr>
        <a:xfrm>
          <a:off x="1130300" y="6209960"/>
          <a:ext cx="8890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39682</xdr:rowOff>
    </xdr:from>
    <xdr:to>
      <xdr:col>6</xdr:col>
      <xdr:colOff>561975</xdr:colOff>
      <xdr:row>36</xdr:row>
      <xdr:rowOff>141282</xdr:rowOff>
    </xdr:to>
    <xdr:sp macro="" textlink="">
      <xdr:nvSpPr>
        <xdr:cNvPr id="80" name="円/楕円 79"/>
        <xdr:cNvSpPr/>
      </xdr:nvSpPr>
      <xdr:spPr>
        <a:xfrm>
          <a:off x="45847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18109</xdr:rowOff>
    </xdr:from>
    <xdr:ext cx="599010" cy="259045"/>
    <xdr:sp macro="" textlink="">
      <xdr:nvSpPr>
        <xdr:cNvPr id="81" name="人件費該当値テキスト"/>
        <xdr:cNvSpPr txBox="1"/>
      </xdr:nvSpPr>
      <xdr:spPr>
        <a:xfrm>
          <a:off x="4686300" y="619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55014</xdr:rowOff>
    </xdr:from>
    <xdr:to>
      <xdr:col>5</xdr:col>
      <xdr:colOff>409575</xdr:colOff>
      <xdr:row>36</xdr:row>
      <xdr:rowOff>156614</xdr:rowOff>
    </xdr:to>
    <xdr:sp macro="" textlink="">
      <xdr:nvSpPr>
        <xdr:cNvPr id="82" name="円/楕円 81"/>
        <xdr:cNvSpPr/>
      </xdr:nvSpPr>
      <xdr:spPr>
        <a:xfrm>
          <a:off x="3746500" y="62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147741</xdr:rowOff>
    </xdr:from>
    <xdr:ext cx="599010" cy="259045"/>
    <xdr:sp macro="" textlink="">
      <xdr:nvSpPr>
        <xdr:cNvPr id="83" name="テキスト ボックス 82"/>
        <xdr:cNvSpPr txBox="1"/>
      </xdr:nvSpPr>
      <xdr:spPr>
        <a:xfrm>
          <a:off x="3497794" y="63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31346</xdr:rowOff>
    </xdr:from>
    <xdr:to>
      <xdr:col>4</xdr:col>
      <xdr:colOff>206375</xdr:colOff>
      <xdr:row>36</xdr:row>
      <xdr:rowOff>132946</xdr:rowOff>
    </xdr:to>
    <xdr:sp macro="" textlink="">
      <xdr:nvSpPr>
        <xdr:cNvPr id="84" name="円/楕円 83"/>
        <xdr:cNvSpPr/>
      </xdr:nvSpPr>
      <xdr:spPr>
        <a:xfrm>
          <a:off x="2857500" y="62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124073</xdr:rowOff>
    </xdr:from>
    <xdr:ext cx="599010" cy="259045"/>
    <xdr:sp macro="" textlink="">
      <xdr:nvSpPr>
        <xdr:cNvPr id="85" name="テキスト ボックス 84"/>
        <xdr:cNvSpPr txBox="1"/>
      </xdr:nvSpPr>
      <xdr:spPr>
        <a:xfrm>
          <a:off x="2608794" y="62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19322</xdr:rowOff>
    </xdr:from>
    <xdr:to>
      <xdr:col>3</xdr:col>
      <xdr:colOff>3175</xdr:colOff>
      <xdr:row>36</xdr:row>
      <xdr:rowOff>120922</xdr:rowOff>
    </xdr:to>
    <xdr:sp macro="" textlink="">
      <xdr:nvSpPr>
        <xdr:cNvPr id="86" name="円/楕円 85"/>
        <xdr:cNvSpPr/>
      </xdr:nvSpPr>
      <xdr:spPr>
        <a:xfrm>
          <a:off x="1968500" y="61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112049</xdr:rowOff>
    </xdr:from>
    <xdr:ext cx="599010" cy="259045"/>
    <xdr:sp macro="" textlink="">
      <xdr:nvSpPr>
        <xdr:cNvPr id="87" name="テキスト ボックス 86"/>
        <xdr:cNvSpPr txBox="1"/>
      </xdr:nvSpPr>
      <xdr:spPr>
        <a:xfrm>
          <a:off x="1719794" y="628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158410</xdr:rowOff>
    </xdr:from>
    <xdr:to>
      <xdr:col>1</xdr:col>
      <xdr:colOff>485775</xdr:colOff>
      <xdr:row>36</xdr:row>
      <xdr:rowOff>88560</xdr:rowOff>
    </xdr:to>
    <xdr:sp macro="" textlink="">
      <xdr:nvSpPr>
        <xdr:cNvPr id="88" name="円/楕円 87"/>
        <xdr:cNvSpPr/>
      </xdr:nvSpPr>
      <xdr:spPr>
        <a:xfrm>
          <a:off x="1079500" y="61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79687</xdr:rowOff>
    </xdr:from>
    <xdr:ext cx="599010" cy="259045"/>
    <xdr:sp macro="" textlink="">
      <xdr:nvSpPr>
        <xdr:cNvPr id="89" name="テキスト ボックス 88"/>
        <xdr:cNvSpPr txBox="1"/>
      </xdr:nvSpPr>
      <xdr:spPr>
        <a:xfrm>
          <a:off x="830794" y="62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146329</xdr:rowOff>
    </xdr:from>
    <xdr:to>
      <xdr:col>6</xdr:col>
      <xdr:colOff>511175</xdr:colOff>
      <xdr:row>55</xdr:row>
      <xdr:rowOff>170111</xdr:rowOff>
    </xdr:to>
    <xdr:cxnSp macro="">
      <xdr:nvCxnSpPr>
        <xdr:cNvPr id="119" name="直線コネクタ 118"/>
        <xdr:cNvCxnSpPr/>
      </xdr:nvCxnSpPr>
      <xdr:spPr>
        <a:xfrm>
          <a:off x="3797300" y="9576079"/>
          <a:ext cx="8382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146329</xdr:rowOff>
    </xdr:from>
    <xdr:to>
      <xdr:col>5</xdr:col>
      <xdr:colOff>358775</xdr:colOff>
      <xdr:row>56</xdr:row>
      <xdr:rowOff>78625</xdr:rowOff>
    </xdr:to>
    <xdr:cxnSp macro="">
      <xdr:nvCxnSpPr>
        <xdr:cNvPr id="122" name="直線コネクタ 121"/>
        <xdr:cNvCxnSpPr/>
      </xdr:nvCxnSpPr>
      <xdr:spPr>
        <a:xfrm flipV="1">
          <a:off x="2908300" y="9576079"/>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78625</xdr:rowOff>
    </xdr:from>
    <xdr:to>
      <xdr:col>4</xdr:col>
      <xdr:colOff>155575</xdr:colOff>
      <xdr:row>57</xdr:row>
      <xdr:rowOff>4125</xdr:rowOff>
    </xdr:to>
    <xdr:cxnSp macro="">
      <xdr:nvCxnSpPr>
        <xdr:cNvPr id="125" name="直線コネクタ 124"/>
        <xdr:cNvCxnSpPr/>
      </xdr:nvCxnSpPr>
      <xdr:spPr>
        <a:xfrm flipV="1">
          <a:off x="2019300" y="9679825"/>
          <a:ext cx="889000" cy="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158308</xdr:rowOff>
    </xdr:from>
    <xdr:to>
      <xdr:col>2</xdr:col>
      <xdr:colOff>638175</xdr:colOff>
      <xdr:row>57</xdr:row>
      <xdr:rowOff>4125</xdr:rowOff>
    </xdr:to>
    <xdr:cxnSp macro="">
      <xdr:nvCxnSpPr>
        <xdr:cNvPr id="128" name="直線コネクタ 127"/>
        <xdr:cNvCxnSpPr/>
      </xdr:nvCxnSpPr>
      <xdr:spPr>
        <a:xfrm>
          <a:off x="1130300" y="9759508"/>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119311</xdr:rowOff>
    </xdr:from>
    <xdr:to>
      <xdr:col>6</xdr:col>
      <xdr:colOff>561975</xdr:colOff>
      <xdr:row>56</xdr:row>
      <xdr:rowOff>49461</xdr:rowOff>
    </xdr:to>
    <xdr:sp macro="" textlink="">
      <xdr:nvSpPr>
        <xdr:cNvPr id="138" name="円/楕円 137"/>
        <xdr:cNvSpPr/>
      </xdr:nvSpPr>
      <xdr:spPr>
        <a:xfrm>
          <a:off x="4584700" y="95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97738</xdr:rowOff>
    </xdr:from>
    <xdr:ext cx="599010" cy="259045"/>
    <xdr:sp macro="" textlink="">
      <xdr:nvSpPr>
        <xdr:cNvPr id="139" name="物件費該当値テキスト"/>
        <xdr:cNvSpPr txBox="1"/>
      </xdr:nvSpPr>
      <xdr:spPr>
        <a:xfrm>
          <a:off x="4686300" y="95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95529</xdr:rowOff>
    </xdr:from>
    <xdr:to>
      <xdr:col>5</xdr:col>
      <xdr:colOff>409575</xdr:colOff>
      <xdr:row>56</xdr:row>
      <xdr:rowOff>25679</xdr:rowOff>
    </xdr:to>
    <xdr:sp macro="" textlink="">
      <xdr:nvSpPr>
        <xdr:cNvPr id="140" name="円/楕円 139"/>
        <xdr:cNvSpPr/>
      </xdr:nvSpPr>
      <xdr:spPr>
        <a:xfrm>
          <a:off x="3746500" y="95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42206</xdr:rowOff>
    </xdr:from>
    <xdr:ext cx="599010" cy="259045"/>
    <xdr:sp macro="" textlink="">
      <xdr:nvSpPr>
        <xdr:cNvPr id="141" name="テキスト ボックス 140"/>
        <xdr:cNvSpPr txBox="1"/>
      </xdr:nvSpPr>
      <xdr:spPr>
        <a:xfrm>
          <a:off x="3497794" y="930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27825</xdr:rowOff>
    </xdr:from>
    <xdr:to>
      <xdr:col>4</xdr:col>
      <xdr:colOff>206375</xdr:colOff>
      <xdr:row>56</xdr:row>
      <xdr:rowOff>129425</xdr:rowOff>
    </xdr:to>
    <xdr:sp macro="" textlink="">
      <xdr:nvSpPr>
        <xdr:cNvPr id="142" name="円/楕円 141"/>
        <xdr:cNvSpPr/>
      </xdr:nvSpPr>
      <xdr:spPr>
        <a:xfrm>
          <a:off x="2857500" y="9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120552</xdr:rowOff>
    </xdr:from>
    <xdr:ext cx="599010" cy="259045"/>
    <xdr:sp macro="" textlink="">
      <xdr:nvSpPr>
        <xdr:cNvPr id="143" name="テキスト ボックス 142"/>
        <xdr:cNvSpPr txBox="1"/>
      </xdr:nvSpPr>
      <xdr:spPr>
        <a:xfrm>
          <a:off x="2608794" y="972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124775</xdr:rowOff>
    </xdr:from>
    <xdr:to>
      <xdr:col>3</xdr:col>
      <xdr:colOff>3175</xdr:colOff>
      <xdr:row>57</xdr:row>
      <xdr:rowOff>54925</xdr:rowOff>
    </xdr:to>
    <xdr:sp macro="" textlink="">
      <xdr:nvSpPr>
        <xdr:cNvPr id="144" name="円/楕円 143"/>
        <xdr:cNvSpPr/>
      </xdr:nvSpPr>
      <xdr:spPr>
        <a:xfrm>
          <a:off x="1968500" y="9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46052</xdr:rowOff>
    </xdr:from>
    <xdr:ext cx="599010" cy="259045"/>
    <xdr:sp macro="" textlink="">
      <xdr:nvSpPr>
        <xdr:cNvPr id="145" name="テキスト ボックス 144"/>
        <xdr:cNvSpPr txBox="1"/>
      </xdr:nvSpPr>
      <xdr:spPr>
        <a:xfrm>
          <a:off x="1719794" y="981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107508</xdr:rowOff>
    </xdr:from>
    <xdr:to>
      <xdr:col>1</xdr:col>
      <xdr:colOff>485775</xdr:colOff>
      <xdr:row>57</xdr:row>
      <xdr:rowOff>37658</xdr:rowOff>
    </xdr:to>
    <xdr:sp macro="" textlink="">
      <xdr:nvSpPr>
        <xdr:cNvPr id="146" name="円/楕円 145"/>
        <xdr:cNvSpPr/>
      </xdr:nvSpPr>
      <xdr:spPr>
        <a:xfrm>
          <a:off x="1079500" y="97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28785</xdr:rowOff>
    </xdr:from>
    <xdr:ext cx="599010" cy="259045"/>
    <xdr:sp macro="" textlink="">
      <xdr:nvSpPr>
        <xdr:cNvPr id="147" name="テキスト ボックス 146"/>
        <xdr:cNvSpPr txBox="1"/>
      </xdr:nvSpPr>
      <xdr:spPr>
        <a:xfrm>
          <a:off x="830794" y="980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41821</xdr:rowOff>
    </xdr:from>
    <xdr:to>
      <xdr:col>6</xdr:col>
      <xdr:colOff>511175</xdr:colOff>
      <xdr:row>74</xdr:row>
      <xdr:rowOff>149720</xdr:rowOff>
    </xdr:to>
    <xdr:cxnSp macro="">
      <xdr:nvCxnSpPr>
        <xdr:cNvPr id="176" name="直線コネクタ 175"/>
        <xdr:cNvCxnSpPr/>
      </xdr:nvCxnSpPr>
      <xdr:spPr>
        <a:xfrm flipV="1">
          <a:off x="3797300" y="12729121"/>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149720</xdr:rowOff>
    </xdr:from>
    <xdr:to>
      <xdr:col>5</xdr:col>
      <xdr:colOff>358775</xdr:colOff>
      <xdr:row>75</xdr:row>
      <xdr:rowOff>102057</xdr:rowOff>
    </xdr:to>
    <xdr:cxnSp macro="">
      <xdr:nvCxnSpPr>
        <xdr:cNvPr id="179" name="直線コネクタ 178"/>
        <xdr:cNvCxnSpPr/>
      </xdr:nvCxnSpPr>
      <xdr:spPr>
        <a:xfrm flipV="1">
          <a:off x="2908300" y="12837020"/>
          <a:ext cx="889000" cy="1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62281</xdr:rowOff>
    </xdr:from>
    <xdr:to>
      <xdr:col>4</xdr:col>
      <xdr:colOff>155575</xdr:colOff>
      <xdr:row>75</xdr:row>
      <xdr:rowOff>102057</xdr:rowOff>
    </xdr:to>
    <xdr:cxnSp macro="">
      <xdr:nvCxnSpPr>
        <xdr:cNvPr id="182" name="直線コネクタ 181"/>
        <xdr:cNvCxnSpPr/>
      </xdr:nvCxnSpPr>
      <xdr:spPr>
        <a:xfrm>
          <a:off x="2019300" y="1292103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62281</xdr:rowOff>
    </xdr:from>
    <xdr:to>
      <xdr:col>2</xdr:col>
      <xdr:colOff>638175</xdr:colOff>
      <xdr:row>75</xdr:row>
      <xdr:rowOff>137909</xdr:rowOff>
    </xdr:to>
    <xdr:cxnSp macro="">
      <xdr:nvCxnSpPr>
        <xdr:cNvPr id="185" name="直線コネクタ 184"/>
        <xdr:cNvCxnSpPr/>
      </xdr:nvCxnSpPr>
      <xdr:spPr>
        <a:xfrm flipV="1">
          <a:off x="1130300" y="1292103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162471</xdr:rowOff>
    </xdr:from>
    <xdr:to>
      <xdr:col>6</xdr:col>
      <xdr:colOff>561975</xdr:colOff>
      <xdr:row>74</xdr:row>
      <xdr:rowOff>92621</xdr:rowOff>
    </xdr:to>
    <xdr:sp macro="" textlink="">
      <xdr:nvSpPr>
        <xdr:cNvPr id="195" name="円/楕円 194"/>
        <xdr:cNvSpPr/>
      </xdr:nvSpPr>
      <xdr:spPr>
        <a:xfrm>
          <a:off x="4584700" y="126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13898</xdr:rowOff>
    </xdr:from>
    <xdr:ext cx="534377" cy="259045"/>
    <xdr:sp macro="" textlink="">
      <xdr:nvSpPr>
        <xdr:cNvPr id="196" name="維持補修費該当値テキスト"/>
        <xdr:cNvSpPr txBox="1"/>
      </xdr:nvSpPr>
      <xdr:spPr>
        <a:xfrm>
          <a:off x="4686300" y="125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98920</xdr:rowOff>
    </xdr:from>
    <xdr:to>
      <xdr:col>5</xdr:col>
      <xdr:colOff>409575</xdr:colOff>
      <xdr:row>75</xdr:row>
      <xdr:rowOff>29070</xdr:rowOff>
    </xdr:to>
    <xdr:sp macro="" textlink="">
      <xdr:nvSpPr>
        <xdr:cNvPr id="197" name="円/楕円 196"/>
        <xdr:cNvSpPr/>
      </xdr:nvSpPr>
      <xdr:spPr>
        <a:xfrm>
          <a:off x="3746500" y="127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45597</xdr:rowOff>
    </xdr:from>
    <xdr:ext cx="534377" cy="259045"/>
    <xdr:sp macro="" textlink="">
      <xdr:nvSpPr>
        <xdr:cNvPr id="198" name="テキスト ボックス 197"/>
        <xdr:cNvSpPr txBox="1"/>
      </xdr:nvSpPr>
      <xdr:spPr>
        <a:xfrm>
          <a:off x="3530111" y="125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51257</xdr:rowOff>
    </xdr:from>
    <xdr:to>
      <xdr:col>4</xdr:col>
      <xdr:colOff>206375</xdr:colOff>
      <xdr:row>75</xdr:row>
      <xdr:rowOff>152857</xdr:rowOff>
    </xdr:to>
    <xdr:sp macro="" textlink="">
      <xdr:nvSpPr>
        <xdr:cNvPr id="199" name="円/楕円 198"/>
        <xdr:cNvSpPr/>
      </xdr:nvSpPr>
      <xdr:spPr>
        <a:xfrm>
          <a:off x="2857500" y="12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169384</xdr:rowOff>
    </xdr:from>
    <xdr:ext cx="534377" cy="259045"/>
    <xdr:sp macro="" textlink="">
      <xdr:nvSpPr>
        <xdr:cNvPr id="200" name="テキスト ボックス 199"/>
        <xdr:cNvSpPr txBox="1"/>
      </xdr:nvSpPr>
      <xdr:spPr>
        <a:xfrm>
          <a:off x="2641111" y="126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11481</xdr:rowOff>
    </xdr:from>
    <xdr:to>
      <xdr:col>3</xdr:col>
      <xdr:colOff>3175</xdr:colOff>
      <xdr:row>75</xdr:row>
      <xdr:rowOff>113081</xdr:rowOff>
    </xdr:to>
    <xdr:sp macro="" textlink="">
      <xdr:nvSpPr>
        <xdr:cNvPr id="201" name="円/楕円 200"/>
        <xdr:cNvSpPr/>
      </xdr:nvSpPr>
      <xdr:spPr>
        <a:xfrm>
          <a:off x="1968500" y="128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129608</xdr:rowOff>
    </xdr:from>
    <xdr:ext cx="534377" cy="259045"/>
    <xdr:sp macro="" textlink="">
      <xdr:nvSpPr>
        <xdr:cNvPr id="202" name="テキスト ボックス 201"/>
        <xdr:cNvSpPr txBox="1"/>
      </xdr:nvSpPr>
      <xdr:spPr>
        <a:xfrm>
          <a:off x="1752111" y="126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87109</xdr:rowOff>
    </xdr:from>
    <xdr:to>
      <xdr:col>1</xdr:col>
      <xdr:colOff>485775</xdr:colOff>
      <xdr:row>76</xdr:row>
      <xdr:rowOff>17259</xdr:rowOff>
    </xdr:to>
    <xdr:sp macro="" textlink="">
      <xdr:nvSpPr>
        <xdr:cNvPr id="203" name="円/楕円 202"/>
        <xdr:cNvSpPr/>
      </xdr:nvSpPr>
      <xdr:spPr>
        <a:xfrm>
          <a:off x="10795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33786</xdr:rowOff>
    </xdr:from>
    <xdr:ext cx="534377" cy="259045"/>
    <xdr:sp macro="" textlink="">
      <xdr:nvSpPr>
        <xdr:cNvPr id="204" name="テキスト ボックス 203"/>
        <xdr:cNvSpPr txBox="1"/>
      </xdr:nvSpPr>
      <xdr:spPr>
        <a:xfrm>
          <a:off x="863111" y="12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11055</xdr:rowOff>
    </xdr:from>
    <xdr:to>
      <xdr:col>6</xdr:col>
      <xdr:colOff>511175</xdr:colOff>
      <xdr:row>95</xdr:row>
      <xdr:rowOff>139967</xdr:rowOff>
    </xdr:to>
    <xdr:cxnSp macro="">
      <xdr:nvCxnSpPr>
        <xdr:cNvPr id="234" name="直線コネクタ 233"/>
        <xdr:cNvCxnSpPr/>
      </xdr:nvCxnSpPr>
      <xdr:spPr>
        <a:xfrm flipV="1">
          <a:off x="3797300" y="16298805"/>
          <a:ext cx="838200" cy="12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139967</xdr:rowOff>
    </xdr:from>
    <xdr:to>
      <xdr:col>5</xdr:col>
      <xdr:colOff>358775</xdr:colOff>
      <xdr:row>96</xdr:row>
      <xdr:rowOff>121717</xdr:rowOff>
    </xdr:to>
    <xdr:cxnSp macro="">
      <xdr:nvCxnSpPr>
        <xdr:cNvPr id="237" name="直線コネクタ 236"/>
        <xdr:cNvCxnSpPr/>
      </xdr:nvCxnSpPr>
      <xdr:spPr>
        <a:xfrm flipV="1">
          <a:off x="2908300" y="16427717"/>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101505</xdr:rowOff>
    </xdr:from>
    <xdr:to>
      <xdr:col>4</xdr:col>
      <xdr:colOff>155575</xdr:colOff>
      <xdr:row>96</xdr:row>
      <xdr:rowOff>121717</xdr:rowOff>
    </xdr:to>
    <xdr:cxnSp macro="">
      <xdr:nvCxnSpPr>
        <xdr:cNvPr id="240" name="直線コネクタ 239"/>
        <xdr:cNvCxnSpPr/>
      </xdr:nvCxnSpPr>
      <xdr:spPr>
        <a:xfrm>
          <a:off x="2019300" y="16560705"/>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101505</xdr:rowOff>
    </xdr:from>
    <xdr:to>
      <xdr:col>2</xdr:col>
      <xdr:colOff>638175</xdr:colOff>
      <xdr:row>96</xdr:row>
      <xdr:rowOff>110173</xdr:rowOff>
    </xdr:to>
    <xdr:cxnSp macro="">
      <xdr:nvCxnSpPr>
        <xdr:cNvPr id="243" name="直線コネクタ 242"/>
        <xdr:cNvCxnSpPr/>
      </xdr:nvCxnSpPr>
      <xdr:spPr>
        <a:xfrm flipV="1">
          <a:off x="1130300" y="16560705"/>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131705</xdr:rowOff>
    </xdr:from>
    <xdr:to>
      <xdr:col>6</xdr:col>
      <xdr:colOff>561975</xdr:colOff>
      <xdr:row>95</xdr:row>
      <xdr:rowOff>61855</xdr:rowOff>
    </xdr:to>
    <xdr:sp macro="" textlink="">
      <xdr:nvSpPr>
        <xdr:cNvPr id="253" name="円/楕円 252"/>
        <xdr:cNvSpPr/>
      </xdr:nvSpPr>
      <xdr:spPr>
        <a:xfrm>
          <a:off x="4584700" y="1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154582</xdr:rowOff>
    </xdr:from>
    <xdr:ext cx="534377" cy="259045"/>
    <xdr:sp macro="" textlink="">
      <xdr:nvSpPr>
        <xdr:cNvPr id="254" name="扶助費該当値テキスト"/>
        <xdr:cNvSpPr txBox="1"/>
      </xdr:nvSpPr>
      <xdr:spPr>
        <a:xfrm>
          <a:off x="4686300" y="160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89167</xdr:rowOff>
    </xdr:from>
    <xdr:to>
      <xdr:col>5</xdr:col>
      <xdr:colOff>409575</xdr:colOff>
      <xdr:row>96</xdr:row>
      <xdr:rowOff>19317</xdr:rowOff>
    </xdr:to>
    <xdr:sp macro="" textlink="">
      <xdr:nvSpPr>
        <xdr:cNvPr id="255" name="円/楕円 254"/>
        <xdr:cNvSpPr/>
      </xdr:nvSpPr>
      <xdr:spPr>
        <a:xfrm>
          <a:off x="3746500" y="16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35844</xdr:rowOff>
    </xdr:from>
    <xdr:ext cx="534377" cy="259045"/>
    <xdr:sp macro="" textlink="">
      <xdr:nvSpPr>
        <xdr:cNvPr id="256" name="テキスト ボックス 255"/>
        <xdr:cNvSpPr txBox="1"/>
      </xdr:nvSpPr>
      <xdr:spPr>
        <a:xfrm>
          <a:off x="3530111" y="161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70917</xdr:rowOff>
    </xdr:from>
    <xdr:to>
      <xdr:col>4</xdr:col>
      <xdr:colOff>206375</xdr:colOff>
      <xdr:row>97</xdr:row>
      <xdr:rowOff>1067</xdr:rowOff>
    </xdr:to>
    <xdr:sp macro="" textlink="">
      <xdr:nvSpPr>
        <xdr:cNvPr id="257" name="円/楕円 256"/>
        <xdr:cNvSpPr/>
      </xdr:nvSpPr>
      <xdr:spPr>
        <a:xfrm>
          <a:off x="2857500" y="165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17594</xdr:rowOff>
    </xdr:from>
    <xdr:ext cx="534377" cy="259045"/>
    <xdr:sp macro="" textlink="">
      <xdr:nvSpPr>
        <xdr:cNvPr id="258" name="テキスト ボックス 257"/>
        <xdr:cNvSpPr txBox="1"/>
      </xdr:nvSpPr>
      <xdr:spPr>
        <a:xfrm>
          <a:off x="2641111" y="163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50705</xdr:rowOff>
    </xdr:from>
    <xdr:to>
      <xdr:col>3</xdr:col>
      <xdr:colOff>3175</xdr:colOff>
      <xdr:row>96</xdr:row>
      <xdr:rowOff>152305</xdr:rowOff>
    </xdr:to>
    <xdr:sp macro="" textlink="">
      <xdr:nvSpPr>
        <xdr:cNvPr id="259" name="円/楕円 258"/>
        <xdr:cNvSpPr/>
      </xdr:nvSpPr>
      <xdr:spPr>
        <a:xfrm>
          <a:off x="1968500" y="165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168832</xdr:rowOff>
    </xdr:from>
    <xdr:ext cx="534377" cy="259045"/>
    <xdr:sp macro="" textlink="">
      <xdr:nvSpPr>
        <xdr:cNvPr id="260" name="テキスト ボックス 259"/>
        <xdr:cNvSpPr txBox="1"/>
      </xdr:nvSpPr>
      <xdr:spPr>
        <a:xfrm>
          <a:off x="1752111" y="162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59373</xdr:rowOff>
    </xdr:from>
    <xdr:to>
      <xdr:col>1</xdr:col>
      <xdr:colOff>485775</xdr:colOff>
      <xdr:row>96</xdr:row>
      <xdr:rowOff>160973</xdr:rowOff>
    </xdr:to>
    <xdr:sp macro="" textlink="">
      <xdr:nvSpPr>
        <xdr:cNvPr id="261" name="円/楕円 260"/>
        <xdr:cNvSpPr/>
      </xdr:nvSpPr>
      <xdr:spPr>
        <a:xfrm>
          <a:off x="10795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6050</xdr:rowOff>
    </xdr:from>
    <xdr:ext cx="534377" cy="259045"/>
    <xdr:sp macro="" textlink="">
      <xdr:nvSpPr>
        <xdr:cNvPr id="262" name="テキスト ボックス 261"/>
        <xdr:cNvSpPr txBox="1"/>
      </xdr:nvSpPr>
      <xdr:spPr>
        <a:xfrm>
          <a:off x="863111" y="162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129887</xdr:rowOff>
    </xdr:from>
    <xdr:to>
      <xdr:col>15</xdr:col>
      <xdr:colOff>180975</xdr:colOff>
      <xdr:row>37</xdr:row>
      <xdr:rowOff>5779</xdr:rowOff>
    </xdr:to>
    <xdr:cxnSp macro="">
      <xdr:nvCxnSpPr>
        <xdr:cNvPr id="293" name="直線コネクタ 292"/>
        <xdr:cNvCxnSpPr/>
      </xdr:nvCxnSpPr>
      <xdr:spPr>
        <a:xfrm>
          <a:off x="9639300" y="6302087"/>
          <a:ext cx="8382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129887</xdr:rowOff>
    </xdr:from>
    <xdr:to>
      <xdr:col>14</xdr:col>
      <xdr:colOff>28575</xdr:colOff>
      <xdr:row>37</xdr:row>
      <xdr:rowOff>72067</xdr:rowOff>
    </xdr:to>
    <xdr:cxnSp macro="">
      <xdr:nvCxnSpPr>
        <xdr:cNvPr id="296" name="直線コネクタ 295"/>
        <xdr:cNvCxnSpPr/>
      </xdr:nvCxnSpPr>
      <xdr:spPr>
        <a:xfrm flipV="1">
          <a:off x="8750300" y="6302087"/>
          <a:ext cx="889000" cy="1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72067</xdr:rowOff>
    </xdr:from>
    <xdr:to>
      <xdr:col>12</xdr:col>
      <xdr:colOff>511175</xdr:colOff>
      <xdr:row>37</xdr:row>
      <xdr:rowOff>91462</xdr:rowOff>
    </xdr:to>
    <xdr:cxnSp macro="">
      <xdr:nvCxnSpPr>
        <xdr:cNvPr id="299" name="直線コネクタ 298"/>
        <xdr:cNvCxnSpPr/>
      </xdr:nvCxnSpPr>
      <xdr:spPr>
        <a:xfrm flipV="1">
          <a:off x="7861300" y="6415717"/>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91462</xdr:rowOff>
    </xdr:from>
    <xdr:to>
      <xdr:col>11</xdr:col>
      <xdr:colOff>307975</xdr:colOff>
      <xdr:row>37</xdr:row>
      <xdr:rowOff>124436</xdr:rowOff>
    </xdr:to>
    <xdr:cxnSp macro="">
      <xdr:nvCxnSpPr>
        <xdr:cNvPr id="302" name="直線コネクタ 301"/>
        <xdr:cNvCxnSpPr/>
      </xdr:nvCxnSpPr>
      <xdr:spPr>
        <a:xfrm flipV="1">
          <a:off x="6972300" y="6435112"/>
          <a:ext cx="8890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126429</xdr:rowOff>
    </xdr:from>
    <xdr:to>
      <xdr:col>15</xdr:col>
      <xdr:colOff>231775</xdr:colOff>
      <xdr:row>37</xdr:row>
      <xdr:rowOff>56579</xdr:rowOff>
    </xdr:to>
    <xdr:sp macro="" textlink="">
      <xdr:nvSpPr>
        <xdr:cNvPr id="312" name="円/楕円 311"/>
        <xdr:cNvSpPr/>
      </xdr:nvSpPr>
      <xdr:spPr>
        <a:xfrm>
          <a:off x="10426700" y="62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104856</xdr:rowOff>
    </xdr:from>
    <xdr:ext cx="599010" cy="259045"/>
    <xdr:sp macro="" textlink="">
      <xdr:nvSpPr>
        <xdr:cNvPr id="313" name="補助費等該当値テキスト"/>
        <xdr:cNvSpPr txBox="1"/>
      </xdr:nvSpPr>
      <xdr:spPr>
        <a:xfrm>
          <a:off x="10528300" y="627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79087</xdr:rowOff>
    </xdr:from>
    <xdr:to>
      <xdr:col>14</xdr:col>
      <xdr:colOff>79375</xdr:colOff>
      <xdr:row>37</xdr:row>
      <xdr:rowOff>9237</xdr:rowOff>
    </xdr:to>
    <xdr:sp macro="" textlink="">
      <xdr:nvSpPr>
        <xdr:cNvPr id="314" name="円/楕円 313"/>
        <xdr:cNvSpPr/>
      </xdr:nvSpPr>
      <xdr:spPr>
        <a:xfrm>
          <a:off x="9588500" y="6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25764</xdr:rowOff>
    </xdr:from>
    <xdr:ext cx="599010" cy="259045"/>
    <xdr:sp macro="" textlink="">
      <xdr:nvSpPr>
        <xdr:cNvPr id="315" name="テキスト ボックス 314"/>
        <xdr:cNvSpPr txBox="1"/>
      </xdr:nvSpPr>
      <xdr:spPr>
        <a:xfrm>
          <a:off x="9339794" y="60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21267</xdr:rowOff>
    </xdr:from>
    <xdr:to>
      <xdr:col>12</xdr:col>
      <xdr:colOff>561975</xdr:colOff>
      <xdr:row>37</xdr:row>
      <xdr:rowOff>122867</xdr:rowOff>
    </xdr:to>
    <xdr:sp macro="" textlink="">
      <xdr:nvSpPr>
        <xdr:cNvPr id="316" name="円/楕円 315"/>
        <xdr:cNvSpPr/>
      </xdr:nvSpPr>
      <xdr:spPr>
        <a:xfrm>
          <a:off x="8699500" y="63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139394</xdr:rowOff>
    </xdr:from>
    <xdr:ext cx="599010" cy="259045"/>
    <xdr:sp macro="" textlink="">
      <xdr:nvSpPr>
        <xdr:cNvPr id="317" name="テキスト ボックス 316"/>
        <xdr:cNvSpPr txBox="1"/>
      </xdr:nvSpPr>
      <xdr:spPr>
        <a:xfrm>
          <a:off x="8450794" y="61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40662</xdr:rowOff>
    </xdr:from>
    <xdr:to>
      <xdr:col>11</xdr:col>
      <xdr:colOff>358775</xdr:colOff>
      <xdr:row>37</xdr:row>
      <xdr:rowOff>142262</xdr:rowOff>
    </xdr:to>
    <xdr:sp macro="" textlink="">
      <xdr:nvSpPr>
        <xdr:cNvPr id="318" name="円/楕円 317"/>
        <xdr:cNvSpPr/>
      </xdr:nvSpPr>
      <xdr:spPr>
        <a:xfrm>
          <a:off x="7810500" y="63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158789</xdr:rowOff>
    </xdr:from>
    <xdr:ext cx="599010" cy="259045"/>
    <xdr:sp macro="" textlink="">
      <xdr:nvSpPr>
        <xdr:cNvPr id="319" name="テキスト ボックス 318"/>
        <xdr:cNvSpPr txBox="1"/>
      </xdr:nvSpPr>
      <xdr:spPr>
        <a:xfrm>
          <a:off x="7561794" y="615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73636</xdr:rowOff>
    </xdr:from>
    <xdr:to>
      <xdr:col>10</xdr:col>
      <xdr:colOff>155575</xdr:colOff>
      <xdr:row>38</xdr:row>
      <xdr:rowOff>3786</xdr:rowOff>
    </xdr:to>
    <xdr:sp macro="" textlink="">
      <xdr:nvSpPr>
        <xdr:cNvPr id="320" name="円/楕円 319"/>
        <xdr:cNvSpPr/>
      </xdr:nvSpPr>
      <xdr:spPr>
        <a:xfrm>
          <a:off x="6921500" y="6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166363</xdr:rowOff>
    </xdr:from>
    <xdr:ext cx="534377" cy="259045"/>
    <xdr:sp macro="" textlink="">
      <xdr:nvSpPr>
        <xdr:cNvPr id="321" name="テキスト ボックス 320"/>
        <xdr:cNvSpPr txBox="1"/>
      </xdr:nvSpPr>
      <xdr:spPr>
        <a:xfrm>
          <a:off x="6705111" y="65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148064</xdr:rowOff>
    </xdr:from>
    <xdr:to>
      <xdr:col>15</xdr:col>
      <xdr:colOff>180975</xdr:colOff>
      <xdr:row>58</xdr:row>
      <xdr:rowOff>74692</xdr:rowOff>
    </xdr:to>
    <xdr:cxnSp macro="">
      <xdr:nvCxnSpPr>
        <xdr:cNvPr id="352" name="直線コネクタ 351"/>
        <xdr:cNvCxnSpPr/>
      </xdr:nvCxnSpPr>
      <xdr:spPr>
        <a:xfrm flipV="1">
          <a:off x="9639300" y="9920714"/>
          <a:ext cx="838200" cy="9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165643</xdr:rowOff>
    </xdr:from>
    <xdr:to>
      <xdr:col>14</xdr:col>
      <xdr:colOff>28575</xdr:colOff>
      <xdr:row>58</xdr:row>
      <xdr:rowOff>74692</xdr:rowOff>
    </xdr:to>
    <xdr:cxnSp macro="">
      <xdr:nvCxnSpPr>
        <xdr:cNvPr id="355" name="直線コネクタ 354"/>
        <xdr:cNvCxnSpPr/>
      </xdr:nvCxnSpPr>
      <xdr:spPr>
        <a:xfrm>
          <a:off x="8750300" y="9938293"/>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65552</xdr:rowOff>
    </xdr:from>
    <xdr:to>
      <xdr:col>12</xdr:col>
      <xdr:colOff>511175</xdr:colOff>
      <xdr:row>57</xdr:row>
      <xdr:rowOff>165643</xdr:rowOff>
    </xdr:to>
    <xdr:cxnSp macro="">
      <xdr:nvCxnSpPr>
        <xdr:cNvPr id="358" name="直線コネクタ 357"/>
        <xdr:cNvCxnSpPr/>
      </xdr:nvCxnSpPr>
      <xdr:spPr>
        <a:xfrm>
          <a:off x="7861300" y="9838202"/>
          <a:ext cx="889000" cy="10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65552</xdr:rowOff>
    </xdr:from>
    <xdr:to>
      <xdr:col>11</xdr:col>
      <xdr:colOff>307975</xdr:colOff>
      <xdr:row>57</xdr:row>
      <xdr:rowOff>88755</xdr:rowOff>
    </xdr:to>
    <xdr:cxnSp macro="">
      <xdr:nvCxnSpPr>
        <xdr:cNvPr id="361" name="直線コネクタ 360"/>
        <xdr:cNvCxnSpPr/>
      </xdr:nvCxnSpPr>
      <xdr:spPr>
        <a:xfrm flipV="1">
          <a:off x="6972300" y="983820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97264</xdr:rowOff>
    </xdr:from>
    <xdr:to>
      <xdr:col>15</xdr:col>
      <xdr:colOff>231775</xdr:colOff>
      <xdr:row>58</xdr:row>
      <xdr:rowOff>27414</xdr:rowOff>
    </xdr:to>
    <xdr:sp macro="" textlink="">
      <xdr:nvSpPr>
        <xdr:cNvPr id="371" name="円/楕円 370"/>
        <xdr:cNvSpPr/>
      </xdr:nvSpPr>
      <xdr:spPr>
        <a:xfrm>
          <a:off x="10426700" y="98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75691</xdr:rowOff>
    </xdr:from>
    <xdr:ext cx="534377" cy="259045"/>
    <xdr:sp macro="" textlink="">
      <xdr:nvSpPr>
        <xdr:cNvPr id="372" name="普通建設事業費該当値テキスト"/>
        <xdr:cNvSpPr txBox="1"/>
      </xdr:nvSpPr>
      <xdr:spPr>
        <a:xfrm>
          <a:off x="10528300" y="98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23892</xdr:rowOff>
    </xdr:from>
    <xdr:to>
      <xdr:col>14</xdr:col>
      <xdr:colOff>79375</xdr:colOff>
      <xdr:row>58</xdr:row>
      <xdr:rowOff>125492</xdr:rowOff>
    </xdr:to>
    <xdr:sp macro="" textlink="">
      <xdr:nvSpPr>
        <xdr:cNvPr id="373" name="円/楕円 372"/>
        <xdr:cNvSpPr/>
      </xdr:nvSpPr>
      <xdr:spPr>
        <a:xfrm>
          <a:off x="9588500" y="99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116619</xdr:rowOff>
    </xdr:from>
    <xdr:ext cx="534377" cy="259045"/>
    <xdr:sp macro="" textlink="">
      <xdr:nvSpPr>
        <xdr:cNvPr id="374" name="テキスト ボックス 373"/>
        <xdr:cNvSpPr txBox="1"/>
      </xdr:nvSpPr>
      <xdr:spPr>
        <a:xfrm>
          <a:off x="9372111" y="10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114843</xdr:rowOff>
    </xdr:from>
    <xdr:to>
      <xdr:col>12</xdr:col>
      <xdr:colOff>561975</xdr:colOff>
      <xdr:row>58</xdr:row>
      <xdr:rowOff>44993</xdr:rowOff>
    </xdr:to>
    <xdr:sp macro="" textlink="">
      <xdr:nvSpPr>
        <xdr:cNvPr id="375" name="円/楕円 374"/>
        <xdr:cNvSpPr/>
      </xdr:nvSpPr>
      <xdr:spPr>
        <a:xfrm>
          <a:off x="8699500" y="98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36120</xdr:rowOff>
    </xdr:from>
    <xdr:ext cx="534377" cy="259045"/>
    <xdr:sp macro="" textlink="">
      <xdr:nvSpPr>
        <xdr:cNvPr id="376" name="テキスト ボックス 375"/>
        <xdr:cNvSpPr txBox="1"/>
      </xdr:nvSpPr>
      <xdr:spPr>
        <a:xfrm>
          <a:off x="8483111" y="99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14752</xdr:rowOff>
    </xdr:from>
    <xdr:to>
      <xdr:col>11</xdr:col>
      <xdr:colOff>358775</xdr:colOff>
      <xdr:row>57</xdr:row>
      <xdr:rowOff>116352</xdr:rowOff>
    </xdr:to>
    <xdr:sp macro="" textlink="">
      <xdr:nvSpPr>
        <xdr:cNvPr id="377" name="円/楕円 376"/>
        <xdr:cNvSpPr/>
      </xdr:nvSpPr>
      <xdr:spPr>
        <a:xfrm>
          <a:off x="7810500" y="97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107479</xdr:rowOff>
    </xdr:from>
    <xdr:ext cx="599010" cy="259045"/>
    <xdr:sp macro="" textlink="">
      <xdr:nvSpPr>
        <xdr:cNvPr id="378" name="テキスト ボックス 377"/>
        <xdr:cNvSpPr txBox="1"/>
      </xdr:nvSpPr>
      <xdr:spPr>
        <a:xfrm>
          <a:off x="7561794" y="988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37955</xdr:rowOff>
    </xdr:from>
    <xdr:to>
      <xdr:col>10</xdr:col>
      <xdr:colOff>155575</xdr:colOff>
      <xdr:row>57</xdr:row>
      <xdr:rowOff>139555</xdr:rowOff>
    </xdr:to>
    <xdr:sp macro="" textlink="">
      <xdr:nvSpPr>
        <xdr:cNvPr id="379" name="円/楕円 378"/>
        <xdr:cNvSpPr/>
      </xdr:nvSpPr>
      <xdr:spPr>
        <a:xfrm>
          <a:off x="6921500" y="98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130682</xdr:rowOff>
    </xdr:from>
    <xdr:ext cx="599010" cy="259045"/>
    <xdr:sp macro="" textlink="">
      <xdr:nvSpPr>
        <xdr:cNvPr id="380" name="テキスト ボックス 379"/>
        <xdr:cNvSpPr txBox="1"/>
      </xdr:nvSpPr>
      <xdr:spPr>
        <a:xfrm>
          <a:off x="6672794" y="990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73386</xdr:rowOff>
    </xdr:from>
    <xdr:to>
      <xdr:col>15</xdr:col>
      <xdr:colOff>180975</xdr:colOff>
      <xdr:row>78</xdr:row>
      <xdr:rowOff>127078</xdr:rowOff>
    </xdr:to>
    <xdr:cxnSp macro="">
      <xdr:nvCxnSpPr>
        <xdr:cNvPr id="409" name="直線コネクタ 408"/>
        <xdr:cNvCxnSpPr/>
      </xdr:nvCxnSpPr>
      <xdr:spPr>
        <a:xfrm flipV="1">
          <a:off x="9639300" y="13446486"/>
          <a:ext cx="838200" cy="5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22586</xdr:rowOff>
    </xdr:from>
    <xdr:to>
      <xdr:col>15</xdr:col>
      <xdr:colOff>231775</xdr:colOff>
      <xdr:row>78</xdr:row>
      <xdr:rowOff>124186</xdr:rowOff>
    </xdr:to>
    <xdr:sp macro="" textlink="">
      <xdr:nvSpPr>
        <xdr:cNvPr id="419" name="円/楕円 418"/>
        <xdr:cNvSpPr/>
      </xdr:nvSpPr>
      <xdr:spPr>
        <a:xfrm>
          <a:off x="10426700" y="13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1013</xdr:rowOff>
    </xdr:from>
    <xdr:ext cx="534377" cy="259045"/>
    <xdr:sp macro="" textlink="">
      <xdr:nvSpPr>
        <xdr:cNvPr id="420" name="普通建設事業費 （ うち新規整備　）該当値テキスト"/>
        <xdr:cNvSpPr txBox="1"/>
      </xdr:nvSpPr>
      <xdr:spPr>
        <a:xfrm>
          <a:off x="10528300" y="133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76278</xdr:rowOff>
    </xdr:from>
    <xdr:to>
      <xdr:col>14</xdr:col>
      <xdr:colOff>79375</xdr:colOff>
      <xdr:row>79</xdr:row>
      <xdr:rowOff>6428</xdr:rowOff>
    </xdr:to>
    <xdr:sp macro="" textlink="">
      <xdr:nvSpPr>
        <xdr:cNvPr id="421" name="円/楕円 420"/>
        <xdr:cNvSpPr/>
      </xdr:nvSpPr>
      <xdr:spPr>
        <a:xfrm>
          <a:off x="9588500" y="134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169005</xdr:rowOff>
    </xdr:from>
    <xdr:ext cx="534377" cy="259045"/>
    <xdr:sp macro="" textlink="">
      <xdr:nvSpPr>
        <xdr:cNvPr id="422" name="テキスト ボックス 421"/>
        <xdr:cNvSpPr txBox="1"/>
      </xdr:nvSpPr>
      <xdr:spPr>
        <a:xfrm>
          <a:off x="9372111" y="135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77285</xdr:rowOff>
    </xdr:from>
    <xdr:to>
      <xdr:col>15</xdr:col>
      <xdr:colOff>180975</xdr:colOff>
      <xdr:row>98</xdr:row>
      <xdr:rowOff>141396</xdr:rowOff>
    </xdr:to>
    <xdr:cxnSp macro="">
      <xdr:nvCxnSpPr>
        <xdr:cNvPr id="451" name="直線コネクタ 450"/>
        <xdr:cNvCxnSpPr/>
      </xdr:nvCxnSpPr>
      <xdr:spPr>
        <a:xfrm flipV="1">
          <a:off x="9639300" y="16879385"/>
          <a:ext cx="838200" cy="6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26485</xdr:rowOff>
    </xdr:from>
    <xdr:to>
      <xdr:col>15</xdr:col>
      <xdr:colOff>231775</xdr:colOff>
      <xdr:row>98</xdr:row>
      <xdr:rowOff>128085</xdr:rowOff>
    </xdr:to>
    <xdr:sp macro="" textlink="">
      <xdr:nvSpPr>
        <xdr:cNvPr id="461" name="円/楕円 460"/>
        <xdr:cNvSpPr/>
      </xdr:nvSpPr>
      <xdr:spPr>
        <a:xfrm>
          <a:off x="10426700" y="168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112862</xdr:rowOff>
    </xdr:from>
    <xdr:ext cx="534377" cy="259045"/>
    <xdr:sp macro="" textlink="">
      <xdr:nvSpPr>
        <xdr:cNvPr id="462" name="普通建設事業費 （ うち更新整備　）該当値テキスト"/>
        <xdr:cNvSpPr txBox="1"/>
      </xdr:nvSpPr>
      <xdr:spPr>
        <a:xfrm>
          <a:off x="10528300" y="167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90596</xdr:rowOff>
    </xdr:from>
    <xdr:to>
      <xdr:col>14</xdr:col>
      <xdr:colOff>79375</xdr:colOff>
      <xdr:row>99</xdr:row>
      <xdr:rowOff>20746</xdr:rowOff>
    </xdr:to>
    <xdr:sp macro="" textlink="">
      <xdr:nvSpPr>
        <xdr:cNvPr id="463" name="円/楕円 462"/>
        <xdr:cNvSpPr/>
      </xdr:nvSpPr>
      <xdr:spPr>
        <a:xfrm>
          <a:off x="9588500" y="168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11873</xdr:rowOff>
    </xdr:from>
    <xdr:ext cx="534377" cy="259045"/>
    <xdr:sp macro="" textlink="">
      <xdr:nvSpPr>
        <xdr:cNvPr id="464" name="テキスト ボックス 463"/>
        <xdr:cNvSpPr txBox="1"/>
      </xdr:nvSpPr>
      <xdr:spPr>
        <a:xfrm>
          <a:off x="9372111" y="169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74910</xdr:rowOff>
    </xdr:from>
    <xdr:to>
      <xdr:col>23</xdr:col>
      <xdr:colOff>517525</xdr:colOff>
      <xdr:row>38</xdr:row>
      <xdr:rowOff>98168</xdr:rowOff>
    </xdr:to>
    <xdr:cxnSp macro="">
      <xdr:nvCxnSpPr>
        <xdr:cNvPr id="491" name="直線コネクタ 490"/>
        <xdr:cNvCxnSpPr/>
      </xdr:nvCxnSpPr>
      <xdr:spPr>
        <a:xfrm flipV="1">
          <a:off x="15481300" y="6590010"/>
          <a:ext cx="8382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85403</xdr:rowOff>
    </xdr:from>
    <xdr:to>
      <xdr:col>22</xdr:col>
      <xdr:colOff>365125</xdr:colOff>
      <xdr:row>38</xdr:row>
      <xdr:rowOff>98168</xdr:rowOff>
    </xdr:to>
    <xdr:cxnSp macro="">
      <xdr:nvCxnSpPr>
        <xdr:cNvPr id="494" name="直線コネクタ 493"/>
        <xdr:cNvCxnSpPr/>
      </xdr:nvCxnSpPr>
      <xdr:spPr>
        <a:xfrm>
          <a:off x="14592300" y="6600503"/>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85403</xdr:rowOff>
    </xdr:from>
    <xdr:to>
      <xdr:col>21</xdr:col>
      <xdr:colOff>161925</xdr:colOff>
      <xdr:row>38</xdr:row>
      <xdr:rowOff>123968</xdr:rowOff>
    </xdr:to>
    <xdr:cxnSp macro="">
      <xdr:nvCxnSpPr>
        <xdr:cNvPr id="497" name="直線コネクタ 496"/>
        <xdr:cNvCxnSpPr/>
      </xdr:nvCxnSpPr>
      <xdr:spPr>
        <a:xfrm flipV="1">
          <a:off x="13703300" y="6600503"/>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123968</xdr:rowOff>
    </xdr:from>
    <xdr:to>
      <xdr:col>19</xdr:col>
      <xdr:colOff>644525</xdr:colOff>
      <xdr:row>38</xdr:row>
      <xdr:rowOff>135864</xdr:rowOff>
    </xdr:to>
    <xdr:cxnSp macro="">
      <xdr:nvCxnSpPr>
        <xdr:cNvPr id="500" name="直線コネクタ 499"/>
        <xdr:cNvCxnSpPr/>
      </xdr:nvCxnSpPr>
      <xdr:spPr>
        <a:xfrm flipV="1">
          <a:off x="12814300" y="6639068"/>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24110</xdr:rowOff>
    </xdr:from>
    <xdr:to>
      <xdr:col>23</xdr:col>
      <xdr:colOff>568325</xdr:colOff>
      <xdr:row>38</xdr:row>
      <xdr:rowOff>125710</xdr:rowOff>
    </xdr:to>
    <xdr:sp macro="" textlink="">
      <xdr:nvSpPr>
        <xdr:cNvPr id="510" name="円/楕円 509"/>
        <xdr:cNvSpPr/>
      </xdr:nvSpPr>
      <xdr:spPr>
        <a:xfrm>
          <a:off x="16268700" y="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154937</xdr:rowOff>
    </xdr:from>
    <xdr:ext cx="534377" cy="259045"/>
    <xdr:sp macro="" textlink="">
      <xdr:nvSpPr>
        <xdr:cNvPr id="511" name="災害復旧事業費該当値テキスト"/>
        <xdr:cNvSpPr txBox="1"/>
      </xdr:nvSpPr>
      <xdr:spPr>
        <a:xfrm>
          <a:off x="16370300" y="63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47368</xdr:rowOff>
    </xdr:from>
    <xdr:to>
      <xdr:col>22</xdr:col>
      <xdr:colOff>415925</xdr:colOff>
      <xdr:row>38</xdr:row>
      <xdr:rowOff>148968</xdr:rowOff>
    </xdr:to>
    <xdr:sp macro="" textlink="">
      <xdr:nvSpPr>
        <xdr:cNvPr id="512" name="円/楕円 511"/>
        <xdr:cNvSpPr/>
      </xdr:nvSpPr>
      <xdr:spPr>
        <a:xfrm>
          <a:off x="15430500" y="65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165495</xdr:rowOff>
    </xdr:from>
    <xdr:ext cx="469744" cy="259045"/>
    <xdr:sp macro="" textlink="">
      <xdr:nvSpPr>
        <xdr:cNvPr id="513" name="テキスト ボックス 512"/>
        <xdr:cNvSpPr txBox="1"/>
      </xdr:nvSpPr>
      <xdr:spPr>
        <a:xfrm>
          <a:off x="15246427" y="63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34603</xdr:rowOff>
    </xdr:from>
    <xdr:to>
      <xdr:col>21</xdr:col>
      <xdr:colOff>212725</xdr:colOff>
      <xdr:row>38</xdr:row>
      <xdr:rowOff>136203</xdr:rowOff>
    </xdr:to>
    <xdr:sp macro="" textlink="">
      <xdr:nvSpPr>
        <xdr:cNvPr id="514" name="円/楕円 513"/>
        <xdr:cNvSpPr/>
      </xdr:nvSpPr>
      <xdr:spPr>
        <a:xfrm>
          <a:off x="14541500" y="65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152730</xdr:rowOff>
    </xdr:from>
    <xdr:ext cx="534377" cy="259045"/>
    <xdr:sp macro="" textlink="">
      <xdr:nvSpPr>
        <xdr:cNvPr id="515" name="テキスト ボックス 514"/>
        <xdr:cNvSpPr txBox="1"/>
      </xdr:nvSpPr>
      <xdr:spPr>
        <a:xfrm>
          <a:off x="14325111" y="63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73168</xdr:rowOff>
    </xdr:from>
    <xdr:to>
      <xdr:col>20</xdr:col>
      <xdr:colOff>9525</xdr:colOff>
      <xdr:row>39</xdr:row>
      <xdr:rowOff>3318</xdr:rowOff>
    </xdr:to>
    <xdr:sp macro="" textlink="">
      <xdr:nvSpPr>
        <xdr:cNvPr id="516" name="円/楕円 515"/>
        <xdr:cNvSpPr/>
      </xdr:nvSpPr>
      <xdr:spPr>
        <a:xfrm>
          <a:off x="13652500" y="6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165895</xdr:rowOff>
    </xdr:from>
    <xdr:ext cx="469744" cy="259045"/>
    <xdr:sp macro="" textlink="">
      <xdr:nvSpPr>
        <xdr:cNvPr id="517" name="テキスト ボックス 516"/>
        <xdr:cNvSpPr txBox="1"/>
      </xdr:nvSpPr>
      <xdr:spPr>
        <a:xfrm>
          <a:off x="13468427" y="668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85064</xdr:rowOff>
    </xdr:from>
    <xdr:to>
      <xdr:col>18</xdr:col>
      <xdr:colOff>492125</xdr:colOff>
      <xdr:row>39</xdr:row>
      <xdr:rowOff>15214</xdr:rowOff>
    </xdr:to>
    <xdr:sp macro="" textlink="">
      <xdr:nvSpPr>
        <xdr:cNvPr id="518" name="円/楕円 517"/>
        <xdr:cNvSpPr/>
      </xdr:nvSpPr>
      <xdr:spPr>
        <a:xfrm>
          <a:off x="12763500" y="66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6341</xdr:rowOff>
    </xdr:from>
    <xdr:ext cx="378565" cy="259045"/>
    <xdr:sp macro="" textlink="">
      <xdr:nvSpPr>
        <xdr:cNvPr id="519" name="テキスト ボックス 518"/>
        <xdr:cNvSpPr txBox="1"/>
      </xdr:nvSpPr>
      <xdr:spPr>
        <a:xfrm>
          <a:off x="12625017" y="6692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138809</xdr:rowOff>
    </xdr:from>
    <xdr:to>
      <xdr:col>23</xdr:col>
      <xdr:colOff>517525</xdr:colOff>
      <xdr:row>74</xdr:row>
      <xdr:rowOff>153695</xdr:rowOff>
    </xdr:to>
    <xdr:cxnSp macro="">
      <xdr:nvCxnSpPr>
        <xdr:cNvPr id="601" name="直線コネクタ 600"/>
        <xdr:cNvCxnSpPr/>
      </xdr:nvCxnSpPr>
      <xdr:spPr>
        <a:xfrm flipV="1">
          <a:off x="15481300" y="12826109"/>
          <a:ext cx="8382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153695</xdr:rowOff>
    </xdr:from>
    <xdr:to>
      <xdr:col>22</xdr:col>
      <xdr:colOff>365125</xdr:colOff>
      <xdr:row>74</xdr:row>
      <xdr:rowOff>164293</xdr:rowOff>
    </xdr:to>
    <xdr:cxnSp macro="">
      <xdr:nvCxnSpPr>
        <xdr:cNvPr id="604" name="直線コネクタ 603"/>
        <xdr:cNvCxnSpPr/>
      </xdr:nvCxnSpPr>
      <xdr:spPr>
        <a:xfrm flipV="1">
          <a:off x="14592300" y="1284099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107600</xdr:rowOff>
    </xdr:from>
    <xdr:to>
      <xdr:col>21</xdr:col>
      <xdr:colOff>161925</xdr:colOff>
      <xdr:row>74</xdr:row>
      <xdr:rowOff>164293</xdr:rowOff>
    </xdr:to>
    <xdr:cxnSp macro="">
      <xdr:nvCxnSpPr>
        <xdr:cNvPr id="607" name="直線コネクタ 606"/>
        <xdr:cNvCxnSpPr/>
      </xdr:nvCxnSpPr>
      <xdr:spPr>
        <a:xfrm>
          <a:off x="13703300" y="1279490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46056</xdr:rowOff>
    </xdr:from>
    <xdr:to>
      <xdr:col>19</xdr:col>
      <xdr:colOff>644525</xdr:colOff>
      <xdr:row>74</xdr:row>
      <xdr:rowOff>107600</xdr:rowOff>
    </xdr:to>
    <xdr:cxnSp macro="">
      <xdr:nvCxnSpPr>
        <xdr:cNvPr id="610" name="直線コネクタ 609"/>
        <xdr:cNvCxnSpPr/>
      </xdr:nvCxnSpPr>
      <xdr:spPr>
        <a:xfrm>
          <a:off x="12814300" y="12733356"/>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88009</xdr:rowOff>
    </xdr:from>
    <xdr:to>
      <xdr:col>23</xdr:col>
      <xdr:colOff>568325</xdr:colOff>
      <xdr:row>75</xdr:row>
      <xdr:rowOff>18159</xdr:rowOff>
    </xdr:to>
    <xdr:sp macro="" textlink="">
      <xdr:nvSpPr>
        <xdr:cNvPr id="620" name="円/楕円 619"/>
        <xdr:cNvSpPr/>
      </xdr:nvSpPr>
      <xdr:spPr>
        <a:xfrm>
          <a:off x="16268700" y="12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110886</xdr:rowOff>
    </xdr:from>
    <xdr:ext cx="599010" cy="259045"/>
    <xdr:sp macro="" textlink="">
      <xdr:nvSpPr>
        <xdr:cNvPr id="621" name="公債費該当値テキスト"/>
        <xdr:cNvSpPr txBox="1"/>
      </xdr:nvSpPr>
      <xdr:spPr>
        <a:xfrm>
          <a:off x="16370300" y="1262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102895</xdr:rowOff>
    </xdr:from>
    <xdr:to>
      <xdr:col>22</xdr:col>
      <xdr:colOff>415925</xdr:colOff>
      <xdr:row>75</xdr:row>
      <xdr:rowOff>33045</xdr:rowOff>
    </xdr:to>
    <xdr:sp macro="" textlink="">
      <xdr:nvSpPr>
        <xdr:cNvPr id="622" name="円/楕円 621"/>
        <xdr:cNvSpPr/>
      </xdr:nvSpPr>
      <xdr:spPr>
        <a:xfrm>
          <a:off x="15430500" y="12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49572</xdr:rowOff>
    </xdr:from>
    <xdr:ext cx="599010" cy="259045"/>
    <xdr:sp macro="" textlink="">
      <xdr:nvSpPr>
        <xdr:cNvPr id="623" name="テキスト ボックス 622"/>
        <xdr:cNvSpPr txBox="1"/>
      </xdr:nvSpPr>
      <xdr:spPr>
        <a:xfrm>
          <a:off x="15181794" y="1256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113493</xdr:rowOff>
    </xdr:from>
    <xdr:to>
      <xdr:col>21</xdr:col>
      <xdr:colOff>212725</xdr:colOff>
      <xdr:row>75</xdr:row>
      <xdr:rowOff>43643</xdr:rowOff>
    </xdr:to>
    <xdr:sp macro="" textlink="">
      <xdr:nvSpPr>
        <xdr:cNvPr id="624" name="円/楕円 623"/>
        <xdr:cNvSpPr/>
      </xdr:nvSpPr>
      <xdr:spPr>
        <a:xfrm>
          <a:off x="14541500" y="128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60170</xdr:rowOff>
    </xdr:from>
    <xdr:ext cx="599010" cy="259045"/>
    <xdr:sp macro="" textlink="">
      <xdr:nvSpPr>
        <xdr:cNvPr id="625" name="テキスト ボックス 624"/>
        <xdr:cNvSpPr txBox="1"/>
      </xdr:nvSpPr>
      <xdr:spPr>
        <a:xfrm>
          <a:off x="14292794" y="125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144,621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56800</xdr:rowOff>
    </xdr:from>
    <xdr:to>
      <xdr:col>20</xdr:col>
      <xdr:colOff>9525</xdr:colOff>
      <xdr:row>74</xdr:row>
      <xdr:rowOff>158400</xdr:rowOff>
    </xdr:to>
    <xdr:sp macro="" textlink="">
      <xdr:nvSpPr>
        <xdr:cNvPr id="626" name="円/楕円 625"/>
        <xdr:cNvSpPr/>
      </xdr:nvSpPr>
      <xdr:spPr>
        <a:xfrm>
          <a:off x="13652500" y="127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3477</xdr:rowOff>
    </xdr:from>
    <xdr:ext cx="599010" cy="259045"/>
    <xdr:sp macro="" textlink="">
      <xdr:nvSpPr>
        <xdr:cNvPr id="627" name="テキスト ボックス 626"/>
        <xdr:cNvSpPr txBox="1"/>
      </xdr:nvSpPr>
      <xdr:spPr>
        <a:xfrm>
          <a:off x="13403794" y="1251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166706</xdr:rowOff>
    </xdr:from>
    <xdr:to>
      <xdr:col>18</xdr:col>
      <xdr:colOff>492125</xdr:colOff>
      <xdr:row>74</xdr:row>
      <xdr:rowOff>96856</xdr:rowOff>
    </xdr:to>
    <xdr:sp macro="" textlink="">
      <xdr:nvSpPr>
        <xdr:cNvPr id="628" name="円/楕円 627"/>
        <xdr:cNvSpPr/>
      </xdr:nvSpPr>
      <xdr:spPr>
        <a:xfrm>
          <a:off x="12763500" y="12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113383</xdr:rowOff>
    </xdr:from>
    <xdr:ext cx="599010" cy="259045"/>
    <xdr:sp macro="" textlink="">
      <xdr:nvSpPr>
        <xdr:cNvPr id="629" name="テキスト ボックス 628"/>
        <xdr:cNvSpPr txBox="1"/>
      </xdr:nvSpPr>
      <xdr:spPr>
        <a:xfrm>
          <a:off x="12514794" y="1245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9021</xdr:rowOff>
    </xdr:from>
    <xdr:to>
      <xdr:col>23</xdr:col>
      <xdr:colOff>517525</xdr:colOff>
      <xdr:row>98</xdr:row>
      <xdr:rowOff>21737</xdr:rowOff>
    </xdr:to>
    <xdr:cxnSp macro="">
      <xdr:nvCxnSpPr>
        <xdr:cNvPr id="654" name="直線コネクタ 653"/>
        <xdr:cNvCxnSpPr/>
      </xdr:nvCxnSpPr>
      <xdr:spPr>
        <a:xfrm>
          <a:off x="15481300" y="16811121"/>
          <a:ext cx="8382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152575</xdr:rowOff>
    </xdr:from>
    <xdr:to>
      <xdr:col>22</xdr:col>
      <xdr:colOff>365125</xdr:colOff>
      <xdr:row>98</xdr:row>
      <xdr:rowOff>9021</xdr:rowOff>
    </xdr:to>
    <xdr:cxnSp macro="">
      <xdr:nvCxnSpPr>
        <xdr:cNvPr id="657" name="直線コネクタ 656"/>
        <xdr:cNvCxnSpPr/>
      </xdr:nvCxnSpPr>
      <xdr:spPr>
        <a:xfrm>
          <a:off x="14592300" y="16611775"/>
          <a:ext cx="889000" cy="1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152575</xdr:rowOff>
    </xdr:from>
    <xdr:to>
      <xdr:col>21</xdr:col>
      <xdr:colOff>161925</xdr:colOff>
      <xdr:row>97</xdr:row>
      <xdr:rowOff>69943</xdr:rowOff>
    </xdr:to>
    <xdr:cxnSp macro="">
      <xdr:nvCxnSpPr>
        <xdr:cNvPr id="660" name="直線コネクタ 659"/>
        <xdr:cNvCxnSpPr/>
      </xdr:nvCxnSpPr>
      <xdr:spPr>
        <a:xfrm flipV="1">
          <a:off x="13703300" y="16611775"/>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69943</xdr:rowOff>
    </xdr:from>
    <xdr:to>
      <xdr:col>19</xdr:col>
      <xdr:colOff>644525</xdr:colOff>
      <xdr:row>97</xdr:row>
      <xdr:rowOff>130093</xdr:rowOff>
    </xdr:to>
    <xdr:cxnSp macro="">
      <xdr:nvCxnSpPr>
        <xdr:cNvPr id="663" name="直線コネクタ 662"/>
        <xdr:cNvCxnSpPr/>
      </xdr:nvCxnSpPr>
      <xdr:spPr>
        <a:xfrm flipV="1">
          <a:off x="12814300" y="16700593"/>
          <a:ext cx="889000" cy="6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142387</xdr:rowOff>
    </xdr:from>
    <xdr:to>
      <xdr:col>23</xdr:col>
      <xdr:colOff>568325</xdr:colOff>
      <xdr:row>98</xdr:row>
      <xdr:rowOff>72537</xdr:rowOff>
    </xdr:to>
    <xdr:sp macro="" textlink="">
      <xdr:nvSpPr>
        <xdr:cNvPr id="673" name="円/楕円 672"/>
        <xdr:cNvSpPr/>
      </xdr:nvSpPr>
      <xdr:spPr>
        <a:xfrm>
          <a:off x="16268700" y="16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57314</xdr:rowOff>
    </xdr:from>
    <xdr:ext cx="378565" cy="259045"/>
    <xdr:sp macro="" textlink="">
      <xdr:nvSpPr>
        <xdr:cNvPr id="674" name="積立金該当値テキスト"/>
        <xdr:cNvSpPr txBox="1"/>
      </xdr:nvSpPr>
      <xdr:spPr>
        <a:xfrm>
          <a:off x="16370300" y="1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129671</xdr:rowOff>
    </xdr:from>
    <xdr:to>
      <xdr:col>22</xdr:col>
      <xdr:colOff>415925</xdr:colOff>
      <xdr:row>98</xdr:row>
      <xdr:rowOff>59821</xdr:rowOff>
    </xdr:to>
    <xdr:sp macro="" textlink="">
      <xdr:nvSpPr>
        <xdr:cNvPr id="675" name="円/楕円 674"/>
        <xdr:cNvSpPr/>
      </xdr:nvSpPr>
      <xdr:spPr>
        <a:xfrm>
          <a:off x="154305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50948</xdr:rowOff>
    </xdr:from>
    <xdr:ext cx="469744" cy="259045"/>
    <xdr:sp macro="" textlink="">
      <xdr:nvSpPr>
        <xdr:cNvPr id="676" name="テキスト ボックス 675"/>
        <xdr:cNvSpPr txBox="1"/>
      </xdr:nvSpPr>
      <xdr:spPr>
        <a:xfrm>
          <a:off x="15246427" y="1685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101775</xdr:rowOff>
    </xdr:from>
    <xdr:to>
      <xdr:col>21</xdr:col>
      <xdr:colOff>212725</xdr:colOff>
      <xdr:row>97</xdr:row>
      <xdr:rowOff>31925</xdr:rowOff>
    </xdr:to>
    <xdr:sp macro="" textlink="">
      <xdr:nvSpPr>
        <xdr:cNvPr id="677" name="円/楕円 676"/>
        <xdr:cNvSpPr/>
      </xdr:nvSpPr>
      <xdr:spPr>
        <a:xfrm>
          <a:off x="14541500" y="16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23052</xdr:rowOff>
    </xdr:from>
    <xdr:ext cx="534377" cy="259045"/>
    <xdr:sp macro="" textlink="">
      <xdr:nvSpPr>
        <xdr:cNvPr id="678" name="テキスト ボックス 677"/>
        <xdr:cNvSpPr txBox="1"/>
      </xdr:nvSpPr>
      <xdr:spPr>
        <a:xfrm>
          <a:off x="14325111"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19143</xdr:rowOff>
    </xdr:from>
    <xdr:to>
      <xdr:col>20</xdr:col>
      <xdr:colOff>9525</xdr:colOff>
      <xdr:row>97</xdr:row>
      <xdr:rowOff>120743</xdr:rowOff>
    </xdr:to>
    <xdr:sp macro="" textlink="">
      <xdr:nvSpPr>
        <xdr:cNvPr id="679" name="円/楕円 678"/>
        <xdr:cNvSpPr/>
      </xdr:nvSpPr>
      <xdr:spPr>
        <a:xfrm>
          <a:off x="13652500" y="166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111870</xdr:rowOff>
    </xdr:from>
    <xdr:ext cx="534377" cy="259045"/>
    <xdr:sp macro="" textlink="">
      <xdr:nvSpPr>
        <xdr:cNvPr id="680" name="テキスト ボックス 679"/>
        <xdr:cNvSpPr txBox="1"/>
      </xdr:nvSpPr>
      <xdr:spPr>
        <a:xfrm>
          <a:off x="13436111" y="167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79293</xdr:rowOff>
    </xdr:from>
    <xdr:to>
      <xdr:col>18</xdr:col>
      <xdr:colOff>492125</xdr:colOff>
      <xdr:row>98</xdr:row>
      <xdr:rowOff>9443</xdr:rowOff>
    </xdr:to>
    <xdr:sp macro="" textlink="">
      <xdr:nvSpPr>
        <xdr:cNvPr id="681" name="円/楕円 680"/>
        <xdr:cNvSpPr/>
      </xdr:nvSpPr>
      <xdr:spPr>
        <a:xfrm>
          <a:off x="12763500" y="167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570</xdr:rowOff>
    </xdr:from>
    <xdr:ext cx="534377" cy="259045"/>
    <xdr:sp macro="" textlink="">
      <xdr:nvSpPr>
        <xdr:cNvPr id="682" name="テキスト ボックス 681"/>
        <xdr:cNvSpPr txBox="1"/>
      </xdr:nvSpPr>
      <xdr:spPr>
        <a:xfrm>
          <a:off x="12547111" y="168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83758</xdr:rowOff>
    </xdr:from>
    <xdr:to>
      <xdr:col>32</xdr:col>
      <xdr:colOff>187325</xdr:colOff>
      <xdr:row>39</xdr:row>
      <xdr:rowOff>93163</xdr:rowOff>
    </xdr:to>
    <xdr:cxnSp macro="">
      <xdr:nvCxnSpPr>
        <xdr:cNvPr id="713" name="直線コネクタ 712"/>
        <xdr:cNvCxnSpPr/>
      </xdr:nvCxnSpPr>
      <xdr:spPr>
        <a:xfrm flipV="1">
          <a:off x="21323300" y="6770308"/>
          <a:ext cx="8382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125429</xdr:rowOff>
    </xdr:from>
    <xdr:to>
      <xdr:col>31</xdr:col>
      <xdr:colOff>34925</xdr:colOff>
      <xdr:row>39</xdr:row>
      <xdr:rowOff>93163</xdr:rowOff>
    </xdr:to>
    <xdr:cxnSp macro="">
      <xdr:nvCxnSpPr>
        <xdr:cNvPr id="716" name="直線コネクタ 715"/>
        <xdr:cNvCxnSpPr/>
      </xdr:nvCxnSpPr>
      <xdr:spPr>
        <a:xfrm>
          <a:off x="20434300" y="6297629"/>
          <a:ext cx="889000" cy="48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125429</xdr:rowOff>
    </xdr:from>
    <xdr:to>
      <xdr:col>29</xdr:col>
      <xdr:colOff>517525</xdr:colOff>
      <xdr:row>36</xdr:row>
      <xdr:rowOff>140190</xdr:rowOff>
    </xdr:to>
    <xdr:cxnSp macro="">
      <xdr:nvCxnSpPr>
        <xdr:cNvPr id="719" name="直線コネクタ 718"/>
        <xdr:cNvCxnSpPr/>
      </xdr:nvCxnSpPr>
      <xdr:spPr>
        <a:xfrm flipV="1">
          <a:off x="19545300" y="629762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140190</xdr:rowOff>
    </xdr:from>
    <xdr:to>
      <xdr:col>28</xdr:col>
      <xdr:colOff>314325</xdr:colOff>
      <xdr:row>38</xdr:row>
      <xdr:rowOff>132352</xdr:rowOff>
    </xdr:to>
    <xdr:cxnSp macro="">
      <xdr:nvCxnSpPr>
        <xdr:cNvPr id="722" name="直線コネクタ 721"/>
        <xdr:cNvCxnSpPr/>
      </xdr:nvCxnSpPr>
      <xdr:spPr>
        <a:xfrm flipV="1">
          <a:off x="18656300" y="6312390"/>
          <a:ext cx="889000" cy="3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32958</xdr:rowOff>
    </xdr:from>
    <xdr:to>
      <xdr:col>32</xdr:col>
      <xdr:colOff>238125</xdr:colOff>
      <xdr:row>39</xdr:row>
      <xdr:rowOff>134558</xdr:rowOff>
    </xdr:to>
    <xdr:sp macro="" textlink="">
      <xdr:nvSpPr>
        <xdr:cNvPr id="732" name="円/楕円 731"/>
        <xdr:cNvSpPr/>
      </xdr:nvSpPr>
      <xdr:spPr>
        <a:xfrm>
          <a:off x="221107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119335</xdr:rowOff>
    </xdr:from>
    <xdr:ext cx="378565" cy="259045"/>
    <xdr:sp macro="" textlink="">
      <xdr:nvSpPr>
        <xdr:cNvPr id="733" name="投資及び出資金該当値テキスト"/>
        <xdr:cNvSpPr txBox="1"/>
      </xdr:nvSpPr>
      <xdr:spPr>
        <a:xfrm>
          <a:off x="22212300" y="663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42363</xdr:rowOff>
    </xdr:from>
    <xdr:to>
      <xdr:col>31</xdr:col>
      <xdr:colOff>85725</xdr:colOff>
      <xdr:row>39</xdr:row>
      <xdr:rowOff>143963</xdr:rowOff>
    </xdr:to>
    <xdr:sp macro="" textlink="">
      <xdr:nvSpPr>
        <xdr:cNvPr id="734" name="円/楕円 733"/>
        <xdr:cNvSpPr/>
      </xdr:nvSpPr>
      <xdr:spPr>
        <a:xfrm>
          <a:off x="21272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135090</xdr:rowOff>
    </xdr:from>
    <xdr:ext cx="378565" cy="259045"/>
    <xdr:sp macro="" textlink="">
      <xdr:nvSpPr>
        <xdr:cNvPr id="735" name="テキスト ボックス 734"/>
        <xdr:cNvSpPr txBox="1"/>
      </xdr:nvSpPr>
      <xdr:spPr>
        <a:xfrm>
          <a:off x="21134017" y="682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74629</xdr:rowOff>
    </xdr:from>
    <xdr:to>
      <xdr:col>29</xdr:col>
      <xdr:colOff>568325</xdr:colOff>
      <xdr:row>37</xdr:row>
      <xdr:rowOff>4779</xdr:rowOff>
    </xdr:to>
    <xdr:sp macro="" textlink="">
      <xdr:nvSpPr>
        <xdr:cNvPr id="736" name="円/楕円 735"/>
        <xdr:cNvSpPr/>
      </xdr:nvSpPr>
      <xdr:spPr>
        <a:xfrm>
          <a:off x="20383500" y="62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21306</xdr:rowOff>
    </xdr:from>
    <xdr:ext cx="534377" cy="259045"/>
    <xdr:sp macro="" textlink="">
      <xdr:nvSpPr>
        <xdr:cNvPr id="737" name="テキスト ボックス 736"/>
        <xdr:cNvSpPr txBox="1"/>
      </xdr:nvSpPr>
      <xdr:spPr>
        <a:xfrm>
          <a:off x="20167111" y="60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89390</xdr:rowOff>
    </xdr:from>
    <xdr:to>
      <xdr:col>28</xdr:col>
      <xdr:colOff>365125</xdr:colOff>
      <xdr:row>37</xdr:row>
      <xdr:rowOff>19540</xdr:rowOff>
    </xdr:to>
    <xdr:sp macro="" textlink="">
      <xdr:nvSpPr>
        <xdr:cNvPr id="738" name="円/楕円 737"/>
        <xdr:cNvSpPr/>
      </xdr:nvSpPr>
      <xdr:spPr>
        <a:xfrm>
          <a:off x="19494500" y="62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36067</xdr:rowOff>
    </xdr:from>
    <xdr:ext cx="534377" cy="259045"/>
    <xdr:sp macro="" textlink="">
      <xdr:nvSpPr>
        <xdr:cNvPr id="739" name="テキスト ボックス 738"/>
        <xdr:cNvSpPr txBox="1"/>
      </xdr:nvSpPr>
      <xdr:spPr>
        <a:xfrm>
          <a:off x="19278111" y="60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81552</xdr:rowOff>
    </xdr:from>
    <xdr:to>
      <xdr:col>27</xdr:col>
      <xdr:colOff>161925</xdr:colOff>
      <xdr:row>39</xdr:row>
      <xdr:rowOff>11702</xdr:rowOff>
    </xdr:to>
    <xdr:sp macro="" textlink="">
      <xdr:nvSpPr>
        <xdr:cNvPr id="740" name="円/楕円 739"/>
        <xdr:cNvSpPr/>
      </xdr:nvSpPr>
      <xdr:spPr>
        <a:xfrm>
          <a:off x="186055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28229</xdr:rowOff>
    </xdr:from>
    <xdr:ext cx="469744" cy="259045"/>
    <xdr:sp macro="" textlink="">
      <xdr:nvSpPr>
        <xdr:cNvPr id="741" name="テキスト ボックス 740"/>
        <xdr:cNvSpPr txBox="1"/>
      </xdr:nvSpPr>
      <xdr:spPr>
        <a:xfrm>
          <a:off x="18421427" y="63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92860</xdr:rowOff>
    </xdr:from>
    <xdr:to>
      <xdr:col>32</xdr:col>
      <xdr:colOff>187325</xdr:colOff>
      <xdr:row>58</xdr:row>
      <xdr:rowOff>132156</xdr:rowOff>
    </xdr:to>
    <xdr:cxnSp macro="">
      <xdr:nvCxnSpPr>
        <xdr:cNvPr id="768" name="直線コネクタ 767"/>
        <xdr:cNvCxnSpPr/>
      </xdr:nvCxnSpPr>
      <xdr:spPr>
        <a:xfrm>
          <a:off x="21323300" y="10036960"/>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92860</xdr:rowOff>
    </xdr:from>
    <xdr:to>
      <xdr:col>31</xdr:col>
      <xdr:colOff>34925</xdr:colOff>
      <xdr:row>58</xdr:row>
      <xdr:rowOff>131745</xdr:rowOff>
    </xdr:to>
    <xdr:cxnSp macro="">
      <xdr:nvCxnSpPr>
        <xdr:cNvPr id="771" name="直線コネクタ 770"/>
        <xdr:cNvCxnSpPr/>
      </xdr:nvCxnSpPr>
      <xdr:spPr>
        <a:xfrm flipV="1">
          <a:off x="20434300" y="10036960"/>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81613</xdr:rowOff>
    </xdr:from>
    <xdr:to>
      <xdr:col>29</xdr:col>
      <xdr:colOff>517525</xdr:colOff>
      <xdr:row>58</xdr:row>
      <xdr:rowOff>131745</xdr:rowOff>
    </xdr:to>
    <xdr:cxnSp macro="">
      <xdr:nvCxnSpPr>
        <xdr:cNvPr id="774" name="直線コネクタ 773"/>
        <xdr:cNvCxnSpPr/>
      </xdr:nvCxnSpPr>
      <xdr:spPr>
        <a:xfrm>
          <a:off x="19545300" y="10025713"/>
          <a:ext cx="889000" cy="5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81613</xdr:rowOff>
    </xdr:from>
    <xdr:to>
      <xdr:col>28</xdr:col>
      <xdr:colOff>314325</xdr:colOff>
      <xdr:row>58</xdr:row>
      <xdr:rowOff>87808</xdr:rowOff>
    </xdr:to>
    <xdr:cxnSp macro="">
      <xdr:nvCxnSpPr>
        <xdr:cNvPr id="777" name="直線コネクタ 776"/>
        <xdr:cNvCxnSpPr/>
      </xdr:nvCxnSpPr>
      <xdr:spPr>
        <a:xfrm flipV="1">
          <a:off x="18656300" y="10025713"/>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81356</xdr:rowOff>
    </xdr:from>
    <xdr:to>
      <xdr:col>32</xdr:col>
      <xdr:colOff>238125</xdr:colOff>
      <xdr:row>59</xdr:row>
      <xdr:rowOff>11506</xdr:rowOff>
    </xdr:to>
    <xdr:sp macro="" textlink="">
      <xdr:nvSpPr>
        <xdr:cNvPr id="787" name="円/楕円 786"/>
        <xdr:cNvSpPr/>
      </xdr:nvSpPr>
      <xdr:spPr>
        <a:xfrm>
          <a:off x="221107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167733</xdr:rowOff>
    </xdr:from>
    <xdr:ext cx="378565" cy="259045"/>
    <xdr:sp macro="" textlink="">
      <xdr:nvSpPr>
        <xdr:cNvPr id="788" name="貸付金該当値テキスト"/>
        <xdr:cNvSpPr txBox="1"/>
      </xdr:nvSpPr>
      <xdr:spPr>
        <a:xfrm>
          <a:off x="22212300" y="994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42060</xdr:rowOff>
    </xdr:from>
    <xdr:to>
      <xdr:col>31</xdr:col>
      <xdr:colOff>85725</xdr:colOff>
      <xdr:row>58</xdr:row>
      <xdr:rowOff>143660</xdr:rowOff>
    </xdr:to>
    <xdr:sp macro="" textlink="">
      <xdr:nvSpPr>
        <xdr:cNvPr id="789" name="円/楕円 788"/>
        <xdr:cNvSpPr/>
      </xdr:nvSpPr>
      <xdr:spPr>
        <a:xfrm>
          <a:off x="212725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134787</xdr:rowOff>
    </xdr:from>
    <xdr:ext cx="469744" cy="259045"/>
    <xdr:sp macro="" textlink="">
      <xdr:nvSpPr>
        <xdr:cNvPr id="790" name="テキスト ボックス 789"/>
        <xdr:cNvSpPr txBox="1"/>
      </xdr:nvSpPr>
      <xdr:spPr>
        <a:xfrm>
          <a:off x="21088427" y="10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80945</xdr:rowOff>
    </xdr:from>
    <xdr:to>
      <xdr:col>29</xdr:col>
      <xdr:colOff>568325</xdr:colOff>
      <xdr:row>59</xdr:row>
      <xdr:rowOff>11095</xdr:rowOff>
    </xdr:to>
    <xdr:sp macro="" textlink="">
      <xdr:nvSpPr>
        <xdr:cNvPr id="791" name="円/楕円 790"/>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2222</xdr:rowOff>
    </xdr:from>
    <xdr:ext cx="378565" cy="259045"/>
    <xdr:sp macro="" textlink="">
      <xdr:nvSpPr>
        <xdr:cNvPr id="792" name="テキスト ボックス 791"/>
        <xdr:cNvSpPr txBox="1"/>
      </xdr:nvSpPr>
      <xdr:spPr>
        <a:xfrm>
          <a:off x="20245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30813</xdr:rowOff>
    </xdr:from>
    <xdr:to>
      <xdr:col>28</xdr:col>
      <xdr:colOff>365125</xdr:colOff>
      <xdr:row>58</xdr:row>
      <xdr:rowOff>132413</xdr:rowOff>
    </xdr:to>
    <xdr:sp macro="" textlink="">
      <xdr:nvSpPr>
        <xdr:cNvPr id="793" name="円/楕円 792"/>
        <xdr:cNvSpPr/>
      </xdr:nvSpPr>
      <xdr:spPr>
        <a:xfrm>
          <a:off x="19494500" y="99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123540</xdr:rowOff>
    </xdr:from>
    <xdr:ext cx="469744" cy="259045"/>
    <xdr:sp macro="" textlink="">
      <xdr:nvSpPr>
        <xdr:cNvPr id="794" name="テキスト ボックス 793"/>
        <xdr:cNvSpPr txBox="1"/>
      </xdr:nvSpPr>
      <xdr:spPr>
        <a:xfrm>
          <a:off x="19310427" y="1006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37008</xdr:rowOff>
    </xdr:from>
    <xdr:to>
      <xdr:col>27</xdr:col>
      <xdr:colOff>161925</xdr:colOff>
      <xdr:row>58</xdr:row>
      <xdr:rowOff>138608</xdr:rowOff>
    </xdr:to>
    <xdr:sp macro="" textlink="">
      <xdr:nvSpPr>
        <xdr:cNvPr id="795" name="円/楕円 794"/>
        <xdr:cNvSpPr/>
      </xdr:nvSpPr>
      <xdr:spPr>
        <a:xfrm>
          <a:off x="18605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129735</xdr:rowOff>
    </xdr:from>
    <xdr:ext cx="469744" cy="259045"/>
    <xdr:sp macro="" textlink="">
      <xdr:nvSpPr>
        <xdr:cNvPr id="796" name="テキスト ボックス 795"/>
        <xdr:cNvSpPr txBox="1"/>
      </xdr:nvSpPr>
      <xdr:spPr>
        <a:xfrm>
          <a:off x="18421427" y="1007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1740</xdr:rowOff>
    </xdr:from>
    <xdr:to>
      <xdr:col>32</xdr:col>
      <xdr:colOff>187325</xdr:colOff>
      <xdr:row>75</xdr:row>
      <xdr:rowOff>80931</xdr:rowOff>
    </xdr:to>
    <xdr:cxnSp macro="">
      <xdr:nvCxnSpPr>
        <xdr:cNvPr id="829" name="直線コネクタ 828"/>
        <xdr:cNvCxnSpPr/>
      </xdr:nvCxnSpPr>
      <xdr:spPr>
        <a:xfrm flipV="1">
          <a:off x="21323300" y="12860490"/>
          <a:ext cx="8382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80931</xdr:rowOff>
    </xdr:from>
    <xdr:to>
      <xdr:col>31</xdr:col>
      <xdr:colOff>34925</xdr:colOff>
      <xdr:row>75</xdr:row>
      <xdr:rowOff>159893</xdr:rowOff>
    </xdr:to>
    <xdr:cxnSp macro="">
      <xdr:nvCxnSpPr>
        <xdr:cNvPr id="832" name="直線コネクタ 831"/>
        <xdr:cNvCxnSpPr/>
      </xdr:nvCxnSpPr>
      <xdr:spPr>
        <a:xfrm flipV="1">
          <a:off x="20434300" y="12939681"/>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98543</xdr:rowOff>
    </xdr:from>
    <xdr:to>
      <xdr:col>29</xdr:col>
      <xdr:colOff>517525</xdr:colOff>
      <xdr:row>75</xdr:row>
      <xdr:rowOff>159893</xdr:rowOff>
    </xdr:to>
    <xdr:cxnSp macro="">
      <xdr:nvCxnSpPr>
        <xdr:cNvPr id="835" name="直線コネクタ 834"/>
        <xdr:cNvCxnSpPr/>
      </xdr:nvCxnSpPr>
      <xdr:spPr>
        <a:xfrm>
          <a:off x="19545300" y="12957293"/>
          <a:ext cx="889000" cy="6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134975</xdr:rowOff>
    </xdr:from>
    <xdr:to>
      <xdr:col>28</xdr:col>
      <xdr:colOff>314325</xdr:colOff>
      <xdr:row>75</xdr:row>
      <xdr:rowOff>98543</xdr:rowOff>
    </xdr:to>
    <xdr:cxnSp macro="">
      <xdr:nvCxnSpPr>
        <xdr:cNvPr id="838" name="直線コネクタ 837"/>
        <xdr:cNvCxnSpPr/>
      </xdr:nvCxnSpPr>
      <xdr:spPr>
        <a:xfrm>
          <a:off x="18656300" y="12822275"/>
          <a:ext cx="889000" cy="1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122390</xdr:rowOff>
    </xdr:from>
    <xdr:to>
      <xdr:col>32</xdr:col>
      <xdr:colOff>238125</xdr:colOff>
      <xdr:row>75</xdr:row>
      <xdr:rowOff>52540</xdr:rowOff>
    </xdr:to>
    <xdr:sp macro="" textlink="">
      <xdr:nvSpPr>
        <xdr:cNvPr id="848" name="円/楕円 847"/>
        <xdr:cNvSpPr/>
      </xdr:nvSpPr>
      <xdr:spPr>
        <a:xfrm>
          <a:off x="22110700" y="128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145267</xdr:rowOff>
    </xdr:from>
    <xdr:ext cx="534377" cy="259045"/>
    <xdr:sp macro="" textlink="">
      <xdr:nvSpPr>
        <xdr:cNvPr id="849" name="繰出金該当値テキスト"/>
        <xdr:cNvSpPr txBox="1"/>
      </xdr:nvSpPr>
      <xdr:spPr>
        <a:xfrm>
          <a:off x="22212300" y="126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30131</xdr:rowOff>
    </xdr:from>
    <xdr:to>
      <xdr:col>31</xdr:col>
      <xdr:colOff>85725</xdr:colOff>
      <xdr:row>75</xdr:row>
      <xdr:rowOff>131731</xdr:rowOff>
    </xdr:to>
    <xdr:sp macro="" textlink="">
      <xdr:nvSpPr>
        <xdr:cNvPr id="850" name="円/楕円 849"/>
        <xdr:cNvSpPr/>
      </xdr:nvSpPr>
      <xdr:spPr>
        <a:xfrm>
          <a:off x="21272500" y="128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122858</xdr:rowOff>
    </xdr:from>
    <xdr:ext cx="534377" cy="259045"/>
    <xdr:sp macro="" textlink="">
      <xdr:nvSpPr>
        <xdr:cNvPr id="851" name="テキスト ボックス 850"/>
        <xdr:cNvSpPr txBox="1"/>
      </xdr:nvSpPr>
      <xdr:spPr>
        <a:xfrm>
          <a:off x="21056111" y="129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109093</xdr:rowOff>
    </xdr:from>
    <xdr:to>
      <xdr:col>29</xdr:col>
      <xdr:colOff>568325</xdr:colOff>
      <xdr:row>76</xdr:row>
      <xdr:rowOff>39244</xdr:rowOff>
    </xdr:to>
    <xdr:sp macro="" textlink="">
      <xdr:nvSpPr>
        <xdr:cNvPr id="852" name="円/楕円 851"/>
        <xdr:cNvSpPr/>
      </xdr:nvSpPr>
      <xdr:spPr>
        <a:xfrm>
          <a:off x="20383500" y="1296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30370</xdr:rowOff>
    </xdr:from>
    <xdr:ext cx="534377" cy="259045"/>
    <xdr:sp macro="" textlink="">
      <xdr:nvSpPr>
        <xdr:cNvPr id="853" name="テキスト ボックス 852"/>
        <xdr:cNvSpPr txBox="1"/>
      </xdr:nvSpPr>
      <xdr:spPr>
        <a:xfrm>
          <a:off x="20167111" y="130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47743</xdr:rowOff>
    </xdr:from>
    <xdr:to>
      <xdr:col>28</xdr:col>
      <xdr:colOff>365125</xdr:colOff>
      <xdr:row>75</xdr:row>
      <xdr:rowOff>149343</xdr:rowOff>
    </xdr:to>
    <xdr:sp macro="" textlink="">
      <xdr:nvSpPr>
        <xdr:cNvPr id="854" name="円/楕円 853"/>
        <xdr:cNvSpPr/>
      </xdr:nvSpPr>
      <xdr:spPr>
        <a:xfrm>
          <a:off x="19494500" y="12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165870</xdr:rowOff>
    </xdr:from>
    <xdr:ext cx="534377" cy="259045"/>
    <xdr:sp macro="" textlink="">
      <xdr:nvSpPr>
        <xdr:cNvPr id="855" name="テキスト ボックス 854"/>
        <xdr:cNvSpPr txBox="1"/>
      </xdr:nvSpPr>
      <xdr:spPr>
        <a:xfrm>
          <a:off x="19278111" y="126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84175</xdr:rowOff>
    </xdr:from>
    <xdr:to>
      <xdr:col>27</xdr:col>
      <xdr:colOff>161925</xdr:colOff>
      <xdr:row>75</xdr:row>
      <xdr:rowOff>14325</xdr:rowOff>
    </xdr:to>
    <xdr:sp macro="" textlink="">
      <xdr:nvSpPr>
        <xdr:cNvPr id="856" name="円/楕円 855"/>
        <xdr:cNvSpPr/>
      </xdr:nvSpPr>
      <xdr:spPr>
        <a:xfrm>
          <a:off x="18605500" y="127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30852</xdr:rowOff>
    </xdr:from>
    <xdr:ext cx="534377" cy="259045"/>
    <xdr:sp macro="" textlink="">
      <xdr:nvSpPr>
        <xdr:cNvPr id="857" name="テキスト ボックス 856"/>
        <xdr:cNvSpPr txBox="1"/>
      </xdr:nvSpPr>
      <xdr:spPr>
        <a:xfrm>
          <a:off x="18389111" y="125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・歳出決算額は、住民一人当たり</a:t>
          </a:r>
          <a:r>
            <a:rPr kumimoji="1" lang="en-US" altLang="ja-JP" sz="1200">
              <a:latin typeface="ＭＳ Ｐゴシック"/>
            </a:rPr>
            <a:t>811,021</a:t>
          </a:r>
          <a:r>
            <a:rPr kumimoji="1" lang="ja-JP" altLang="en-US" sz="1200">
              <a:latin typeface="ＭＳ Ｐゴシック"/>
            </a:rPr>
            <a:t>円となっている。構成項目別に見ると、維持補修費、扶助費及び公債費において、類似団体と比較して一人当たりコストが高い状況となっている。</a:t>
          </a:r>
          <a:endParaRPr kumimoji="1" lang="en-US" altLang="ja-JP" sz="1200">
            <a:latin typeface="ＭＳ Ｐゴシック"/>
          </a:endParaRPr>
        </a:p>
        <a:p>
          <a:r>
            <a:rPr kumimoji="1" lang="ja-JP" altLang="en-US" sz="1200">
              <a:latin typeface="ＭＳ Ｐゴシック"/>
            </a:rPr>
            <a:t>・維持補修費は住民一人当たり</a:t>
          </a:r>
          <a:r>
            <a:rPr kumimoji="1" lang="en-US" altLang="ja-JP" sz="1200">
              <a:latin typeface="ＭＳ Ｐゴシック"/>
            </a:rPr>
            <a:t>22,569</a:t>
          </a:r>
          <a:r>
            <a:rPr kumimoji="1" lang="ja-JP" altLang="en-US" sz="1200">
              <a:latin typeface="ＭＳ Ｐゴシック"/>
            </a:rPr>
            <a:t>円（構成比</a:t>
          </a:r>
          <a:r>
            <a:rPr kumimoji="1" lang="en-US" altLang="ja-JP" sz="1200">
              <a:latin typeface="ＭＳ Ｐゴシック"/>
            </a:rPr>
            <a:t>2.8</a:t>
          </a:r>
          <a:r>
            <a:rPr kumimoji="1" lang="ja-JP" altLang="en-US" sz="1200">
              <a:latin typeface="ＭＳ Ｐゴシック"/>
            </a:rPr>
            <a:t>％）であり、町有観光施設の老朽化対応経費が嵩んでいること等が要因となり、類似団体と比較して</a:t>
          </a:r>
          <a:r>
            <a:rPr kumimoji="1" lang="en-US" altLang="ja-JP" sz="1200">
              <a:latin typeface="ＭＳ Ｐゴシック"/>
            </a:rPr>
            <a:t>8,104</a:t>
          </a:r>
          <a:r>
            <a:rPr kumimoji="1" lang="ja-JP" altLang="en-US" sz="1200">
              <a:latin typeface="ＭＳ Ｐゴシック"/>
            </a:rPr>
            <a:t>円、</a:t>
          </a:r>
          <a:r>
            <a:rPr kumimoji="1" lang="en-US" altLang="ja-JP" sz="1200">
              <a:latin typeface="ＭＳ Ｐゴシック"/>
            </a:rPr>
            <a:t>56.0</a:t>
          </a:r>
          <a:r>
            <a:rPr kumimoji="1" lang="ja-JP" altLang="en-US" sz="1200">
              <a:latin typeface="ＭＳ Ｐゴシック"/>
            </a:rPr>
            <a:t>％高い状況となっている。今後は深浦町公共施設等総合管理計画に基づき、持続可能な公共施設の管理運営を行い、維持補修費の圧縮に努める。</a:t>
          </a:r>
          <a:endParaRPr kumimoji="1" lang="en-US" altLang="ja-JP" sz="1200">
            <a:latin typeface="ＭＳ Ｐゴシック"/>
          </a:endParaRPr>
        </a:p>
        <a:p>
          <a:r>
            <a:rPr kumimoji="1" lang="ja-JP" altLang="en-US" sz="1200">
              <a:latin typeface="ＭＳ Ｐゴシック"/>
            </a:rPr>
            <a:t>・扶助費は住民一人当たり</a:t>
          </a:r>
          <a:r>
            <a:rPr kumimoji="1" lang="en-US" altLang="ja-JP" sz="1200">
              <a:latin typeface="ＭＳ Ｐゴシック"/>
            </a:rPr>
            <a:t>77,753</a:t>
          </a:r>
          <a:r>
            <a:rPr kumimoji="1" lang="ja-JP" altLang="en-US" sz="1200">
              <a:latin typeface="ＭＳ Ｐゴシック"/>
            </a:rPr>
            <a:t>円（構成比</a:t>
          </a:r>
          <a:r>
            <a:rPr kumimoji="1" lang="en-US" altLang="ja-JP" sz="1200">
              <a:latin typeface="ＭＳ Ｐゴシック"/>
            </a:rPr>
            <a:t>9.6</a:t>
          </a:r>
          <a:r>
            <a:rPr kumimoji="1" lang="ja-JP" altLang="en-US" sz="1200">
              <a:latin typeface="ＭＳ Ｐゴシック"/>
            </a:rPr>
            <a:t>％）であり、少子高齢化の進行度が高いこと等が要因となり、類似団体と比較して</a:t>
          </a:r>
          <a:r>
            <a:rPr kumimoji="1" lang="en-US" altLang="ja-JP" sz="1200">
              <a:latin typeface="ＭＳ Ｐゴシック"/>
            </a:rPr>
            <a:t>12,809</a:t>
          </a:r>
          <a:r>
            <a:rPr kumimoji="1" lang="ja-JP" altLang="en-US" sz="1200">
              <a:latin typeface="ＭＳ Ｐゴシック"/>
            </a:rPr>
            <a:t>円、</a:t>
          </a:r>
          <a:r>
            <a:rPr kumimoji="1" lang="en-US" altLang="ja-JP" sz="1200">
              <a:latin typeface="ＭＳ Ｐゴシック"/>
            </a:rPr>
            <a:t>19.7</a:t>
          </a:r>
          <a:r>
            <a:rPr kumimoji="1" lang="ja-JP" altLang="en-US" sz="1200">
              <a:latin typeface="ＭＳ Ｐゴシック"/>
            </a:rPr>
            <a:t>％高い状況となっている。今後も町が政策的に人口減少対策に向けて子育て支援の充実を図っていくことから、児童福祉費を中心に扶助費が増大していくことが見込まれる。</a:t>
          </a:r>
          <a:endParaRPr kumimoji="1" lang="en-US" altLang="ja-JP" sz="1200">
            <a:latin typeface="ＭＳ Ｐゴシック"/>
          </a:endParaRPr>
        </a:p>
        <a:p>
          <a:r>
            <a:rPr kumimoji="1" lang="ja-JP" altLang="en-US" sz="1200">
              <a:latin typeface="ＭＳ Ｐゴシック"/>
            </a:rPr>
            <a:t>・公債費は住民一人当たり</a:t>
          </a:r>
          <a:r>
            <a:rPr kumimoji="1" lang="en-US" altLang="ja-JP" sz="1200">
              <a:latin typeface="ＭＳ Ｐゴシック"/>
            </a:rPr>
            <a:t>150,195</a:t>
          </a:r>
          <a:r>
            <a:rPr kumimoji="1" lang="ja-JP" altLang="en-US" sz="1200">
              <a:latin typeface="ＭＳ Ｐゴシック"/>
            </a:rPr>
            <a:t>円（構成比</a:t>
          </a:r>
          <a:r>
            <a:rPr kumimoji="1" lang="en-US" altLang="ja-JP" sz="1200">
              <a:latin typeface="ＭＳ Ｐゴシック"/>
            </a:rPr>
            <a:t>18.5</a:t>
          </a:r>
          <a:r>
            <a:rPr kumimoji="1" lang="ja-JP" altLang="en-US" sz="1200">
              <a:latin typeface="ＭＳ Ｐゴシック"/>
            </a:rPr>
            <a:t>％）であり、過去の大型建設事業実施に伴う多額の町債発行が要因となり、類似団体と比較して</a:t>
          </a:r>
          <a:r>
            <a:rPr kumimoji="1" lang="en-US" altLang="ja-JP" sz="1200">
              <a:latin typeface="ＭＳ Ｐゴシック"/>
            </a:rPr>
            <a:t>45,033</a:t>
          </a:r>
          <a:r>
            <a:rPr kumimoji="1" lang="ja-JP" altLang="en-US" sz="1200">
              <a:latin typeface="ＭＳ Ｐゴシック"/>
            </a:rPr>
            <a:t>円、</a:t>
          </a:r>
          <a:r>
            <a:rPr kumimoji="1" lang="en-US" altLang="ja-JP" sz="1200">
              <a:latin typeface="ＭＳ Ｐゴシック"/>
            </a:rPr>
            <a:t>42.8</a:t>
          </a:r>
          <a:r>
            <a:rPr kumimoji="1" lang="ja-JP" altLang="en-US" sz="1200">
              <a:latin typeface="ＭＳ Ｐゴシック"/>
            </a:rPr>
            <a:t>％高い状況となっている。今後も公債費対策を財政健全化の最優先課題と位置付け、地理的条件によりインフラ投資が嵩んでしまう深浦町固有のハンディキャップを視野に入れた将来コストを的確に試算した上で、新たな起債を伴う建設事業には十分な検討を行い、公債費負担の軽減・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8,935
8,916
488.89
7,586,490
7,246,476
264,215
4,946,324
9,735,581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93472</xdr:rowOff>
    </xdr:from>
    <xdr:to>
      <xdr:col>6</xdr:col>
      <xdr:colOff>511175</xdr:colOff>
      <xdr:row>37</xdr:row>
      <xdr:rowOff>13970</xdr:rowOff>
    </xdr:to>
    <xdr:cxnSp macro="">
      <xdr:nvCxnSpPr>
        <xdr:cNvPr id="61" name="直線コネクタ 60"/>
        <xdr:cNvCxnSpPr/>
      </xdr:nvCxnSpPr>
      <xdr:spPr>
        <a:xfrm flipV="1">
          <a:off x="3797300" y="6265672"/>
          <a:ext cx="8382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106680</xdr:rowOff>
    </xdr:from>
    <xdr:to>
      <xdr:col>5</xdr:col>
      <xdr:colOff>358775</xdr:colOff>
      <xdr:row>37</xdr:row>
      <xdr:rowOff>13970</xdr:rowOff>
    </xdr:to>
    <xdr:cxnSp macro="">
      <xdr:nvCxnSpPr>
        <xdr:cNvPr id="64" name="直線コネクタ 63"/>
        <xdr:cNvCxnSpPr/>
      </xdr:nvCxnSpPr>
      <xdr:spPr>
        <a:xfrm>
          <a:off x="2908300" y="627888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106680</xdr:rowOff>
    </xdr:from>
    <xdr:to>
      <xdr:col>4</xdr:col>
      <xdr:colOff>155575</xdr:colOff>
      <xdr:row>36</xdr:row>
      <xdr:rowOff>111125</xdr:rowOff>
    </xdr:to>
    <xdr:cxnSp macro="">
      <xdr:nvCxnSpPr>
        <xdr:cNvPr id="67" name="直線コネクタ 66"/>
        <xdr:cNvCxnSpPr/>
      </xdr:nvCxnSpPr>
      <xdr:spPr>
        <a:xfrm flipV="1">
          <a:off x="2019300" y="627888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113157</xdr:rowOff>
    </xdr:from>
    <xdr:to>
      <xdr:col>2</xdr:col>
      <xdr:colOff>638175</xdr:colOff>
      <xdr:row>36</xdr:row>
      <xdr:rowOff>111125</xdr:rowOff>
    </xdr:to>
    <xdr:cxnSp macro="">
      <xdr:nvCxnSpPr>
        <xdr:cNvPr id="70" name="直線コネクタ 69"/>
        <xdr:cNvCxnSpPr/>
      </xdr:nvCxnSpPr>
      <xdr:spPr>
        <a:xfrm>
          <a:off x="1130300" y="5942457"/>
          <a:ext cx="889000" cy="3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42672</xdr:rowOff>
    </xdr:from>
    <xdr:to>
      <xdr:col>6</xdr:col>
      <xdr:colOff>561975</xdr:colOff>
      <xdr:row>36</xdr:row>
      <xdr:rowOff>144272</xdr:rowOff>
    </xdr:to>
    <xdr:sp macro="" textlink="">
      <xdr:nvSpPr>
        <xdr:cNvPr id="80" name="円/楕円 79"/>
        <xdr:cNvSpPr/>
      </xdr:nvSpPr>
      <xdr:spPr>
        <a:xfrm>
          <a:off x="45847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21099</xdr:rowOff>
    </xdr:from>
    <xdr:ext cx="469744" cy="259045"/>
    <xdr:sp macro="" textlink="">
      <xdr:nvSpPr>
        <xdr:cNvPr id="81" name="議会費該当値テキスト"/>
        <xdr:cNvSpPr txBox="1"/>
      </xdr:nvSpPr>
      <xdr:spPr>
        <a:xfrm>
          <a:off x="4686300"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134620</xdr:rowOff>
    </xdr:from>
    <xdr:to>
      <xdr:col>5</xdr:col>
      <xdr:colOff>409575</xdr:colOff>
      <xdr:row>37</xdr:row>
      <xdr:rowOff>64770</xdr:rowOff>
    </xdr:to>
    <xdr:sp macro="" textlink="">
      <xdr:nvSpPr>
        <xdr:cNvPr id="82" name="円/楕円 81"/>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55897</xdr:rowOff>
    </xdr:from>
    <xdr:ext cx="469744" cy="259045"/>
    <xdr:sp macro="" textlink="">
      <xdr:nvSpPr>
        <xdr:cNvPr id="83" name="テキスト ボックス 82"/>
        <xdr:cNvSpPr txBox="1"/>
      </xdr:nvSpPr>
      <xdr:spPr>
        <a:xfrm>
          <a:off x="3562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55880</xdr:rowOff>
    </xdr:from>
    <xdr:to>
      <xdr:col>4</xdr:col>
      <xdr:colOff>206375</xdr:colOff>
      <xdr:row>36</xdr:row>
      <xdr:rowOff>157480</xdr:rowOff>
    </xdr:to>
    <xdr:sp macro="" textlink="">
      <xdr:nvSpPr>
        <xdr:cNvPr id="84" name="円/楕円 83"/>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148607</xdr:rowOff>
    </xdr:from>
    <xdr:ext cx="469744" cy="259045"/>
    <xdr:sp macro="" textlink="">
      <xdr:nvSpPr>
        <xdr:cNvPr id="85" name="テキスト ボックス 84"/>
        <xdr:cNvSpPr txBox="1"/>
      </xdr:nvSpPr>
      <xdr:spPr>
        <a:xfrm>
          <a:off x="267342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60325</xdr:rowOff>
    </xdr:from>
    <xdr:to>
      <xdr:col>3</xdr:col>
      <xdr:colOff>3175</xdr:colOff>
      <xdr:row>36</xdr:row>
      <xdr:rowOff>161925</xdr:rowOff>
    </xdr:to>
    <xdr:sp macro="" textlink="">
      <xdr:nvSpPr>
        <xdr:cNvPr id="86" name="円/楕円 85"/>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153052</xdr:rowOff>
    </xdr:from>
    <xdr:ext cx="469744" cy="259045"/>
    <xdr:sp macro="" textlink="">
      <xdr:nvSpPr>
        <xdr:cNvPr id="87" name="テキスト ボックス 86"/>
        <xdr:cNvSpPr txBox="1"/>
      </xdr:nvSpPr>
      <xdr:spPr>
        <a:xfrm>
          <a:off x="1784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62357</xdr:rowOff>
    </xdr:from>
    <xdr:to>
      <xdr:col>1</xdr:col>
      <xdr:colOff>485775</xdr:colOff>
      <xdr:row>34</xdr:row>
      <xdr:rowOff>163957</xdr:rowOff>
    </xdr:to>
    <xdr:sp macro="" textlink="">
      <xdr:nvSpPr>
        <xdr:cNvPr id="88" name="円/楕円 87"/>
        <xdr:cNvSpPr/>
      </xdr:nvSpPr>
      <xdr:spPr>
        <a:xfrm>
          <a:off x="1079500" y="58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9034</xdr:rowOff>
    </xdr:from>
    <xdr:ext cx="534377" cy="259045"/>
    <xdr:sp macro="" textlink="">
      <xdr:nvSpPr>
        <xdr:cNvPr id="89" name="テキスト ボックス 88"/>
        <xdr:cNvSpPr txBox="1"/>
      </xdr:nvSpPr>
      <xdr:spPr>
        <a:xfrm>
          <a:off x="863111" y="5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32790</xdr:rowOff>
    </xdr:from>
    <xdr:to>
      <xdr:col>6</xdr:col>
      <xdr:colOff>511175</xdr:colOff>
      <xdr:row>57</xdr:row>
      <xdr:rowOff>54880</xdr:rowOff>
    </xdr:to>
    <xdr:cxnSp macro="">
      <xdr:nvCxnSpPr>
        <xdr:cNvPr id="120" name="直線コネクタ 119"/>
        <xdr:cNvCxnSpPr/>
      </xdr:nvCxnSpPr>
      <xdr:spPr>
        <a:xfrm flipV="1">
          <a:off x="3797300" y="9805440"/>
          <a:ext cx="8382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161773</xdr:rowOff>
    </xdr:from>
    <xdr:to>
      <xdr:col>5</xdr:col>
      <xdr:colOff>358775</xdr:colOff>
      <xdr:row>57</xdr:row>
      <xdr:rowOff>54880</xdr:rowOff>
    </xdr:to>
    <xdr:cxnSp macro="">
      <xdr:nvCxnSpPr>
        <xdr:cNvPr id="123" name="直線コネクタ 122"/>
        <xdr:cNvCxnSpPr/>
      </xdr:nvCxnSpPr>
      <xdr:spPr>
        <a:xfrm>
          <a:off x="2908300" y="9762973"/>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161773</xdr:rowOff>
    </xdr:from>
    <xdr:to>
      <xdr:col>4</xdr:col>
      <xdr:colOff>155575</xdr:colOff>
      <xdr:row>57</xdr:row>
      <xdr:rowOff>56029</xdr:rowOff>
    </xdr:to>
    <xdr:cxnSp macro="">
      <xdr:nvCxnSpPr>
        <xdr:cNvPr id="126" name="直線コネクタ 125"/>
        <xdr:cNvCxnSpPr/>
      </xdr:nvCxnSpPr>
      <xdr:spPr>
        <a:xfrm flipV="1">
          <a:off x="2019300" y="9762973"/>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56029</xdr:rowOff>
    </xdr:from>
    <xdr:to>
      <xdr:col>2</xdr:col>
      <xdr:colOff>638175</xdr:colOff>
      <xdr:row>57</xdr:row>
      <xdr:rowOff>94832</xdr:rowOff>
    </xdr:to>
    <xdr:cxnSp macro="">
      <xdr:nvCxnSpPr>
        <xdr:cNvPr id="129" name="直線コネクタ 128"/>
        <xdr:cNvCxnSpPr/>
      </xdr:nvCxnSpPr>
      <xdr:spPr>
        <a:xfrm flipV="1">
          <a:off x="1130300" y="9828679"/>
          <a:ext cx="889000" cy="3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153440</xdr:rowOff>
    </xdr:from>
    <xdr:to>
      <xdr:col>6</xdr:col>
      <xdr:colOff>561975</xdr:colOff>
      <xdr:row>57</xdr:row>
      <xdr:rowOff>83590</xdr:rowOff>
    </xdr:to>
    <xdr:sp macro="" textlink="">
      <xdr:nvSpPr>
        <xdr:cNvPr id="139" name="円/楕円 138"/>
        <xdr:cNvSpPr/>
      </xdr:nvSpPr>
      <xdr:spPr>
        <a:xfrm>
          <a:off x="4584700" y="97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131867</xdr:rowOff>
    </xdr:from>
    <xdr:ext cx="599010" cy="259045"/>
    <xdr:sp macro="" textlink="">
      <xdr:nvSpPr>
        <xdr:cNvPr id="140" name="総務費該当値テキスト"/>
        <xdr:cNvSpPr txBox="1"/>
      </xdr:nvSpPr>
      <xdr:spPr>
        <a:xfrm>
          <a:off x="4686300" y="973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4080</xdr:rowOff>
    </xdr:from>
    <xdr:to>
      <xdr:col>5</xdr:col>
      <xdr:colOff>409575</xdr:colOff>
      <xdr:row>57</xdr:row>
      <xdr:rowOff>105680</xdr:rowOff>
    </xdr:to>
    <xdr:sp macro="" textlink="">
      <xdr:nvSpPr>
        <xdr:cNvPr id="141" name="円/楕円 140"/>
        <xdr:cNvSpPr/>
      </xdr:nvSpPr>
      <xdr:spPr>
        <a:xfrm>
          <a:off x="3746500" y="97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96807</xdr:rowOff>
    </xdr:from>
    <xdr:ext cx="599010" cy="259045"/>
    <xdr:sp macro="" textlink="">
      <xdr:nvSpPr>
        <xdr:cNvPr id="142" name="テキスト ボックス 141"/>
        <xdr:cNvSpPr txBox="1"/>
      </xdr:nvSpPr>
      <xdr:spPr>
        <a:xfrm>
          <a:off x="3497794" y="98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110973</xdr:rowOff>
    </xdr:from>
    <xdr:to>
      <xdr:col>4</xdr:col>
      <xdr:colOff>206375</xdr:colOff>
      <xdr:row>57</xdr:row>
      <xdr:rowOff>41123</xdr:rowOff>
    </xdr:to>
    <xdr:sp macro="" textlink="">
      <xdr:nvSpPr>
        <xdr:cNvPr id="143" name="円/楕円 142"/>
        <xdr:cNvSpPr/>
      </xdr:nvSpPr>
      <xdr:spPr>
        <a:xfrm>
          <a:off x="2857500" y="97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32250</xdr:rowOff>
    </xdr:from>
    <xdr:ext cx="599010" cy="259045"/>
    <xdr:sp macro="" textlink="">
      <xdr:nvSpPr>
        <xdr:cNvPr id="144" name="テキスト ボックス 143"/>
        <xdr:cNvSpPr txBox="1"/>
      </xdr:nvSpPr>
      <xdr:spPr>
        <a:xfrm>
          <a:off x="2608794" y="98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5229</xdr:rowOff>
    </xdr:from>
    <xdr:to>
      <xdr:col>3</xdr:col>
      <xdr:colOff>3175</xdr:colOff>
      <xdr:row>57</xdr:row>
      <xdr:rowOff>106829</xdr:rowOff>
    </xdr:to>
    <xdr:sp macro="" textlink="">
      <xdr:nvSpPr>
        <xdr:cNvPr id="145" name="円/楕円 144"/>
        <xdr:cNvSpPr/>
      </xdr:nvSpPr>
      <xdr:spPr>
        <a:xfrm>
          <a:off x="1968500" y="97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97956</xdr:rowOff>
    </xdr:from>
    <xdr:ext cx="599010" cy="259045"/>
    <xdr:sp macro="" textlink="">
      <xdr:nvSpPr>
        <xdr:cNvPr id="146" name="テキスト ボックス 145"/>
        <xdr:cNvSpPr txBox="1"/>
      </xdr:nvSpPr>
      <xdr:spPr>
        <a:xfrm>
          <a:off x="1719794" y="987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44032</xdr:rowOff>
    </xdr:from>
    <xdr:to>
      <xdr:col>1</xdr:col>
      <xdr:colOff>485775</xdr:colOff>
      <xdr:row>57</xdr:row>
      <xdr:rowOff>145632</xdr:rowOff>
    </xdr:to>
    <xdr:sp macro="" textlink="">
      <xdr:nvSpPr>
        <xdr:cNvPr id="147" name="円/楕円 146"/>
        <xdr:cNvSpPr/>
      </xdr:nvSpPr>
      <xdr:spPr>
        <a:xfrm>
          <a:off x="1079500" y="98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136759</xdr:rowOff>
    </xdr:from>
    <xdr:ext cx="599010" cy="259045"/>
    <xdr:sp macro="" textlink="">
      <xdr:nvSpPr>
        <xdr:cNvPr id="148" name="テキスト ボックス 147"/>
        <xdr:cNvSpPr txBox="1"/>
      </xdr:nvSpPr>
      <xdr:spPr>
        <a:xfrm>
          <a:off x="830794" y="990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139860</xdr:rowOff>
    </xdr:from>
    <xdr:to>
      <xdr:col>6</xdr:col>
      <xdr:colOff>511175</xdr:colOff>
      <xdr:row>77</xdr:row>
      <xdr:rowOff>21295</xdr:rowOff>
    </xdr:to>
    <xdr:cxnSp macro="">
      <xdr:nvCxnSpPr>
        <xdr:cNvPr id="176" name="直線コネクタ 175"/>
        <xdr:cNvCxnSpPr/>
      </xdr:nvCxnSpPr>
      <xdr:spPr>
        <a:xfrm flipV="1">
          <a:off x="3797300" y="13170060"/>
          <a:ext cx="8382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21295</xdr:rowOff>
    </xdr:from>
    <xdr:to>
      <xdr:col>5</xdr:col>
      <xdr:colOff>358775</xdr:colOff>
      <xdr:row>77</xdr:row>
      <xdr:rowOff>117292</xdr:rowOff>
    </xdr:to>
    <xdr:cxnSp macro="">
      <xdr:nvCxnSpPr>
        <xdr:cNvPr id="179" name="直線コネクタ 178"/>
        <xdr:cNvCxnSpPr/>
      </xdr:nvCxnSpPr>
      <xdr:spPr>
        <a:xfrm flipV="1">
          <a:off x="2908300" y="13222945"/>
          <a:ext cx="889000" cy="9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86578</xdr:rowOff>
    </xdr:from>
    <xdr:to>
      <xdr:col>4</xdr:col>
      <xdr:colOff>155575</xdr:colOff>
      <xdr:row>77</xdr:row>
      <xdr:rowOff>117292</xdr:rowOff>
    </xdr:to>
    <xdr:cxnSp macro="">
      <xdr:nvCxnSpPr>
        <xdr:cNvPr id="182" name="直線コネクタ 181"/>
        <xdr:cNvCxnSpPr/>
      </xdr:nvCxnSpPr>
      <xdr:spPr>
        <a:xfrm>
          <a:off x="2019300" y="13288228"/>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50034</xdr:rowOff>
    </xdr:from>
    <xdr:to>
      <xdr:col>2</xdr:col>
      <xdr:colOff>638175</xdr:colOff>
      <xdr:row>77</xdr:row>
      <xdr:rowOff>86578</xdr:rowOff>
    </xdr:to>
    <xdr:cxnSp macro="">
      <xdr:nvCxnSpPr>
        <xdr:cNvPr id="185" name="直線コネクタ 184"/>
        <xdr:cNvCxnSpPr/>
      </xdr:nvCxnSpPr>
      <xdr:spPr>
        <a:xfrm>
          <a:off x="1130300" y="13251684"/>
          <a:ext cx="8890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89060</xdr:rowOff>
    </xdr:from>
    <xdr:to>
      <xdr:col>6</xdr:col>
      <xdr:colOff>561975</xdr:colOff>
      <xdr:row>77</xdr:row>
      <xdr:rowOff>19210</xdr:rowOff>
    </xdr:to>
    <xdr:sp macro="" textlink="">
      <xdr:nvSpPr>
        <xdr:cNvPr id="195" name="円/楕円 194"/>
        <xdr:cNvSpPr/>
      </xdr:nvSpPr>
      <xdr:spPr>
        <a:xfrm>
          <a:off x="4584700" y="13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111937</xdr:rowOff>
    </xdr:from>
    <xdr:ext cx="599010" cy="259045"/>
    <xdr:sp macro="" textlink="">
      <xdr:nvSpPr>
        <xdr:cNvPr id="196" name="民生費該当値テキスト"/>
        <xdr:cNvSpPr txBox="1"/>
      </xdr:nvSpPr>
      <xdr:spPr>
        <a:xfrm>
          <a:off x="4686300" y="1297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141945</xdr:rowOff>
    </xdr:from>
    <xdr:to>
      <xdr:col>5</xdr:col>
      <xdr:colOff>409575</xdr:colOff>
      <xdr:row>77</xdr:row>
      <xdr:rowOff>72095</xdr:rowOff>
    </xdr:to>
    <xdr:sp macro="" textlink="">
      <xdr:nvSpPr>
        <xdr:cNvPr id="197" name="円/楕円 196"/>
        <xdr:cNvSpPr/>
      </xdr:nvSpPr>
      <xdr:spPr>
        <a:xfrm>
          <a:off x="3746500" y="131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63222</xdr:rowOff>
    </xdr:from>
    <xdr:ext cx="599010" cy="259045"/>
    <xdr:sp macro="" textlink="">
      <xdr:nvSpPr>
        <xdr:cNvPr id="198" name="テキスト ボックス 197"/>
        <xdr:cNvSpPr txBox="1"/>
      </xdr:nvSpPr>
      <xdr:spPr>
        <a:xfrm>
          <a:off x="3497794" y="1326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66492</xdr:rowOff>
    </xdr:from>
    <xdr:to>
      <xdr:col>4</xdr:col>
      <xdr:colOff>206375</xdr:colOff>
      <xdr:row>77</xdr:row>
      <xdr:rowOff>168092</xdr:rowOff>
    </xdr:to>
    <xdr:sp macro="" textlink="">
      <xdr:nvSpPr>
        <xdr:cNvPr id="199" name="円/楕円 198"/>
        <xdr:cNvSpPr/>
      </xdr:nvSpPr>
      <xdr:spPr>
        <a:xfrm>
          <a:off x="2857500" y="13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159219</xdr:rowOff>
    </xdr:from>
    <xdr:ext cx="599010" cy="259045"/>
    <xdr:sp macro="" textlink="">
      <xdr:nvSpPr>
        <xdr:cNvPr id="200" name="テキスト ボックス 199"/>
        <xdr:cNvSpPr txBox="1"/>
      </xdr:nvSpPr>
      <xdr:spPr>
        <a:xfrm>
          <a:off x="2608794" y="133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35778</xdr:rowOff>
    </xdr:from>
    <xdr:to>
      <xdr:col>3</xdr:col>
      <xdr:colOff>3175</xdr:colOff>
      <xdr:row>77</xdr:row>
      <xdr:rowOff>137378</xdr:rowOff>
    </xdr:to>
    <xdr:sp macro="" textlink="">
      <xdr:nvSpPr>
        <xdr:cNvPr id="201" name="円/楕円 200"/>
        <xdr:cNvSpPr/>
      </xdr:nvSpPr>
      <xdr:spPr>
        <a:xfrm>
          <a:off x="1968500" y="132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128505</xdr:rowOff>
    </xdr:from>
    <xdr:ext cx="599010" cy="259045"/>
    <xdr:sp macro="" textlink="">
      <xdr:nvSpPr>
        <xdr:cNvPr id="202" name="テキスト ボックス 201"/>
        <xdr:cNvSpPr txBox="1"/>
      </xdr:nvSpPr>
      <xdr:spPr>
        <a:xfrm>
          <a:off x="1719794" y="133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170684</xdr:rowOff>
    </xdr:from>
    <xdr:to>
      <xdr:col>1</xdr:col>
      <xdr:colOff>485775</xdr:colOff>
      <xdr:row>77</xdr:row>
      <xdr:rowOff>100834</xdr:rowOff>
    </xdr:to>
    <xdr:sp macro="" textlink="">
      <xdr:nvSpPr>
        <xdr:cNvPr id="203" name="円/楕円 202"/>
        <xdr:cNvSpPr/>
      </xdr:nvSpPr>
      <xdr:spPr>
        <a:xfrm>
          <a:off x="1079500" y="132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117361</xdr:rowOff>
    </xdr:from>
    <xdr:ext cx="599010" cy="259045"/>
    <xdr:sp macro="" textlink="">
      <xdr:nvSpPr>
        <xdr:cNvPr id="204" name="テキスト ボックス 203"/>
        <xdr:cNvSpPr txBox="1"/>
      </xdr:nvSpPr>
      <xdr:spPr>
        <a:xfrm>
          <a:off x="830794" y="129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111083</xdr:rowOff>
    </xdr:from>
    <xdr:to>
      <xdr:col>6</xdr:col>
      <xdr:colOff>511175</xdr:colOff>
      <xdr:row>96</xdr:row>
      <xdr:rowOff>158710</xdr:rowOff>
    </xdr:to>
    <xdr:cxnSp macro="">
      <xdr:nvCxnSpPr>
        <xdr:cNvPr id="231" name="直線コネクタ 230"/>
        <xdr:cNvCxnSpPr/>
      </xdr:nvCxnSpPr>
      <xdr:spPr>
        <a:xfrm>
          <a:off x="3797300" y="16570283"/>
          <a:ext cx="838200" cy="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89235</xdr:rowOff>
    </xdr:from>
    <xdr:to>
      <xdr:col>5</xdr:col>
      <xdr:colOff>358775</xdr:colOff>
      <xdr:row>96</xdr:row>
      <xdr:rowOff>111083</xdr:rowOff>
    </xdr:to>
    <xdr:cxnSp macro="">
      <xdr:nvCxnSpPr>
        <xdr:cNvPr id="234" name="直線コネクタ 233"/>
        <xdr:cNvCxnSpPr/>
      </xdr:nvCxnSpPr>
      <xdr:spPr>
        <a:xfrm>
          <a:off x="2908300" y="16548435"/>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89235</xdr:rowOff>
    </xdr:from>
    <xdr:to>
      <xdr:col>4</xdr:col>
      <xdr:colOff>155575</xdr:colOff>
      <xdr:row>96</xdr:row>
      <xdr:rowOff>101794</xdr:rowOff>
    </xdr:to>
    <xdr:cxnSp macro="">
      <xdr:nvCxnSpPr>
        <xdr:cNvPr id="237" name="直線コネクタ 236"/>
        <xdr:cNvCxnSpPr/>
      </xdr:nvCxnSpPr>
      <xdr:spPr>
        <a:xfrm flipV="1">
          <a:off x="2019300" y="16548435"/>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159927</xdr:rowOff>
    </xdr:from>
    <xdr:to>
      <xdr:col>2</xdr:col>
      <xdr:colOff>638175</xdr:colOff>
      <xdr:row>96</xdr:row>
      <xdr:rowOff>101794</xdr:rowOff>
    </xdr:to>
    <xdr:cxnSp macro="">
      <xdr:nvCxnSpPr>
        <xdr:cNvPr id="240" name="直線コネクタ 239"/>
        <xdr:cNvCxnSpPr/>
      </xdr:nvCxnSpPr>
      <xdr:spPr>
        <a:xfrm>
          <a:off x="1130300" y="16447677"/>
          <a:ext cx="889000" cy="1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107910</xdr:rowOff>
    </xdr:from>
    <xdr:to>
      <xdr:col>6</xdr:col>
      <xdr:colOff>561975</xdr:colOff>
      <xdr:row>97</xdr:row>
      <xdr:rowOff>38060</xdr:rowOff>
    </xdr:to>
    <xdr:sp macro="" textlink="">
      <xdr:nvSpPr>
        <xdr:cNvPr id="250" name="円/楕円 249"/>
        <xdr:cNvSpPr/>
      </xdr:nvSpPr>
      <xdr:spPr>
        <a:xfrm>
          <a:off x="4584700" y="1656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86337</xdr:rowOff>
    </xdr:from>
    <xdr:ext cx="534377" cy="259045"/>
    <xdr:sp macro="" textlink="">
      <xdr:nvSpPr>
        <xdr:cNvPr id="251" name="衛生費該当値テキスト"/>
        <xdr:cNvSpPr txBox="1"/>
      </xdr:nvSpPr>
      <xdr:spPr>
        <a:xfrm>
          <a:off x="4686300" y="165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60283</xdr:rowOff>
    </xdr:from>
    <xdr:to>
      <xdr:col>5</xdr:col>
      <xdr:colOff>409575</xdr:colOff>
      <xdr:row>96</xdr:row>
      <xdr:rowOff>161883</xdr:rowOff>
    </xdr:to>
    <xdr:sp macro="" textlink="">
      <xdr:nvSpPr>
        <xdr:cNvPr id="252" name="円/楕円 251"/>
        <xdr:cNvSpPr/>
      </xdr:nvSpPr>
      <xdr:spPr>
        <a:xfrm>
          <a:off x="3746500" y="165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153010</xdr:rowOff>
    </xdr:from>
    <xdr:ext cx="534377" cy="259045"/>
    <xdr:sp macro="" textlink="">
      <xdr:nvSpPr>
        <xdr:cNvPr id="253" name="テキスト ボックス 252"/>
        <xdr:cNvSpPr txBox="1"/>
      </xdr:nvSpPr>
      <xdr:spPr>
        <a:xfrm>
          <a:off x="3530111" y="166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38435</xdr:rowOff>
    </xdr:from>
    <xdr:to>
      <xdr:col>4</xdr:col>
      <xdr:colOff>206375</xdr:colOff>
      <xdr:row>96</xdr:row>
      <xdr:rowOff>140035</xdr:rowOff>
    </xdr:to>
    <xdr:sp macro="" textlink="">
      <xdr:nvSpPr>
        <xdr:cNvPr id="254" name="円/楕円 253"/>
        <xdr:cNvSpPr/>
      </xdr:nvSpPr>
      <xdr:spPr>
        <a:xfrm>
          <a:off x="2857500" y="164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156562</xdr:rowOff>
    </xdr:from>
    <xdr:ext cx="534377" cy="259045"/>
    <xdr:sp macro="" textlink="">
      <xdr:nvSpPr>
        <xdr:cNvPr id="255" name="テキスト ボックス 254"/>
        <xdr:cNvSpPr txBox="1"/>
      </xdr:nvSpPr>
      <xdr:spPr>
        <a:xfrm>
          <a:off x="2641111" y="162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50994</xdr:rowOff>
    </xdr:from>
    <xdr:to>
      <xdr:col>3</xdr:col>
      <xdr:colOff>3175</xdr:colOff>
      <xdr:row>96</xdr:row>
      <xdr:rowOff>152594</xdr:rowOff>
    </xdr:to>
    <xdr:sp macro="" textlink="">
      <xdr:nvSpPr>
        <xdr:cNvPr id="256" name="円/楕円 255"/>
        <xdr:cNvSpPr/>
      </xdr:nvSpPr>
      <xdr:spPr>
        <a:xfrm>
          <a:off x="1968500" y="165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169121</xdr:rowOff>
    </xdr:from>
    <xdr:ext cx="534377" cy="259045"/>
    <xdr:sp macro="" textlink="">
      <xdr:nvSpPr>
        <xdr:cNvPr id="257" name="テキスト ボックス 256"/>
        <xdr:cNvSpPr txBox="1"/>
      </xdr:nvSpPr>
      <xdr:spPr>
        <a:xfrm>
          <a:off x="1752111" y="162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109127</xdr:rowOff>
    </xdr:from>
    <xdr:to>
      <xdr:col>1</xdr:col>
      <xdr:colOff>485775</xdr:colOff>
      <xdr:row>96</xdr:row>
      <xdr:rowOff>39277</xdr:rowOff>
    </xdr:to>
    <xdr:sp macro="" textlink="">
      <xdr:nvSpPr>
        <xdr:cNvPr id="258" name="円/楕円 257"/>
        <xdr:cNvSpPr/>
      </xdr:nvSpPr>
      <xdr:spPr>
        <a:xfrm>
          <a:off x="1079500" y="163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55804</xdr:rowOff>
    </xdr:from>
    <xdr:ext cx="599010" cy="259045"/>
    <xdr:sp macro="" textlink="">
      <xdr:nvSpPr>
        <xdr:cNvPr id="259" name="テキスト ボックス 258"/>
        <xdr:cNvSpPr txBox="1"/>
      </xdr:nvSpPr>
      <xdr:spPr>
        <a:xfrm>
          <a:off x="830794" y="161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25903</xdr:rowOff>
    </xdr:from>
    <xdr:to>
      <xdr:col>15</xdr:col>
      <xdr:colOff>180975</xdr:colOff>
      <xdr:row>38</xdr:row>
      <xdr:rowOff>29560</xdr:rowOff>
    </xdr:to>
    <xdr:cxnSp macro="">
      <xdr:nvCxnSpPr>
        <xdr:cNvPr id="286" name="直線コネクタ 285"/>
        <xdr:cNvCxnSpPr/>
      </xdr:nvCxnSpPr>
      <xdr:spPr>
        <a:xfrm>
          <a:off x="9639300" y="654100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64262</xdr:rowOff>
    </xdr:from>
    <xdr:to>
      <xdr:col>14</xdr:col>
      <xdr:colOff>28575</xdr:colOff>
      <xdr:row>38</xdr:row>
      <xdr:rowOff>25903</xdr:rowOff>
    </xdr:to>
    <xdr:cxnSp macro="">
      <xdr:nvCxnSpPr>
        <xdr:cNvPr id="289" name="直線コネクタ 288"/>
        <xdr:cNvCxnSpPr/>
      </xdr:nvCxnSpPr>
      <xdr:spPr>
        <a:xfrm>
          <a:off x="8750300" y="6236462"/>
          <a:ext cx="8890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64262</xdr:rowOff>
    </xdr:from>
    <xdr:to>
      <xdr:col>12</xdr:col>
      <xdr:colOff>511175</xdr:colOff>
      <xdr:row>37</xdr:row>
      <xdr:rowOff>109662</xdr:rowOff>
    </xdr:to>
    <xdr:cxnSp macro="">
      <xdr:nvCxnSpPr>
        <xdr:cNvPr id="292" name="直線コネクタ 291"/>
        <xdr:cNvCxnSpPr/>
      </xdr:nvCxnSpPr>
      <xdr:spPr>
        <a:xfrm flipV="1">
          <a:off x="7861300" y="6236462"/>
          <a:ext cx="889000" cy="2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166035</xdr:rowOff>
    </xdr:from>
    <xdr:to>
      <xdr:col>11</xdr:col>
      <xdr:colOff>307975</xdr:colOff>
      <xdr:row>37</xdr:row>
      <xdr:rowOff>109662</xdr:rowOff>
    </xdr:to>
    <xdr:cxnSp macro="">
      <xdr:nvCxnSpPr>
        <xdr:cNvPr id="295" name="直線コネクタ 294"/>
        <xdr:cNvCxnSpPr/>
      </xdr:nvCxnSpPr>
      <xdr:spPr>
        <a:xfrm>
          <a:off x="6972300" y="5995335"/>
          <a:ext cx="889000" cy="4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150211</xdr:rowOff>
    </xdr:from>
    <xdr:to>
      <xdr:col>15</xdr:col>
      <xdr:colOff>231775</xdr:colOff>
      <xdr:row>38</xdr:row>
      <xdr:rowOff>80361</xdr:rowOff>
    </xdr:to>
    <xdr:sp macro="" textlink="">
      <xdr:nvSpPr>
        <xdr:cNvPr id="305" name="円/楕円 304"/>
        <xdr:cNvSpPr/>
      </xdr:nvSpPr>
      <xdr:spPr>
        <a:xfrm>
          <a:off x="10426700" y="64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109588</xdr:rowOff>
    </xdr:from>
    <xdr:ext cx="469744" cy="259045"/>
    <xdr:sp macro="" textlink="">
      <xdr:nvSpPr>
        <xdr:cNvPr id="306" name="労働費該当値テキスト"/>
        <xdr:cNvSpPr txBox="1"/>
      </xdr:nvSpPr>
      <xdr:spPr>
        <a:xfrm>
          <a:off x="10528300" y="628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146553</xdr:rowOff>
    </xdr:from>
    <xdr:to>
      <xdr:col>14</xdr:col>
      <xdr:colOff>79375</xdr:colOff>
      <xdr:row>38</xdr:row>
      <xdr:rowOff>76703</xdr:rowOff>
    </xdr:to>
    <xdr:sp macro="" textlink="">
      <xdr:nvSpPr>
        <xdr:cNvPr id="307" name="円/楕円 306"/>
        <xdr:cNvSpPr/>
      </xdr:nvSpPr>
      <xdr:spPr>
        <a:xfrm>
          <a:off x="9588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93230</xdr:rowOff>
    </xdr:from>
    <xdr:ext cx="469744" cy="259045"/>
    <xdr:sp macro="" textlink="">
      <xdr:nvSpPr>
        <xdr:cNvPr id="308" name="テキスト ボックス 307"/>
        <xdr:cNvSpPr txBox="1"/>
      </xdr:nvSpPr>
      <xdr:spPr>
        <a:xfrm>
          <a:off x="9404427"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13462</xdr:rowOff>
    </xdr:from>
    <xdr:to>
      <xdr:col>12</xdr:col>
      <xdr:colOff>561975</xdr:colOff>
      <xdr:row>36</xdr:row>
      <xdr:rowOff>115062</xdr:rowOff>
    </xdr:to>
    <xdr:sp macro="" textlink="">
      <xdr:nvSpPr>
        <xdr:cNvPr id="309" name="円/楕円 308"/>
        <xdr:cNvSpPr/>
      </xdr:nvSpPr>
      <xdr:spPr>
        <a:xfrm>
          <a:off x="869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131589</xdr:rowOff>
    </xdr:from>
    <xdr:ext cx="469744" cy="259045"/>
    <xdr:sp macro="" textlink="">
      <xdr:nvSpPr>
        <xdr:cNvPr id="310" name="テキスト ボックス 309"/>
        <xdr:cNvSpPr txBox="1"/>
      </xdr:nvSpPr>
      <xdr:spPr>
        <a:xfrm>
          <a:off x="8515427"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58862</xdr:rowOff>
    </xdr:from>
    <xdr:to>
      <xdr:col>11</xdr:col>
      <xdr:colOff>358775</xdr:colOff>
      <xdr:row>37</xdr:row>
      <xdr:rowOff>160462</xdr:rowOff>
    </xdr:to>
    <xdr:sp macro="" textlink="">
      <xdr:nvSpPr>
        <xdr:cNvPr id="311" name="円/楕円 310"/>
        <xdr:cNvSpPr/>
      </xdr:nvSpPr>
      <xdr:spPr>
        <a:xfrm>
          <a:off x="7810500" y="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5539</xdr:rowOff>
    </xdr:from>
    <xdr:ext cx="469744" cy="259045"/>
    <xdr:sp macro="" textlink="">
      <xdr:nvSpPr>
        <xdr:cNvPr id="312" name="テキスト ボックス 311"/>
        <xdr:cNvSpPr txBox="1"/>
      </xdr:nvSpPr>
      <xdr:spPr>
        <a:xfrm>
          <a:off x="7626427" y="617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115235</xdr:rowOff>
    </xdr:from>
    <xdr:to>
      <xdr:col>10</xdr:col>
      <xdr:colOff>155575</xdr:colOff>
      <xdr:row>35</xdr:row>
      <xdr:rowOff>45385</xdr:rowOff>
    </xdr:to>
    <xdr:sp macro="" textlink="">
      <xdr:nvSpPr>
        <xdr:cNvPr id="313" name="円/楕円 312"/>
        <xdr:cNvSpPr/>
      </xdr:nvSpPr>
      <xdr:spPr>
        <a:xfrm>
          <a:off x="6921500" y="59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61912</xdr:rowOff>
    </xdr:from>
    <xdr:ext cx="534377" cy="259045"/>
    <xdr:sp macro="" textlink="">
      <xdr:nvSpPr>
        <xdr:cNvPr id="314" name="テキスト ボックス 313"/>
        <xdr:cNvSpPr txBox="1"/>
      </xdr:nvSpPr>
      <xdr:spPr>
        <a:xfrm>
          <a:off x="6705111" y="571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166774</xdr:rowOff>
    </xdr:from>
    <xdr:to>
      <xdr:col>15</xdr:col>
      <xdr:colOff>180975</xdr:colOff>
      <xdr:row>58</xdr:row>
      <xdr:rowOff>28410</xdr:rowOff>
    </xdr:to>
    <xdr:cxnSp macro="">
      <xdr:nvCxnSpPr>
        <xdr:cNvPr id="343" name="直線コネクタ 342"/>
        <xdr:cNvCxnSpPr/>
      </xdr:nvCxnSpPr>
      <xdr:spPr>
        <a:xfrm flipV="1">
          <a:off x="9639300" y="9939424"/>
          <a:ext cx="8382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11867</xdr:rowOff>
    </xdr:from>
    <xdr:to>
      <xdr:col>14</xdr:col>
      <xdr:colOff>28575</xdr:colOff>
      <xdr:row>58</xdr:row>
      <xdr:rowOff>28410</xdr:rowOff>
    </xdr:to>
    <xdr:cxnSp macro="">
      <xdr:nvCxnSpPr>
        <xdr:cNvPr id="346" name="直線コネクタ 345"/>
        <xdr:cNvCxnSpPr/>
      </xdr:nvCxnSpPr>
      <xdr:spPr>
        <a:xfrm>
          <a:off x="8750300" y="9955967"/>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87309</xdr:rowOff>
    </xdr:from>
    <xdr:to>
      <xdr:col>12</xdr:col>
      <xdr:colOff>511175</xdr:colOff>
      <xdr:row>58</xdr:row>
      <xdr:rowOff>11867</xdr:rowOff>
    </xdr:to>
    <xdr:cxnSp macro="">
      <xdr:nvCxnSpPr>
        <xdr:cNvPr id="349" name="直線コネクタ 348"/>
        <xdr:cNvCxnSpPr/>
      </xdr:nvCxnSpPr>
      <xdr:spPr>
        <a:xfrm>
          <a:off x="7861300" y="9859959"/>
          <a:ext cx="889000" cy="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87309</xdr:rowOff>
    </xdr:from>
    <xdr:to>
      <xdr:col>11</xdr:col>
      <xdr:colOff>307975</xdr:colOff>
      <xdr:row>57</xdr:row>
      <xdr:rowOff>144180</xdr:rowOff>
    </xdr:to>
    <xdr:cxnSp macro="">
      <xdr:nvCxnSpPr>
        <xdr:cNvPr id="352" name="直線コネクタ 351"/>
        <xdr:cNvCxnSpPr/>
      </xdr:nvCxnSpPr>
      <xdr:spPr>
        <a:xfrm flipV="1">
          <a:off x="6972300" y="9859959"/>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115974</xdr:rowOff>
    </xdr:from>
    <xdr:to>
      <xdr:col>15</xdr:col>
      <xdr:colOff>231775</xdr:colOff>
      <xdr:row>58</xdr:row>
      <xdr:rowOff>46124</xdr:rowOff>
    </xdr:to>
    <xdr:sp macro="" textlink="">
      <xdr:nvSpPr>
        <xdr:cNvPr id="362" name="円/楕円 361"/>
        <xdr:cNvSpPr/>
      </xdr:nvSpPr>
      <xdr:spPr>
        <a:xfrm>
          <a:off x="10426700" y="988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94401</xdr:rowOff>
    </xdr:from>
    <xdr:ext cx="534377" cy="259045"/>
    <xdr:sp macro="" textlink="">
      <xdr:nvSpPr>
        <xdr:cNvPr id="363" name="農林水産業費該当値テキスト"/>
        <xdr:cNvSpPr txBox="1"/>
      </xdr:nvSpPr>
      <xdr:spPr>
        <a:xfrm>
          <a:off x="10528300" y="98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149060</xdr:rowOff>
    </xdr:from>
    <xdr:to>
      <xdr:col>14</xdr:col>
      <xdr:colOff>79375</xdr:colOff>
      <xdr:row>58</xdr:row>
      <xdr:rowOff>79210</xdr:rowOff>
    </xdr:to>
    <xdr:sp macro="" textlink="">
      <xdr:nvSpPr>
        <xdr:cNvPr id="364" name="円/楕円 363"/>
        <xdr:cNvSpPr/>
      </xdr:nvSpPr>
      <xdr:spPr>
        <a:xfrm>
          <a:off x="9588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70337</xdr:rowOff>
    </xdr:from>
    <xdr:ext cx="534377" cy="259045"/>
    <xdr:sp macro="" textlink="">
      <xdr:nvSpPr>
        <xdr:cNvPr id="365" name="テキスト ボックス 364"/>
        <xdr:cNvSpPr txBox="1"/>
      </xdr:nvSpPr>
      <xdr:spPr>
        <a:xfrm>
          <a:off x="9372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132517</xdr:rowOff>
    </xdr:from>
    <xdr:to>
      <xdr:col>12</xdr:col>
      <xdr:colOff>561975</xdr:colOff>
      <xdr:row>58</xdr:row>
      <xdr:rowOff>62667</xdr:rowOff>
    </xdr:to>
    <xdr:sp macro="" textlink="">
      <xdr:nvSpPr>
        <xdr:cNvPr id="366" name="円/楕円 365"/>
        <xdr:cNvSpPr/>
      </xdr:nvSpPr>
      <xdr:spPr>
        <a:xfrm>
          <a:off x="8699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53794</xdr:rowOff>
    </xdr:from>
    <xdr:ext cx="534377" cy="259045"/>
    <xdr:sp macro="" textlink="">
      <xdr:nvSpPr>
        <xdr:cNvPr id="367" name="テキスト ボックス 366"/>
        <xdr:cNvSpPr txBox="1"/>
      </xdr:nvSpPr>
      <xdr:spPr>
        <a:xfrm>
          <a:off x="8483111" y="99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36509</xdr:rowOff>
    </xdr:from>
    <xdr:to>
      <xdr:col>11</xdr:col>
      <xdr:colOff>358775</xdr:colOff>
      <xdr:row>57</xdr:row>
      <xdr:rowOff>138109</xdr:rowOff>
    </xdr:to>
    <xdr:sp macro="" textlink="">
      <xdr:nvSpPr>
        <xdr:cNvPr id="368" name="円/楕円 367"/>
        <xdr:cNvSpPr/>
      </xdr:nvSpPr>
      <xdr:spPr>
        <a:xfrm>
          <a:off x="7810500" y="98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129236</xdr:rowOff>
    </xdr:from>
    <xdr:ext cx="534377" cy="259045"/>
    <xdr:sp macro="" textlink="">
      <xdr:nvSpPr>
        <xdr:cNvPr id="369" name="テキスト ボックス 368"/>
        <xdr:cNvSpPr txBox="1"/>
      </xdr:nvSpPr>
      <xdr:spPr>
        <a:xfrm>
          <a:off x="7594111" y="99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93380</xdr:rowOff>
    </xdr:from>
    <xdr:to>
      <xdr:col>10</xdr:col>
      <xdr:colOff>155575</xdr:colOff>
      <xdr:row>58</xdr:row>
      <xdr:rowOff>23530</xdr:rowOff>
    </xdr:to>
    <xdr:sp macro="" textlink="">
      <xdr:nvSpPr>
        <xdr:cNvPr id="370" name="円/楕円 369"/>
        <xdr:cNvSpPr/>
      </xdr:nvSpPr>
      <xdr:spPr>
        <a:xfrm>
          <a:off x="6921500" y="98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14657</xdr:rowOff>
    </xdr:from>
    <xdr:ext cx="534377" cy="259045"/>
    <xdr:sp macro="" textlink="">
      <xdr:nvSpPr>
        <xdr:cNvPr id="371" name="テキスト ボックス 370"/>
        <xdr:cNvSpPr txBox="1"/>
      </xdr:nvSpPr>
      <xdr:spPr>
        <a:xfrm>
          <a:off x="6705111" y="995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78397</xdr:rowOff>
    </xdr:from>
    <xdr:to>
      <xdr:col>15</xdr:col>
      <xdr:colOff>180975</xdr:colOff>
      <xdr:row>77</xdr:row>
      <xdr:rowOff>89218</xdr:rowOff>
    </xdr:to>
    <xdr:cxnSp macro="">
      <xdr:nvCxnSpPr>
        <xdr:cNvPr id="400" name="直線コネクタ 399"/>
        <xdr:cNvCxnSpPr/>
      </xdr:nvCxnSpPr>
      <xdr:spPr>
        <a:xfrm>
          <a:off x="9639300" y="13280047"/>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33147</xdr:rowOff>
    </xdr:from>
    <xdr:to>
      <xdr:col>14</xdr:col>
      <xdr:colOff>28575</xdr:colOff>
      <xdr:row>77</xdr:row>
      <xdr:rowOff>78397</xdr:rowOff>
    </xdr:to>
    <xdr:cxnSp macro="">
      <xdr:nvCxnSpPr>
        <xdr:cNvPr id="403" name="直線コネクタ 402"/>
        <xdr:cNvCxnSpPr/>
      </xdr:nvCxnSpPr>
      <xdr:spPr>
        <a:xfrm>
          <a:off x="8750300" y="13234797"/>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33147</xdr:rowOff>
    </xdr:from>
    <xdr:to>
      <xdr:col>12</xdr:col>
      <xdr:colOff>511175</xdr:colOff>
      <xdr:row>77</xdr:row>
      <xdr:rowOff>78067</xdr:rowOff>
    </xdr:to>
    <xdr:cxnSp macro="">
      <xdr:nvCxnSpPr>
        <xdr:cNvPr id="406" name="直線コネクタ 405"/>
        <xdr:cNvCxnSpPr/>
      </xdr:nvCxnSpPr>
      <xdr:spPr>
        <a:xfrm flipV="1">
          <a:off x="7861300" y="1323479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169342</xdr:rowOff>
    </xdr:from>
    <xdr:to>
      <xdr:col>11</xdr:col>
      <xdr:colOff>307975</xdr:colOff>
      <xdr:row>77</xdr:row>
      <xdr:rowOff>78067</xdr:rowOff>
    </xdr:to>
    <xdr:cxnSp macro="">
      <xdr:nvCxnSpPr>
        <xdr:cNvPr id="409" name="直線コネクタ 408"/>
        <xdr:cNvCxnSpPr/>
      </xdr:nvCxnSpPr>
      <xdr:spPr>
        <a:xfrm>
          <a:off x="6972300" y="13199542"/>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38418</xdr:rowOff>
    </xdr:from>
    <xdr:to>
      <xdr:col>15</xdr:col>
      <xdr:colOff>231775</xdr:colOff>
      <xdr:row>77</xdr:row>
      <xdr:rowOff>140018</xdr:rowOff>
    </xdr:to>
    <xdr:sp macro="" textlink="">
      <xdr:nvSpPr>
        <xdr:cNvPr id="419" name="円/楕円 418"/>
        <xdr:cNvSpPr/>
      </xdr:nvSpPr>
      <xdr:spPr>
        <a:xfrm>
          <a:off x="104267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16845</xdr:rowOff>
    </xdr:from>
    <xdr:ext cx="534377" cy="259045"/>
    <xdr:sp macro="" textlink="">
      <xdr:nvSpPr>
        <xdr:cNvPr id="420" name="商工費該当値テキスト"/>
        <xdr:cNvSpPr txBox="1"/>
      </xdr:nvSpPr>
      <xdr:spPr>
        <a:xfrm>
          <a:off x="10528300" y="132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27597</xdr:rowOff>
    </xdr:from>
    <xdr:to>
      <xdr:col>14</xdr:col>
      <xdr:colOff>79375</xdr:colOff>
      <xdr:row>77</xdr:row>
      <xdr:rowOff>129197</xdr:rowOff>
    </xdr:to>
    <xdr:sp macro="" textlink="">
      <xdr:nvSpPr>
        <xdr:cNvPr id="421" name="円/楕円 420"/>
        <xdr:cNvSpPr/>
      </xdr:nvSpPr>
      <xdr:spPr>
        <a:xfrm>
          <a:off x="9588500" y="132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120324</xdr:rowOff>
    </xdr:from>
    <xdr:ext cx="534377" cy="259045"/>
    <xdr:sp macro="" textlink="">
      <xdr:nvSpPr>
        <xdr:cNvPr id="422" name="テキスト ボックス 421"/>
        <xdr:cNvSpPr txBox="1"/>
      </xdr:nvSpPr>
      <xdr:spPr>
        <a:xfrm>
          <a:off x="9372111" y="133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153797</xdr:rowOff>
    </xdr:from>
    <xdr:to>
      <xdr:col>12</xdr:col>
      <xdr:colOff>561975</xdr:colOff>
      <xdr:row>77</xdr:row>
      <xdr:rowOff>83947</xdr:rowOff>
    </xdr:to>
    <xdr:sp macro="" textlink="">
      <xdr:nvSpPr>
        <xdr:cNvPr id="423" name="円/楕円 422"/>
        <xdr:cNvSpPr/>
      </xdr:nvSpPr>
      <xdr:spPr>
        <a:xfrm>
          <a:off x="8699500" y="131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100474</xdr:rowOff>
    </xdr:from>
    <xdr:ext cx="534377" cy="259045"/>
    <xdr:sp macro="" textlink="">
      <xdr:nvSpPr>
        <xdr:cNvPr id="424" name="テキスト ボックス 423"/>
        <xdr:cNvSpPr txBox="1"/>
      </xdr:nvSpPr>
      <xdr:spPr>
        <a:xfrm>
          <a:off x="8483111" y="129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27267</xdr:rowOff>
    </xdr:from>
    <xdr:to>
      <xdr:col>11</xdr:col>
      <xdr:colOff>358775</xdr:colOff>
      <xdr:row>77</xdr:row>
      <xdr:rowOff>128867</xdr:rowOff>
    </xdr:to>
    <xdr:sp macro="" textlink="">
      <xdr:nvSpPr>
        <xdr:cNvPr id="425" name="円/楕円 424"/>
        <xdr:cNvSpPr/>
      </xdr:nvSpPr>
      <xdr:spPr>
        <a:xfrm>
          <a:off x="7810500" y="132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145394</xdr:rowOff>
    </xdr:from>
    <xdr:ext cx="534377" cy="259045"/>
    <xdr:sp macro="" textlink="">
      <xdr:nvSpPr>
        <xdr:cNvPr id="426" name="テキスト ボックス 425"/>
        <xdr:cNvSpPr txBox="1"/>
      </xdr:nvSpPr>
      <xdr:spPr>
        <a:xfrm>
          <a:off x="7594111" y="13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118542</xdr:rowOff>
    </xdr:from>
    <xdr:to>
      <xdr:col>10</xdr:col>
      <xdr:colOff>155575</xdr:colOff>
      <xdr:row>77</xdr:row>
      <xdr:rowOff>48692</xdr:rowOff>
    </xdr:to>
    <xdr:sp macro="" textlink="">
      <xdr:nvSpPr>
        <xdr:cNvPr id="427" name="円/楕円 426"/>
        <xdr:cNvSpPr/>
      </xdr:nvSpPr>
      <xdr:spPr>
        <a:xfrm>
          <a:off x="6921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65219</xdr:rowOff>
    </xdr:from>
    <xdr:ext cx="534377" cy="259045"/>
    <xdr:sp macro="" textlink="">
      <xdr:nvSpPr>
        <xdr:cNvPr id="428" name="テキスト ボックス 427"/>
        <xdr:cNvSpPr txBox="1"/>
      </xdr:nvSpPr>
      <xdr:spPr>
        <a:xfrm>
          <a:off x="6705111" y="129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96754</xdr:rowOff>
    </xdr:from>
    <xdr:to>
      <xdr:col>15</xdr:col>
      <xdr:colOff>180975</xdr:colOff>
      <xdr:row>97</xdr:row>
      <xdr:rowOff>44016</xdr:rowOff>
    </xdr:to>
    <xdr:cxnSp macro="">
      <xdr:nvCxnSpPr>
        <xdr:cNvPr id="457" name="直線コネクタ 456"/>
        <xdr:cNvCxnSpPr/>
      </xdr:nvCxnSpPr>
      <xdr:spPr>
        <a:xfrm flipV="1">
          <a:off x="9639300" y="16555954"/>
          <a:ext cx="8382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44016</xdr:rowOff>
    </xdr:from>
    <xdr:to>
      <xdr:col>14</xdr:col>
      <xdr:colOff>28575</xdr:colOff>
      <xdr:row>97</xdr:row>
      <xdr:rowOff>118966</xdr:rowOff>
    </xdr:to>
    <xdr:cxnSp macro="">
      <xdr:nvCxnSpPr>
        <xdr:cNvPr id="460" name="直線コネクタ 459"/>
        <xdr:cNvCxnSpPr/>
      </xdr:nvCxnSpPr>
      <xdr:spPr>
        <a:xfrm flipV="1">
          <a:off x="8750300" y="16674666"/>
          <a:ext cx="889000" cy="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63233</xdr:rowOff>
    </xdr:from>
    <xdr:to>
      <xdr:col>12</xdr:col>
      <xdr:colOff>511175</xdr:colOff>
      <xdr:row>97</xdr:row>
      <xdr:rowOff>118966</xdr:rowOff>
    </xdr:to>
    <xdr:cxnSp macro="">
      <xdr:nvCxnSpPr>
        <xdr:cNvPr id="463" name="直線コネクタ 462"/>
        <xdr:cNvCxnSpPr/>
      </xdr:nvCxnSpPr>
      <xdr:spPr>
        <a:xfrm>
          <a:off x="7861300" y="16693883"/>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63233</xdr:rowOff>
    </xdr:from>
    <xdr:to>
      <xdr:col>11</xdr:col>
      <xdr:colOff>307975</xdr:colOff>
      <xdr:row>97</xdr:row>
      <xdr:rowOff>131806</xdr:rowOff>
    </xdr:to>
    <xdr:cxnSp macro="">
      <xdr:nvCxnSpPr>
        <xdr:cNvPr id="466" name="直線コネクタ 465"/>
        <xdr:cNvCxnSpPr/>
      </xdr:nvCxnSpPr>
      <xdr:spPr>
        <a:xfrm flipV="1">
          <a:off x="6972300" y="16693883"/>
          <a:ext cx="889000" cy="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45954</xdr:rowOff>
    </xdr:from>
    <xdr:to>
      <xdr:col>15</xdr:col>
      <xdr:colOff>231775</xdr:colOff>
      <xdr:row>96</xdr:row>
      <xdr:rowOff>147554</xdr:rowOff>
    </xdr:to>
    <xdr:sp macro="" textlink="">
      <xdr:nvSpPr>
        <xdr:cNvPr id="476" name="円/楕円 475"/>
        <xdr:cNvSpPr/>
      </xdr:nvSpPr>
      <xdr:spPr>
        <a:xfrm>
          <a:off x="10426700" y="165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24381</xdr:rowOff>
    </xdr:from>
    <xdr:ext cx="534377" cy="259045"/>
    <xdr:sp macro="" textlink="">
      <xdr:nvSpPr>
        <xdr:cNvPr id="477" name="土木費該当値テキスト"/>
        <xdr:cNvSpPr txBox="1"/>
      </xdr:nvSpPr>
      <xdr:spPr>
        <a:xfrm>
          <a:off x="10528300" y="164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164666</xdr:rowOff>
    </xdr:from>
    <xdr:to>
      <xdr:col>14</xdr:col>
      <xdr:colOff>79375</xdr:colOff>
      <xdr:row>97</xdr:row>
      <xdr:rowOff>94816</xdr:rowOff>
    </xdr:to>
    <xdr:sp macro="" textlink="">
      <xdr:nvSpPr>
        <xdr:cNvPr id="478" name="円/楕円 477"/>
        <xdr:cNvSpPr/>
      </xdr:nvSpPr>
      <xdr:spPr>
        <a:xfrm>
          <a:off x="9588500" y="166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85943</xdr:rowOff>
    </xdr:from>
    <xdr:ext cx="534377" cy="259045"/>
    <xdr:sp macro="" textlink="">
      <xdr:nvSpPr>
        <xdr:cNvPr id="479" name="テキスト ボックス 478"/>
        <xdr:cNvSpPr txBox="1"/>
      </xdr:nvSpPr>
      <xdr:spPr>
        <a:xfrm>
          <a:off x="9372111" y="167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68166</xdr:rowOff>
    </xdr:from>
    <xdr:to>
      <xdr:col>12</xdr:col>
      <xdr:colOff>561975</xdr:colOff>
      <xdr:row>97</xdr:row>
      <xdr:rowOff>169766</xdr:rowOff>
    </xdr:to>
    <xdr:sp macro="" textlink="">
      <xdr:nvSpPr>
        <xdr:cNvPr id="480" name="円/楕円 479"/>
        <xdr:cNvSpPr/>
      </xdr:nvSpPr>
      <xdr:spPr>
        <a:xfrm>
          <a:off x="8699500" y="166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160893</xdr:rowOff>
    </xdr:from>
    <xdr:ext cx="534377" cy="259045"/>
    <xdr:sp macro="" textlink="">
      <xdr:nvSpPr>
        <xdr:cNvPr id="481" name="テキスト ボックス 480"/>
        <xdr:cNvSpPr txBox="1"/>
      </xdr:nvSpPr>
      <xdr:spPr>
        <a:xfrm>
          <a:off x="8483111" y="167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12433</xdr:rowOff>
    </xdr:from>
    <xdr:to>
      <xdr:col>11</xdr:col>
      <xdr:colOff>358775</xdr:colOff>
      <xdr:row>97</xdr:row>
      <xdr:rowOff>114033</xdr:rowOff>
    </xdr:to>
    <xdr:sp macro="" textlink="">
      <xdr:nvSpPr>
        <xdr:cNvPr id="482" name="円/楕円 481"/>
        <xdr:cNvSpPr/>
      </xdr:nvSpPr>
      <xdr:spPr>
        <a:xfrm>
          <a:off x="78105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105160</xdr:rowOff>
    </xdr:from>
    <xdr:ext cx="534377" cy="259045"/>
    <xdr:sp macro="" textlink="">
      <xdr:nvSpPr>
        <xdr:cNvPr id="483" name="テキスト ボックス 482"/>
        <xdr:cNvSpPr txBox="1"/>
      </xdr:nvSpPr>
      <xdr:spPr>
        <a:xfrm>
          <a:off x="7594111" y="16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81006</xdr:rowOff>
    </xdr:from>
    <xdr:to>
      <xdr:col>10</xdr:col>
      <xdr:colOff>155575</xdr:colOff>
      <xdr:row>98</xdr:row>
      <xdr:rowOff>11156</xdr:rowOff>
    </xdr:to>
    <xdr:sp macro="" textlink="">
      <xdr:nvSpPr>
        <xdr:cNvPr id="484" name="円/楕円 483"/>
        <xdr:cNvSpPr/>
      </xdr:nvSpPr>
      <xdr:spPr>
        <a:xfrm>
          <a:off x="6921500" y="167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2283</xdr:rowOff>
    </xdr:from>
    <xdr:ext cx="534377" cy="259045"/>
    <xdr:sp macro="" textlink="">
      <xdr:nvSpPr>
        <xdr:cNvPr id="485" name="テキスト ボックス 484"/>
        <xdr:cNvSpPr txBox="1"/>
      </xdr:nvSpPr>
      <xdr:spPr>
        <a:xfrm>
          <a:off x="6705111" y="168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151671</xdr:rowOff>
    </xdr:from>
    <xdr:to>
      <xdr:col>23</xdr:col>
      <xdr:colOff>517525</xdr:colOff>
      <xdr:row>36</xdr:row>
      <xdr:rowOff>74503</xdr:rowOff>
    </xdr:to>
    <xdr:cxnSp macro="">
      <xdr:nvCxnSpPr>
        <xdr:cNvPr id="514" name="直線コネクタ 513"/>
        <xdr:cNvCxnSpPr/>
      </xdr:nvCxnSpPr>
      <xdr:spPr>
        <a:xfrm>
          <a:off x="15481300" y="6152421"/>
          <a:ext cx="838200" cy="9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116139</xdr:rowOff>
    </xdr:from>
    <xdr:to>
      <xdr:col>22</xdr:col>
      <xdr:colOff>365125</xdr:colOff>
      <xdr:row>35</xdr:row>
      <xdr:rowOff>151671</xdr:rowOff>
    </xdr:to>
    <xdr:cxnSp macro="">
      <xdr:nvCxnSpPr>
        <xdr:cNvPr id="517" name="直線コネクタ 516"/>
        <xdr:cNvCxnSpPr/>
      </xdr:nvCxnSpPr>
      <xdr:spPr>
        <a:xfrm>
          <a:off x="14592300" y="6116889"/>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116139</xdr:rowOff>
    </xdr:from>
    <xdr:to>
      <xdr:col>21</xdr:col>
      <xdr:colOff>161925</xdr:colOff>
      <xdr:row>36</xdr:row>
      <xdr:rowOff>167422</xdr:rowOff>
    </xdr:to>
    <xdr:cxnSp macro="">
      <xdr:nvCxnSpPr>
        <xdr:cNvPr id="520" name="直線コネクタ 519"/>
        <xdr:cNvCxnSpPr/>
      </xdr:nvCxnSpPr>
      <xdr:spPr>
        <a:xfrm flipV="1">
          <a:off x="13703300" y="6116889"/>
          <a:ext cx="889000" cy="2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167422</xdr:rowOff>
    </xdr:from>
    <xdr:to>
      <xdr:col>19</xdr:col>
      <xdr:colOff>644525</xdr:colOff>
      <xdr:row>37</xdr:row>
      <xdr:rowOff>18847</xdr:rowOff>
    </xdr:to>
    <xdr:cxnSp macro="">
      <xdr:nvCxnSpPr>
        <xdr:cNvPr id="523" name="直線コネクタ 522"/>
        <xdr:cNvCxnSpPr/>
      </xdr:nvCxnSpPr>
      <xdr:spPr>
        <a:xfrm flipV="1">
          <a:off x="12814300" y="6339622"/>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23703</xdr:rowOff>
    </xdr:from>
    <xdr:to>
      <xdr:col>23</xdr:col>
      <xdr:colOff>568325</xdr:colOff>
      <xdr:row>36</xdr:row>
      <xdr:rowOff>125303</xdr:rowOff>
    </xdr:to>
    <xdr:sp macro="" textlink="">
      <xdr:nvSpPr>
        <xdr:cNvPr id="533" name="円/楕円 532"/>
        <xdr:cNvSpPr/>
      </xdr:nvSpPr>
      <xdr:spPr>
        <a:xfrm>
          <a:off x="162687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46580</xdr:rowOff>
    </xdr:from>
    <xdr:ext cx="534377" cy="259045"/>
    <xdr:sp macro="" textlink="">
      <xdr:nvSpPr>
        <xdr:cNvPr id="534" name="消防費該当値テキスト"/>
        <xdr:cNvSpPr txBox="1"/>
      </xdr:nvSpPr>
      <xdr:spPr>
        <a:xfrm>
          <a:off x="16370300" y="60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100871</xdr:rowOff>
    </xdr:from>
    <xdr:to>
      <xdr:col>22</xdr:col>
      <xdr:colOff>415925</xdr:colOff>
      <xdr:row>36</xdr:row>
      <xdr:rowOff>31021</xdr:rowOff>
    </xdr:to>
    <xdr:sp macro="" textlink="">
      <xdr:nvSpPr>
        <xdr:cNvPr id="535" name="円/楕円 534"/>
        <xdr:cNvSpPr/>
      </xdr:nvSpPr>
      <xdr:spPr>
        <a:xfrm>
          <a:off x="15430500" y="61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47548</xdr:rowOff>
    </xdr:from>
    <xdr:ext cx="534377" cy="259045"/>
    <xdr:sp macro="" textlink="">
      <xdr:nvSpPr>
        <xdr:cNvPr id="536" name="テキスト ボックス 535"/>
        <xdr:cNvSpPr txBox="1"/>
      </xdr:nvSpPr>
      <xdr:spPr>
        <a:xfrm>
          <a:off x="15214111" y="58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65339</xdr:rowOff>
    </xdr:from>
    <xdr:to>
      <xdr:col>21</xdr:col>
      <xdr:colOff>212725</xdr:colOff>
      <xdr:row>35</xdr:row>
      <xdr:rowOff>166939</xdr:rowOff>
    </xdr:to>
    <xdr:sp macro="" textlink="">
      <xdr:nvSpPr>
        <xdr:cNvPr id="537" name="円/楕円 536"/>
        <xdr:cNvSpPr/>
      </xdr:nvSpPr>
      <xdr:spPr>
        <a:xfrm>
          <a:off x="14541500" y="60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12016</xdr:rowOff>
    </xdr:from>
    <xdr:ext cx="534377" cy="259045"/>
    <xdr:sp macro="" textlink="">
      <xdr:nvSpPr>
        <xdr:cNvPr id="538" name="テキスト ボックス 537"/>
        <xdr:cNvSpPr txBox="1"/>
      </xdr:nvSpPr>
      <xdr:spPr>
        <a:xfrm>
          <a:off x="14325111" y="58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116622</xdr:rowOff>
    </xdr:from>
    <xdr:to>
      <xdr:col>20</xdr:col>
      <xdr:colOff>9525</xdr:colOff>
      <xdr:row>37</xdr:row>
      <xdr:rowOff>46772</xdr:rowOff>
    </xdr:to>
    <xdr:sp macro="" textlink="">
      <xdr:nvSpPr>
        <xdr:cNvPr id="539" name="円/楕円 538"/>
        <xdr:cNvSpPr/>
      </xdr:nvSpPr>
      <xdr:spPr>
        <a:xfrm>
          <a:off x="13652500" y="62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63299</xdr:rowOff>
    </xdr:from>
    <xdr:ext cx="534377" cy="259045"/>
    <xdr:sp macro="" textlink="">
      <xdr:nvSpPr>
        <xdr:cNvPr id="540" name="テキスト ボックス 539"/>
        <xdr:cNvSpPr txBox="1"/>
      </xdr:nvSpPr>
      <xdr:spPr>
        <a:xfrm>
          <a:off x="13436111" y="60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139497</xdr:rowOff>
    </xdr:from>
    <xdr:to>
      <xdr:col>18</xdr:col>
      <xdr:colOff>492125</xdr:colOff>
      <xdr:row>37</xdr:row>
      <xdr:rowOff>69647</xdr:rowOff>
    </xdr:to>
    <xdr:sp macro="" textlink="">
      <xdr:nvSpPr>
        <xdr:cNvPr id="541" name="円/楕円 540"/>
        <xdr:cNvSpPr/>
      </xdr:nvSpPr>
      <xdr:spPr>
        <a:xfrm>
          <a:off x="12763500" y="63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86174</xdr:rowOff>
    </xdr:from>
    <xdr:ext cx="534377" cy="259045"/>
    <xdr:sp macro="" textlink="">
      <xdr:nvSpPr>
        <xdr:cNvPr id="542" name="テキスト ボックス 541"/>
        <xdr:cNvSpPr txBox="1"/>
      </xdr:nvSpPr>
      <xdr:spPr>
        <a:xfrm>
          <a:off x="12547111" y="60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46079</xdr:rowOff>
    </xdr:from>
    <xdr:to>
      <xdr:col>23</xdr:col>
      <xdr:colOff>517525</xdr:colOff>
      <xdr:row>57</xdr:row>
      <xdr:rowOff>87625</xdr:rowOff>
    </xdr:to>
    <xdr:cxnSp macro="">
      <xdr:nvCxnSpPr>
        <xdr:cNvPr id="569" name="直線コネクタ 568"/>
        <xdr:cNvCxnSpPr/>
      </xdr:nvCxnSpPr>
      <xdr:spPr>
        <a:xfrm flipV="1">
          <a:off x="15481300" y="9818729"/>
          <a:ext cx="838200" cy="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87625</xdr:rowOff>
    </xdr:from>
    <xdr:to>
      <xdr:col>22</xdr:col>
      <xdr:colOff>365125</xdr:colOff>
      <xdr:row>57</xdr:row>
      <xdr:rowOff>114403</xdr:rowOff>
    </xdr:to>
    <xdr:cxnSp macro="">
      <xdr:nvCxnSpPr>
        <xdr:cNvPr id="572" name="直線コネクタ 571"/>
        <xdr:cNvCxnSpPr/>
      </xdr:nvCxnSpPr>
      <xdr:spPr>
        <a:xfrm flipV="1">
          <a:off x="14592300" y="986027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151016</xdr:rowOff>
    </xdr:from>
    <xdr:to>
      <xdr:col>21</xdr:col>
      <xdr:colOff>161925</xdr:colOff>
      <xdr:row>57</xdr:row>
      <xdr:rowOff>114403</xdr:rowOff>
    </xdr:to>
    <xdr:cxnSp macro="">
      <xdr:nvCxnSpPr>
        <xdr:cNvPr id="575" name="直線コネクタ 574"/>
        <xdr:cNvCxnSpPr/>
      </xdr:nvCxnSpPr>
      <xdr:spPr>
        <a:xfrm>
          <a:off x="13703300" y="9752216"/>
          <a:ext cx="889000" cy="1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151016</xdr:rowOff>
    </xdr:from>
    <xdr:to>
      <xdr:col>19</xdr:col>
      <xdr:colOff>644525</xdr:colOff>
      <xdr:row>57</xdr:row>
      <xdr:rowOff>130405</xdr:rowOff>
    </xdr:to>
    <xdr:cxnSp macro="">
      <xdr:nvCxnSpPr>
        <xdr:cNvPr id="578" name="直線コネクタ 577"/>
        <xdr:cNvCxnSpPr/>
      </xdr:nvCxnSpPr>
      <xdr:spPr>
        <a:xfrm flipV="1">
          <a:off x="12814300" y="9752216"/>
          <a:ext cx="889000" cy="1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166729</xdr:rowOff>
    </xdr:from>
    <xdr:to>
      <xdr:col>23</xdr:col>
      <xdr:colOff>568325</xdr:colOff>
      <xdr:row>57</xdr:row>
      <xdr:rowOff>96879</xdr:rowOff>
    </xdr:to>
    <xdr:sp macro="" textlink="">
      <xdr:nvSpPr>
        <xdr:cNvPr id="588" name="円/楕円 587"/>
        <xdr:cNvSpPr/>
      </xdr:nvSpPr>
      <xdr:spPr>
        <a:xfrm>
          <a:off x="16268700" y="97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81656</xdr:rowOff>
    </xdr:from>
    <xdr:ext cx="534377" cy="259045"/>
    <xdr:sp macro="" textlink="">
      <xdr:nvSpPr>
        <xdr:cNvPr id="589" name="教育費該当値テキスト"/>
        <xdr:cNvSpPr txBox="1"/>
      </xdr:nvSpPr>
      <xdr:spPr>
        <a:xfrm>
          <a:off x="16370300" y="96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36825</xdr:rowOff>
    </xdr:from>
    <xdr:to>
      <xdr:col>22</xdr:col>
      <xdr:colOff>415925</xdr:colOff>
      <xdr:row>57</xdr:row>
      <xdr:rowOff>138425</xdr:rowOff>
    </xdr:to>
    <xdr:sp macro="" textlink="">
      <xdr:nvSpPr>
        <xdr:cNvPr id="590" name="円/楕円 589"/>
        <xdr:cNvSpPr/>
      </xdr:nvSpPr>
      <xdr:spPr>
        <a:xfrm>
          <a:off x="15430500" y="98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129552</xdr:rowOff>
    </xdr:from>
    <xdr:ext cx="534377" cy="259045"/>
    <xdr:sp macro="" textlink="">
      <xdr:nvSpPr>
        <xdr:cNvPr id="591" name="テキスト ボックス 590"/>
        <xdr:cNvSpPr txBox="1"/>
      </xdr:nvSpPr>
      <xdr:spPr>
        <a:xfrm>
          <a:off x="15214111" y="990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63603</xdr:rowOff>
    </xdr:from>
    <xdr:to>
      <xdr:col>21</xdr:col>
      <xdr:colOff>212725</xdr:colOff>
      <xdr:row>57</xdr:row>
      <xdr:rowOff>165203</xdr:rowOff>
    </xdr:to>
    <xdr:sp macro="" textlink="">
      <xdr:nvSpPr>
        <xdr:cNvPr id="592" name="円/楕円 591"/>
        <xdr:cNvSpPr/>
      </xdr:nvSpPr>
      <xdr:spPr>
        <a:xfrm>
          <a:off x="14541500" y="98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156330</xdr:rowOff>
    </xdr:from>
    <xdr:ext cx="534377" cy="259045"/>
    <xdr:sp macro="" textlink="">
      <xdr:nvSpPr>
        <xdr:cNvPr id="593" name="テキスト ボックス 592"/>
        <xdr:cNvSpPr txBox="1"/>
      </xdr:nvSpPr>
      <xdr:spPr>
        <a:xfrm>
          <a:off x="14325111" y="99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100216</xdr:rowOff>
    </xdr:from>
    <xdr:to>
      <xdr:col>20</xdr:col>
      <xdr:colOff>9525</xdr:colOff>
      <xdr:row>57</xdr:row>
      <xdr:rowOff>30366</xdr:rowOff>
    </xdr:to>
    <xdr:sp macro="" textlink="">
      <xdr:nvSpPr>
        <xdr:cNvPr id="594" name="円/楕円 593"/>
        <xdr:cNvSpPr/>
      </xdr:nvSpPr>
      <xdr:spPr>
        <a:xfrm>
          <a:off x="13652500" y="97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21493</xdr:rowOff>
    </xdr:from>
    <xdr:ext cx="534377" cy="259045"/>
    <xdr:sp macro="" textlink="">
      <xdr:nvSpPr>
        <xdr:cNvPr id="595" name="テキスト ボックス 594"/>
        <xdr:cNvSpPr txBox="1"/>
      </xdr:nvSpPr>
      <xdr:spPr>
        <a:xfrm>
          <a:off x="13436111" y="97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79605</xdr:rowOff>
    </xdr:from>
    <xdr:to>
      <xdr:col>18</xdr:col>
      <xdr:colOff>492125</xdr:colOff>
      <xdr:row>58</xdr:row>
      <xdr:rowOff>9755</xdr:rowOff>
    </xdr:to>
    <xdr:sp macro="" textlink="">
      <xdr:nvSpPr>
        <xdr:cNvPr id="596" name="円/楕円 595"/>
        <xdr:cNvSpPr/>
      </xdr:nvSpPr>
      <xdr:spPr>
        <a:xfrm>
          <a:off x="12763500" y="98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882</xdr:rowOff>
    </xdr:from>
    <xdr:ext cx="534377" cy="259045"/>
    <xdr:sp macro="" textlink="">
      <xdr:nvSpPr>
        <xdr:cNvPr id="597" name="テキスト ボックス 596"/>
        <xdr:cNvSpPr txBox="1"/>
      </xdr:nvSpPr>
      <xdr:spPr>
        <a:xfrm>
          <a:off x="12547111" y="99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74910</xdr:rowOff>
    </xdr:from>
    <xdr:to>
      <xdr:col>23</xdr:col>
      <xdr:colOff>517525</xdr:colOff>
      <xdr:row>78</xdr:row>
      <xdr:rowOff>98168</xdr:rowOff>
    </xdr:to>
    <xdr:cxnSp macro="">
      <xdr:nvCxnSpPr>
        <xdr:cNvPr id="624" name="直線コネクタ 623"/>
        <xdr:cNvCxnSpPr/>
      </xdr:nvCxnSpPr>
      <xdr:spPr>
        <a:xfrm flipV="1">
          <a:off x="15481300" y="13448010"/>
          <a:ext cx="8382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85403</xdr:rowOff>
    </xdr:from>
    <xdr:to>
      <xdr:col>22</xdr:col>
      <xdr:colOff>365125</xdr:colOff>
      <xdr:row>78</xdr:row>
      <xdr:rowOff>98168</xdr:rowOff>
    </xdr:to>
    <xdr:cxnSp macro="">
      <xdr:nvCxnSpPr>
        <xdr:cNvPr id="627" name="直線コネクタ 626"/>
        <xdr:cNvCxnSpPr/>
      </xdr:nvCxnSpPr>
      <xdr:spPr>
        <a:xfrm>
          <a:off x="14592300" y="13458503"/>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85403</xdr:rowOff>
    </xdr:from>
    <xdr:to>
      <xdr:col>21</xdr:col>
      <xdr:colOff>161925</xdr:colOff>
      <xdr:row>78</xdr:row>
      <xdr:rowOff>123968</xdr:rowOff>
    </xdr:to>
    <xdr:cxnSp macro="">
      <xdr:nvCxnSpPr>
        <xdr:cNvPr id="630" name="直線コネクタ 629"/>
        <xdr:cNvCxnSpPr/>
      </xdr:nvCxnSpPr>
      <xdr:spPr>
        <a:xfrm flipV="1">
          <a:off x="13703300" y="13458503"/>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123968</xdr:rowOff>
    </xdr:from>
    <xdr:to>
      <xdr:col>19</xdr:col>
      <xdr:colOff>644525</xdr:colOff>
      <xdr:row>78</xdr:row>
      <xdr:rowOff>135865</xdr:rowOff>
    </xdr:to>
    <xdr:cxnSp macro="">
      <xdr:nvCxnSpPr>
        <xdr:cNvPr id="633" name="直線コネクタ 632"/>
        <xdr:cNvCxnSpPr/>
      </xdr:nvCxnSpPr>
      <xdr:spPr>
        <a:xfrm flipV="1">
          <a:off x="12814300" y="13497068"/>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24110</xdr:rowOff>
    </xdr:from>
    <xdr:to>
      <xdr:col>23</xdr:col>
      <xdr:colOff>568325</xdr:colOff>
      <xdr:row>78</xdr:row>
      <xdr:rowOff>125710</xdr:rowOff>
    </xdr:to>
    <xdr:sp macro="" textlink="">
      <xdr:nvSpPr>
        <xdr:cNvPr id="643" name="円/楕円 642"/>
        <xdr:cNvSpPr/>
      </xdr:nvSpPr>
      <xdr:spPr>
        <a:xfrm>
          <a:off x="16268700" y="13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154937</xdr:rowOff>
    </xdr:from>
    <xdr:ext cx="534377" cy="259045"/>
    <xdr:sp macro="" textlink="">
      <xdr:nvSpPr>
        <xdr:cNvPr id="644" name="災害復旧費該当値テキスト"/>
        <xdr:cNvSpPr txBox="1"/>
      </xdr:nvSpPr>
      <xdr:spPr>
        <a:xfrm>
          <a:off x="16370300" y="131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47368</xdr:rowOff>
    </xdr:from>
    <xdr:to>
      <xdr:col>22</xdr:col>
      <xdr:colOff>415925</xdr:colOff>
      <xdr:row>78</xdr:row>
      <xdr:rowOff>148968</xdr:rowOff>
    </xdr:to>
    <xdr:sp macro="" textlink="">
      <xdr:nvSpPr>
        <xdr:cNvPr id="645" name="円/楕円 644"/>
        <xdr:cNvSpPr/>
      </xdr:nvSpPr>
      <xdr:spPr>
        <a:xfrm>
          <a:off x="15430500" y="134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165495</xdr:rowOff>
    </xdr:from>
    <xdr:ext cx="469744" cy="259045"/>
    <xdr:sp macro="" textlink="">
      <xdr:nvSpPr>
        <xdr:cNvPr id="646" name="テキスト ボックス 645"/>
        <xdr:cNvSpPr txBox="1"/>
      </xdr:nvSpPr>
      <xdr:spPr>
        <a:xfrm>
          <a:off x="15246427" y="131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34603</xdr:rowOff>
    </xdr:from>
    <xdr:to>
      <xdr:col>21</xdr:col>
      <xdr:colOff>212725</xdr:colOff>
      <xdr:row>78</xdr:row>
      <xdr:rowOff>136203</xdr:rowOff>
    </xdr:to>
    <xdr:sp macro="" textlink="">
      <xdr:nvSpPr>
        <xdr:cNvPr id="647" name="円/楕円 646"/>
        <xdr:cNvSpPr/>
      </xdr:nvSpPr>
      <xdr:spPr>
        <a:xfrm>
          <a:off x="14541500" y="134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152730</xdr:rowOff>
    </xdr:from>
    <xdr:ext cx="534377" cy="259045"/>
    <xdr:sp macro="" textlink="">
      <xdr:nvSpPr>
        <xdr:cNvPr id="648" name="テキスト ボックス 647"/>
        <xdr:cNvSpPr txBox="1"/>
      </xdr:nvSpPr>
      <xdr:spPr>
        <a:xfrm>
          <a:off x="14325111" y="131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73168</xdr:rowOff>
    </xdr:from>
    <xdr:to>
      <xdr:col>20</xdr:col>
      <xdr:colOff>9525</xdr:colOff>
      <xdr:row>79</xdr:row>
      <xdr:rowOff>3318</xdr:rowOff>
    </xdr:to>
    <xdr:sp macro="" textlink="">
      <xdr:nvSpPr>
        <xdr:cNvPr id="649" name="円/楕円 648"/>
        <xdr:cNvSpPr/>
      </xdr:nvSpPr>
      <xdr:spPr>
        <a:xfrm>
          <a:off x="13652500" y="13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165895</xdr:rowOff>
    </xdr:from>
    <xdr:ext cx="469744" cy="259045"/>
    <xdr:sp macro="" textlink="">
      <xdr:nvSpPr>
        <xdr:cNvPr id="650" name="テキスト ボックス 649"/>
        <xdr:cNvSpPr txBox="1"/>
      </xdr:nvSpPr>
      <xdr:spPr>
        <a:xfrm>
          <a:off x="13468427" y="13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85065</xdr:rowOff>
    </xdr:from>
    <xdr:to>
      <xdr:col>18</xdr:col>
      <xdr:colOff>492125</xdr:colOff>
      <xdr:row>79</xdr:row>
      <xdr:rowOff>15215</xdr:rowOff>
    </xdr:to>
    <xdr:sp macro="" textlink="">
      <xdr:nvSpPr>
        <xdr:cNvPr id="651" name="円/楕円 650"/>
        <xdr:cNvSpPr/>
      </xdr:nvSpPr>
      <xdr:spPr>
        <a:xfrm>
          <a:off x="12763500" y="134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6342</xdr:rowOff>
    </xdr:from>
    <xdr:ext cx="378565" cy="259045"/>
    <xdr:sp macro="" textlink="">
      <xdr:nvSpPr>
        <xdr:cNvPr id="652" name="テキスト ボックス 651"/>
        <xdr:cNvSpPr txBox="1"/>
      </xdr:nvSpPr>
      <xdr:spPr>
        <a:xfrm>
          <a:off x="12625017" y="13550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138809</xdr:rowOff>
    </xdr:from>
    <xdr:to>
      <xdr:col>23</xdr:col>
      <xdr:colOff>517525</xdr:colOff>
      <xdr:row>94</xdr:row>
      <xdr:rowOff>153694</xdr:rowOff>
    </xdr:to>
    <xdr:cxnSp macro="">
      <xdr:nvCxnSpPr>
        <xdr:cNvPr id="679" name="直線コネクタ 678"/>
        <xdr:cNvCxnSpPr/>
      </xdr:nvCxnSpPr>
      <xdr:spPr>
        <a:xfrm flipV="1">
          <a:off x="15481300" y="16255109"/>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153694</xdr:rowOff>
    </xdr:from>
    <xdr:to>
      <xdr:col>22</xdr:col>
      <xdr:colOff>365125</xdr:colOff>
      <xdr:row>94</xdr:row>
      <xdr:rowOff>164292</xdr:rowOff>
    </xdr:to>
    <xdr:cxnSp macro="">
      <xdr:nvCxnSpPr>
        <xdr:cNvPr id="682" name="直線コネクタ 681"/>
        <xdr:cNvCxnSpPr/>
      </xdr:nvCxnSpPr>
      <xdr:spPr>
        <a:xfrm flipV="1">
          <a:off x="14592300" y="16269994"/>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107600</xdr:rowOff>
    </xdr:from>
    <xdr:to>
      <xdr:col>21</xdr:col>
      <xdr:colOff>161925</xdr:colOff>
      <xdr:row>94</xdr:row>
      <xdr:rowOff>164292</xdr:rowOff>
    </xdr:to>
    <xdr:cxnSp macro="">
      <xdr:nvCxnSpPr>
        <xdr:cNvPr id="685" name="直線コネクタ 684"/>
        <xdr:cNvCxnSpPr/>
      </xdr:nvCxnSpPr>
      <xdr:spPr>
        <a:xfrm>
          <a:off x="13703300" y="1622390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46056</xdr:rowOff>
    </xdr:from>
    <xdr:to>
      <xdr:col>19</xdr:col>
      <xdr:colOff>644525</xdr:colOff>
      <xdr:row>94</xdr:row>
      <xdr:rowOff>107600</xdr:rowOff>
    </xdr:to>
    <xdr:cxnSp macro="">
      <xdr:nvCxnSpPr>
        <xdr:cNvPr id="688" name="直線コネクタ 687"/>
        <xdr:cNvCxnSpPr/>
      </xdr:nvCxnSpPr>
      <xdr:spPr>
        <a:xfrm>
          <a:off x="12814300" y="16162356"/>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88009</xdr:rowOff>
    </xdr:from>
    <xdr:to>
      <xdr:col>23</xdr:col>
      <xdr:colOff>568325</xdr:colOff>
      <xdr:row>95</xdr:row>
      <xdr:rowOff>18159</xdr:rowOff>
    </xdr:to>
    <xdr:sp macro="" textlink="">
      <xdr:nvSpPr>
        <xdr:cNvPr id="698" name="円/楕円 697"/>
        <xdr:cNvSpPr/>
      </xdr:nvSpPr>
      <xdr:spPr>
        <a:xfrm>
          <a:off x="16268700" y="162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110886</xdr:rowOff>
    </xdr:from>
    <xdr:ext cx="599010" cy="259045"/>
    <xdr:sp macro="" textlink="">
      <xdr:nvSpPr>
        <xdr:cNvPr id="699" name="公債費該当値テキスト"/>
        <xdr:cNvSpPr txBox="1"/>
      </xdr:nvSpPr>
      <xdr:spPr>
        <a:xfrm>
          <a:off x="16370300" y="1605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102894</xdr:rowOff>
    </xdr:from>
    <xdr:to>
      <xdr:col>22</xdr:col>
      <xdr:colOff>415925</xdr:colOff>
      <xdr:row>95</xdr:row>
      <xdr:rowOff>33044</xdr:rowOff>
    </xdr:to>
    <xdr:sp macro="" textlink="">
      <xdr:nvSpPr>
        <xdr:cNvPr id="700" name="円/楕円 699"/>
        <xdr:cNvSpPr/>
      </xdr:nvSpPr>
      <xdr:spPr>
        <a:xfrm>
          <a:off x="15430500" y="162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49571</xdr:rowOff>
    </xdr:from>
    <xdr:ext cx="599010" cy="259045"/>
    <xdr:sp macro="" textlink="">
      <xdr:nvSpPr>
        <xdr:cNvPr id="701" name="テキスト ボックス 700"/>
        <xdr:cNvSpPr txBox="1"/>
      </xdr:nvSpPr>
      <xdr:spPr>
        <a:xfrm>
          <a:off x="15181794" y="1599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113492</xdr:rowOff>
    </xdr:from>
    <xdr:to>
      <xdr:col>21</xdr:col>
      <xdr:colOff>212725</xdr:colOff>
      <xdr:row>95</xdr:row>
      <xdr:rowOff>43642</xdr:rowOff>
    </xdr:to>
    <xdr:sp macro="" textlink="">
      <xdr:nvSpPr>
        <xdr:cNvPr id="702" name="円/楕円 701"/>
        <xdr:cNvSpPr/>
      </xdr:nvSpPr>
      <xdr:spPr>
        <a:xfrm>
          <a:off x="14541500" y="162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60169</xdr:rowOff>
    </xdr:from>
    <xdr:ext cx="599010" cy="259045"/>
    <xdr:sp macro="" textlink="">
      <xdr:nvSpPr>
        <xdr:cNvPr id="703" name="テキスト ボックス 702"/>
        <xdr:cNvSpPr txBox="1"/>
      </xdr:nvSpPr>
      <xdr:spPr>
        <a:xfrm>
          <a:off x="14292794" y="1600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144,621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56800</xdr:rowOff>
    </xdr:from>
    <xdr:to>
      <xdr:col>20</xdr:col>
      <xdr:colOff>9525</xdr:colOff>
      <xdr:row>94</xdr:row>
      <xdr:rowOff>158400</xdr:rowOff>
    </xdr:to>
    <xdr:sp macro="" textlink="">
      <xdr:nvSpPr>
        <xdr:cNvPr id="704" name="円/楕円 703"/>
        <xdr:cNvSpPr/>
      </xdr:nvSpPr>
      <xdr:spPr>
        <a:xfrm>
          <a:off x="13652500" y="16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3477</xdr:rowOff>
    </xdr:from>
    <xdr:ext cx="599010" cy="259045"/>
    <xdr:sp macro="" textlink="">
      <xdr:nvSpPr>
        <xdr:cNvPr id="705" name="テキスト ボックス 704"/>
        <xdr:cNvSpPr txBox="1"/>
      </xdr:nvSpPr>
      <xdr:spPr>
        <a:xfrm>
          <a:off x="13403794" y="1594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166706</xdr:rowOff>
    </xdr:from>
    <xdr:to>
      <xdr:col>18</xdr:col>
      <xdr:colOff>492125</xdr:colOff>
      <xdr:row>94</xdr:row>
      <xdr:rowOff>96856</xdr:rowOff>
    </xdr:to>
    <xdr:sp macro="" textlink="">
      <xdr:nvSpPr>
        <xdr:cNvPr id="706" name="円/楕円 705"/>
        <xdr:cNvSpPr/>
      </xdr:nvSpPr>
      <xdr:spPr>
        <a:xfrm>
          <a:off x="12763500" y="161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113383</xdr:rowOff>
    </xdr:from>
    <xdr:ext cx="599010" cy="259045"/>
    <xdr:sp macro="" textlink="">
      <xdr:nvSpPr>
        <xdr:cNvPr id="707" name="テキスト ボックス 706"/>
        <xdr:cNvSpPr txBox="1"/>
      </xdr:nvSpPr>
      <xdr:spPr>
        <a:xfrm>
          <a:off x="12514794" y="1588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・歳出決算額は、住民一人当たり</a:t>
          </a:r>
          <a:r>
            <a:rPr kumimoji="1" lang="en-US" altLang="ja-JP" sz="1100">
              <a:latin typeface="ＭＳ Ｐゴシック"/>
            </a:rPr>
            <a:t>811,021</a:t>
          </a:r>
          <a:r>
            <a:rPr kumimoji="1" lang="ja-JP" altLang="en-US" sz="1100">
              <a:latin typeface="ＭＳ Ｐゴシック"/>
            </a:rPr>
            <a:t>円となっており、構成項目別に見ると、一人当たりコストが類似団体平均より低い項目が多い。</a:t>
          </a:r>
          <a:endParaRPr kumimoji="1" lang="en-US" altLang="ja-JP" sz="1100">
            <a:latin typeface="ＭＳ Ｐゴシック"/>
          </a:endParaRPr>
        </a:p>
        <a:p>
          <a:r>
            <a:rPr kumimoji="1" lang="ja-JP" altLang="en-US" sz="1100">
              <a:latin typeface="ＭＳ Ｐゴシック"/>
            </a:rPr>
            <a:t>・類似団体平均値との比較で高い項目は、消防費、公債費となっており、また、民生費、土木費においては、一人当たりコストは類似団体比較では高くないものの、その数値が増加傾向にある。</a:t>
          </a:r>
          <a:endParaRPr kumimoji="1" lang="en-US" altLang="ja-JP" sz="1100">
            <a:latin typeface="ＭＳ Ｐゴシック"/>
          </a:endParaRPr>
        </a:p>
        <a:p>
          <a:r>
            <a:rPr kumimoji="1" lang="ja-JP" altLang="en-US" sz="1100">
              <a:latin typeface="ＭＳ Ｐゴシック"/>
            </a:rPr>
            <a:t>・民生費の住民一人当たりコストは、</a:t>
          </a:r>
          <a:r>
            <a:rPr kumimoji="1" lang="en-US" altLang="ja-JP" sz="1100">
              <a:latin typeface="ＭＳ Ｐゴシック"/>
            </a:rPr>
            <a:t>174,965</a:t>
          </a:r>
          <a:r>
            <a:rPr kumimoji="1" lang="ja-JP" altLang="en-US" sz="1100">
              <a:latin typeface="ＭＳ Ｐゴシック"/>
            </a:rPr>
            <a:t>円（構成比</a:t>
          </a:r>
          <a:r>
            <a:rPr kumimoji="1" lang="en-US" altLang="ja-JP" sz="1100">
              <a:latin typeface="ＭＳ Ｐゴシック"/>
            </a:rPr>
            <a:t>21.6</a:t>
          </a:r>
          <a:r>
            <a:rPr kumimoji="1" lang="ja-JP" altLang="en-US" sz="1100">
              <a:latin typeface="ＭＳ Ｐゴシック"/>
            </a:rPr>
            <a:t>％）と類似団体平均と同水準ではあるが、国民健康保険事業特別会計（事業勘定）等に対する繰出金の増や保育所等に対する施設型給付費の増などにより、決算額が年々増加している。今後も町が政策的に人口減少対策に向けて子育て支援の充実を図っていくことから、児童福祉費を中心に扶助費が増加していくと見込まれる。</a:t>
          </a:r>
        </a:p>
        <a:p>
          <a:r>
            <a:rPr kumimoji="1" lang="ja-JP" altLang="en-US" sz="1100">
              <a:latin typeface="ＭＳ Ｐゴシック"/>
            </a:rPr>
            <a:t>・土木費の住民一人当たりコストは、</a:t>
          </a:r>
          <a:r>
            <a:rPr kumimoji="1" lang="en-US" altLang="ja-JP" sz="1100">
              <a:latin typeface="ＭＳ Ｐゴシック"/>
            </a:rPr>
            <a:t>60,636</a:t>
          </a:r>
          <a:r>
            <a:rPr kumimoji="1" lang="ja-JP" altLang="en-US" sz="1100">
              <a:latin typeface="ＭＳ Ｐゴシック"/>
            </a:rPr>
            <a:t>円（構成比</a:t>
          </a:r>
          <a:r>
            <a:rPr kumimoji="1" lang="en-US" altLang="ja-JP" sz="1100">
              <a:latin typeface="ＭＳ Ｐゴシック"/>
            </a:rPr>
            <a:t>7.5</a:t>
          </a:r>
          <a:r>
            <a:rPr kumimoji="1" lang="ja-JP" altLang="en-US" sz="1100">
              <a:latin typeface="ＭＳ Ｐゴシック"/>
            </a:rPr>
            <a:t>％）と類似団体平均より低いが、社会資本整備総合交付金の防災・安全、長寿命化対策事業を継続して実施していることや下水道事業特別会計に対する繰出金が年々増加していることから、今後も微増または横ばいで推移していくと見込まれる。</a:t>
          </a:r>
          <a:endParaRPr kumimoji="1" lang="en-US" altLang="ja-JP" sz="1100">
            <a:latin typeface="ＭＳ Ｐゴシック"/>
          </a:endParaRPr>
        </a:p>
        <a:p>
          <a:r>
            <a:rPr kumimoji="1" lang="ja-JP" altLang="en-US" sz="1100">
              <a:latin typeface="ＭＳ Ｐゴシック"/>
            </a:rPr>
            <a:t>・消防費は、住民一人当たり</a:t>
          </a:r>
          <a:r>
            <a:rPr kumimoji="1" lang="en-US" altLang="ja-JP" sz="1100">
              <a:latin typeface="ＭＳ Ｐゴシック"/>
            </a:rPr>
            <a:t>63,556</a:t>
          </a:r>
          <a:r>
            <a:rPr kumimoji="1" lang="ja-JP" altLang="en-US" sz="1100">
              <a:latin typeface="ＭＳ Ｐゴシック"/>
            </a:rPr>
            <a:t>円（構成比</a:t>
          </a:r>
          <a:r>
            <a:rPr kumimoji="1" lang="en-US" altLang="ja-JP" sz="1100">
              <a:latin typeface="ＭＳ Ｐゴシック"/>
            </a:rPr>
            <a:t>7.8</a:t>
          </a:r>
          <a:r>
            <a:rPr kumimoji="1" lang="ja-JP" altLang="en-US" sz="1100">
              <a:latin typeface="ＭＳ Ｐゴシック"/>
            </a:rPr>
            <a:t>％）となっており、鰺ヶ沢地区消防事務組合負担金や消防団に要する経費が要因となり、類似団体と比較して</a:t>
          </a:r>
          <a:r>
            <a:rPr kumimoji="1" lang="en-US" altLang="ja-JP" sz="1100">
              <a:latin typeface="ＭＳ Ｐゴシック"/>
            </a:rPr>
            <a:t>17,668</a:t>
          </a:r>
          <a:r>
            <a:rPr kumimoji="1" lang="ja-JP" altLang="en-US" sz="1100">
              <a:latin typeface="ＭＳ Ｐゴシック"/>
            </a:rPr>
            <a:t>円、</a:t>
          </a:r>
          <a:r>
            <a:rPr kumimoji="1" lang="en-US" altLang="ja-JP" sz="1100">
              <a:latin typeface="ＭＳ Ｐゴシック"/>
            </a:rPr>
            <a:t>38.5</a:t>
          </a:r>
          <a:r>
            <a:rPr kumimoji="1" lang="ja-JP" altLang="en-US" sz="1100">
              <a:latin typeface="ＭＳ Ｐゴシック"/>
            </a:rPr>
            <a:t>％高い状況となっている。平成２７年度青森県地震・津波被害想定調査の結果を踏まえ、地震・津波災害に係るハード面での防災対策を積極的に行っていく方針であることから、今後大幅に増加することが見込まれ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年度決算における実質収支は</a:t>
          </a:r>
          <a:r>
            <a:rPr kumimoji="1" lang="en-US" altLang="ja-JP" sz="1300">
              <a:latin typeface="+mn-ea"/>
              <a:ea typeface="+mn-ea"/>
            </a:rPr>
            <a:t>264</a:t>
          </a:r>
          <a:r>
            <a:rPr kumimoji="1" lang="ja-JP" altLang="en-US" sz="1300">
              <a:latin typeface="+mn-ea"/>
              <a:ea typeface="+mn-ea"/>
            </a:rPr>
            <a:t>百万円となった。</a:t>
          </a:r>
        </a:p>
        <a:p>
          <a:r>
            <a:rPr kumimoji="1" lang="ja-JP" altLang="en-US" sz="1300">
              <a:latin typeface="+mn-ea"/>
              <a:ea typeface="+mn-ea"/>
            </a:rPr>
            <a:t>過去に実施した大型観光施設整備や三位一体改革などの影響により、平成</a:t>
          </a:r>
          <a:r>
            <a:rPr kumimoji="1" lang="en-US" altLang="ja-JP" sz="1300">
              <a:latin typeface="+mn-ea"/>
              <a:ea typeface="+mn-ea"/>
            </a:rPr>
            <a:t>19</a:t>
          </a:r>
          <a:r>
            <a:rPr kumimoji="1" lang="ja-JP" altLang="en-US" sz="1300">
              <a:latin typeface="+mn-ea"/>
              <a:ea typeface="+mn-ea"/>
            </a:rPr>
            <a:t>年度まで実質収支が赤字となっていたが、集中改革プランに基づく徹底した財政健全化対策により、平成</a:t>
          </a:r>
          <a:r>
            <a:rPr kumimoji="1" lang="en-US" altLang="ja-JP" sz="1300">
              <a:latin typeface="+mn-ea"/>
              <a:ea typeface="+mn-ea"/>
            </a:rPr>
            <a:t>20</a:t>
          </a:r>
          <a:r>
            <a:rPr kumimoji="1" lang="ja-JP" altLang="en-US" sz="1300">
              <a:latin typeface="+mn-ea"/>
              <a:ea typeface="+mn-ea"/>
            </a:rPr>
            <a:t>年度から黒字に転じた。</a:t>
          </a:r>
        </a:p>
        <a:p>
          <a:r>
            <a:rPr kumimoji="1" lang="ja-JP" altLang="en-US" sz="1300">
              <a:latin typeface="+mn-ea"/>
              <a:ea typeface="+mn-ea"/>
            </a:rPr>
            <a:t>　その後も行財政改革を継続した結果、実質収支は黒字を維持しており、枯渇状況にあった財政調整基金も着実に積立て、残高は年々増加している。今後も引き続き財政健全化に取り組み、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年度決算において連結実質赤字は発生しておらず、各会計の実質収支の合計は</a:t>
          </a:r>
          <a:r>
            <a:rPr kumimoji="1" lang="en-US" altLang="ja-JP" sz="1300">
              <a:latin typeface="+mn-ea"/>
              <a:ea typeface="+mn-ea"/>
            </a:rPr>
            <a:t>450</a:t>
          </a:r>
          <a:r>
            <a:rPr kumimoji="1" lang="ja-JP" altLang="en-US" sz="1300">
              <a:latin typeface="+mn-ea"/>
              <a:ea typeface="+mn-ea"/>
            </a:rPr>
            <a:t>百万円の黒字となった。</a:t>
          </a:r>
        </a:p>
        <a:p>
          <a:r>
            <a:rPr kumimoji="1" lang="ja-JP" altLang="en-US" sz="1300">
              <a:latin typeface="+mn-ea"/>
              <a:ea typeface="+mn-ea"/>
            </a:rPr>
            <a:t>　連結実質収支全体の主な割合を占める一般会計等では、平成</a:t>
          </a:r>
          <a:r>
            <a:rPr kumimoji="1" lang="en-US" altLang="ja-JP" sz="1300">
              <a:latin typeface="+mn-ea"/>
              <a:ea typeface="+mn-ea"/>
            </a:rPr>
            <a:t>19</a:t>
          </a:r>
          <a:r>
            <a:rPr kumimoji="1" lang="ja-JP" altLang="en-US" sz="1300">
              <a:latin typeface="+mn-ea"/>
              <a:ea typeface="+mn-ea"/>
            </a:rPr>
            <a:t>年度以降赤字は発生しておらず、毎年着実に一定の黒字を維持している。</a:t>
          </a:r>
        </a:p>
        <a:p>
          <a:r>
            <a:rPr kumimoji="1" lang="ja-JP" altLang="en-US" sz="1300">
              <a:latin typeface="+mn-ea"/>
              <a:ea typeface="+mn-ea"/>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p>
        <a:p>
          <a:r>
            <a:rPr kumimoji="1" lang="ja-JP" altLang="en-US" sz="1300">
              <a:latin typeface="+mn-ea"/>
              <a:ea typeface="+mn-ea"/>
            </a:rPr>
            <a:t>　下水道事業特別会計では繰出基準に基づく繰出金のほか、汚水維持管理費を補うための基準外繰出しを実施してきた結果、毎年わずかな黒字を計上している。</a:t>
          </a:r>
        </a:p>
        <a:p>
          <a:r>
            <a:rPr kumimoji="1" lang="ja-JP" altLang="en-US" sz="1300">
              <a:latin typeface="+mn-ea"/>
              <a:ea typeface="+mn-ea"/>
            </a:rPr>
            <a:t>　水道事業会計は公営企業会計であるが、平成</a:t>
          </a:r>
          <a:r>
            <a:rPr kumimoji="1" lang="en-US" altLang="ja-JP" sz="1300">
              <a:latin typeface="+mn-ea"/>
              <a:ea typeface="+mn-ea"/>
            </a:rPr>
            <a:t>24</a:t>
          </a:r>
          <a:r>
            <a:rPr kumimoji="1" lang="ja-JP" altLang="en-US" sz="1300">
              <a:latin typeface="+mn-ea"/>
              <a:ea typeface="+mn-ea"/>
            </a:rPr>
            <a:t>年度の事業開始当初に発生した累積欠損金を解消するため、高料金対策などの損益勘定繰出金を優先し、基準どおり繰出してきた結果、資金剰余額は年々増加し、現在では普通会計に次ぐ黒字要因となっている。</a:t>
          </a:r>
        </a:p>
        <a:p>
          <a:r>
            <a:rPr kumimoji="1" lang="ja-JP" altLang="en-US" sz="1300">
              <a:latin typeface="+mn-ea"/>
              <a:ea typeface="+mn-ea"/>
            </a:rPr>
            <a:t>　今後も各会計の黒字を堅持するため、従来からの行財政改革と併せて、公営事業では料金の適正化と一般会計からの適切な繰出しを継続し、町財政全体の健全化に努める。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7586490</v>
      </c>
      <c r="BO4" s="409"/>
      <c r="BP4" s="409"/>
      <c r="BQ4" s="409"/>
      <c r="BR4" s="409"/>
      <c r="BS4" s="409"/>
      <c r="BT4" s="409"/>
      <c r="BU4" s="410"/>
      <c r="BV4" s="408">
        <v>7400734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5.3</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7246476</v>
      </c>
      <c r="BO5" s="414"/>
      <c r="BP5" s="414"/>
      <c r="BQ5" s="414"/>
      <c r="BR5" s="414"/>
      <c r="BS5" s="414"/>
      <c r="BT5" s="414"/>
      <c r="BU5" s="415"/>
      <c r="BV5" s="413">
        <v>7101403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92.1</v>
      </c>
      <c r="CU5" s="384"/>
      <c r="CV5" s="384"/>
      <c r="CW5" s="384"/>
      <c r="CX5" s="384"/>
      <c r="CY5" s="384"/>
      <c r="CZ5" s="384"/>
      <c r="DA5" s="385"/>
      <c r="DB5" s="383">
        <v>90.9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340014</v>
      </c>
      <c r="BO6" s="414"/>
      <c r="BP6" s="414"/>
      <c r="BQ6" s="414"/>
      <c r="BR6" s="414"/>
      <c r="BS6" s="414"/>
      <c r="BT6" s="414"/>
      <c r="BU6" s="415"/>
      <c r="BV6" s="413">
        <v>299331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95.7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75799</v>
      </c>
      <c r="BO7" s="414"/>
      <c r="BP7" s="414"/>
      <c r="BQ7" s="414"/>
      <c r="BR7" s="414"/>
      <c r="BS7" s="414"/>
      <c r="BT7" s="414"/>
      <c r="BU7" s="415"/>
      <c r="BV7" s="413">
        <v>36436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4946324</v>
      </c>
      <c r="CU7" s="414"/>
      <c r="CV7" s="414"/>
      <c r="CW7" s="414"/>
      <c r="CX7" s="414"/>
      <c r="CY7" s="414"/>
      <c r="CZ7" s="414"/>
      <c r="DA7" s="415"/>
      <c r="DB7" s="413">
        <v>5044375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264215</v>
      </c>
      <c r="BO8" s="414"/>
      <c r="BP8" s="414"/>
      <c r="BQ8" s="414"/>
      <c r="BR8" s="414"/>
      <c r="BS8" s="414"/>
      <c r="BT8" s="414"/>
      <c r="BU8" s="415"/>
      <c r="BV8" s="413">
        <v>262895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8429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1320</v>
      </c>
      <c r="BO9" s="414"/>
      <c r="BP9" s="414"/>
      <c r="BQ9" s="414"/>
      <c r="BR9" s="414"/>
      <c r="BS9" s="414"/>
      <c r="BT9" s="414"/>
      <c r="BU9" s="415"/>
      <c r="BV9" s="413">
        <v>-1193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23.9</v>
      </c>
      <c r="CU9" s="384"/>
      <c r="CV9" s="384"/>
      <c r="CW9" s="384"/>
      <c r="CX9" s="384"/>
      <c r="CY9" s="384"/>
      <c r="CZ9" s="384"/>
      <c r="DA9" s="385"/>
      <c r="DB9" s="383">
        <v>23.7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9691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286</v>
      </c>
      <c r="BO10" s="414"/>
      <c r="BP10" s="414"/>
      <c r="BQ10" s="414"/>
      <c r="BR10" s="414"/>
      <c r="BS10" s="414"/>
      <c r="BT10" s="414"/>
      <c r="BU10" s="415"/>
      <c r="BV10" s="413">
        <v>397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60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8935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77</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8916</v>
      </c>
      <c r="S13" s="515"/>
      <c r="T13" s="515"/>
      <c r="U13" s="515"/>
      <c r="V13" s="516"/>
      <c r="W13" s="502" t="s">
        <v>119</v>
      </c>
      <c r="X13" s="426"/>
      <c r="Y13" s="426"/>
      <c r="Z13" s="426"/>
      <c r="AA13" s="426"/>
      <c r="AB13" s="427"/>
      <c r="AC13" s="389">
        <v>1092</v>
      </c>
      <c r="AD13" s="390"/>
      <c r="AE13" s="390"/>
      <c r="AF13" s="390"/>
      <c r="AG13" s="391"/>
      <c r="AH13" s="389">
        <v>1262</v>
      </c>
      <c r="AI13" s="390"/>
      <c r="AJ13" s="390"/>
      <c r="AK13" s="390"/>
      <c r="AL13" s="392"/>
      <c r="AM13" s="482" t="s">
        <v>120</v>
      </c>
      <c r="AN13" s="387"/>
      <c r="AO13" s="387"/>
      <c r="AP13" s="387"/>
      <c r="AQ13" s="387"/>
      <c r="AR13" s="387"/>
      <c r="AS13" s="387"/>
      <c r="AT13" s="388"/>
      <c r="AU13" s="470" t="s">
        <v>101</v>
      </c>
      <c r="AV13" s="471"/>
      <c r="AW13" s="471"/>
      <c r="AX13" s="471"/>
      <c r="AY13" s="393" t="s">
        <v>121</v>
      </c>
      <c r="AZ13" s="394"/>
      <c r="BA13" s="394"/>
      <c r="BB13" s="394"/>
      <c r="BC13" s="394"/>
      <c r="BD13" s="394"/>
      <c r="BE13" s="394"/>
      <c r="BF13" s="394"/>
      <c r="BG13" s="394"/>
      <c r="BH13" s="394"/>
      <c r="BI13" s="394"/>
      <c r="BJ13" s="394"/>
      <c r="BK13" s="394"/>
      <c r="BL13" s="394"/>
      <c r="BM13" s="395"/>
      <c r="BN13" s="413">
        <v>1606</v>
      </c>
      <c r="BO13" s="414"/>
      <c r="BP13" s="414"/>
      <c r="BQ13" s="414"/>
      <c r="BR13" s="414"/>
      <c r="BS13" s="414"/>
      <c r="BT13" s="414"/>
      <c r="BU13" s="415"/>
      <c r="BV13" s="413">
        <v>-736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13.7</v>
      </c>
      <c r="CU13" s="384"/>
      <c r="CV13" s="384"/>
      <c r="CW13" s="384"/>
      <c r="CX13" s="384"/>
      <c r="CY13" s="384"/>
      <c r="CZ13" s="384"/>
      <c r="DA13" s="385"/>
      <c r="DB13" s="383">
        <v>14.3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9175</v>
      </c>
      <c r="S14" s="515"/>
      <c r="T14" s="515"/>
      <c r="U14" s="515"/>
      <c r="V14" s="516"/>
      <c r="W14" s="517"/>
      <c r="X14" s="429"/>
      <c r="Y14" s="429"/>
      <c r="Z14" s="429"/>
      <c r="AA14" s="429"/>
      <c r="AB14" s="430"/>
      <c r="AC14" s="507">
        <v>26.8</v>
      </c>
      <c r="AD14" s="508"/>
      <c r="AE14" s="508"/>
      <c r="AF14" s="508"/>
      <c r="AG14" s="509"/>
      <c r="AH14" s="507">
        <v>26.5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75.7</v>
      </c>
      <c r="CU14" s="486"/>
      <c r="CV14" s="486"/>
      <c r="CW14" s="486"/>
      <c r="CX14" s="486"/>
      <c r="CY14" s="486"/>
      <c r="CZ14" s="486"/>
      <c r="DA14" s="487"/>
      <c r="DB14" s="518">
        <v>83.3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9160</v>
      </c>
      <c r="S15" s="515"/>
      <c r="T15" s="515"/>
      <c r="U15" s="515"/>
      <c r="V15" s="516"/>
      <c r="W15" s="502" t="s">
        <v>125</v>
      </c>
      <c r="X15" s="426"/>
      <c r="Y15" s="426"/>
      <c r="Z15" s="426"/>
      <c r="AA15" s="426"/>
      <c r="AB15" s="427"/>
      <c r="AC15" s="389">
        <v>858</v>
      </c>
      <c r="AD15" s="390"/>
      <c r="AE15" s="390"/>
      <c r="AF15" s="390"/>
      <c r="AG15" s="391"/>
      <c r="AH15" s="389">
        <v>1213</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704662</v>
      </c>
      <c r="BO15" s="409"/>
      <c r="BP15" s="409"/>
      <c r="BQ15" s="409"/>
      <c r="BR15" s="409"/>
      <c r="BS15" s="409"/>
      <c r="BT15" s="409"/>
      <c r="BU15" s="410"/>
      <c r="BV15" s="408">
        <v>670597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21.1</v>
      </c>
      <c r="AD16" s="508"/>
      <c r="AE16" s="508"/>
      <c r="AF16" s="508"/>
      <c r="AG16" s="509"/>
      <c r="AH16" s="507">
        <v>25.4</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4278374</v>
      </c>
      <c r="BO16" s="414"/>
      <c r="BP16" s="414"/>
      <c r="BQ16" s="414"/>
      <c r="BR16" s="414"/>
      <c r="BS16" s="414"/>
      <c r="BT16" s="414"/>
      <c r="BU16" s="415"/>
      <c r="BV16" s="413">
        <v>4167950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2126</v>
      </c>
      <c r="AD17" s="390"/>
      <c r="AE17" s="390"/>
      <c r="AF17" s="390"/>
      <c r="AG17" s="391"/>
      <c r="AH17" s="389">
        <v>2295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882788</v>
      </c>
      <c r="BO17" s="414"/>
      <c r="BP17" s="414"/>
      <c r="BQ17" s="414"/>
      <c r="BR17" s="414"/>
      <c r="BS17" s="414"/>
      <c r="BT17" s="414"/>
      <c r="BU17" s="415"/>
      <c r="BV17" s="413">
        <v>851954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488.89</v>
      </c>
      <c r="M18" s="478"/>
      <c r="N18" s="478"/>
      <c r="O18" s="478"/>
      <c r="P18" s="478"/>
      <c r="Q18" s="478"/>
      <c r="R18" s="479"/>
      <c r="S18" s="479"/>
      <c r="T18" s="479"/>
      <c r="U18" s="479"/>
      <c r="V18" s="480"/>
      <c r="W18" s="494"/>
      <c r="X18" s="495"/>
      <c r="Y18" s="495"/>
      <c r="Z18" s="495"/>
      <c r="AA18" s="495"/>
      <c r="AB18" s="503"/>
      <c r="AC18" s="377">
        <v>52.2</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4593463</v>
      </c>
      <c r="BO18" s="414"/>
      <c r="BP18" s="414"/>
      <c r="BQ18" s="414"/>
      <c r="BR18" s="414"/>
      <c r="BS18" s="414"/>
      <c r="BT18" s="414"/>
      <c r="BU18" s="415"/>
      <c r="BV18" s="413">
        <v>4607694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5596382</v>
      </c>
      <c r="BO19" s="414"/>
      <c r="BP19" s="414"/>
      <c r="BQ19" s="414"/>
      <c r="BR19" s="414"/>
      <c r="BS19" s="414"/>
      <c r="BT19" s="414"/>
      <c r="BU19" s="415"/>
      <c r="BV19" s="413">
        <v>5669400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3304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9735581</v>
      </c>
      <c r="BO23" s="414"/>
      <c r="BP23" s="414"/>
      <c r="BQ23" s="414"/>
      <c r="BR23" s="414"/>
      <c r="BS23" s="414"/>
      <c r="BT23" s="414"/>
      <c r="BU23" s="415"/>
      <c r="BV23" s="413">
        <v>10306809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6860</v>
      </c>
      <c r="R24" s="390"/>
      <c r="S24" s="390"/>
      <c r="T24" s="390"/>
      <c r="U24" s="390"/>
      <c r="V24" s="391"/>
      <c r="W24" s="455"/>
      <c r="X24" s="446"/>
      <c r="Y24" s="447"/>
      <c r="Z24" s="386" t="s">
        <v>149</v>
      </c>
      <c r="AA24" s="387"/>
      <c r="AB24" s="387"/>
      <c r="AC24" s="387"/>
      <c r="AD24" s="387"/>
      <c r="AE24" s="387"/>
      <c r="AF24" s="387"/>
      <c r="AG24" s="388"/>
      <c r="AH24" s="389">
        <v>110</v>
      </c>
      <c r="AI24" s="390"/>
      <c r="AJ24" s="390"/>
      <c r="AK24" s="390"/>
      <c r="AL24" s="391"/>
      <c r="AM24" s="389">
        <v>336490</v>
      </c>
      <c r="AN24" s="390"/>
      <c r="AO24" s="390"/>
      <c r="AP24" s="390"/>
      <c r="AQ24" s="390"/>
      <c r="AR24" s="391"/>
      <c r="AS24" s="389">
        <v>3059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6384822</v>
      </c>
      <c r="BO24" s="414"/>
      <c r="BP24" s="414"/>
      <c r="BQ24" s="414"/>
      <c r="BR24" s="414"/>
      <c r="BS24" s="414"/>
      <c r="BT24" s="414"/>
      <c r="BU24" s="415"/>
      <c r="BV24" s="413">
        <v>6535431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5720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298708</v>
      </c>
      <c r="BO25" s="409"/>
      <c r="BP25" s="409"/>
      <c r="BQ25" s="409"/>
      <c r="BR25" s="409"/>
      <c r="BS25" s="409"/>
      <c r="BT25" s="409"/>
      <c r="BU25" s="410"/>
      <c r="BV25" s="408">
        <v>220426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5310</v>
      </c>
      <c r="R26" s="390"/>
      <c r="S26" s="390"/>
      <c r="T26" s="390"/>
      <c r="U26" s="390"/>
      <c r="V26" s="391"/>
      <c r="W26" s="455"/>
      <c r="X26" s="446"/>
      <c r="Y26" s="447"/>
      <c r="Z26" s="386" t="s">
        <v>156</v>
      </c>
      <c r="AA26" s="468"/>
      <c r="AB26" s="468"/>
      <c r="AC26" s="468"/>
      <c r="AD26" s="468"/>
      <c r="AE26" s="468"/>
      <c r="AF26" s="468"/>
      <c r="AG26" s="469"/>
      <c r="AH26" s="389" t="s">
        <v>153</v>
      </c>
      <c r="AI26" s="390"/>
      <c r="AJ26" s="390"/>
      <c r="AK26" s="390"/>
      <c r="AL26" s="391"/>
      <c r="AM26" s="389" t="s">
        <v>153</v>
      </c>
      <c r="AN26" s="390"/>
      <c r="AO26" s="390"/>
      <c r="AP26" s="390"/>
      <c r="AQ26" s="390"/>
      <c r="AR26" s="391"/>
      <c r="AS26" s="389" t="s">
        <v>153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2660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81080</v>
      </c>
      <c r="BO27" s="417"/>
      <c r="BP27" s="417"/>
      <c r="BQ27" s="417"/>
      <c r="BR27" s="417"/>
      <c r="BS27" s="417"/>
      <c r="BT27" s="417"/>
      <c r="BU27" s="418"/>
      <c r="BV27" s="416">
        <v>81080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2290</v>
      </c>
      <c r="R28" s="390"/>
      <c r="S28" s="390"/>
      <c r="T28" s="390"/>
      <c r="U28" s="390"/>
      <c r="V28" s="391"/>
      <c r="W28" s="455"/>
      <c r="X28" s="446"/>
      <c r="Y28" s="447"/>
      <c r="Z28" s="386" t="s">
        <v>163</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2121895</v>
      </c>
      <c r="BO28" s="409"/>
      <c r="BP28" s="409"/>
      <c r="BQ28" s="409"/>
      <c r="BR28" s="409"/>
      <c r="BS28" s="409"/>
      <c r="BT28" s="409"/>
      <c r="BU28" s="410"/>
      <c r="BV28" s="408">
        <v>1861609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2180</v>
      </c>
      <c r="R29" s="390"/>
      <c r="S29" s="390"/>
      <c r="T29" s="390"/>
      <c r="U29" s="390"/>
      <c r="V29" s="391"/>
      <c r="W29" s="456"/>
      <c r="X29" s="457"/>
      <c r="Y29" s="458"/>
      <c r="Z29" s="386" t="s">
        <v>167</v>
      </c>
      <c r="AA29" s="387"/>
      <c r="AB29" s="387"/>
      <c r="AC29" s="387"/>
      <c r="AD29" s="387"/>
      <c r="AE29" s="387"/>
      <c r="AF29" s="387"/>
      <c r="AG29" s="388"/>
      <c r="AH29" s="389">
        <v>111</v>
      </c>
      <c r="AI29" s="390"/>
      <c r="AJ29" s="390"/>
      <c r="AK29" s="390"/>
      <c r="AL29" s="391"/>
      <c r="AM29" s="389">
        <v>339656</v>
      </c>
      <c r="AN29" s="390"/>
      <c r="AO29" s="390"/>
      <c r="AP29" s="390"/>
      <c r="AQ29" s="390"/>
      <c r="AR29" s="391"/>
      <c r="AS29" s="389">
        <v>3060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390573</v>
      </c>
      <c r="BO29" s="414"/>
      <c r="BP29" s="414"/>
      <c r="BQ29" s="414"/>
      <c r="BR29" s="414"/>
      <c r="BS29" s="414"/>
      <c r="BT29" s="414"/>
      <c r="BU29" s="415"/>
      <c r="BV29" s="413">
        <v>390542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930547</v>
      </c>
      <c r="BO30" s="417"/>
      <c r="BP30" s="417"/>
      <c r="BQ30" s="417"/>
      <c r="BR30" s="417"/>
      <c r="BS30" s="417"/>
      <c r="BT30" s="417"/>
      <c r="BU30" s="418"/>
      <c r="BV30" s="416">
        <v>1123115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青森県市町村総合事務組合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新深浦町漁業協同組合</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株式会社ふかうら開発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西海岸衛生処理組合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しらかみ十二湖株式会社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西北五広域福祉事務組合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一般財団法人深浦町食産業振興公社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訪問看護ステーション特別会計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青森県交通災害共済組合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鰺ヶ沢地区消防事務組合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つがる西北五広域連合（一般会計）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つがる西北五広域連合（病院事業会計）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青森県後期高齢者医療広域連合（後期高齢者医療特別会計）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531</v>
      </c>
      <c r="D34" s="1181"/>
      <c r="E34" s="1182"/>
      <c r="F34" s="32">
        <v>6.33</v>
      </c>
      <c r="G34" s="33">
        <v>5.14</v>
      </c>
      <c r="H34" s="33">
        <v>5.1100000000000003</v>
      </c>
      <c r="I34" s="33">
        <v>5.21</v>
      </c>
      <c r="J34" s="34">
        <v>5.34</v>
      </c>
      <c r="K34" s="22"/>
      <c r="L34" s="22"/>
      <c r="M34" s="22"/>
      <c r="N34" s="22"/>
      <c r="O34" s="22"/>
      <c r="P34" s="22"/>
    </row>
    <row r="35" spans="1:16" ht="39" customHeight="1" x14ac:dyDescent="0.15">
      <c r="A35" s="22"/>
      <c r="B35" s="35"/>
      <c r="C35" s="1175" t="s">
        <v>532</v>
      </c>
      <c r="D35" s="1176"/>
      <c r="E35" s="1177"/>
      <c r="F35" s="36" t="s">
        <v>486</v>
      </c>
      <c r="G35" s="37">
        <v>0.65</v>
      </c>
      <c r="H35" s="37">
        <v>0.83</v>
      </c>
      <c r="I35" s="37">
        <v>1.4</v>
      </c>
      <c r="J35" s="38">
        <v>2.27</v>
      </c>
      <c r="K35" s="22"/>
      <c r="L35" s="22"/>
      <c r="M35" s="22"/>
      <c r="N35" s="22"/>
      <c r="O35" s="22"/>
      <c r="P35" s="22"/>
    </row>
    <row r="36" spans="1:16" ht="39" customHeight="1" x14ac:dyDescent="0.15">
      <c r="A36" s="22"/>
      <c r="B36" s="35"/>
      <c r="C36" s="1175" t="s">
        <v>533</v>
      </c>
      <c r="D36" s="1176"/>
      <c r="E36" s="1177"/>
      <c r="F36" s="36">
        <v>0.59</v>
      </c>
      <c r="G36" s="37">
        <v>0.7</v>
      </c>
      <c r="H36" s="37">
        <v>0.51</v>
      </c>
      <c r="I36" s="37">
        <v>0.75</v>
      </c>
      <c r="J36" s="38">
        <v>0.97</v>
      </c>
      <c r="K36" s="22"/>
      <c r="L36" s="22"/>
      <c r="M36" s="22"/>
      <c r="N36" s="22"/>
      <c r="O36" s="22"/>
      <c r="P36" s="22"/>
    </row>
    <row r="37" spans="1:16" ht="39" customHeight="1" x14ac:dyDescent="0.15">
      <c r="A37" s="22"/>
      <c r="B37" s="35"/>
      <c r="C37" s="1175" t="s">
        <v>534</v>
      </c>
      <c r="D37" s="1176"/>
      <c r="E37" s="1177"/>
      <c r="F37" s="36">
        <v>0.23</v>
      </c>
      <c r="G37" s="37">
        <v>0.49</v>
      </c>
      <c r="H37" s="37">
        <v>0.62</v>
      </c>
      <c r="I37" s="37">
        <v>0.59</v>
      </c>
      <c r="J37" s="38">
        <v>0.28000000000000003</v>
      </c>
      <c r="K37" s="22"/>
      <c r="L37" s="22"/>
      <c r="M37" s="22"/>
      <c r="N37" s="22"/>
      <c r="O37" s="22"/>
      <c r="P37" s="22"/>
    </row>
    <row r="38" spans="1:16" ht="39" customHeight="1" x14ac:dyDescent="0.15">
      <c r="A38" s="22"/>
      <c r="B38" s="35"/>
      <c r="C38" s="1175" t="s">
        <v>535</v>
      </c>
      <c r="D38" s="1176"/>
      <c r="E38" s="1177"/>
      <c r="F38" s="36">
        <v>0.06</v>
      </c>
      <c r="G38" s="37">
        <v>0.1</v>
      </c>
      <c r="H38" s="37">
        <v>0.08</v>
      </c>
      <c r="I38" s="37">
        <v>0.02</v>
      </c>
      <c r="J38" s="38">
        <v>0.09</v>
      </c>
      <c r="K38" s="22"/>
      <c r="L38" s="22"/>
      <c r="M38" s="22"/>
      <c r="N38" s="22"/>
      <c r="O38" s="22"/>
      <c r="P38" s="22"/>
    </row>
    <row r="39" spans="1:16" ht="39" customHeight="1" x14ac:dyDescent="0.15">
      <c r="A39" s="22"/>
      <c r="B39" s="35"/>
      <c r="C39" s="1175" t="s">
        <v>536</v>
      </c>
      <c r="D39" s="1176"/>
      <c r="E39" s="1177"/>
      <c r="F39" s="36">
        <v>0.03</v>
      </c>
      <c r="G39" s="37">
        <v>0.04</v>
      </c>
      <c r="H39" s="37">
        <v>0.06</v>
      </c>
      <c r="I39" s="37">
        <v>0.1</v>
      </c>
      <c r="J39" s="38">
        <v>0.06</v>
      </c>
      <c r="K39" s="22"/>
      <c r="L39" s="22"/>
      <c r="M39" s="22"/>
      <c r="N39" s="22"/>
      <c r="O39" s="22"/>
      <c r="P39" s="22"/>
    </row>
    <row r="40" spans="1:16" ht="39" customHeight="1" x14ac:dyDescent="0.15">
      <c r="A40" s="22"/>
      <c r="B40" s="35"/>
      <c r="C40" s="1175" t="s">
        <v>537</v>
      </c>
      <c r="D40" s="1176"/>
      <c r="E40" s="1177"/>
      <c r="F40" s="36">
        <v>0.2</v>
      </c>
      <c r="G40" s="37">
        <v>0.12</v>
      </c>
      <c r="H40" s="37">
        <v>0.04</v>
      </c>
      <c r="I40" s="37">
        <v>0.02</v>
      </c>
      <c r="J40" s="38">
        <v>0.05</v>
      </c>
      <c r="K40" s="22"/>
      <c r="L40" s="22"/>
      <c r="M40" s="22"/>
      <c r="N40" s="22"/>
      <c r="O40" s="22"/>
      <c r="P40" s="22"/>
    </row>
    <row r="41" spans="1:16" ht="39" customHeight="1" x14ac:dyDescent="0.15">
      <c r="A41" s="22"/>
      <c r="B41" s="35"/>
      <c r="C41" s="1175" t="s">
        <v>538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539</v>
      </c>
      <c r="D42" s="1176"/>
      <c r="E42" s="1177"/>
      <c r="F42" s="36" t="s">
        <v>540</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v>0</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1581</v>
      </c>
      <c r="L45" s="60">
        <v>1422</v>
      </c>
      <c r="M45" s="60">
        <v>1361</v>
      </c>
      <c r="N45" s="60">
        <v>1348</v>
      </c>
      <c r="O45" s="61">
        <v>1327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226</v>
      </c>
      <c r="L48" s="64">
        <v>231</v>
      </c>
      <c r="M48" s="64">
        <v>228</v>
      </c>
      <c r="N48" s="64">
        <v>253</v>
      </c>
      <c r="O48" s="65">
        <v>232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158</v>
      </c>
      <c r="L49" s="64">
        <v>157</v>
      </c>
      <c r="M49" s="64">
        <v>159</v>
      </c>
      <c r="N49" s="64">
        <v>153</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1</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1298</v>
      </c>
      <c r="L52" s="64">
        <v>1223</v>
      </c>
      <c r="M52" s="64">
        <v>1196</v>
      </c>
      <c r="N52" s="64">
        <v>1203</v>
      </c>
      <c r="O52" s="65">
        <v>1116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669</v>
      </c>
      <c r="L53" s="69">
        <v>589</v>
      </c>
      <c r="M53" s="69">
        <v>554</v>
      </c>
      <c r="N53" s="69">
        <v>551</v>
      </c>
      <c r="O53" s="70">
        <v>491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11355</v>
      </c>
      <c r="J41" s="83">
        <v>11033</v>
      </c>
      <c r="K41" s="83">
        <v>10728</v>
      </c>
      <c r="L41" s="83">
        <v>10307</v>
      </c>
      <c r="M41" s="84">
        <v>9736</v>
      </c>
    </row>
    <row r="42" spans="2:13" ht="27.75" customHeight="1" x14ac:dyDescent="0.15">
      <c r="B42" s="1201"/>
      <c r="C42" s="1202"/>
      <c r="D42" s="85"/>
      <c r="E42" s="1205" t="s">
        <v>25</v>
      </c>
      <c r="F42" s="1205"/>
      <c r="G42" s="1205"/>
      <c r="H42" s="1206"/>
      <c r="I42" s="86" t="s">
        <v>486</v>
      </c>
      <c r="J42" s="87" t="s">
        <v>486</v>
      </c>
      <c r="K42" s="87" t="s">
        <v>486</v>
      </c>
      <c r="L42" s="87" t="s">
        <v>486</v>
      </c>
      <c r="M42" s="88" t="s">
        <v>486</v>
      </c>
    </row>
    <row r="43" spans="2:13" ht="27.75" customHeight="1" x14ac:dyDescent="0.15">
      <c r="B43" s="1201"/>
      <c r="C43" s="1202"/>
      <c r="D43" s="85"/>
      <c r="E43" s="1205" t="s">
        <v>26</v>
      </c>
      <c r="F43" s="1205"/>
      <c r="G43" s="1205"/>
      <c r="H43" s="1206"/>
      <c r="I43" s="86">
        <v>2864</v>
      </c>
      <c r="J43" s="87">
        <v>3451</v>
      </c>
      <c r="K43" s="87">
        <v>3434</v>
      </c>
      <c r="L43" s="87">
        <v>3576</v>
      </c>
      <c r="M43" s="88">
        <v>3648</v>
      </c>
    </row>
    <row r="44" spans="2:13" ht="27.75" customHeight="1" x14ac:dyDescent="0.15">
      <c r="B44" s="1201"/>
      <c r="C44" s="1202"/>
      <c r="D44" s="85"/>
      <c r="E44" s="1205" t="s">
        <v>27</v>
      </c>
      <c r="F44" s="1205"/>
      <c r="G44" s="1205"/>
      <c r="H44" s="1206"/>
      <c r="I44" s="86">
        <v>491</v>
      </c>
      <c r="J44" s="87">
        <v>467</v>
      </c>
      <c r="K44" s="87">
        <v>502</v>
      </c>
      <c r="L44" s="87">
        <v>361</v>
      </c>
      <c r="M44" s="88">
        <v>320</v>
      </c>
    </row>
    <row r="45" spans="2:13" ht="27.75" customHeight="1" x14ac:dyDescent="0.15">
      <c r="B45" s="1201"/>
      <c r="C45" s="1202"/>
      <c r="D45" s="85"/>
      <c r="E45" s="1205" t="s">
        <v>28</v>
      </c>
      <c r="F45" s="1205"/>
      <c r="G45" s="1205"/>
      <c r="H45" s="1206"/>
      <c r="I45" s="86">
        <v>1335</v>
      </c>
      <c r="J45" s="87">
        <v>1272</v>
      </c>
      <c r="K45" s="87">
        <v>1220</v>
      </c>
      <c r="L45" s="87">
        <v>1106</v>
      </c>
      <c r="M45" s="88">
        <v>1063</v>
      </c>
    </row>
    <row r="46" spans="2:13" ht="27.75" customHeight="1" x14ac:dyDescent="0.15">
      <c r="B46" s="1201"/>
      <c r="C46" s="1202"/>
      <c r="D46" s="85"/>
      <c r="E46" s="1205" t="s">
        <v>29</v>
      </c>
      <c r="F46" s="1205"/>
      <c r="G46" s="1205"/>
      <c r="H46" s="1206"/>
      <c r="I46" s="86">
        <v>11</v>
      </c>
      <c r="J46" s="87">
        <v>74</v>
      </c>
      <c r="K46" s="87">
        <v>43</v>
      </c>
      <c r="L46" s="87">
        <v>84</v>
      </c>
      <c r="M46" s="88">
        <v>77</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1302</v>
      </c>
      <c r="J49" s="87">
        <v>1852</v>
      </c>
      <c r="K49" s="87">
        <v>2442</v>
      </c>
      <c r="L49" s="87">
        <v>2675</v>
      </c>
      <c r="M49" s="88">
        <v>2928</v>
      </c>
    </row>
    <row r="50" spans="2:13" ht="27.75" customHeight="1" x14ac:dyDescent="0.15">
      <c r="B50" s="1201"/>
      <c r="C50" s="1202"/>
      <c r="D50" s="85"/>
      <c r="E50" s="1205" t="s">
        <v>34</v>
      </c>
      <c r="F50" s="1205"/>
      <c r="G50" s="1205"/>
      <c r="H50" s="1206"/>
      <c r="I50" s="86">
        <v>60</v>
      </c>
      <c r="J50" s="87">
        <v>46</v>
      </c>
      <c r="K50" s="87">
        <v>43</v>
      </c>
      <c r="L50" s="87">
        <v>53</v>
      </c>
      <c r="M50" s="88">
        <v>50</v>
      </c>
    </row>
    <row r="51" spans="2:13" ht="27.75" customHeight="1" x14ac:dyDescent="0.15">
      <c r="B51" s="1203"/>
      <c r="C51" s="1204"/>
      <c r="D51" s="85"/>
      <c r="E51" s="1205" t="s">
        <v>35</v>
      </c>
      <c r="F51" s="1205"/>
      <c r="G51" s="1205"/>
      <c r="H51" s="1206"/>
      <c r="I51" s="86">
        <v>10280</v>
      </c>
      <c r="J51" s="87">
        <v>10098</v>
      </c>
      <c r="K51" s="87">
        <v>9889</v>
      </c>
      <c r="L51" s="87">
        <v>9499</v>
      </c>
      <c r="M51" s="88">
        <v>8959</v>
      </c>
    </row>
    <row r="52" spans="2:13" ht="27.75" customHeight="1" thickBot="1" x14ac:dyDescent="0.2">
      <c r="B52" s="1207" t="s">
        <v>36</v>
      </c>
      <c r="C52" s="1208"/>
      <c r="D52" s="90"/>
      <c r="E52" s="1209" t="s">
        <v>37</v>
      </c>
      <c r="F52" s="1209"/>
      <c r="G52" s="1209"/>
      <c r="H52" s="1210"/>
      <c r="I52" s="91">
        <v>4414</v>
      </c>
      <c r="J52" s="92">
        <v>4302</v>
      </c>
      <c r="K52" s="92">
        <v>3553</v>
      </c>
      <c r="L52" s="92">
        <v>3206</v>
      </c>
      <c r="M52" s="93">
        <v>2906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562</v>
      </c>
      <c r="H51" s="1242"/>
      <c r="I51" s="1247" t="s">
        <v>563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565</v>
      </c>
      <c r="H55" s="1222"/>
      <c r="I55" s="1227" t="s">
        <v>563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562</v>
      </c>
      <c r="H73" s="1242"/>
      <c r="I73" s="1247" t="s">
        <v>563</v>
      </c>
      <c r="J73" s="1247"/>
      <c r="K73" s="1228">
        <v>113.7</v>
      </c>
      <c r="L73" s="1228">
        <v>107.7</v>
      </c>
      <c r="M73" s="1215">
        <v>89.5</v>
      </c>
      <c r="N73" s="1215">
        <v>83.3</v>
      </c>
      <c r="O73" s="1215">
        <v>75.7</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568</v>
      </c>
      <c r="J75" s="1227"/>
      <c r="K75" s="1219">
        <v>18.100000000000001</v>
      </c>
      <c r="L75" s="1219">
        <v>16.3</v>
      </c>
      <c r="M75" s="1219">
        <v>15.3</v>
      </c>
      <c r="N75" s="1219">
        <v>14.3</v>
      </c>
      <c r="O75" s="1219">
        <v>13.7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565</v>
      </c>
      <c r="H77" s="1222"/>
      <c r="I77" s="1227" t="s">
        <v>563</v>
      </c>
      <c r="J77" s="1227"/>
      <c r="K77" s="1228">
        <v>20.3</v>
      </c>
      <c r="L77" s="1228">
        <v>5.7</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568</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108100</v>
      </c>
      <c r="E3" s="116"/>
      <c r="F3" s="117">
        <v>146140</v>
      </c>
      <c r="G3" s="118"/>
      <c r="H3" s="119"/>
    </row>
    <row r="4" spans="1:8" x14ac:dyDescent="0.15">
      <c r="A4" s="120"/>
      <c r="B4" s="121"/>
      <c r="C4" s="122"/>
      <c r="D4" s="123">
        <v>65951</v>
      </c>
      <c r="E4" s="124"/>
      <c r="F4" s="125">
        <v>75451</v>
      </c>
      <c r="G4" s="126"/>
      <c r="H4" s="127"/>
    </row>
    <row r="5" spans="1:8" x14ac:dyDescent="0.15">
      <c r="A5" s="108" t="s">
        <v>519</v>
      </c>
      <c r="B5" s="113"/>
      <c r="C5" s="114"/>
      <c r="D5" s="115">
        <v>115205</v>
      </c>
      <c r="E5" s="116"/>
      <c r="F5" s="117">
        <v>146641</v>
      </c>
      <c r="G5" s="118"/>
      <c r="H5" s="119"/>
    </row>
    <row r="6" spans="1:8" x14ac:dyDescent="0.15">
      <c r="A6" s="120"/>
      <c r="B6" s="121"/>
      <c r="C6" s="122"/>
      <c r="D6" s="123">
        <v>27387</v>
      </c>
      <c r="E6" s="124"/>
      <c r="F6" s="125">
        <v>68142</v>
      </c>
      <c r="G6" s="126"/>
      <c r="H6" s="127"/>
    </row>
    <row r="7" spans="1:8" x14ac:dyDescent="0.15">
      <c r="A7" s="108" t="s">
        <v>520</v>
      </c>
      <c r="B7" s="113"/>
      <c r="C7" s="114"/>
      <c r="D7" s="115">
        <v>84556</v>
      </c>
      <c r="E7" s="116"/>
      <c r="F7" s="117">
        <v>174587</v>
      </c>
      <c r="G7" s="118"/>
      <c r="H7" s="119"/>
    </row>
    <row r="8" spans="1:8" x14ac:dyDescent="0.15">
      <c r="A8" s="120"/>
      <c r="B8" s="121"/>
      <c r="C8" s="122"/>
      <c r="D8" s="123">
        <v>61180</v>
      </c>
      <c r="E8" s="124"/>
      <c r="F8" s="125">
        <v>79695</v>
      </c>
      <c r="G8" s="126"/>
      <c r="H8" s="127"/>
    </row>
    <row r="9" spans="1:8" x14ac:dyDescent="0.15">
      <c r="A9" s="108" t="s">
        <v>521</v>
      </c>
      <c r="B9" s="113"/>
      <c r="C9" s="114"/>
      <c r="D9" s="115">
        <v>59906</v>
      </c>
      <c r="E9" s="116"/>
      <c r="F9" s="117">
        <v>175675</v>
      </c>
      <c r="G9" s="118"/>
      <c r="H9" s="119"/>
    </row>
    <row r="10" spans="1:8" x14ac:dyDescent="0.15">
      <c r="A10" s="120"/>
      <c r="B10" s="121"/>
      <c r="C10" s="122"/>
      <c r="D10" s="123">
        <v>33372</v>
      </c>
      <c r="E10" s="124"/>
      <c r="F10" s="125">
        <v>87698</v>
      </c>
      <c r="G10" s="126"/>
      <c r="H10" s="127"/>
    </row>
    <row r="11" spans="1:8" x14ac:dyDescent="0.15">
      <c r="A11" s="108" t="s">
        <v>522</v>
      </c>
      <c r="B11" s="113"/>
      <c r="C11" s="114"/>
      <c r="D11" s="115">
        <v>89939</v>
      </c>
      <c r="E11" s="116"/>
      <c r="F11" s="117">
        <v>162193</v>
      </c>
      <c r="G11" s="118"/>
      <c r="H11" s="119"/>
    </row>
    <row r="12" spans="1:8" x14ac:dyDescent="0.15">
      <c r="A12" s="120"/>
      <c r="B12" s="121"/>
      <c r="C12" s="128"/>
      <c r="D12" s="123">
        <v>35073</v>
      </c>
      <c r="E12" s="124"/>
      <c r="F12" s="125">
        <v>79985</v>
      </c>
      <c r="G12" s="126"/>
      <c r="H12" s="127"/>
    </row>
    <row r="13" spans="1:8" x14ac:dyDescent="0.15">
      <c r="A13" s="108"/>
      <c r="B13" s="113"/>
      <c r="C13" s="129"/>
      <c r="D13" s="130">
        <v>91541</v>
      </c>
      <c r="E13" s="131"/>
      <c r="F13" s="132">
        <v>161047</v>
      </c>
      <c r="G13" s="133"/>
      <c r="H13" s="119"/>
    </row>
    <row r="14" spans="1:8" x14ac:dyDescent="0.15">
      <c r="A14" s="120"/>
      <c r="B14" s="121"/>
      <c r="C14" s="122"/>
      <c r="D14" s="123">
        <v>44593</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6.34</v>
      </c>
      <c r="C19" s="134">
        <f>ROUND(VALUE(SUBSTITUTE(実質収支比率等に係る経年分析!G$48,"▲","-")),2)</f>
        <v>5.14</v>
      </c>
      <c r="D19" s="134">
        <f>ROUND(VALUE(SUBSTITUTE(実質収支比率等に係る経年分析!H$48,"▲","-")),2)</f>
        <v>5.12</v>
      </c>
      <c r="E19" s="134">
        <f>ROUND(VALUE(SUBSTITUTE(実質収支比率等に係る経年分析!I$48,"▲","-")),2)</f>
        <v>5.21</v>
      </c>
      <c r="F19" s="134">
        <f>ROUND(VALUE(SUBSTITUTE(実質収支比率等に係る経年分析!J$48,"▲","-")),2)</f>
        <v>5.34</v>
      </c>
    </row>
    <row r="20" spans="1:11" x14ac:dyDescent="0.15">
      <c r="A20" s="134" t="s">
        <v>42</v>
      </c>
      <c r="B20" s="134">
        <f>ROUND(VALUE(SUBSTITUTE(実質収支比率等に係る経年分析!F$47,"▲","-")),2)</f>
        <v>16.07</v>
      </c>
      <c r="C20" s="134">
        <f>ROUND(VALUE(SUBSTITUTE(実質収支比率等に係る経年分析!G$47,"▲","-")),2)</f>
        <v>20.21</v>
      </c>
      <c r="D20" s="134">
        <f>ROUND(VALUE(SUBSTITUTE(実質収支比率等に係る経年分析!H$47,"▲","-")),2)</f>
        <v>31.04</v>
      </c>
      <c r="E20" s="134">
        <f>ROUND(VALUE(SUBSTITUTE(実質収支比率等に係る経年分析!I$47,"▲","-")),2)</f>
        <v>36.9</v>
      </c>
      <c r="F20" s="134">
        <f>ROUND(VALUE(SUBSTITUTE(実質収支比率等に係る経年分析!J$47,"▲","-")),2)</f>
        <v>42.9</v>
      </c>
    </row>
    <row r="21" spans="1:11" x14ac:dyDescent="0.15">
      <c r="A21" s="134" t="s">
        <v>43</v>
      </c>
      <c r="B21" s="134">
        <f>IF(ISNUMBER(VALUE(SUBSTITUTE(実質収支比率等に係る経年分析!F$49,"▲","-"))),ROUND(VALUE(SUBSTITUTE(実質収支比率等に係る経年分析!F$49,"▲","-")),2),NA())</f>
        <v>6.37</v>
      </c>
      <c r="C21" s="134">
        <f>IF(ISNUMBER(VALUE(SUBSTITUTE(実質収支比率等に係る経年分析!G$49,"▲","-"))),ROUND(VALUE(SUBSTITUTE(実質収支比率等に係る経年分析!G$49,"▲","-")),2),NA())</f>
        <v>1.2</v>
      </c>
      <c r="D21" s="134">
        <f>IF(ISNUMBER(VALUE(SUBSTITUTE(実質収支比率等に係る経年分析!H$49,"▲","-"))),ROUND(VALUE(SUBSTITUTE(実質収支比率等に係る経年分析!H$49,"▲","-")),2),NA())</f>
        <v>5.56</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0.03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訪問看護ステーション特別会計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国民健康保険事業特別会計(直診勘定)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5.1100000000000003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1298</v>
      </c>
      <c r="E42" s="136"/>
      <c r="F42" s="136"/>
      <c r="G42" s="136">
        <f>'実質公債費比率（分子）の構造'!L$52</f>
        <v>1223</v>
      </c>
      <c r="H42" s="136"/>
      <c r="I42" s="136"/>
      <c r="J42" s="136">
        <f>'実質公債費比率（分子）の構造'!M$52</f>
        <v>1196</v>
      </c>
      <c r="K42" s="136"/>
      <c r="L42" s="136"/>
      <c r="M42" s="136">
        <f>'実質公債費比率（分子）の構造'!N$52</f>
        <v>1203</v>
      </c>
      <c r="N42" s="136"/>
      <c r="O42" s="136"/>
      <c r="P42" s="136">
        <f>'実質公債費比率（分子）の構造'!O$52</f>
        <v>1116</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158</v>
      </c>
      <c r="C45" s="136"/>
      <c r="D45" s="136"/>
      <c r="E45" s="136">
        <f>'実質公債費比率（分子）の構造'!L$49</f>
        <v>157</v>
      </c>
      <c r="F45" s="136"/>
      <c r="G45" s="136"/>
      <c r="H45" s="136">
        <f>'実質公債費比率（分子）の構造'!M$49</f>
        <v>159</v>
      </c>
      <c r="I45" s="136"/>
      <c r="J45" s="136"/>
      <c r="K45" s="136">
        <f>'実質公債費比率（分子）の構造'!N$49</f>
        <v>153</v>
      </c>
      <c r="L45" s="136"/>
      <c r="M45" s="136"/>
      <c r="N45" s="136">
        <f>'実質公債費比率（分子）の構造'!O$49</f>
        <v>47</v>
      </c>
      <c r="O45" s="136"/>
      <c r="P45" s="136"/>
    </row>
    <row r="46" spans="1:16" x14ac:dyDescent="0.15">
      <c r="A46" s="136" t="s">
        <v>54</v>
      </c>
      <c r="B46" s="136">
        <f>'実質公債費比率（分子）の構造'!K$48</f>
        <v>226</v>
      </c>
      <c r="C46" s="136"/>
      <c r="D46" s="136"/>
      <c r="E46" s="136">
        <f>'実質公債費比率（分子）の構造'!L$48</f>
        <v>231</v>
      </c>
      <c r="F46" s="136"/>
      <c r="G46" s="136"/>
      <c r="H46" s="136">
        <f>'実質公債費比率（分子）の構造'!M$48</f>
        <v>228</v>
      </c>
      <c r="I46" s="136"/>
      <c r="J46" s="136"/>
      <c r="K46" s="136">
        <f>'実質公債費比率（分子）の構造'!N$48</f>
        <v>253</v>
      </c>
      <c r="L46" s="136"/>
      <c r="M46" s="136"/>
      <c r="N46" s="136">
        <f>'実質公債費比率（分子）の構造'!O$48</f>
        <v>232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1581</v>
      </c>
      <c r="C49" s="136"/>
      <c r="D49" s="136"/>
      <c r="E49" s="136">
        <f>'実質公債費比率（分子）の構造'!L$45</f>
        <v>1422</v>
      </c>
      <c r="F49" s="136"/>
      <c r="G49" s="136"/>
      <c r="H49" s="136">
        <f>'実質公債費比率（分子）の構造'!M$45</f>
        <v>1361</v>
      </c>
      <c r="I49" s="136"/>
      <c r="J49" s="136"/>
      <c r="K49" s="136">
        <f>'実質公債費比率（分子）の構造'!N$45</f>
        <v>1348</v>
      </c>
      <c r="L49" s="136"/>
      <c r="M49" s="136"/>
      <c r="N49" s="136">
        <f>'実質公債費比率（分子）の構造'!O$45</f>
        <v>1327</v>
      </c>
      <c r="O49" s="136"/>
      <c r="P49" s="136"/>
    </row>
    <row r="50" spans="1:16" x14ac:dyDescent="0.15">
      <c r="A50" s="136" t="s">
        <v>58</v>
      </c>
      <c r="B50" s="136" t="e">
        <f>NA()</f>
        <v>#N/A</v>
      </c>
      <c r="C50" s="136">
        <f>IF(ISNUMBER('実質公債費比率（分子）の構造'!K$53),'実質公債費比率（分子）の構造'!K$53,NA())</f>
        <v>669</v>
      </c>
      <c r="D50" s="136" t="e">
        <f>NA()</f>
        <v>#N/A</v>
      </c>
      <c r="E50" s="136" t="e">
        <f>NA()</f>
        <v>#N/A</v>
      </c>
      <c r="F50" s="136">
        <f>IF(ISNUMBER('実質公債費比率（分子）の構造'!L$53),'実質公債費比率（分子）の構造'!L$53,NA())</f>
        <v>589</v>
      </c>
      <c r="G50" s="136" t="e">
        <f>NA()</f>
        <v>#N/A</v>
      </c>
      <c r="H50" s="136" t="e">
        <f>NA()</f>
        <v>#N/A</v>
      </c>
      <c r="I50" s="136">
        <f>IF(ISNUMBER('実質公債費比率（分子）の構造'!M$53),'実質公債費比率（分子）の構造'!M$53,NA())</f>
        <v>554</v>
      </c>
      <c r="J50" s="136" t="e">
        <f>NA()</f>
        <v>#N/A</v>
      </c>
      <c r="K50" s="136" t="e">
        <f>NA()</f>
        <v>#N/A</v>
      </c>
      <c r="L50" s="136">
        <f>IF(ISNUMBER('実質公債費比率（分子）の構造'!N$53),'実質公債費比率（分子）の構造'!N$53,NA())</f>
        <v>551</v>
      </c>
      <c r="M50" s="136" t="e">
        <f>NA()</f>
        <v>#N/A</v>
      </c>
      <c r="N50" s="136" t="e">
        <f>NA()</f>
        <v>#N/A</v>
      </c>
      <c r="O50" s="136">
        <f>IF(ISNUMBER('実質公債費比率（分子）の構造'!O$53),'実質公債費比率（分子）の構造'!O$53,NA())</f>
        <v>491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10280</v>
      </c>
      <c r="E56" s="135"/>
      <c r="F56" s="135"/>
      <c r="G56" s="135">
        <f>'将来負担比率（分子）の構造'!J$51</f>
        <v>10098</v>
      </c>
      <c r="H56" s="135"/>
      <c r="I56" s="135"/>
      <c r="J56" s="135">
        <f>'将来負担比率（分子）の構造'!K$51</f>
        <v>9889</v>
      </c>
      <c r="K56" s="135"/>
      <c r="L56" s="135"/>
      <c r="M56" s="135">
        <f>'将来負担比率（分子）の構造'!L$51</f>
        <v>9499</v>
      </c>
      <c r="N56" s="135"/>
      <c r="O56" s="135"/>
      <c r="P56" s="135">
        <f>'将来負担比率（分子）の構造'!M$51</f>
        <v>8959</v>
      </c>
    </row>
    <row r="57" spans="1:16" x14ac:dyDescent="0.15">
      <c r="A57" s="135" t="s">
        <v>34</v>
      </c>
      <c r="B57" s="135"/>
      <c r="C57" s="135"/>
      <c r="D57" s="135">
        <f>'将来負担比率（分子）の構造'!I$50</f>
        <v>60</v>
      </c>
      <c r="E57" s="135"/>
      <c r="F57" s="135"/>
      <c r="G57" s="135">
        <f>'将来負担比率（分子）の構造'!J$50</f>
        <v>46</v>
      </c>
      <c r="H57" s="135"/>
      <c r="I57" s="135"/>
      <c r="J57" s="135">
        <f>'将来負担比率（分子）の構造'!K$50</f>
        <v>43</v>
      </c>
      <c r="K57" s="135"/>
      <c r="L57" s="135"/>
      <c r="M57" s="135">
        <f>'将来負担比率（分子）の構造'!L$50</f>
        <v>53</v>
      </c>
      <c r="N57" s="135"/>
      <c r="O57" s="135"/>
      <c r="P57" s="135">
        <f>'将来負担比率（分子）の構造'!M$50</f>
        <v>50</v>
      </c>
    </row>
    <row r="58" spans="1:16" x14ac:dyDescent="0.15">
      <c r="A58" s="135" t="s">
        <v>33</v>
      </c>
      <c r="B58" s="135"/>
      <c r="C58" s="135"/>
      <c r="D58" s="135">
        <f>'将来負担比率（分子）の構造'!I$49</f>
        <v>1302</v>
      </c>
      <c r="E58" s="135"/>
      <c r="F58" s="135"/>
      <c r="G58" s="135">
        <f>'将来負担比率（分子）の構造'!J$49</f>
        <v>1852</v>
      </c>
      <c r="H58" s="135"/>
      <c r="I58" s="135"/>
      <c r="J58" s="135">
        <f>'将来負担比率（分子）の構造'!K$49</f>
        <v>2442</v>
      </c>
      <c r="K58" s="135"/>
      <c r="L58" s="135"/>
      <c r="M58" s="135">
        <f>'将来負担比率（分子）の構造'!L$49</f>
        <v>2675</v>
      </c>
      <c r="N58" s="135"/>
      <c r="O58" s="135"/>
      <c r="P58" s="135">
        <f>'将来負担比率（分子）の構造'!M$49</f>
        <v>2928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11</v>
      </c>
      <c r="C61" s="135"/>
      <c r="D61" s="135"/>
      <c r="E61" s="135">
        <f>'将来負担比率（分子）の構造'!J$46</f>
        <v>74</v>
      </c>
      <c r="F61" s="135"/>
      <c r="G61" s="135"/>
      <c r="H61" s="135">
        <f>'将来負担比率（分子）の構造'!K$46</f>
        <v>43</v>
      </c>
      <c r="I61" s="135"/>
      <c r="J61" s="135"/>
      <c r="K61" s="135">
        <f>'将来負担比率（分子）の構造'!L$46</f>
        <v>84</v>
      </c>
      <c r="L61" s="135"/>
      <c r="M61" s="135"/>
      <c r="N61" s="135">
        <f>'将来負担比率（分子）の構造'!M$46</f>
        <v>77</v>
      </c>
      <c r="O61" s="135"/>
      <c r="P61" s="135"/>
    </row>
    <row r="62" spans="1:16" x14ac:dyDescent="0.15">
      <c r="A62" s="135" t="s">
        <v>28</v>
      </c>
      <c r="B62" s="135">
        <f>'将来負担比率（分子）の構造'!I$45</f>
        <v>1335</v>
      </c>
      <c r="C62" s="135"/>
      <c r="D62" s="135"/>
      <c r="E62" s="135">
        <f>'将来負担比率（分子）の構造'!J$45</f>
        <v>1272</v>
      </c>
      <c r="F62" s="135"/>
      <c r="G62" s="135"/>
      <c r="H62" s="135">
        <f>'将来負担比率（分子）の構造'!K$45</f>
        <v>1220</v>
      </c>
      <c r="I62" s="135"/>
      <c r="J62" s="135"/>
      <c r="K62" s="135">
        <f>'将来負担比率（分子）の構造'!L$45</f>
        <v>1106</v>
      </c>
      <c r="L62" s="135"/>
      <c r="M62" s="135"/>
      <c r="N62" s="135">
        <f>'将来負担比率（分子）の構造'!M$45</f>
        <v>1063</v>
      </c>
      <c r="O62" s="135"/>
      <c r="P62" s="135"/>
    </row>
    <row r="63" spans="1:16" x14ac:dyDescent="0.15">
      <c r="A63" s="135" t="s">
        <v>27</v>
      </c>
      <c r="B63" s="135">
        <f>'将来負担比率（分子）の構造'!I$44</f>
        <v>491</v>
      </c>
      <c r="C63" s="135"/>
      <c r="D63" s="135"/>
      <c r="E63" s="135">
        <f>'将来負担比率（分子）の構造'!J$44</f>
        <v>467</v>
      </c>
      <c r="F63" s="135"/>
      <c r="G63" s="135"/>
      <c r="H63" s="135">
        <f>'将来負担比率（分子）の構造'!K$44</f>
        <v>502</v>
      </c>
      <c r="I63" s="135"/>
      <c r="J63" s="135"/>
      <c r="K63" s="135">
        <f>'将来負担比率（分子）の構造'!L$44</f>
        <v>361</v>
      </c>
      <c r="L63" s="135"/>
      <c r="M63" s="135"/>
      <c r="N63" s="135">
        <f>'将来負担比率（分子）の構造'!M$44</f>
        <v>320</v>
      </c>
      <c r="O63" s="135"/>
      <c r="P63" s="135"/>
    </row>
    <row r="64" spans="1:16" x14ac:dyDescent="0.15">
      <c r="A64" s="135" t="s">
        <v>26</v>
      </c>
      <c r="B64" s="135">
        <f>'将来負担比率（分子）の構造'!I$43</f>
        <v>2864</v>
      </c>
      <c r="C64" s="135"/>
      <c r="D64" s="135"/>
      <c r="E64" s="135">
        <f>'将来負担比率（分子）の構造'!J$43</f>
        <v>3451</v>
      </c>
      <c r="F64" s="135"/>
      <c r="G64" s="135"/>
      <c r="H64" s="135">
        <f>'将来負担比率（分子）の構造'!K$43</f>
        <v>3434</v>
      </c>
      <c r="I64" s="135"/>
      <c r="J64" s="135"/>
      <c r="K64" s="135">
        <f>'将来負担比率（分子）の構造'!L$43</f>
        <v>3576</v>
      </c>
      <c r="L64" s="135"/>
      <c r="M64" s="135"/>
      <c r="N64" s="135">
        <f>'将来負担比率（分子）の構造'!M$43</f>
        <v>3648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11355</v>
      </c>
      <c r="C66" s="135"/>
      <c r="D66" s="135"/>
      <c r="E66" s="135">
        <f>'将来負担比率（分子）の構造'!J$41</f>
        <v>11033</v>
      </c>
      <c r="F66" s="135"/>
      <c r="G66" s="135"/>
      <c r="H66" s="135">
        <f>'将来負担比率（分子）の構造'!K$41</f>
        <v>10728</v>
      </c>
      <c r="I66" s="135"/>
      <c r="J66" s="135"/>
      <c r="K66" s="135">
        <f>'将来負担比率（分子）の構造'!L$41</f>
        <v>10307</v>
      </c>
      <c r="L66" s="135"/>
      <c r="M66" s="135"/>
      <c r="N66" s="135">
        <f>'将来負担比率（分子）の構造'!M$41</f>
        <v>9736</v>
      </c>
      <c r="O66" s="135"/>
      <c r="P66" s="135"/>
    </row>
    <row r="67" spans="1:16" x14ac:dyDescent="0.15">
      <c r="A67" s="135" t="s">
        <v>62</v>
      </c>
      <c r="B67" s="135" t="e">
        <f>NA()</f>
        <v>#N/A</v>
      </c>
      <c r="C67" s="135">
        <f>IF(ISNUMBER('将来負担比率（分子）の構造'!I$52), IF('将来負担比率（分子）の構造'!I$52 &lt; 0, 0, '将来負担比率（分子）の構造'!I$52), NA())</f>
        <v>4414</v>
      </c>
      <c r="D67" s="135" t="e">
        <f>NA()</f>
        <v>#N/A</v>
      </c>
      <c r="E67" s="135" t="e">
        <f>NA()</f>
        <v>#N/A</v>
      </c>
      <c r="F67" s="135">
        <f>IF(ISNUMBER('将来負担比率（分子）の構造'!J$52), IF('将来負担比率（分子）の構造'!J$52 &lt; 0, 0, '将来負担比率（分子）の構造'!J$52), NA())</f>
        <v>4302</v>
      </c>
      <c r="G67" s="135" t="e">
        <f>NA()</f>
        <v>#N/A</v>
      </c>
      <c r="H67" s="135" t="e">
        <f>NA()</f>
        <v>#N/A</v>
      </c>
      <c r="I67" s="135">
        <f>IF(ISNUMBER('将来負担比率（分子）の構造'!K$52), IF('将来負担比率（分子）の構造'!K$52 &lt; 0, 0, '将来負担比率（分子）の構造'!K$52), NA())</f>
        <v>3553</v>
      </c>
      <c r="J67" s="135" t="e">
        <f>NA()</f>
        <v>#N/A</v>
      </c>
      <c r="K67" s="135" t="e">
        <f>NA()</f>
        <v>#N/A</v>
      </c>
      <c r="L67" s="135">
        <f>IF(ISNUMBER('将来負担比率（分子）の構造'!L$52), IF('将来負担比率（分子）の構造'!L$52 &lt; 0, 0, '将来負担比率（分子）の構造'!L$52), NA())</f>
        <v>3206</v>
      </c>
      <c r="M67" s="135" t="e">
        <f>NA()</f>
        <v>#N/A</v>
      </c>
      <c r="N67" s="135" t="e">
        <f>NA()</f>
        <v>#N/A</v>
      </c>
      <c r="O67" s="135">
        <f>IF(ISNUMBER('将来負担比率（分子）の構造'!M$52), IF('将来負担比率（分子）の構造'!M$52 &lt; 0, 0, '将来負担比率（分子）の構造'!M$52), NA())</f>
        <v>2906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675022</v>
      </c>
      <c r="S5" s="669"/>
      <c r="T5" s="669"/>
      <c r="U5" s="669"/>
      <c r="V5" s="669"/>
      <c r="W5" s="669"/>
      <c r="X5" s="669"/>
      <c r="Y5" s="716"/>
      <c r="Z5" s="729">
        <v>8.9</v>
      </c>
      <c r="AA5" s="729"/>
      <c r="AB5" s="729"/>
      <c r="AC5" s="729"/>
      <c r="AD5" s="730">
        <v>675022</v>
      </c>
      <c r="AE5" s="730"/>
      <c r="AF5" s="730"/>
      <c r="AG5" s="730"/>
      <c r="AH5" s="730"/>
      <c r="AI5" s="730"/>
      <c r="AJ5" s="730"/>
      <c r="AK5" s="730"/>
      <c r="AL5" s="717">
        <v>14.2</v>
      </c>
      <c r="AM5" s="686"/>
      <c r="AN5" s="686"/>
      <c r="AO5" s="718"/>
      <c r="AP5" s="705" t="s">
        <v>206</v>
      </c>
      <c r="AQ5" s="706"/>
      <c r="AR5" s="706"/>
      <c r="AS5" s="706"/>
      <c r="AT5" s="706"/>
      <c r="AU5" s="706"/>
      <c r="AV5" s="706"/>
      <c r="AW5" s="706"/>
      <c r="AX5" s="706"/>
      <c r="AY5" s="706"/>
      <c r="AZ5" s="706"/>
      <c r="BA5" s="706"/>
      <c r="BB5" s="706"/>
      <c r="BC5" s="706"/>
      <c r="BD5" s="706"/>
      <c r="BE5" s="706"/>
      <c r="BF5" s="707"/>
      <c r="BG5" s="618">
        <v>662506</v>
      </c>
      <c r="BH5" s="619"/>
      <c r="BI5" s="619"/>
      <c r="BJ5" s="619"/>
      <c r="BK5" s="619"/>
      <c r="BL5" s="619"/>
      <c r="BM5" s="619"/>
      <c r="BN5" s="620"/>
      <c r="BO5" s="671">
        <v>98.1</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56349</v>
      </c>
      <c r="S6" s="619"/>
      <c r="T6" s="619"/>
      <c r="U6" s="619"/>
      <c r="V6" s="619"/>
      <c r="W6" s="619"/>
      <c r="X6" s="619"/>
      <c r="Y6" s="620"/>
      <c r="Z6" s="671">
        <v>0.7</v>
      </c>
      <c r="AA6" s="671"/>
      <c r="AB6" s="671"/>
      <c r="AC6" s="671"/>
      <c r="AD6" s="672">
        <v>56349</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662506</v>
      </c>
      <c r="BH6" s="619"/>
      <c r="BI6" s="619"/>
      <c r="BJ6" s="619"/>
      <c r="BK6" s="619"/>
      <c r="BL6" s="619"/>
      <c r="BM6" s="619"/>
      <c r="BN6" s="620"/>
      <c r="BO6" s="671">
        <v>98.1</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86344</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86344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787</v>
      </c>
      <c r="S7" s="619"/>
      <c r="T7" s="619"/>
      <c r="U7" s="619"/>
      <c r="V7" s="619"/>
      <c r="W7" s="619"/>
      <c r="X7" s="619"/>
      <c r="Y7" s="620"/>
      <c r="Z7" s="671">
        <v>0</v>
      </c>
      <c r="AA7" s="671"/>
      <c r="AB7" s="671"/>
      <c r="AC7" s="671"/>
      <c r="AD7" s="672">
        <v>787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193719</v>
      </c>
      <c r="BH7" s="619"/>
      <c r="BI7" s="619"/>
      <c r="BJ7" s="619"/>
      <c r="BK7" s="619"/>
      <c r="BL7" s="619"/>
      <c r="BM7" s="619"/>
      <c r="BN7" s="620"/>
      <c r="BO7" s="671">
        <v>28.7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1118995</v>
      </c>
      <c r="CS7" s="619"/>
      <c r="CT7" s="619"/>
      <c r="CU7" s="619"/>
      <c r="CV7" s="619"/>
      <c r="CW7" s="619"/>
      <c r="CX7" s="619"/>
      <c r="CY7" s="620"/>
      <c r="CZ7" s="671">
        <v>15.4</v>
      </c>
      <c r="DA7" s="671"/>
      <c r="DB7" s="671"/>
      <c r="DC7" s="671"/>
      <c r="DD7" s="624">
        <v>85279</v>
      </c>
      <c r="DE7" s="619"/>
      <c r="DF7" s="619"/>
      <c r="DG7" s="619"/>
      <c r="DH7" s="619"/>
      <c r="DI7" s="619"/>
      <c r="DJ7" s="619"/>
      <c r="DK7" s="619"/>
      <c r="DL7" s="619"/>
      <c r="DM7" s="619"/>
      <c r="DN7" s="619"/>
      <c r="DO7" s="619"/>
      <c r="DP7" s="620"/>
      <c r="DQ7" s="624">
        <v>942889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1472</v>
      </c>
      <c r="S8" s="619"/>
      <c r="T8" s="619"/>
      <c r="U8" s="619"/>
      <c r="V8" s="619"/>
      <c r="W8" s="619"/>
      <c r="X8" s="619"/>
      <c r="Y8" s="620"/>
      <c r="Z8" s="671">
        <v>0</v>
      </c>
      <c r="AA8" s="671"/>
      <c r="AB8" s="671"/>
      <c r="AC8" s="671"/>
      <c r="AD8" s="672">
        <v>1472</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10899</v>
      </c>
      <c r="BH8" s="619"/>
      <c r="BI8" s="619"/>
      <c r="BJ8" s="619"/>
      <c r="BK8" s="619"/>
      <c r="BL8" s="619"/>
      <c r="BM8" s="619"/>
      <c r="BN8" s="620"/>
      <c r="BO8" s="671">
        <v>1.6</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1563315</v>
      </c>
      <c r="CS8" s="619"/>
      <c r="CT8" s="619"/>
      <c r="CU8" s="619"/>
      <c r="CV8" s="619"/>
      <c r="CW8" s="619"/>
      <c r="CX8" s="619"/>
      <c r="CY8" s="620"/>
      <c r="CZ8" s="671">
        <v>21.6</v>
      </c>
      <c r="DA8" s="671"/>
      <c r="DB8" s="671"/>
      <c r="DC8" s="671"/>
      <c r="DD8" s="624">
        <v>10077</v>
      </c>
      <c r="DE8" s="619"/>
      <c r="DF8" s="619"/>
      <c r="DG8" s="619"/>
      <c r="DH8" s="619"/>
      <c r="DI8" s="619"/>
      <c r="DJ8" s="619"/>
      <c r="DK8" s="619"/>
      <c r="DL8" s="619"/>
      <c r="DM8" s="619"/>
      <c r="DN8" s="619"/>
      <c r="DO8" s="619"/>
      <c r="DP8" s="620"/>
      <c r="DQ8" s="624">
        <v>887686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1029</v>
      </c>
      <c r="S9" s="619"/>
      <c r="T9" s="619"/>
      <c r="U9" s="619"/>
      <c r="V9" s="619"/>
      <c r="W9" s="619"/>
      <c r="X9" s="619"/>
      <c r="Y9" s="620"/>
      <c r="Z9" s="671">
        <v>0</v>
      </c>
      <c r="AA9" s="671"/>
      <c r="AB9" s="671"/>
      <c r="AC9" s="671"/>
      <c r="AD9" s="672">
        <v>1029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161458</v>
      </c>
      <c r="BH9" s="619"/>
      <c r="BI9" s="619"/>
      <c r="BJ9" s="619"/>
      <c r="BK9" s="619"/>
      <c r="BL9" s="619"/>
      <c r="BM9" s="619"/>
      <c r="BN9" s="620"/>
      <c r="BO9" s="671">
        <v>23.9</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632977</v>
      </c>
      <c r="CS9" s="619"/>
      <c r="CT9" s="619"/>
      <c r="CU9" s="619"/>
      <c r="CV9" s="619"/>
      <c r="CW9" s="619"/>
      <c r="CX9" s="619"/>
      <c r="CY9" s="620"/>
      <c r="CZ9" s="671">
        <v>8.6999999999999993</v>
      </c>
      <c r="DA9" s="671"/>
      <c r="DB9" s="671"/>
      <c r="DC9" s="671"/>
      <c r="DD9" s="624">
        <v>12791</v>
      </c>
      <c r="DE9" s="619"/>
      <c r="DF9" s="619"/>
      <c r="DG9" s="619"/>
      <c r="DH9" s="619"/>
      <c r="DI9" s="619"/>
      <c r="DJ9" s="619"/>
      <c r="DK9" s="619"/>
      <c r="DL9" s="619"/>
      <c r="DM9" s="619"/>
      <c r="DN9" s="619"/>
      <c r="DO9" s="619"/>
      <c r="DP9" s="620"/>
      <c r="DQ9" s="624">
        <v>563347</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166593</v>
      </c>
      <c r="S10" s="619"/>
      <c r="T10" s="619"/>
      <c r="U10" s="619"/>
      <c r="V10" s="619"/>
      <c r="W10" s="619"/>
      <c r="X10" s="619"/>
      <c r="Y10" s="620"/>
      <c r="Z10" s="671">
        <v>2.2000000000000002</v>
      </c>
      <c r="AA10" s="671"/>
      <c r="AB10" s="671"/>
      <c r="AC10" s="671"/>
      <c r="AD10" s="672">
        <v>166593</v>
      </c>
      <c r="AE10" s="672"/>
      <c r="AF10" s="672"/>
      <c r="AG10" s="672"/>
      <c r="AH10" s="672"/>
      <c r="AI10" s="672"/>
      <c r="AJ10" s="672"/>
      <c r="AK10" s="672"/>
      <c r="AL10" s="641">
        <v>3.5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12719</v>
      </c>
      <c r="BH10" s="619"/>
      <c r="BI10" s="619"/>
      <c r="BJ10" s="619"/>
      <c r="BK10" s="619"/>
      <c r="BL10" s="619"/>
      <c r="BM10" s="619"/>
      <c r="BN10" s="620"/>
      <c r="BO10" s="671">
        <v>1.9</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21521</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7307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8643</v>
      </c>
      <c r="BH11" s="619"/>
      <c r="BI11" s="619"/>
      <c r="BJ11" s="619"/>
      <c r="BK11" s="619"/>
      <c r="BL11" s="619"/>
      <c r="BM11" s="619"/>
      <c r="BN11" s="620"/>
      <c r="BO11" s="671">
        <v>1.3</v>
      </c>
      <c r="BP11" s="671"/>
      <c r="BQ11" s="671"/>
      <c r="BR11" s="671"/>
      <c r="BS11" s="624" t="s">
        <v>110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517285</v>
      </c>
      <c r="CS11" s="619"/>
      <c r="CT11" s="619"/>
      <c r="CU11" s="619"/>
      <c r="CV11" s="619"/>
      <c r="CW11" s="619"/>
      <c r="CX11" s="619"/>
      <c r="CY11" s="620"/>
      <c r="CZ11" s="671">
        <v>7.1</v>
      </c>
      <c r="DA11" s="671"/>
      <c r="DB11" s="671"/>
      <c r="DC11" s="671"/>
      <c r="DD11" s="624">
        <v>132375</v>
      </c>
      <c r="DE11" s="619"/>
      <c r="DF11" s="619"/>
      <c r="DG11" s="619"/>
      <c r="DH11" s="619"/>
      <c r="DI11" s="619"/>
      <c r="DJ11" s="619"/>
      <c r="DK11" s="619"/>
      <c r="DL11" s="619"/>
      <c r="DM11" s="619"/>
      <c r="DN11" s="619"/>
      <c r="DO11" s="619"/>
      <c r="DP11" s="620"/>
      <c r="DQ11" s="624">
        <v>234200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395816</v>
      </c>
      <c r="BH12" s="619"/>
      <c r="BI12" s="619"/>
      <c r="BJ12" s="619"/>
      <c r="BK12" s="619"/>
      <c r="BL12" s="619"/>
      <c r="BM12" s="619"/>
      <c r="BN12" s="620"/>
      <c r="BO12" s="671">
        <v>58.6</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209748</v>
      </c>
      <c r="CS12" s="619"/>
      <c r="CT12" s="619"/>
      <c r="CU12" s="619"/>
      <c r="CV12" s="619"/>
      <c r="CW12" s="619"/>
      <c r="CX12" s="619"/>
      <c r="CY12" s="620"/>
      <c r="CZ12" s="671">
        <v>2.9</v>
      </c>
      <c r="DA12" s="671"/>
      <c r="DB12" s="671"/>
      <c r="DC12" s="671"/>
      <c r="DD12" s="624">
        <v>22332</v>
      </c>
      <c r="DE12" s="619"/>
      <c r="DF12" s="619"/>
      <c r="DG12" s="619"/>
      <c r="DH12" s="619"/>
      <c r="DI12" s="619"/>
      <c r="DJ12" s="619"/>
      <c r="DK12" s="619"/>
      <c r="DL12" s="619"/>
      <c r="DM12" s="619"/>
      <c r="DN12" s="619"/>
      <c r="DO12" s="619"/>
      <c r="DP12" s="620"/>
      <c r="DQ12" s="624">
        <v>194693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9583</v>
      </c>
      <c r="S13" s="619"/>
      <c r="T13" s="619"/>
      <c r="U13" s="619"/>
      <c r="V13" s="619"/>
      <c r="W13" s="619"/>
      <c r="X13" s="619"/>
      <c r="Y13" s="620"/>
      <c r="Z13" s="671">
        <v>0.1</v>
      </c>
      <c r="AA13" s="671"/>
      <c r="AB13" s="671"/>
      <c r="AC13" s="671"/>
      <c r="AD13" s="672">
        <v>9583</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351839</v>
      </c>
      <c r="BH13" s="619"/>
      <c r="BI13" s="619"/>
      <c r="BJ13" s="619"/>
      <c r="BK13" s="619"/>
      <c r="BL13" s="619"/>
      <c r="BM13" s="619"/>
      <c r="BN13" s="620"/>
      <c r="BO13" s="671">
        <v>52.1</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541787</v>
      </c>
      <c r="CS13" s="619"/>
      <c r="CT13" s="619"/>
      <c r="CU13" s="619"/>
      <c r="CV13" s="619"/>
      <c r="CW13" s="619"/>
      <c r="CX13" s="619"/>
      <c r="CY13" s="620"/>
      <c r="CZ13" s="671">
        <v>7.5</v>
      </c>
      <c r="DA13" s="671"/>
      <c r="DB13" s="671"/>
      <c r="DC13" s="671"/>
      <c r="DD13" s="624">
        <v>306675</v>
      </c>
      <c r="DE13" s="619"/>
      <c r="DF13" s="619"/>
      <c r="DG13" s="619"/>
      <c r="DH13" s="619"/>
      <c r="DI13" s="619"/>
      <c r="DJ13" s="619"/>
      <c r="DK13" s="619"/>
      <c r="DL13" s="619"/>
      <c r="DM13" s="619"/>
      <c r="DN13" s="619"/>
      <c r="DO13" s="619"/>
      <c r="DP13" s="620"/>
      <c r="DQ13" s="624">
        <v>253642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20369</v>
      </c>
      <c r="BH14" s="619"/>
      <c r="BI14" s="619"/>
      <c r="BJ14" s="619"/>
      <c r="BK14" s="619"/>
      <c r="BL14" s="619"/>
      <c r="BM14" s="619"/>
      <c r="BN14" s="620"/>
      <c r="BO14" s="671">
        <v>3</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567872</v>
      </c>
      <c r="CS14" s="619"/>
      <c r="CT14" s="619"/>
      <c r="CU14" s="619"/>
      <c r="CV14" s="619"/>
      <c r="CW14" s="619"/>
      <c r="CX14" s="619"/>
      <c r="CY14" s="620"/>
      <c r="CZ14" s="671">
        <v>7.8</v>
      </c>
      <c r="DA14" s="671"/>
      <c r="DB14" s="671"/>
      <c r="DC14" s="671"/>
      <c r="DD14" s="624">
        <v>133013</v>
      </c>
      <c r="DE14" s="619"/>
      <c r="DF14" s="619"/>
      <c r="DG14" s="619"/>
      <c r="DH14" s="619"/>
      <c r="DI14" s="619"/>
      <c r="DJ14" s="619"/>
      <c r="DK14" s="619"/>
      <c r="DL14" s="619"/>
      <c r="DM14" s="619"/>
      <c r="DN14" s="619"/>
      <c r="DO14" s="619"/>
      <c r="DP14" s="620"/>
      <c r="DQ14" s="624">
        <v>401328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1033</v>
      </c>
      <c r="S15" s="619"/>
      <c r="T15" s="619"/>
      <c r="U15" s="619"/>
      <c r="V15" s="619"/>
      <c r="W15" s="619"/>
      <c r="X15" s="619"/>
      <c r="Y15" s="620"/>
      <c r="Z15" s="671">
        <v>0</v>
      </c>
      <c r="AA15" s="671"/>
      <c r="AB15" s="671"/>
      <c r="AC15" s="671"/>
      <c r="AD15" s="672">
        <v>1033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52602</v>
      </c>
      <c r="BH15" s="619"/>
      <c r="BI15" s="619"/>
      <c r="BJ15" s="619"/>
      <c r="BK15" s="619"/>
      <c r="BL15" s="619"/>
      <c r="BM15" s="619"/>
      <c r="BN15" s="620"/>
      <c r="BO15" s="671">
        <v>7.8</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518028</v>
      </c>
      <c r="CS15" s="619"/>
      <c r="CT15" s="619"/>
      <c r="CU15" s="619"/>
      <c r="CV15" s="619"/>
      <c r="CW15" s="619"/>
      <c r="CX15" s="619"/>
      <c r="CY15" s="620"/>
      <c r="CZ15" s="671">
        <v>7.1</v>
      </c>
      <c r="DA15" s="671"/>
      <c r="DB15" s="671"/>
      <c r="DC15" s="671"/>
      <c r="DD15" s="624">
        <v>101059</v>
      </c>
      <c r="DE15" s="619"/>
      <c r="DF15" s="619"/>
      <c r="DG15" s="619"/>
      <c r="DH15" s="619"/>
      <c r="DI15" s="619"/>
      <c r="DJ15" s="619"/>
      <c r="DK15" s="619"/>
      <c r="DL15" s="619"/>
      <c r="DM15" s="619"/>
      <c r="DN15" s="619"/>
      <c r="DO15" s="619"/>
      <c r="DP15" s="620"/>
      <c r="DQ15" s="624">
        <v>338285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4277584</v>
      </c>
      <c r="S16" s="619"/>
      <c r="T16" s="619"/>
      <c r="U16" s="619"/>
      <c r="V16" s="619"/>
      <c r="W16" s="619"/>
      <c r="X16" s="619"/>
      <c r="Y16" s="620"/>
      <c r="Z16" s="671">
        <v>56.4</v>
      </c>
      <c r="AA16" s="671"/>
      <c r="AB16" s="671"/>
      <c r="AC16" s="671"/>
      <c r="AD16" s="672">
        <v>3825828</v>
      </c>
      <c r="AE16" s="672"/>
      <c r="AF16" s="672"/>
      <c r="AG16" s="672"/>
      <c r="AH16" s="672"/>
      <c r="AI16" s="672"/>
      <c r="AJ16" s="672"/>
      <c r="AK16" s="672"/>
      <c r="AL16" s="641">
        <v>80.599999999999994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126614</v>
      </c>
      <c r="CS16" s="619"/>
      <c r="CT16" s="619"/>
      <c r="CU16" s="619"/>
      <c r="CV16" s="619"/>
      <c r="CW16" s="619"/>
      <c r="CX16" s="619"/>
      <c r="CY16" s="620"/>
      <c r="CZ16" s="671">
        <v>1.7</v>
      </c>
      <c r="DA16" s="671"/>
      <c r="DB16" s="671"/>
      <c r="DC16" s="671"/>
      <c r="DD16" s="624" t="s">
        <v>110</v>
      </c>
      <c r="DE16" s="619"/>
      <c r="DF16" s="619"/>
      <c r="DG16" s="619"/>
      <c r="DH16" s="619"/>
      <c r="DI16" s="619"/>
      <c r="DJ16" s="619"/>
      <c r="DK16" s="619"/>
      <c r="DL16" s="619"/>
      <c r="DM16" s="619"/>
      <c r="DN16" s="619"/>
      <c r="DO16" s="619"/>
      <c r="DP16" s="620"/>
      <c r="DQ16" s="624">
        <v>9791</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3825828</v>
      </c>
      <c r="S17" s="619"/>
      <c r="T17" s="619"/>
      <c r="U17" s="619"/>
      <c r="V17" s="619"/>
      <c r="W17" s="619"/>
      <c r="X17" s="619"/>
      <c r="Y17" s="620"/>
      <c r="Z17" s="671">
        <v>50.4</v>
      </c>
      <c r="AA17" s="671"/>
      <c r="AB17" s="671"/>
      <c r="AC17" s="671"/>
      <c r="AD17" s="672">
        <v>3825828</v>
      </c>
      <c r="AE17" s="672"/>
      <c r="AF17" s="672"/>
      <c r="AG17" s="672"/>
      <c r="AH17" s="672"/>
      <c r="AI17" s="672"/>
      <c r="AJ17" s="672"/>
      <c r="AK17" s="672"/>
      <c r="AL17" s="641">
        <v>80.599999999999994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1341990</v>
      </c>
      <c r="CS17" s="619"/>
      <c r="CT17" s="619"/>
      <c r="CU17" s="619"/>
      <c r="CV17" s="619"/>
      <c r="CW17" s="619"/>
      <c r="CX17" s="619"/>
      <c r="CY17" s="620"/>
      <c r="CZ17" s="671">
        <v>18.5</v>
      </c>
      <c r="DA17" s="671"/>
      <c r="DB17" s="671"/>
      <c r="DC17" s="671"/>
      <c r="DD17" s="624" t="s">
        <v>110</v>
      </c>
      <c r="DE17" s="619"/>
      <c r="DF17" s="619"/>
      <c r="DG17" s="619"/>
      <c r="DH17" s="619"/>
      <c r="DI17" s="619"/>
      <c r="DJ17" s="619"/>
      <c r="DK17" s="619"/>
      <c r="DL17" s="619"/>
      <c r="DM17" s="619"/>
      <c r="DN17" s="619"/>
      <c r="DO17" s="619"/>
      <c r="DP17" s="620"/>
      <c r="DQ17" s="624">
        <v>1336856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451729</v>
      </c>
      <c r="S18" s="619"/>
      <c r="T18" s="619"/>
      <c r="U18" s="619"/>
      <c r="V18" s="619"/>
      <c r="W18" s="619"/>
      <c r="X18" s="619"/>
      <c r="Y18" s="620"/>
      <c r="Z18" s="671">
        <v>6</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27</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12516</v>
      </c>
      <c r="BH19" s="619"/>
      <c r="BI19" s="619"/>
      <c r="BJ19" s="619"/>
      <c r="BK19" s="619"/>
      <c r="BL19" s="619"/>
      <c r="BM19" s="619"/>
      <c r="BN19" s="620"/>
      <c r="BO19" s="671">
        <v>1.9</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5189452</v>
      </c>
      <c r="S20" s="619"/>
      <c r="T20" s="619"/>
      <c r="U20" s="619"/>
      <c r="V20" s="619"/>
      <c r="W20" s="619"/>
      <c r="X20" s="619"/>
      <c r="Y20" s="620"/>
      <c r="Z20" s="671">
        <v>68.400000000000006</v>
      </c>
      <c r="AA20" s="671"/>
      <c r="AB20" s="671"/>
      <c r="AC20" s="671"/>
      <c r="AD20" s="672">
        <v>4737696</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12516</v>
      </c>
      <c r="BH20" s="619"/>
      <c r="BI20" s="619"/>
      <c r="BJ20" s="619"/>
      <c r="BK20" s="619"/>
      <c r="BL20" s="619"/>
      <c r="BM20" s="619"/>
      <c r="BN20" s="620"/>
      <c r="BO20" s="671">
        <v>1.9</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7246476</v>
      </c>
      <c r="CS20" s="619"/>
      <c r="CT20" s="619"/>
      <c r="CU20" s="619"/>
      <c r="CV20" s="619"/>
      <c r="CW20" s="619"/>
      <c r="CX20" s="619"/>
      <c r="CY20" s="620"/>
      <c r="CZ20" s="671">
        <v>100</v>
      </c>
      <c r="DA20" s="671"/>
      <c r="DB20" s="671"/>
      <c r="DC20" s="671"/>
      <c r="DD20" s="624">
        <v>803601</v>
      </c>
      <c r="DE20" s="619"/>
      <c r="DF20" s="619"/>
      <c r="DG20" s="619"/>
      <c r="DH20" s="619"/>
      <c r="DI20" s="619"/>
      <c r="DJ20" s="619"/>
      <c r="DK20" s="619"/>
      <c r="DL20" s="619"/>
      <c r="DM20" s="619"/>
      <c r="DN20" s="619"/>
      <c r="DO20" s="619"/>
      <c r="DP20" s="620"/>
      <c r="DQ20" s="624">
        <v>5256368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911</v>
      </c>
      <c r="S21" s="619"/>
      <c r="T21" s="619"/>
      <c r="U21" s="619"/>
      <c r="V21" s="619"/>
      <c r="W21" s="619"/>
      <c r="X21" s="619"/>
      <c r="Y21" s="620"/>
      <c r="Z21" s="671">
        <v>0</v>
      </c>
      <c r="AA21" s="671"/>
      <c r="AB21" s="671"/>
      <c r="AC21" s="671"/>
      <c r="AD21" s="672">
        <v>911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12516</v>
      </c>
      <c r="BH21" s="619"/>
      <c r="BI21" s="619"/>
      <c r="BJ21" s="619"/>
      <c r="BK21" s="619"/>
      <c r="BL21" s="619"/>
      <c r="BM21" s="619"/>
      <c r="BN21" s="620"/>
      <c r="BO21" s="671">
        <v>1.9</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33760</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6066</v>
      </c>
      <c r="S23" s="619"/>
      <c r="T23" s="619"/>
      <c r="U23" s="619"/>
      <c r="V23" s="619"/>
      <c r="W23" s="619"/>
      <c r="X23" s="619"/>
      <c r="Y23" s="620"/>
      <c r="Z23" s="671">
        <v>0.1</v>
      </c>
      <c r="AA23" s="671"/>
      <c r="AB23" s="671"/>
      <c r="AC23" s="671"/>
      <c r="AD23" s="672">
        <v>2012</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16883</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3032606</v>
      </c>
      <c r="CS24" s="669"/>
      <c r="CT24" s="669"/>
      <c r="CU24" s="669"/>
      <c r="CV24" s="669"/>
      <c r="CW24" s="669"/>
      <c r="CX24" s="669"/>
      <c r="CY24" s="716"/>
      <c r="CZ24" s="720">
        <v>41.8</v>
      </c>
      <c r="DA24" s="721"/>
      <c r="DB24" s="721"/>
      <c r="DC24" s="722"/>
      <c r="DD24" s="715">
        <v>2523452</v>
      </c>
      <c r="DE24" s="669"/>
      <c r="DF24" s="669"/>
      <c r="DG24" s="669"/>
      <c r="DH24" s="669"/>
      <c r="DI24" s="669"/>
      <c r="DJ24" s="669"/>
      <c r="DK24" s="716"/>
      <c r="DL24" s="715">
        <v>2499001</v>
      </c>
      <c r="DM24" s="669"/>
      <c r="DN24" s="669"/>
      <c r="DO24" s="669"/>
      <c r="DP24" s="669"/>
      <c r="DQ24" s="669"/>
      <c r="DR24" s="669"/>
      <c r="DS24" s="669"/>
      <c r="DT24" s="669"/>
      <c r="DU24" s="669"/>
      <c r="DV24" s="716"/>
      <c r="DW24" s="717">
        <v>50.1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727090</v>
      </c>
      <c r="S25" s="619"/>
      <c r="T25" s="619"/>
      <c r="U25" s="619"/>
      <c r="V25" s="619"/>
      <c r="W25" s="619"/>
      <c r="X25" s="619"/>
      <c r="Y25" s="620"/>
      <c r="Z25" s="671">
        <v>9.6</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995889</v>
      </c>
      <c r="CS25" s="637"/>
      <c r="CT25" s="637"/>
      <c r="CU25" s="637"/>
      <c r="CV25" s="637"/>
      <c r="CW25" s="637"/>
      <c r="CX25" s="637"/>
      <c r="CY25" s="638"/>
      <c r="CZ25" s="621">
        <v>13.7</v>
      </c>
      <c r="DA25" s="639"/>
      <c r="DB25" s="639"/>
      <c r="DC25" s="640"/>
      <c r="DD25" s="624">
        <v>980031</v>
      </c>
      <c r="DE25" s="637"/>
      <c r="DF25" s="637"/>
      <c r="DG25" s="637"/>
      <c r="DH25" s="637"/>
      <c r="DI25" s="637"/>
      <c r="DJ25" s="637"/>
      <c r="DK25" s="638"/>
      <c r="DL25" s="624">
        <v>976373</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614168</v>
      </c>
      <c r="CS26" s="619"/>
      <c r="CT26" s="619"/>
      <c r="CU26" s="619"/>
      <c r="CV26" s="619"/>
      <c r="CW26" s="619"/>
      <c r="CX26" s="619"/>
      <c r="CY26" s="620"/>
      <c r="CZ26" s="621">
        <v>8.5</v>
      </c>
      <c r="DA26" s="639"/>
      <c r="DB26" s="639"/>
      <c r="DC26" s="640"/>
      <c r="DD26" s="624">
        <v>605616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540312</v>
      </c>
      <c r="S27" s="619"/>
      <c r="T27" s="619"/>
      <c r="U27" s="619"/>
      <c r="V27" s="619"/>
      <c r="W27" s="619"/>
      <c r="X27" s="619"/>
      <c r="Y27" s="620"/>
      <c r="Z27" s="671">
        <v>7.1</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675022</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694727</v>
      </c>
      <c r="CS27" s="637"/>
      <c r="CT27" s="637"/>
      <c r="CU27" s="637"/>
      <c r="CV27" s="637"/>
      <c r="CW27" s="637"/>
      <c r="CX27" s="637"/>
      <c r="CY27" s="638"/>
      <c r="CZ27" s="621">
        <v>9.6</v>
      </c>
      <c r="DA27" s="639"/>
      <c r="DB27" s="639"/>
      <c r="DC27" s="640"/>
      <c r="DD27" s="624">
        <v>206565</v>
      </c>
      <c r="DE27" s="637"/>
      <c r="DF27" s="637"/>
      <c r="DG27" s="637"/>
      <c r="DH27" s="637"/>
      <c r="DI27" s="637"/>
      <c r="DJ27" s="637"/>
      <c r="DK27" s="638"/>
      <c r="DL27" s="624">
        <v>199638</v>
      </c>
      <c r="DM27" s="637"/>
      <c r="DN27" s="637"/>
      <c r="DO27" s="637"/>
      <c r="DP27" s="637"/>
      <c r="DQ27" s="637"/>
      <c r="DR27" s="637"/>
      <c r="DS27" s="637"/>
      <c r="DT27" s="637"/>
      <c r="DU27" s="637"/>
      <c r="DV27" s="638"/>
      <c r="DW27" s="641">
        <v>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34938</v>
      </c>
      <c r="S28" s="619"/>
      <c r="T28" s="619"/>
      <c r="U28" s="619"/>
      <c r="V28" s="619"/>
      <c r="W28" s="619"/>
      <c r="X28" s="619"/>
      <c r="Y28" s="620"/>
      <c r="Z28" s="671">
        <v>0.5</v>
      </c>
      <c r="AA28" s="671"/>
      <c r="AB28" s="671"/>
      <c r="AC28" s="671"/>
      <c r="AD28" s="672">
        <v>8381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1341990</v>
      </c>
      <c r="CS28" s="619"/>
      <c r="CT28" s="619"/>
      <c r="CU28" s="619"/>
      <c r="CV28" s="619"/>
      <c r="CW28" s="619"/>
      <c r="CX28" s="619"/>
      <c r="CY28" s="620"/>
      <c r="CZ28" s="621">
        <v>18.5</v>
      </c>
      <c r="DA28" s="639"/>
      <c r="DB28" s="639"/>
      <c r="DC28" s="640"/>
      <c r="DD28" s="624">
        <v>1336856</v>
      </c>
      <c r="DE28" s="619"/>
      <c r="DF28" s="619"/>
      <c r="DG28" s="619"/>
      <c r="DH28" s="619"/>
      <c r="DI28" s="619"/>
      <c r="DJ28" s="619"/>
      <c r="DK28" s="620"/>
      <c r="DL28" s="624">
        <v>1322990</v>
      </c>
      <c r="DM28" s="619"/>
      <c r="DN28" s="619"/>
      <c r="DO28" s="619"/>
      <c r="DP28" s="619"/>
      <c r="DQ28" s="619"/>
      <c r="DR28" s="619"/>
      <c r="DS28" s="619"/>
      <c r="DT28" s="619"/>
      <c r="DU28" s="619"/>
      <c r="DV28" s="620"/>
      <c r="DW28" s="641">
        <v>26.5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6315</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1340933</v>
      </c>
      <c r="CS29" s="637"/>
      <c r="CT29" s="637"/>
      <c r="CU29" s="637"/>
      <c r="CV29" s="637"/>
      <c r="CW29" s="637"/>
      <c r="CX29" s="637"/>
      <c r="CY29" s="638"/>
      <c r="CZ29" s="621">
        <v>18.5</v>
      </c>
      <c r="DA29" s="639"/>
      <c r="DB29" s="639"/>
      <c r="DC29" s="640"/>
      <c r="DD29" s="624">
        <v>1335799</v>
      </c>
      <c r="DE29" s="637"/>
      <c r="DF29" s="637"/>
      <c r="DG29" s="637"/>
      <c r="DH29" s="637"/>
      <c r="DI29" s="637"/>
      <c r="DJ29" s="637"/>
      <c r="DK29" s="638"/>
      <c r="DL29" s="624">
        <v>1321933</v>
      </c>
      <c r="DM29" s="637"/>
      <c r="DN29" s="637"/>
      <c r="DO29" s="637"/>
      <c r="DP29" s="637"/>
      <c r="DQ29" s="637"/>
      <c r="DR29" s="637"/>
      <c r="DS29" s="637"/>
      <c r="DT29" s="637"/>
      <c r="DU29" s="637"/>
      <c r="DV29" s="638"/>
      <c r="DW29" s="641">
        <v>26.5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199878</v>
      </c>
      <c r="S30" s="619"/>
      <c r="T30" s="619"/>
      <c r="U30" s="619"/>
      <c r="V30" s="619"/>
      <c r="W30" s="619"/>
      <c r="X30" s="619"/>
      <c r="Y30" s="620"/>
      <c r="Z30" s="671">
        <v>2.6</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94.6</v>
      </c>
      <c r="BN30" s="685"/>
      <c r="BO30" s="685"/>
      <c r="BP30" s="685"/>
      <c r="BQ30" s="687"/>
      <c r="BR30" s="684">
        <v>98.6</v>
      </c>
      <c r="BS30" s="685"/>
      <c r="BT30" s="685"/>
      <c r="BU30" s="685"/>
      <c r="BV30" s="685"/>
      <c r="BW30" s="685"/>
      <c r="BX30" s="686">
        <v>94.5</v>
      </c>
      <c r="BY30" s="685"/>
      <c r="BZ30" s="685"/>
      <c r="CA30" s="685"/>
      <c r="CB30" s="687"/>
      <c r="CD30" s="690"/>
      <c r="CE30" s="691"/>
      <c r="CF30" s="655" t="s">
        <v>290</v>
      </c>
      <c r="CG30" s="652"/>
      <c r="CH30" s="652"/>
      <c r="CI30" s="652"/>
      <c r="CJ30" s="652"/>
      <c r="CK30" s="652"/>
      <c r="CL30" s="652"/>
      <c r="CM30" s="652"/>
      <c r="CN30" s="652"/>
      <c r="CO30" s="652"/>
      <c r="CP30" s="652"/>
      <c r="CQ30" s="653"/>
      <c r="CR30" s="618">
        <v>1235728</v>
      </c>
      <c r="CS30" s="619"/>
      <c r="CT30" s="619"/>
      <c r="CU30" s="619"/>
      <c r="CV30" s="619"/>
      <c r="CW30" s="619"/>
      <c r="CX30" s="619"/>
      <c r="CY30" s="620"/>
      <c r="CZ30" s="621">
        <v>17.100000000000001</v>
      </c>
      <c r="DA30" s="639"/>
      <c r="DB30" s="639"/>
      <c r="DC30" s="640"/>
      <c r="DD30" s="624">
        <v>1230812</v>
      </c>
      <c r="DE30" s="619"/>
      <c r="DF30" s="619"/>
      <c r="DG30" s="619"/>
      <c r="DH30" s="619"/>
      <c r="DI30" s="619"/>
      <c r="DJ30" s="619"/>
      <c r="DK30" s="620"/>
      <c r="DL30" s="624">
        <v>1216946</v>
      </c>
      <c r="DM30" s="619"/>
      <c r="DN30" s="619"/>
      <c r="DO30" s="619"/>
      <c r="DP30" s="619"/>
      <c r="DQ30" s="619"/>
      <c r="DR30" s="619"/>
      <c r="DS30" s="619"/>
      <c r="DT30" s="619"/>
      <c r="DU30" s="619"/>
      <c r="DV30" s="620"/>
      <c r="DW30" s="641">
        <v>24.4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39331</v>
      </c>
      <c r="S31" s="619"/>
      <c r="T31" s="619"/>
      <c r="U31" s="619"/>
      <c r="V31" s="619"/>
      <c r="W31" s="619"/>
      <c r="X31" s="619"/>
      <c r="Y31" s="620"/>
      <c r="Z31" s="671">
        <v>0.5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98.5</v>
      </c>
      <c r="BN31" s="683"/>
      <c r="BO31" s="683"/>
      <c r="BP31" s="683"/>
      <c r="BQ31" s="647"/>
      <c r="BR31" s="682">
        <v>99.4</v>
      </c>
      <c r="BS31" s="637"/>
      <c r="BT31" s="637"/>
      <c r="BU31" s="637"/>
      <c r="BV31" s="637"/>
      <c r="BW31" s="637"/>
      <c r="BX31" s="673">
        <v>98.6</v>
      </c>
      <c r="BY31" s="683"/>
      <c r="BZ31" s="683"/>
      <c r="CA31" s="683"/>
      <c r="CB31" s="647"/>
      <c r="CD31" s="690"/>
      <c r="CE31" s="691"/>
      <c r="CF31" s="655" t="s">
        <v>294</v>
      </c>
      <c r="CG31" s="652"/>
      <c r="CH31" s="652"/>
      <c r="CI31" s="652"/>
      <c r="CJ31" s="652"/>
      <c r="CK31" s="652"/>
      <c r="CL31" s="652"/>
      <c r="CM31" s="652"/>
      <c r="CN31" s="652"/>
      <c r="CO31" s="652"/>
      <c r="CP31" s="652"/>
      <c r="CQ31" s="653"/>
      <c r="CR31" s="618">
        <v>105205</v>
      </c>
      <c r="CS31" s="637"/>
      <c r="CT31" s="637"/>
      <c r="CU31" s="637"/>
      <c r="CV31" s="637"/>
      <c r="CW31" s="637"/>
      <c r="CX31" s="637"/>
      <c r="CY31" s="638"/>
      <c r="CZ31" s="621">
        <v>1.5</v>
      </c>
      <c r="DA31" s="639"/>
      <c r="DB31" s="639"/>
      <c r="DC31" s="640"/>
      <c r="DD31" s="624">
        <v>104987</v>
      </c>
      <c r="DE31" s="637"/>
      <c r="DF31" s="637"/>
      <c r="DG31" s="637"/>
      <c r="DH31" s="637"/>
      <c r="DI31" s="637"/>
      <c r="DJ31" s="637"/>
      <c r="DK31" s="638"/>
      <c r="DL31" s="624">
        <v>104987</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127054</v>
      </c>
      <c r="S32" s="619"/>
      <c r="T32" s="619"/>
      <c r="U32" s="619"/>
      <c r="V32" s="619"/>
      <c r="W32" s="619"/>
      <c r="X32" s="619"/>
      <c r="Y32" s="620"/>
      <c r="Z32" s="671">
        <v>1.7</v>
      </c>
      <c r="AA32" s="671"/>
      <c r="AB32" s="671"/>
      <c r="AC32" s="671"/>
      <c r="AD32" s="672">
        <v>206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90.9</v>
      </c>
      <c r="BN32" s="603"/>
      <c r="BO32" s="603"/>
      <c r="BP32" s="603"/>
      <c r="BQ32" s="660"/>
      <c r="BR32" s="681">
        <v>97.8</v>
      </c>
      <c r="BS32" s="603"/>
      <c r="BT32" s="603"/>
      <c r="BU32" s="603"/>
      <c r="BV32" s="603"/>
      <c r="BW32" s="603"/>
      <c r="BX32" s="666">
        <v>90.8</v>
      </c>
      <c r="BY32" s="603"/>
      <c r="BZ32" s="603"/>
      <c r="CA32" s="603"/>
      <c r="CB32" s="660"/>
      <c r="CD32" s="692"/>
      <c r="CE32" s="693"/>
      <c r="CF32" s="655" t="s">
        <v>297</v>
      </c>
      <c r="CG32" s="652"/>
      <c r="CH32" s="652"/>
      <c r="CI32" s="652"/>
      <c r="CJ32" s="652"/>
      <c r="CK32" s="652"/>
      <c r="CL32" s="652"/>
      <c r="CM32" s="652"/>
      <c r="CN32" s="652"/>
      <c r="CO32" s="652"/>
      <c r="CP32" s="652"/>
      <c r="CQ32" s="653"/>
      <c r="CR32" s="618">
        <v>1057</v>
      </c>
      <c r="CS32" s="619"/>
      <c r="CT32" s="619"/>
      <c r="CU32" s="619"/>
      <c r="CV32" s="619"/>
      <c r="CW32" s="619"/>
      <c r="CX32" s="619"/>
      <c r="CY32" s="620"/>
      <c r="CZ32" s="621">
        <v>0</v>
      </c>
      <c r="DA32" s="639"/>
      <c r="DB32" s="639"/>
      <c r="DC32" s="640"/>
      <c r="DD32" s="624">
        <v>1057</v>
      </c>
      <c r="DE32" s="619"/>
      <c r="DF32" s="619"/>
      <c r="DG32" s="619"/>
      <c r="DH32" s="619"/>
      <c r="DI32" s="619"/>
      <c r="DJ32" s="619"/>
      <c r="DK32" s="620"/>
      <c r="DL32" s="624">
        <v>1057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664500</v>
      </c>
      <c r="S33" s="619"/>
      <c r="T33" s="619"/>
      <c r="U33" s="619"/>
      <c r="V33" s="619"/>
      <c r="W33" s="619"/>
      <c r="X33" s="619"/>
      <c r="Y33" s="620"/>
      <c r="Z33" s="671">
        <v>8.8000000000000007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3283655</v>
      </c>
      <c r="CS33" s="637"/>
      <c r="CT33" s="637"/>
      <c r="CU33" s="637"/>
      <c r="CV33" s="637"/>
      <c r="CW33" s="637"/>
      <c r="CX33" s="637"/>
      <c r="CY33" s="638"/>
      <c r="CZ33" s="621">
        <v>45.3</v>
      </c>
      <c r="DA33" s="639"/>
      <c r="DB33" s="639"/>
      <c r="DC33" s="640"/>
      <c r="DD33" s="624">
        <v>2528935</v>
      </c>
      <c r="DE33" s="637"/>
      <c r="DF33" s="637"/>
      <c r="DG33" s="637"/>
      <c r="DH33" s="637"/>
      <c r="DI33" s="637"/>
      <c r="DJ33" s="637"/>
      <c r="DK33" s="638"/>
      <c r="DL33" s="624">
        <v>2094462</v>
      </c>
      <c r="DM33" s="637"/>
      <c r="DN33" s="637"/>
      <c r="DO33" s="637"/>
      <c r="DP33" s="637"/>
      <c r="DQ33" s="637"/>
      <c r="DR33" s="637"/>
      <c r="DS33" s="637"/>
      <c r="DT33" s="637"/>
      <c r="DU33" s="637"/>
      <c r="DV33" s="638"/>
      <c r="DW33" s="641">
        <v>42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1103557</v>
      </c>
      <c r="CS34" s="619"/>
      <c r="CT34" s="619"/>
      <c r="CU34" s="619"/>
      <c r="CV34" s="619"/>
      <c r="CW34" s="619"/>
      <c r="CX34" s="619"/>
      <c r="CY34" s="620"/>
      <c r="CZ34" s="621">
        <v>15.2</v>
      </c>
      <c r="DA34" s="639"/>
      <c r="DB34" s="639"/>
      <c r="DC34" s="640"/>
      <c r="DD34" s="624">
        <v>681781</v>
      </c>
      <c r="DE34" s="619"/>
      <c r="DF34" s="619"/>
      <c r="DG34" s="619"/>
      <c r="DH34" s="619"/>
      <c r="DI34" s="619"/>
      <c r="DJ34" s="619"/>
      <c r="DK34" s="620"/>
      <c r="DL34" s="624">
        <v>506774</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237700</v>
      </c>
      <c r="S35" s="619"/>
      <c r="T35" s="619"/>
      <c r="U35" s="619"/>
      <c r="V35" s="619"/>
      <c r="W35" s="619"/>
      <c r="X35" s="619"/>
      <c r="Y35" s="620"/>
      <c r="Z35" s="671">
        <v>3.1</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1002781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14315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201656</v>
      </c>
      <c r="CS35" s="637"/>
      <c r="CT35" s="637"/>
      <c r="CU35" s="637"/>
      <c r="CV35" s="637"/>
      <c r="CW35" s="637"/>
      <c r="CX35" s="637"/>
      <c r="CY35" s="638"/>
      <c r="CZ35" s="621">
        <v>2.8</v>
      </c>
      <c r="DA35" s="639"/>
      <c r="DB35" s="639"/>
      <c r="DC35" s="640"/>
      <c r="DD35" s="624">
        <v>171051</v>
      </c>
      <c r="DE35" s="637"/>
      <c r="DF35" s="637"/>
      <c r="DG35" s="637"/>
      <c r="DH35" s="637"/>
      <c r="DI35" s="637"/>
      <c r="DJ35" s="637"/>
      <c r="DK35" s="638"/>
      <c r="DL35" s="624">
        <v>167761</v>
      </c>
      <c r="DM35" s="637"/>
      <c r="DN35" s="637"/>
      <c r="DO35" s="637"/>
      <c r="DP35" s="637"/>
      <c r="DQ35" s="637"/>
      <c r="DR35" s="637"/>
      <c r="DS35" s="637"/>
      <c r="DT35" s="637"/>
      <c r="DU35" s="637"/>
      <c r="DV35" s="638"/>
      <c r="DW35" s="641">
        <v>3.4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7586490</v>
      </c>
      <c r="S36" s="659"/>
      <c r="T36" s="659"/>
      <c r="U36" s="659"/>
      <c r="V36" s="659"/>
      <c r="W36" s="659"/>
      <c r="X36" s="659"/>
      <c r="Y36" s="662"/>
      <c r="Z36" s="663">
        <v>100</v>
      </c>
      <c r="AA36" s="663"/>
      <c r="AB36" s="663"/>
      <c r="AC36" s="663"/>
      <c r="AD36" s="664">
        <v>4749206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177000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-84535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1192893</v>
      </c>
      <c r="CS36" s="619"/>
      <c r="CT36" s="619"/>
      <c r="CU36" s="619"/>
      <c r="CV36" s="619"/>
      <c r="CW36" s="619"/>
      <c r="CX36" s="619"/>
      <c r="CY36" s="620"/>
      <c r="CZ36" s="621">
        <v>16.5</v>
      </c>
      <c r="DA36" s="639"/>
      <c r="DB36" s="639"/>
      <c r="DC36" s="640"/>
      <c r="DD36" s="624">
        <v>1020585</v>
      </c>
      <c r="DE36" s="619"/>
      <c r="DF36" s="619"/>
      <c r="DG36" s="619"/>
      <c r="DH36" s="619"/>
      <c r="DI36" s="619"/>
      <c r="DJ36" s="619"/>
      <c r="DK36" s="620"/>
      <c r="DL36" s="624">
        <v>928097</v>
      </c>
      <c r="DM36" s="619"/>
      <c r="DN36" s="619"/>
      <c r="DO36" s="619"/>
      <c r="DP36" s="619"/>
      <c r="DQ36" s="619"/>
      <c r="DR36" s="619"/>
      <c r="DS36" s="619"/>
      <c r="DT36" s="619"/>
      <c r="DU36" s="619"/>
      <c r="DV36" s="620"/>
      <c r="DW36" s="641">
        <v>18.600000000000001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77733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1923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615894</v>
      </c>
      <c r="CS37" s="637"/>
      <c r="CT37" s="637"/>
      <c r="CU37" s="637"/>
      <c r="CV37" s="637"/>
      <c r="CW37" s="637"/>
      <c r="CX37" s="637"/>
      <c r="CY37" s="638"/>
      <c r="CZ37" s="621">
        <v>8.5</v>
      </c>
      <c r="DA37" s="639"/>
      <c r="DB37" s="639"/>
      <c r="DC37" s="640"/>
      <c r="DD37" s="624">
        <v>583794</v>
      </c>
      <c r="DE37" s="637"/>
      <c r="DF37" s="637"/>
      <c r="DG37" s="637"/>
      <c r="DH37" s="637"/>
      <c r="DI37" s="637"/>
      <c r="DJ37" s="637"/>
      <c r="DK37" s="638"/>
      <c r="DL37" s="624">
        <v>572424</v>
      </c>
      <c r="DM37" s="637"/>
      <c r="DN37" s="637"/>
      <c r="DO37" s="637"/>
      <c r="DP37" s="637"/>
      <c r="DQ37" s="637"/>
      <c r="DR37" s="637"/>
      <c r="DS37" s="637"/>
      <c r="DT37" s="637"/>
      <c r="DU37" s="637"/>
      <c r="DV37" s="638"/>
      <c r="DW37" s="641">
        <v>11.5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53044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3427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772737</v>
      </c>
      <c r="CS38" s="619"/>
      <c r="CT38" s="619"/>
      <c r="CU38" s="619"/>
      <c r="CV38" s="619"/>
      <c r="CW38" s="619"/>
      <c r="CX38" s="619"/>
      <c r="CY38" s="620"/>
      <c r="CZ38" s="621">
        <v>10.7</v>
      </c>
      <c r="DA38" s="639"/>
      <c r="DB38" s="639"/>
      <c r="DC38" s="640"/>
      <c r="DD38" s="624">
        <v>646720</v>
      </c>
      <c r="DE38" s="619"/>
      <c r="DF38" s="619"/>
      <c r="DG38" s="619"/>
      <c r="DH38" s="619"/>
      <c r="DI38" s="619"/>
      <c r="DJ38" s="619"/>
      <c r="DK38" s="620"/>
      <c r="DL38" s="624">
        <v>491830</v>
      </c>
      <c r="DM38" s="619"/>
      <c r="DN38" s="619"/>
      <c r="DO38" s="619"/>
      <c r="DP38" s="619"/>
      <c r="DQ38" s="619"/>
      <c r="DR38" s="619"/>
      <c r="DS38" s="619"/>
      <c r="DT38" s="619"/>
      <c r="DU38" s="619"/>
      <c r="DV38" s="620"/>
      <c r="DW38" s="641">
        <v>9.9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110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5729</v>
      </c>
      <c r="CS39" s="637"/>
      <c r="CT39" s="637"/>
      <c r="CU39" s="637"/>
      <c r="CV39" s="637"/>
      <c r="CW39" s="637"/>
      <c r="CX39" s="637"/>
      <c r="CY39" s="638"/>
      <c r="CZ39" s="621">
        <v>0.1</v>
      </c>
      <c r="DA39" s="639"/>
      <c r="DB39" s="639"/>
      <c r="DC39" s="640"/>
      <c r="DD39" s="624">
        <v>4663</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313567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7083</v>
      </c>
      <c r="CS40" s="619"/>
      <c r="CT40" s="619"/>
      <c r="CU40" s="619"/>
      <c r="CV40" s="619"/>
      <c r="CW40" s="619"/>
      <c r="CX40" s="619"/>
      <c r="CY40" s="620"/>
      <c r="CZ40" s="621">
        <v>0.1</v>
      </c>
      <c r="DA40" s="639"/>
      <c r="DB40" s="639"/>
      <c r="DC40" s="640"/>
      <c r="DD40" s="624">
        <v>4135</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381437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930215</v>
      </c>
      <c r="CS42" s="619"/>
      <c r="CT42" s="619"/>
      <c r="CU42" s="619"/>
      <c r="CV42" s="619"/>
      <c r="CW42" s="619"/>
      <c r="CX42" s="619"/>
      <c r="CY42" s="620"/>
      <c r="CZ42" s="621">
        <v>12.8</v>
      </c>
      <c r="DA42" s="622"/>
      <c r="DB42" s="622"/>
      <c r="DC42" s="623"/>
      <c r="DD42" s="624">
        <v>203981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19211</v>
      </c>
      <c r="CS43" s="637"/>
      <c r="CT43" s="637"/>
      <c r="CU43" s="637"/>
      <c r="CV43" s="637"/>
      <c r="CW43" s="637"/>
      <c r="CX43" s="637"/>
      <c r="CY43" s="638"/>
      <c r="CZ43" s="621">
        <v>0.3</v>
      </c>
      <c r="DA43" s="639"/>
      <c r="DB43" s="639"/>
      <c r="DC43" s="640"/>
      <c r="DD43" s="624">
        <v>19211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803601</v>
      </c>
      <c r="CS44" s="619"/>
      <c r="CT44" s="619"/>
      <c r="CU44" s="619"/>
      <c r="CV44" s="619"/>
      <c r="CW44" s="619"/>
      <c r="CX44" s="619"/>
      <c r="CY44" s="620"/>
      <c r="CZ44" s="621">
        <v>11.1</v>
      </c>
      <c r="DA44" s="622"/>
      <c r="DB44" s="622"/>
      <c r="DC44" s="623"/>
      <c r="DD44" s="624">
        <v>194190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386185</v>
      </c>
      <c r="CS45" s="637"/>
      <c r="CT45" s="637"/>
      <c r="CU45" s="637"/>
      <c r="CV45" s="637"/>
      <c r="CW45" s="637"/>
      <c r="CX45" s="637"/>
      <c r="CY45" s="638"/>
      <c r="CZ45" s="621">
        <v>5.3</v>
      </c>
      <c r="DA45" s="639"/>
      <c r="DB45" s="639"/>
      <c r="DC45" s="640"/>
      <c r="DD45" s="624">
        <v>21034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313379</v>
      </c>
      <c r="CS46" s="619"/>
      <c r="CT46" s="619"/>
      <c r="CU46" s="619"/>
      <c r="CV46" s="619"/>
      <c r="CW46" s="619"/>
      <c r="CX46" s="619"/>
      <c r="CY46" s="620"/>
      <c r="CZ46" s="621">
        <v>4.3</v>
      </c>
      <c r="DA46" s="622"/>
      <c r="DB46" s="622"/>
      <c r="DC46" s="623"/>
      <c r="DD46" s="624">
        <v>167744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126614</v>
      </c>
      <c r="CS47" s="637"/>
      <c r="CT47" s="637"/>
      <c r="CU47" s="637"/>
      <c r="CV47" s="637"/>
      <c r="CW47" s="637"/>
      <c r="CX47" s="637"/>
      <c r="CY47" s="638"/>
      <c r="CZ47" s="621">
        <v>1.7</v>
      </c>
      <c r="DA47" s="639"/>
      <c r="DB47" s="639"/>
      <c r="DC47" s="640"/>
      <c r="DD47" s="624">
        <v>9791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7246476</v>
      </c>
      <c r="CS49" s="603"/>
      <c r="CT49" s="603"/>
      <c r="CU49" s="603"/>
      <c r="CV49" s="603"/>
      <c r="CW49" s="603"/>
      <c r="CX49" s="603"/>
      <c r="CY49" s="604"/>
      <c r="CZ49" s="605">
        <v>100</v>
      </c>
      <c r="DA49" s="606"/>
      <c r="DB49" s="606"/>
      <c r="DC49" s="607"/>
      <c r="DD49" s="608">
        <v>5256368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7586</v>
      </c>
      <c r="R7" s="1131"/>
      <c r="S7" s="1131"/>
      <c r="T7" s="1131"/>
      <c r="U7" s="1131"/>
      <c r="V7" s="1131">
        <v>7246</v>
      </c>
      <c r="W7" s="1131"/>
      <c r="X7" s="1131"/>
      <c r="Y7" s="1131"/>
      <c r="Z7" s="1131"/>
      <c r="AA7" s="1131">
        <v>340</v>
      </c>
      <c r="AB7" s="1131"/>
      <c r="AC7" s="1131"/>
      <c r="AD7" s="1131"/>
      <c r="AE7" s="1132"/>
      <c r="AF7" s="1133">
        <v>264</v>
      </c>
      <c r="AG7" s="1134"/>
      <c r="AH7" s="1134"/>
      <c r="AI7" s="1134"/>
      <c r="AJ7" s="1135"/>
      <c r="AK7" s="1117">
        <v>198</v>
      </c>
      <c r="AL7" s="1118"/>
      <c r="AM7" s="1118"/>
      <c r="AN7" s="1118"/>
      <c r="AO7" s="1118"/>
      <c r="AP7" s="1118">
        <v>9736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556</v>
      </c>
      <c r="BS7" s="1121" t="s">
        <v>552</v>
      </c>
      <c r="BT7" s="1122"/>
      <c r="BU7" s="1122"/>
      <c r="BV7" s="1122"/>
      <c r="BW7" s="1122"/>
      <c r="BX7" s="1122"/>
      <c r="BY7" s="1122"/>
      <c r="BZ7" s="1122"/>
      <c r="CA7" s="1122"/>
      <c r="CB7" s="1122"/>
      <c r="CC7" s="1122"/>
      <c r="CD7" s="1122"/>
      <c r="CE7" s="1122"/>
      <c r="CF7" s="1122"/>
      <c r="CG7" s="1123"/>
      <c r="CH7" s="1114">
        <v>7</v>
      </c>
      <c r="CI7" s="1115"/>
      <c r="CJ7" s="1115"/>
      <c r="CK7" s="1115"/>
      <c r="CL7" s="1116"/>
      <c r="CM7" s="1114">
        <v>151</v>
      </c>
      <c r="CN7" s="1115"/>
      <c r="CO7" s="1115"/>
      <c r="CP7" s="1115"/>
      <c r="CQ7" s="1116"/>
      <c r="CR7" s="1114">
        <v>0</v>
      </c>
      <c r="CS7" s="1115"/>
      <c r="CT7" s="1115"/>
      <c r="CU7" s="1115"/>
      <c r="CV7" s="1116"/>
      <c r="CW7" s="1114">
        <v>0</v>
      </c>
      <c r="CX7" s="1115"/>
      <c r="CY7" s="1115"/>
      <c r="CZ7" s="1115"/>
      <c r="DA7" s="1116"/>
      <c r="DB7" s="1114">
        <v>0</v>
      </c>
      <c r="DC7" s="1115"/>
      <c r="DD7" s="1115"/>
      <c r="DE7" s="1115"/>
      <c r="DF7" s="1116"/>
      <c r="DG7" s="1114" t="s">
        <v>486</v>
      </c>
      <c r="DH7" s="1115"/>
      <c r="DI7" s="1115"/>
      <c r="DJ7" s="1115"/>
      <c r="DK7" s="1116"/>
      <c r="DL7" s="1114">
        <v>46</v>
      </c>
      <c r="DM7" s="1115"/>
      <c r="DN7" s="1115"/>
      <c r="DO7" s="1115"/>
      <c r="DP7" s="1116"/>
      <c r="DQ7" s="1114">
        <v>5</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556</v>
      </c>
      <c r="BS8" s="1040" t="s">
        <v>553</v>
      </c>
      <c r="BT8" s="1041"/>
      <c r="BU8" s="1041"/>
      <c r="BV8" s="1041"/>
      <c r="BW8" s="1041"/>
      <c r="BX8" s="1041"/>
      <c r="BY8" s="1041"/>
      <c r="BZ8" s="1041"/>
      <c r="CA8" s="1041"/>
      <c r="CB8" s="1041"/>
      <c r="CC8" s="1041"/>
      <c r="CD8" s="1041"/>
      <c r="CE8" s="1041"/>
      <c r="CF8" s="1041"/>
      <c r="CG8" s="1042"/>
      <c r="CH8" s="1015">
        <v>-12</v>
      </c>
      <c r="CI8" s="1016"/>
      <c r="CJ8" s="1016"/>
      <c r="CK8" s="1016"/>
      <c r="CL8" s="1017"/>
      <c r="CM8" s="1015">
        <v>-4</v>
      </c>
      <c r="CN8" s="1016"/>
      <c r="CO8" s="1016"/>
      <c r="CP8" s="1016"/>
      <c r="CQ8" s="1017"/>
      <c r="CR8" s="1015">
        <v>146</v>
      </c>
      <c r="CS8" s="1016"/>
      <c r="CT8" s="1016"/>
      <c r="CU8" s="1016"/>
      <c r="CV8" s="1017"/>
      <c r="CW8" s="1015">
        <v>0</v>
      </c>
      <c r="CX8" s="1016"/>
      <c r="CY8" s="1016"/>
      <c r="CZ8" s="1016"/>
      <c r="DA8" s="1017"/>
      <c r="DB8" s="1015">
        <v>0</v>
      </c>
      <c r="DC8" s="1016"/>
      <c r="DD8" s="1016"/>
      <c r="DE8" s="1016"/>
      <c r="DF8" s="1017"/>
      <c r="DG8" s="1015" t="s">
        <v>486</v>
      </c>
      <c r="DH8" s="1016"/>
      <c r="DI8" s="1016"/>
      <c r="DJ8" s="1016"/>
      <c r="DK8" s="1017"/>
      <c r="DL8" s="1015">
        <v>103</v>
      </c>
      <c r="DM8" s="1016"/>
      <c r="DN8" s="1016"/>
      <c r="DO8" s="1016"/>
      <c r="DP8" s="1017"/>
      <c r="DQ8" s="1015">
        <v>72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3</v>
      </c>
      <c r="CI9" s="1016"/>
      <c r="CJ9" s="1016"/>
      <c r="CK9" s="1016"/>
      <c r="CL9" s="1017"/>
      <c r="CM9" s="1015">
        <v>-73</v>
      </c>
      <c r="CN9" s="1016"/>
      <c r="CO9" s="1016"/>
      <c r="CP9" s="1016"/>
      <c r="CQ9" s="1017"/>
      <c r="CR9" s="1015">
        <v>42</v>
      </c>
      <c r="CS9" s="1016"/>
      <c r="CT9" s="1016"/>
      <c r="CU9" s="1016"/>
      <c r="CV9" s="1017"/>
      <c r="CW9" s="1015">
        <v>0</v>
      </c>
      <c r="CX9" s="1016"/>
      <c r="CY9" s="1016"/>
      <c r="CZ9" s="1016"/>
      <c r="DA9" s="1017"/>
      <c r="DB9" s="1015">
        <v>0</v>
      </c>
      <c r="DC9" s="1016"/>
      <c r="DD9" s="1016"/>
      <c r="DE9" s="1016"/>
      <c r="DF9" s="1017"/>
      <c r="DG9" s="1015" t="s">
        <v>486</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555</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24</v>
      </c>
      <c r="CN10" s="1016"/>
      <c r="CO10" s="1016"/>
      <c r="CP10" s="1016"/>
      <c r="CQ10" s="1017"/>
      <c r="CR10" s="1015">
        <v>30</v>
      </c>
      <c r="CS10" s="1016"/>
      <c r="CT10" s="1016"/>
      <c r="CU10" s="1016"/>
      <c r="CV10" s="1017"/>
      <c r="CW10" s="1015">
        <v>0</v>
      </c>
      <c r="CX10" s="1016"/>
      <c r="CY10" s="1016"/>
      <c r="CZ10" s="1016"/>
      <c r="DA10" s="1017"/>
      <c r="DB10" s="1015">
        <v>0</v>
      </c>
      <c r="DC10" s="1016"/>
      <c r="DD10" s="1016"/>
      <c r="DE10" s="1016"/>
      <c r="DF10" s="1017"/>
      <c r="DG10" s="1015" t="s">
        <v>486</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7586</v>
      </c>
      <c r="R23" s="1095"/>
      <c r="S23" s="1095"/>
      <c r="T23" s="1095"/>
      <c r="U23" s="1095"/>
      <c r="V23" s="1095">
        <v>7246</v>
      </c>
      <c r="W23" s="1095"/>
      <c r="X23" s="1095"/>
      <c r="Y23" s="1095"/>
      <c r="Z23" s="1095"/>
      <c r="AA23" s="1095">
        <v>340</v>
      </c>
      <c r="AB23" s="1095"/>
      <c r="AC23" s="1095"/>
      <c r="AD23" s="1095"/>
      <c r="AE23" s="1096"/>
      <c r="AF23" s="1097">
        <v>264</v>
      </c>
      <c r="AG23" s="1095"/>
      <c r="AH23" s="1095"/>
      <c r="AI23" s="1095"/>
      <c r="AJ23" s="1098"/>
      <c r="AK23" s="1099"/>
      <c r="AL23" s="1100"/>
      <c r="AM23" s="1100"/>
      <c r="AN23" s="1100"/>
      <c r="AO23" s="1100"/>
      <c r="AP23" s="1095">
        <v>9736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1863</v>
      </c>
      <c r="R28" s="1080"/>
      <c r="S28" s="1080"/>
      <c r="T28" s="1080"/>
      <c r="U28" s="1080"/>
      <c r="V28" s="1080">
        <v>1849</v>
      </c>
      <c r="W28" s="1080"/>
      <c r="X28" s="1080"/>
      <c r="Y28" s="1080"/>
      <c r="Z28" s="1080"/>
      <c r="AA28" s="1080">
        <v>14</v>
      </c>
      <c r="AB28" s="1080"/>
      <c r="AC28" s="1080"/>
      <c r="AD28" s="1080"/>
      <c r="AE28" s="1081"/>
      <c r="AF28" s="1082">
        <v>14</v>
      </c>
      <c r="AG28" s="1080"/>
      <c r="AH28" s="1080"/>
      <c r="AI28" s="1080"/>
      <c r="AJ28" s="1083"/>
      <c r="AK28" s="1084">
        <v>257</v>
      </c>
      <c r="AL28" s="1072"/>
      <c r="AM28" s="1072"/>
      <c r="AN28" s="1072"/>
      <c r="AO28" s="1072"/>
      <c r="AP28" s="1072" t="s">
        <v>557</v>
      </c>
      <c r="AQ28" s="1072"/>
      <c r="AR28" s="1072"/>
      <c r="AS28" s="1072"/>
      <c r="AT28" s="1072"/>
      <c r="AU28" s="1072" t="s">
        <v>557</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177</v>
      </c>
      <c r="R29" s="1070"/>
      <c r="S29" s="1070"/>
      <c r="T29" s="1070"/>
      <c r="U29" s="1070"/>
      <c r="V29" s="1070">
        <v>157</v>
      </c>
      <c r="W29" s="1070"/>
      <c r="X29" s="1070"/>
      <c r="Y29" s="1070"/>
      <c r="Z29" s="1070"/>
      <c r="AA29" s="1070">
        <v>20</v>
      </c>
      <c r="AB29" s="1070"/>
      <c r="AC29" s="1070"/>
      <c r="AD29" s="1070"/>
      <c r="AE29" s="1071"/>
      <c r="AF29" s="1045">
        <v>3</v>
      </c>
      <c r="AG29" s="1046"/>
      <c r="AH29" s="1046"/>
      <c r="AI29" s="1046"/>
      <c r="AJ29" s="1047"/>
      <c r="AK29" s="1006">
        <v>78</v>
      </c>
      <c r="AL29" s="997"/>
      <c r="AM29" s="997"/>
      <c r="AN29" s="997"/>
      <c r="AO29" s="997"/>
      <c r="AP29" s="997">
        <v>9</v>
      </c>
      <c r="AQ29" s="997"/>
      <c r="AR29" s="997"/>
      <c r="AS29" s="997"/>
      <c r="AT29" s="997"/>
      <c r="AU29" s="997">
        <v>2</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111</v>
      </c>
      <c r="R30" s="1070"/>
      <c r="S30" s="1070"/>
      <c r="T30" s="1070"/>
      <c r="U30" s="1070"/>
      <c r="V30" s="1070">
        <v>110</v>
      </c>
      <c r="W30" s="1070"/>
      <c r="X30" s="1070"/>
      <c r="Y30" s="1070"/>
      <c r="Z30" s="1070"/>
      <c r="AA30" s="1070">
        <v>0</v>
      </c>
      <c r="AB30" s="1070"/>
      <c r="AC30" s="1070"/>
      <c r="AD30" s="1070"/>
      <c r="AE30" s="1071"/>
      <c r="AF30" s="1045">
        <v>0</v>
      </c>
      <c r="AG30" s="1046"/>
      <c r="AH30" s="1046"/>
      <c r="AI30" s="1046"/>
      <c r="AJ30" s="1047"/>
      <c r="AK30" s="1006">
        <v>58</v>
      </c>
      <c r="AL30" s="997"/>
      <c r="AM30" s="997"/>
      <c r="AN30" s="997"/>
      <c r="AO30" s="997"/>
      <c r="AP30" s="997" t="s">
        <v>557</v>
      </c>
      <c r="AQ30" s="997"/>
      <c r="AR30" s="997"/>
      <c r="AS30" s="997"/>
      <c r="AT30" s="997"/>
      <c r="AU30" s="997" t="s">
        <v>557</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1378</v>
      </c>
      <c r="R31" s="1070"/>
      <c r="S31" s="1070"/>
      <c r="T31" s="1070"/>
      <c r="U31" s="1070"/>
      <c r="V31" s="1070">
        <v>1330</v>
      </c>
      <c r="W31" s="1070"/>
      <c r="X31" s="1070"/>
      <c r="Y31" s="1070"/>
      <c r="Z31" s="1070"/>
      <c r="AA31" s="1070">
        <v>48</v>
      </c>
      <c r="AB31" s="1070"/>
      <c r="AC31" s="1070"/>
      <c r="AD31" s="1070"/>
      <c r="AE31" s="1071"/>
      <c r="AF31" s="1045">
        <v>48</v>
      </c>
      <c r="AG31" s="1046"/>
      <c r="AH31" s="1046"/>
      <c r="AI31" s="1046"/>
      <c r="AJ31" s="1047"/>
      <c r="AK31" s="1006">
        <v>213</v>
      </c>
      <c r="AL31" s="997"/>
      <c r="AM31" s="997"/>
      <c r="AN31" s="997"/>
      <c r="AO31" s="997"/>
      <c r="AP31" s="997" t="s">
        <v>557</v>
      </c>
      <c r="AQ31" s="997"/>
      <c r="AR31" s="997"/>
      <c r="AS31" s="997"/>
      <c r="AT31" s="997"/>
      <c r="AU31" s="997" t="s">
        <v>557</v>
      </c>
      <c r="AV31" s="997"/>
      <c r="AW31" s="997"/>
      <c r="AX31" s="997"/>
      <c r="AY31" s="997"/>
      <c r="AZ31" s="1068" t="s">
        <v>486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12</v>
      </c>
      <c r="R32" s="1070"/>
      <c r="S32" s="1070"/>
      <c r="T32" s="1070"/>
      <c r="U32" s="1070"/>
      <c r="V32" s="1070">
        <v>9</v>
      </c>
      <c r="W32" s="1070"/>
      <c r="X32" s="1070"/>
      <c r="Y32" s="1070"/>
      <c r="Z32" s="1070"/>
      <c r="AA32" s="1070">
        <v>3</v>
      </c>
      <c r="AB32" s="1070"/>
      <c r="AC32" s="1070"/>
      <c r="AD32" s="1070"/>
      <c r="AE32" s="1071"/>
      <c r="AF32" s="1045">
        <v>3</v>
      </c>
      <c r="AG32" s="1046"/>
      <c r="AH32" s="1046"/>
      <c r="AI32" s="1046"/>
      <c r="AJ32" s="1047"/>
      <c r="AK32" s="1006">
        <v>0</v>
      </c>
      <c r="AL32" s="997"/>
      <c r="AM32" s="997"/>
      <c r="AN32" s="997"/>
      <c r="AO32" s="997"/>
      <c r="AP32" s="997" t="s">
        <v>557</v>
      </c>
      <c r="AQ32" s="997"/>
      <c r="AR32" s="997"/>
      <c r="AS32" s="997"/>
      <c r="AT32" s="997"/>
      <c r="AU32" s="997" t="s">
        <v>557</v>
      </c>
      <c r="AV32" s="997"/>
      <c r="AW32" s="997"/>
      <c r="AX32" s="997"/>
      <c r="AY32" s="997"/>
      <c r="AZ32" s="1068" t="s">
        <v>486</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470</v>
      </c>
      <c r="R33" s="1070"/>
      <c r="S33" s="1070"/>
      <c r="T33" s="1070"/>
      <c r="U33" s="1070"/>
      <c r="V33" s="1070">
        <v>448</v>
      </c>
      <c r="W33" s="1070"/>
      <c r="X33" s="1070"/>
      <c r="Y33" s="1070"/>
      <c r="Z33" s="1070"/>
      <c r="AA33" s="1070">
        <v>23</v>
      </c>
      <c r="AB33" s="1070"/>
      <c r="AC33" s="1070"/>
      <c r="AD33" s="1070"/>
      <c r="AE33" s="1071"/>
      <c r="AF33" s="1045">
        <v>112</v>
      </c>
      <c r="AG33" s="1046"/>
      <c r="AH33" s="1046"/>
      <c r="AI33" s="1046"/>
      <c r="AJ33" s="1047"/>
      <c r="AK33" s="1006">
        <v>177</v>
      </c>
      <c r="AL33" s="997"/>
      <c r="AM33" s="997"/>
      <c r="AN33" s="997"/>
      <c r="AO33" s="997"/>
      <c r="AP33" s="997">
        <v>3114</v>
      </c>
      <c r="AQ33" s="997"/>
      <c r="AR33" s="997"/>
      <c r="AS33" s="997"/>
      <c r="AT33" s="997"/>
      <c r="AU33" s="997">
        <v>2295</v>
      </c>
      <c r="AV33" s="997"/>
      <c r="AW33" s="997"/>
      <c r="AX33" s="997"/>
      <c r="AY33" s="997"/>
      <c r="AZ33" s="1068" t="s">
        <v>486</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292</v>
      </c>
      <c r="R34" s="1070"/>
      <c r="S34" s="1070"/>
      <c r="T34" s="1070"/>
      <c r="U34" s="1070"/>
      <c r="V34" s="1070">
        <v>288</v>
      </c>
      <c r="W34" s="1070"/>
      <c r="X34" s="1070"/>
      <c r="Y34" s="1070"/>
      <c r="Z34" s="1070"/>
      <c r="AA34" s="1070">
        <v>5</v>
      </c>
      <c r="AB34" s="1070"/>
      <c r="AC34" s="1070"/>
      <c r="AD34" s="1070"/>
      <c r="AE34" s="1071"/>
      <c r="AF34" s="1045">
        <v>5</v>
      </c>
      <c r="AG34" s="1046"/>
      <c r="AH34" s="1046"/>
      <c r="AI34" s="1046"/>
      <c r="AJ34" s="1047"/>
      <c r="AK34" s="1006">
        <v>78</v>
      </c>
      <c r="AL34" s="997"/>
      <c r="AM34" s="997"/>
      <c r="AN34" s="997"/>
      <c r="AO34" s="997"/>
      <c r="AP34" s="997">
        <v>1408</v>
      </c>
      <c r="AQ34" s="997"/>
      <c r="AR34" s="997"/>
      <c r="AS34" s="997"/>
      <c r="AT34" s="997"/>
      <c r="AU34" s="997">
        <v>1351</v>
      </c>
      <c r="AV34" s="997"/>
      <c r="AW34" s="997"/>
      <c r="AX34" s="997"/>
      <c r="AY34" s="997"/>
      <c r="AZ34" s="1068" t="s">
        <v>486</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186</v>
      </c>
      <c r="AG63" s="985"/>
      <c r="AH63" s="985"/>
      <c r="AI63" s="985"/>
      <c r="AJ63" s="1056"/>
      <c r="AK63" s="1057"/>
      <c r="AL63" s="989"/>
      <c r="AM63" s="989"/>
      <c r="AN63" s="989"/>
      <c r="AO63" s="989"/>
      <c r="AP63" s="985">
        <v>4531</v>
      </c>
      <c r="AQ63" s="985"/>
      <c r="AR63" s="985"/>
      <c r="AS63" s="985"/>
      <c r="AT63" s="985"/>
      <c r="AU63" s="985">
        <v>3648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961</v>
      </c>
      <c r="R68" s="1008"/>
      <c r="S68" s="1008"/>
      <c r="T68" s="1008"/>
      <c r="U68" s="1008"/>
      <c r="V68" s="1008">
        <v>937</v>
      </c>
      <c r="W68" s="1008"/>
      <c r="X68" s="1008"/>
      <c r="Y68" s="1008"/>
      <c r="Z68" s="1008"/>
      <c r="AA68" s="1008">
        <v>24</v>
      </c>
      <c r="AB68" s="1008"/>
      <c r="AC68" s="1008"/>
      <c r="AD68" s="1008"/>
      <c r="AE68" s="1008"/>
      <c r="AF68" s="1008">
        <v>24</v>
      </c>
      <c r="AG68" s="1008"/>
      <c r="AH68" s="1008"/>
      <c r="AI68" s="1008"/>
      <c r="AJ68" s="1008"/>
      <c r="AK68" s="1008">
        <v>5</v>
      </c>
      <c r="AL68" s="1008"/>
      <c r="AM68" s="1008"/>
      <c r="AN68" s="1008"/>
      <c r="AO68" s="1008"/>
      <c r="AP68" s="1008" t="s">
        <v>557</v>
      </c>
      <c r="AQ68" s="1008"/>
      <c r="AR68" s="1008"/>
      <c r="AS68" s="1008"/>
      <c r="AT68" s="1008"/>
      <c r="AU68" s="1008" t="s">
        <v>557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557</v>
      </c>
      <c r="AL69" s="997"/>
      <c r="AM69" s="997"/>
      <c r="AN69" s="997"/>
      <c r="AO69" s="997"/>
      <c r="AP69" s="997" t="s">
        <v>557</v>
      </c>
      <c r="AQ69" s="997"/>
      <c r="AR69" s="997"/>
      <c r="AS69" s="997"/>
      <c r="AT69" s="997"/>
      <c r="AU69" s="997" t="s">
        <v>557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440</v>
      </c>
      <c r="R70" s="997"/>
      <c r="S70" s="997"/>
      <c r="T70" s="997"/>
      <c r="U70" s="997"/>
      <c r="V70" s="997">
        <v>426</v>
      </c>
      <c r="W70" s="997"/>
      <c r="X70" s="997"/>
      <c r="Y70" s="997"/>
      <c r="Z70" s="997"/>
      <c r="AA70" s="997">
        <v>13</v>
      </c>
      <c r="AB70" s="997"/>
      <c r="AC70" s="997"/>
      <c r="AD70" s="997"/>
      <c r="AE70" s="997"/>
      <c r="AF70" s="997">
        <v>13</v>
      </c>
      <c r="AG70" s="997"/>
      <c r="AH70" s="997"/>
      <c r="AI70" s="997"/>
      <c r="AJ70" s="997"/>
      <c r="AK70" s="997" t="s">
        <v>557</v>
      </c>
      <c r="AL70" s="997"/>
      <c r="AM70" s="997"/>
      <c r="AN70" s="997"/>
      <c r="AO70" s="997"/>
      <c r="AP70" s="997">
        <v>527</v>
      </c>
      <c r="AQ70" s="997"/>
      <c r="AR70" s="997"/>
      <c r="AS70" s="997"/>
      <c r="AT70" s="997"/>
      <c r="AU70" s="997">
        <v>264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298</v>
      </c>
      <c r="R71" s="997"/>
      <c r="S71" s="997"/>
      <c r="T71" s="997"/>
      <c r="U71" s="997"/>
      <c r="V71" s="997">
        <v>288</v>
      </c>
      <c r="W71" s="997"/>
      <c r="X71" s="997"/>
      <c r="Y71" s="997"/>
      <c r="Z71" s="997"/>
      <c r="AA71" s="997">
        <v>10</v>
      </c>
      <c r="AB71" s="997"/>
      <c r="AC71" s="997"/>
      <c r="AD71" s="997"/>
      <c r="AE71" s="997"/>
      <c r="AF71" s="997">
        <v>10</v>
      </c>
      <c r="AG71" s="997"/>
      <c r="AH71" s="997"/>
      <c r="AI71" s="997"/>
      <c r="AJ71" s="997"/>
      <c r="AK71" s="997" t="s">
        <v>557</v>
      </c>
      <c r="AL71" s="997"/>
      <c r="AM71" s="997"/>
      <c r="AN71" s="997"/>
      <c r="AO71" s="997"/>
      <c r="AP71" s="997">
        <v>17</v>
      </c>
      <c r="AQ71" s="997"/>
      <c r="AR71" s="997"/>
      <c r="AS71" s="997"/>
      <c r="AT71" s="997"/>
      <c r="AU71" s="997">
        <v>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184</v>
      </c>
      <c r="R72" s="997"/>
      <c r="S72" s="997"/>
      <c r="T72" s="997"/>
      <c r="U72" s="997"/>
      <c r="V72" s="997">
        <v>176</v>
      </c>
      <c r="W72" s="997"/>
      <c r="X72" s="997"/>
      <c r="Y72" s="997"/>
      <c r="Z72" s="997"/>
      <c r="AA72" s="997">
        <v>8</v>
      </c>
      <c r="AB72" s="997"/>
      <c r="AC72" s="997"/>
      <c r="AD72" s="997"/>
      <c r="AE72" s="997"/>
      <c r="AF72" s="997">
        <v>8</v>
      </c>
      <c r="AG72" s="997"/>
      <c r="AH72" s="997"/>
      <c r="AI72" s="997"/>
      <c r="AJ72" s="997"/>
      <c r="AK72" s="997">
        <v>3</v>
      </c>
      <c r="AL72" s="997"/>
      <c r="AM72" s="997"/>
      <c r="AN72" s="997"/>
      <c r="AO72" s="997"/>
      <c r="AP72" s="997" t="s">
        <v>557</v>
      </c>
      <c r="AQ72" s="997"/>
      <c r="AR72" s="997"/>
      <c r="AS72" s="997"/>
      <c r="AT72" s="997"/>
      <c r="AU72" s="997" t="s">
        <v>557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729</v>
      </c>
      <c r="R73" s="997"/>
      <c r="S73" s="997"/>
      <c r="T73" s="997"/>
      <c r="U73" s="997"/>
      <c r="V73" s="997">
        <v>713</v>
      </c>
      <c r="W73" s="997"/>
      <c r="X73" s="997"/>
      <c r="Y73" s="997"/>
      <c r="Z73" s="997"/>
      <c r="AA73" s="997">
        <v>17</v>
      </c>
      <c r="AB73" s="997"/>
      <c r="AC73" s="997"/>
      <c r="AD73" s="997"/>
      <c r="AE73" s="997"/>
      <c r="AF73" s="997">
        <v>17</v>
      </c>
      <c r="AG73" s="997"/>
      <c r="AH73" s="997"/>
      <c r="AI73" s="997"/>
      <c r="AJ73" s="997"/>
      <c r="AK73" s="997">
        <v>14</v>
      </c>
      <c r="AL73" s="997"/>
      <c r="AM73" s="997"/>
      <c r="AN73" s="997"/>
      <c r="AO73" s="997"/>
      <c r="AP73" s="997" t="s">
        <v>557</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95</v>
      </c>
      <c r="R74" s="997"/>
      <c r="S74" s="997"/>
      <c r="T74" s="997"/>
      <c r="U74" s="997"/>
      <c r="V74" s="997">
        <v>85</v>
      </c>
      <c r="W74" s="997"/>
      <c r="X74" s="997"/>
      <c r="Y74" s="997"/>
      <c r="Z74" s="997"/>
      <c r="AA74" s="997">
        <v>10</v>
      </c>
      <c r="AB74" s="997"/>
      <c r="AC74" s="997"/>
      <c r="AD74" s="997"/>
      <c r="AE74" s="997"/>
      <c r="AF74" s="997">
        <v>10</v>
      </c>
      <c r="AG74" s="997"/>
      <c r="AH74" s="997"/>
      <c r="AI74" s="997"/>
      <c r="AJ74" s="997"/>
      <c r="AK74" s="997">
        <v>4</v>
      </c>
      <c r="AL74" s="997"/>
      <c r="AM74" s="997"/>
      <c r="AN74" s="997"/>
      <c r="AO74" s="997"/>
      <c r="AP74" s="997" t="s">
        <v>557</v>
      </c>
      <c r="AQ74" s="997"/>
      <c r="AR74" s="997"/>
      <c r="AS74" s="997"/>
      <c r="AT74" s="997"/>
      <c r="AU74" s="997" t="s">
        <v>557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14263</v>
      </c>
      <c r="R75" s="1005"/>
      <c r="S75" s="1005"/>
      <c r="T75" s="1005"/>
      <c r="U75" s="1006"/>
      <c r="V75" s="1007">
        <v>14441</v>
      </c>
      <c r="W75" s="1005"/>
      <c r="X75" s="1005"/>
      <c r="Y75" s="1005"/>
      <c r="Z75" s="1006"/>
      <c r="AA75" s="1007">
        <v>-178</v>
      </c>
      <c r="AB75" s="1005"/>
      <c r="AC75" s="1005"/>
      <c r="AD75" s="1005"/>
      <c r="AE75" s="1006"/>
      <c r="AF75" s="1007">
        <v>1971</v>
      </c>
      <c r="AG75" s="1005"/>
      <c r="AH75" s="1005"/>
      <c r="AI75" s="1005"/>
      <c r="AJ75" s="1006"/>
      <c r="AK75" s="1007">
        <v>1990</v>
      </c>
      <c r="AL75" s="1005"/>
      <c r="AM75" s="1005"/>
      <c r="AN75" s="1005"/>
      <c r="AO75" s="1006"/>
      <c r="AP75" s="1007">
        <v>6068</v>
      </c>
      <c r="AQ75" s="1005"/>
      <c r="AR75" s="1005"/>
      <c r="AS75" s="1005"/>
      <c r="AT75" s="1006"/>
      <c r="AU75" s="1007">
        <v>55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482</v>
      </c>
      <c r="R76" s="1005"/>
      <c r="S76" s="1005"/>
      <c r="T76" s="1005"/>
      <c r="U76" s="1006"/>
      <c r="V76" s="1007">
        <v>451</v>
      </c>
      <c r="W76" s="1005"/>
      <c r="X76" s="1005"/>
      <c r="Y76" s="1005"/>
      <c r="Z76" s="1006"/>
      <c r="AA76" s="1007">
        <v>31</v>
      </c>
      <c r="AB76" s="1005"/>
      <c r="AC76" s="1005"/>
      <c r="AD76" s="1005"/>
      <c r="AE76" s="1006"/>
      <c r="AF76" s="1007">
        <v>31</v>
      </c>
      <c r="AG76" s="1005"/>
      <c r="AH76" s="1005"/>
      <c r="AI76" s="1005"/>
      <c r="AJ76" s="1006"/>
      <c r="AK76" s="1007">
        <v>20</v>
      </c>
      <c r="AL76" s="1005"/>
      <c r="AM76" s="1005"/>
      <c r="AN76" s="1005"/>
      <c r="AO76" s="1006"/>
      <c r="AP76" s="1007" t="s">
        <v>557</v>
      </c>
      <c r="AQ76" s="1005"/>
      <c r="AR76" s="1005"/>
      <c r="AS76" s="1005"/>
      <c r="AT76" s="1006"/>
      <c r="AU76" s="1007" t="s">
        <v>557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551</v>
      </c>
      <c r="C77" s="1001"/>
      <c r="D77" s="1001"/>
      <c r="E77" s="1001"/>
      <c r="F77" s="1001"/>
      <c r="G77" s="1001"/>
      <c r="H77" s="1001"/>
      <c r="I77" s="1001"/>
      <c r="J77" s="1001"/>
      <c r="K77" s="1001"/>
      <c r="L77" s="1001"/>
      <c r="M77" s="1001"/>
      <c r="N77" s="1001"/>
      <c r="O77" s="1001"/>
      <c r="P77" s="1002"/>
      <c r="Q77" s="1004">
        <v>160773</v>
      </c>
      <c r="R77" s="1005"/>
      <c r="S77" s="1005"/>
      <c r="T77" s="1005"/>
      <c r="U77" s="1006"/>
      <c r="V77" s="1007">
        <v>157982</v>
      </c>
      <c r="W77" s="1005"/>
      <c r="X77" s="1005"/>
      <c r="Y77" s="1005"/>
      <c r="Z77" s="1006"/>
      <c r="AA77" s="1007">
        <v>2791</v>
      </c>
      <c r="AB77" s="1005"/>
      <c r="AC77" s="1005"/>
      <c r="AD77" s="1005"/>
      <c r="AE77" s="1006"/>
      <c r="AF77" s="1007">
        <v>2789</v>
      </c>
      <c r="AG77" s="1005"/>
      <c r="AH77" s="1005"/>
      <c r="AI77" s="1005"/>
      <c r="AJ77" s="1006"/>
      <c r="AK77" s="1007">
        <v>2417</v>
      </c>
      <c r="AL77" s="1005"/>
      <c r="AM77" s="1005"/>
      <c r="AN77" s="1005"/>
      <c r="AO77" s="1006"/>
      <c r="AP77" s="1007" t="s">
        <v>557</v>
      </c>
      <c r="AQ77" s="1005"/>
      <c r="AR77" s="1005"/>
      <c r="AS77" s="1005"/>
      <c r="AT77" s="1006"/>
      <c r="AU77" s="1007" t="s">
        <v>557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6978</v>
      </c>
      <c r="AG88" s="985"/>
      <c r="AH88" s="985"/>
      <c r="AI88" s="985"/>
      <c r="AJ88" s="985"/>
      <c r="AK88" s="989"/>
      <c r="AL88" s="989"/>
      <c r="AM88" s="989"/>
      <c r="AN88" s="989"/>
      <c r="AO88" s="989"/>
      <c r="AP88" s="985">
        <v>6611</v>
      </c>
      <c r="AQ88" s="985"/>
      <c r="AR88" s="985"/>
      <c r="AS88" s="985"/>
      <c r="AT88" s="985"/>
      <c r="AU88" s="985">
        <v>320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218</v>
      </c>
      <c r="CS102" s="977"/>
      <c r="CT102" s="977"/>
      <c r="CU102" s="977"/>
      <c r="CV102" s="978"/>
      <c r="CW102" s="976">
        <v>0</v>
      </c>
      <c r="CX102" s="977"/>
      <c r="CY102" s="977"/>
      <c r="CZ102" s="977"/>
      <c r="DA102" s="978"/>
      <c r="DB102" s="976">
        <v>0</v>
      </c>
      <c r="DC102" s="977"/>
      <c r="DD102" s="977"/>
      <c r="DE102" s="977"/>
      <c r="DF102" s="978"/>
      <c r="DG102" s="976">
        <v>0</v>
      </c>
      <c r="DH102" s="977"/>
      <c r="DI102" s="977"/>
      <c r="DJ102" s="977"/>
      <c r="DK102" s="978"/>
      <c r="DL102" s="976">
        <v>149</v>
      </c>
      <c r="DM102" s="977"/>
      <c r="DN102" s="977"/>
      <c r="DO102" s="977"/>
      <c r="DP102" s="978"/>
      <c r="DQ102" s="976">
        <v>77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1361073</v>
      </c>
      <c r="AB110" s="903"/>
      <c r="AC110" s="903"/>
      <c r="AD110" s="903"/>
      <c r="AE110" s="904"/>
      <c r="AF110" s="905">
        <v>1347666</v>
      </c>
      <c r="AG110" s="903"/>
      <c r="AH110" s="903"/>
      <c r="AI110" s="903"/>
      <c r="AJ110" s="904"/>
      <c r="AK110" s="905">
        <v>1327067</v>
      </c>
      <c r="AL110" s="903"/>
      <c r="AM110" s="903"/>
      <c r="AN110" s="903"/>
      <c r="AO110" s="904"/>
      <c r="AP110" s="906">
        <v>34.6</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10728200</v>
      </c>
      <c r="BR110" s="830"/>
      <c r="BS110" s="830"/>
      <c r="BT110" s="830"/>
      <c r="BU110" s="830"/>
      <c r="BV110" s="830">
        <v>10306809</v>
      </c>
      <c r="BW110" s="830"/>
      <c r="BX110" s="830"/>
      <c r="BY110" s="830"/>
      <c r="BZ110" s="830"/>
      <c r="CA110" s="830">
        <v>9735581</v>
      </c>
      <c r="CB110" s="830"/>
      <c r="CC110" s="830"/>
      <c r="CD110" s="830"/>
      <c r="CE110" s="830"/>
      <c r="CF110" s="891">
        <v>253.9</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3433775</v>
      </c>
      <c r="BR112" s="801"/>
      <c r="BS112" s="801"/>
      <c r="BT112" s="801"/>
      <c r="BU112" s="801"/>
      <c r="BV112" s="801">
        <v>3575861</v>
      </c>
      <c r="BW112" s="801"/>
      <c r="BX112" s="801"/>
      <c r="BY112" s="801"/>
      <c r="BZ112" s="801"/>
      <c r="CA112" s="801">
        <v>3647773</v>
      </c>
      <c r="CB112" s="801"/>
      <c r="CC112" s="801"/>
      <c r="CD112" s="801"/>
      <c r="CE112" s="801"/>
      <c r="CF112" s="878">
        <v>95.1</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228346</v>
      </c>
      <c r="AB113" s="939"/>
      <c r="AC113" s="939"/>
      <c r="AD113" s="939"/>
      <c r="AE113" s="940"/>
      <c r="AF113" s="941">
        <v>253157</v>
      </c>
      <c r="AG113" s="939"/>
      <c r="AH113" s="939"/>
      <c r="AI113" s="939"/>
      <c r="AJ113" s="940"/>
      <c r="AK113" s="941">
        <v>232179</v>
      </c>
      <c r="AL113" s="939"/>
      <c r="AM113" s="939"/>
      <c r="AN113" s="939"/>
      <c r="AO113" s="940"/>
      <c r="AP113" s="942">
        <v>6.1</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501557</v>
      </c>
      <c r="BR113" s="801"/>
      <c r="BS113" s="801"/>
      <c r="BT113" s="801"/>
      <c r="BU113" s="801"/>
      <c r="BV113" s="801">
        <v>361107</v>
      </c>
      <c r="BW113" s="801"/>
      <c r="BX113" s="801"/>
      <c r="BY113" s="801"/>
      <c r="BZ113" s="801"/>
      <c r="CA113" s="801">
        <v>320425</v>
      </c>
      <c r="CB113" s="801"/>
      <c r="CC113" s="801"/>
      <c r="CD113" s="801"/>
      <c r="CE113" s="801"/>
      <c r="CF113" s="878">
        <v>8.4</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158531</v>
      </c>
      <c r="AB114" s="814"/>
      <c r="AC114" s="814"/>
      <c r="AD114" s="814"/>
      <c r="AE114" s="815"/>
      <c r="AF114" s="816">
        <v>152763</v>
      </c>
      <c r="AG114" s="814"/>
      <c r="AH114" s="814"/>
      <c r="AI114" s="814"/>
      <c r="AJ114" s="815"/>
      <c r="AK114" s="816">
        <v>47051</v>
      </c>
      <c r="AL114" s="814"/>
      <c r="AM114" s="814"/>
      <c r="AN114" s="814"/>
      <c r="AO114" s="815"/>
      <c r="AP114" s="784">
        <v>1.2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1220380</v>
      </c>
      <c r="BR114" s="801"/>
      <c r="BS114" s="801"/>
      <c r="BT114" s="801"/>
      <c r="BU114" s="801"/>
      <c r="BV114" s="801">
        <v>1105727</v>
      </c>
      <c r="BW114" s="801"/>
      <c r="BX114" s="801"/>
      <c r="BY114" s="801"/>
      <c r="BZ114" s="801"/>
      <c r="CA114" s="801">
        <v>1062838</v>
      </c>
      <c r="CB114" s="801"/>
      <c r="CC114" s="801"/>
      <c r="CD114" s="801"/>
      <c r="CE114" s="801"/>
      <c r="CF114" s="878">
        <v>27.7</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574</v>
      </c>
      <c r="AB115" s="939"/>
      <c r="AC115" s="939"/>
      <c r="AD115" s="939"/>
      <c r="AE115" s="940"/>
      <c r="AF115" s="941">
        <v>492</v>
      </c>
      <c r="AG115" s="939"/>
      <c r="AH115" s="939"/>
      <c r="AI115" s="939"/>
      <c r="AJ115" s="940"/>
      <c r="AK115" s="941">
        <v>474</v>
      </c>
      <c r="AL115" s="939"/>
      <c r="AM115" s="939"/>
      <c r="AN115" s="939"/>
      <c r="AO115" s="940"/>
      <c r="AP115" s="942">
        <v>0</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42700</v>
      </c>
      <c r="BR115" s="801"/>
      <c r="BS115" s="801"/>
      <c r="BT115" s="801"/>
      <c r="BU115" s="801"/>
      <c r="BV115" s="801">
        <v>83671</v>
      </c>
      <c r="BW115" s="801"/>
      <c r="BX115" s="801"/>
      <c r="BY115" s="801"/>
      <c r="BZ115" s="801"/>
      <c r="CA115" s="801">
        <v>76910</v>
      </c>
      <c r="CB115" s="801"/>
      <c r="CC115" s="801"/>
      <c r="CD115" s="801"/>
      <c r="CE115" s="801"/>
      <c r="CF115" s="878">
        <v>2</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537</v>
      </c>
      <c r="AB116" s="814"/>
      <c r="AC116" s="814"/>
      <c r="AD116" s="814"/>
      <c r="AE116" s="815"/>
      <c r="AF116" s="816">
        <v>435</v>
      </c>
      <c r="AG116" s="814"/>
      <c r="AH116" s="814"/>
      <c r="AI116" s="814"/>
      <c r="AJ116" s="815"/>
      <c r="AK116" s="816">
        <v>1057</v>
      </c>
      <c r="AL116" s="814"/>
      <c r="AM116" s="814"/>
      <c r="AN116" s="814"/>
      <c r="AO116" s="815"/>
      <c r="AP116" s="784">
        <v>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1749061</v>
      </c>
      <c r="AB117" s="925"/>
      <c r="AC117" s="925"/>
      <c r="AD117" s="925"/>
      <c r="AE117" s="926"/>
      <c r="AF117" s="928">
        <v>1754513</v>
      </c>
      <c r="AG117" s="925"/>
      <c r="AH117" s="925"/>
      <c r="AI117" s="925"/>
      <c r="AJ117" s="926"/>
      <c r="AK117" s="928">
        <v>1607828</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15926612</v>
      </c>
      <c r="BR118" s="888"/>
      <c r="BS118" s="888"/>
      <c r="BT118" s="888"/>
      <c r="BU118" s="888"/>
      <c r="BV118" s="888">
        <v>15433175</v>
      </c>
      <c r="BW118" s="888"/>
      <c r="BX118" s="888"/>
      <c r="BY118" s="888"/>
      <c r="BZ118" s="888"/>
      <c r="CA118" s="888">
        <v>14843527</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2441940</v>
      </c>
      <c r="BR119" s="830"/>
      <c r="BS119" s="830"/>
      <c r="BT119" s="830"/>
      <c r="BU119" s="830"/>
      <c r="BV119" s="830">
        <v>2674971</v>
      </c>
      <c r="BW119" s="830"/>
      <c r="BX119" s="830"/>
      <c r="BY119" s="830"/>
      <c r="BZ119" s="830"/>
      <c r="CA119" s="830">
        <v>2928267</v>
      </c>
      <c r="CB119" s="830"/>
      <c r="CC119" s="830"/>
      <c r="CD119" s="830"/>
      <c r="CE119" s="830"/>
      <c r="CF119" s="891">
        <v>76.400000000000006</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42860</v>
      </c>
      <c r="BR120" s="801"/>
      <c r="BS120" s="801"/>
      <c r="BT120" s="801"/>
      <c r="BU120" s="801"/>
      <c r="BV120" s="801">
        <v>53290</v>
      </c>
      <c r="BW120" s="801"/>
      <c r="BX120" s="801"/>
      <c r="BY120" s="801"/>
      <c r="BZ120" s="801"/>
      <c r="CA120" s="801">
        <v>49720</v>
      </c>
      <c r="CB120" s="801"/>
      <c r="CC120" s="801"/>
      <c r="CD120" s="801"/>
      <c r="CE120" s="801"/>
      <c r="CF120" s="878">
        <v>1.3</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2198386</v>
      </c>
      <c r="DH120" s="830"/>
      <c r="DI120" s="830"/>
      <c r="DJ120" s="830"/>
      <c r="DK120" s="830"/>
      <c r="DL120" s="830">
        <v>2274291</v>
      </c>
      <c r="DM120" s="830"/>
      <c r="DN120" s="830"/>
      <c r="DO120" s="830"/>
      <c r="DP120" s="830"/>
      <c r="DQ120" s="830">
        <v>2294777</v>
      </c>
      <c r="DR120" s="830"/>
      <c r="DS120" s="830"/>
      <c r="DT120" s="830"/>
      <c r="DU120" s="830"/>
      <c r="DV120" s="831">
        <v>59.8</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9888802</v>
      </c>
      <c r="BR121" s="888"/>
      <c r="BS121" s="888"/>
      <c r="BT121" s="888"/>
      <c r="BU121" s="888"/>
      <c r="BV121" s="888">
        <v>9499200</v>
      </c>
      <c r="BW121" s="888"/>
      <c r="BX121" s="888"/>
      <c r="BY121" s="888"/>
      <c r="BZ121" s="888"/>
      <c r="CA121" s="888">
        <v>8959267</v>
      </c>
      <c r="CB121" s="888"/>
      <c r="CC121" s="888"/>
      <c r="CD121" s="888"/>
      <c r="CE121" s="888"/>
      <c r="CF121" s="889">
        <v>233.7</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1231445</v>
      </c>
      <c r="DH121" s="801"/>
      <c r="DI121" s="801"/>
      <c r="DJ121" s="801"/>
      <c r="DK121" s="801"/>
      <c r="DL121" s="801">
        <v>1298993</v>
      </c>
      <c r="DM121" s="801"/>
      <c r="DN121" s="801"/>
      <c r="DO121" s="801"/>
      <c r="DP121" s="801"/>
      <c r="DQ121" s="801">
        <v>1350552</v>
      </c>
      <c r="DR121" s="801"/>
      <c r="DS121" s="801"/>
      <c r="DT121" s="801"/>
      <c r="DU121" s="801"/>
      <c r="DV121" s="853">
        <v>35.200000000000003</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12373602</v>
      </c>
      <c r="BR122" s="870"/>
      <c r="BS122" s="870"/>
      <c r="BT122" s="870"/>
      <c r="BU122" s="870"/>
      <c r="BV122" s="870">
        <v>12227461</v>
      </c>
      <c r="BW122" s="870"/>
      <c r="BX122" s="870"/>
      <c r="BY122" s="870"/>
      <c r="BZ122" s="870"/>
      <c r="CA122" s="870">
        <v>11937254</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3944</v>
      </c>
      <c r="DH122" s="801"/>
      <c r="DI122" s="801"/>
      <c r="DJ122" s="801"/>
      <c r="DK122" s="801"/>
      <c r="DL122" s="801">
        <v>2577</v>
      </c>
      <c r="DM122" s="801"/>
      <c r="DN122" s="801"/>
      <c r="DO122" s="801"/>
      <c r="DP122" s="801"/>
      <c r="DQ122" s="801">
        <v>2444</v>
      </c>
      <c r="DR122" s="801"/>
      <c r="DS122" s="801"/>
      <c r="DT122" s="801"/>
      <c r="DU122" s="801"/>
      <c r="DV122" s="853">
        <v>0.1</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89.5</v>
      </c>
      <c r="BR123" s="862"/>
      <c r="BS123" s="862"/>
      <c r="BT123" s="862"/>
      <c r="BU123" s="862"/>
      <c r="BV123" s="862">
        <v>83.3</v>
      </c>
      <c r="BW123" s="862"/>
      <c r="BX123" s="862"/>
      <c r="BY123" s="862"/>
      <c r="BZ123" s="862"/>
      <c r="CA123" s="862">
        <v>75.7</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574</v>
      </c>
      <c r="AB127" s="814"/>
      <c r="AC127" s="814"/>
      <c r="AD127" s="814"/>
      <c r="AE127" s="815"/>
      <c r="AF127" s="816">
        <v>492</v>
      </c>
      <c r="AG127" s="814"/>
      <c r="AH127" s="814"/>
      <c r="AI127" s="814"/>
      <c r="AJ127" s="815"/>
      <c r="AK127" s="816">
        <v>474</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42700</v>
      </c>
      <c r="DH127" s="850"/>
      <c r="DI127" s="850"/>
      <c r="DJ127" s="850"/>
      <c r="DK127" s="850"/>
      <c r="DL127" s="850">
        <v>83671</v>
      </c>
      <c r="DM127" s="850"/>
      <c r="DN127" s="850"/>
      <c r="DO127" s="850"/>
      <c r="DP127" s="850"/>
      <c r="DQ127" s="850">
        <v>76910</v>
      </c>
      <c r="DR127" s="850"/>
      <c r="DS127" s="850"/>
      <c r="DT127" s="850"/>
      <c r="DU127" s="850"/>
      <c r="DV127" s="851">
        <v>2</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5175</v>
      </c>
      <c r="AB128" s="754"/>
      <c r="AC128" s="754"/>
      <c r="AD128" s="754"/>
      <c r="AE128" s="755"/>
      <c r="AF128" s="756">
        <v>5153</v>
      </c>
      <c r="AG128" s="754"/>
      <c r="AH128" s="754"/>
      <c r="AI128" s="754"/>
      <c r="AJ128" s="755"/>
      <c r="AK128" s="756">
        <v>5134</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5158033</v>
      </c>
      <c r="AB129" s="814"/>
      <c r="AC129" s="814"/>
      <c r="AD129" s="814"/>
      <c r="AE129" s="815"/>
      <c r="AF129" s="816">
        <v>5044375</v>
      </c>
      <c r="AG129" s="814"/>
      <c r="AH129" s="814"/>
      <c r="AI129" s="814"/>
      <c r="AJ129" s="815"/>
      <c r="AK129" s="816">
        <v>4946324</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13.7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1190805</v>
      </c>
      <c r="AB130" s="814"/>
      <c r="AC130" s="814"/>
      <c r="AD130" s="814"/>
      <c r="AE130" s="815"/>
      <c r="AF130" s="816">
        <v>1196724</v>
      </c>
      <c r="AG130" s="814"/>
      <c r="AH130" s="814"/>
      <c r="AI130" s="814"/>
      <c r="AJ130" s="815"/>
      <c r="AK130" s="816">
        <v>1111978</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75.7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3967228</v>
      </c>
      <c r="AB131" s="747"/>
      <c r="AC131" s="747"/>
      <c r="AD131" s="747"/>
      <c r="AE131" s="748"/>
      <c r="AF131" s="749">
        <v>3847651</v>
      </c>
      <c r="AG131" s="747"/>
      <c r="AH131" s="747"/>
      <c r="AI131" s="747"/>
      <c r="AJ131" s="748"/>
      <c r="AK131" s="749">
        <v>3834346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13.941245629999999</v>
      </c>
      <c r="AB132" s="770"/>
      <c r="AC132" s="770"/>
      <c r="AD132" s="770"/>
      <c r="AE132" s="771"/>
      <c r="AF132" s="772">
        <v>14.362945079999999</v>
      </c>
      <c r="AG132" s="770"/>
      <c r="AH132" s="770"/>
      <c r="AI132" s="770"/>
      <c r="AJ132" s="771"/>
      <c r="AK132" s="772">
        <v>12.797906080000001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15.3</v>
      </c>
      <c r="AB133" s="779"/>
      <c r="AC133" s="779"/>
      <c r="AD133" s="779"/>
      <c r="AE133" s="780"/>
      <c r="AF133" s="778">
        <v>14.3</v>
      </c>
      <c r="AG133" s="779"/>
      <c r="AH133" s="779"/>
      <c r="AI133" s="779"/>
      <c r="AJ133" s="780"/>
      <c r="AK133" s="778">
        <v>13.7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995889</v>
      </c>
      <c r="L9" s="264">
        <v>111459</v>
      </c>
      <c r="M9" s="265">
        <v>133600</v>
      </c>
      <c r="N9" s="266">
        <v>-16.600000000000001</v>
      </c>
    </row>
    <row r="10" spans="1:16" x14ac:dyDescent="0.15">
      <c r="A10" s="248"/>
      <c r="B10" s="244"/>
      <c r="C10" s="244"/>
      <c r="D10" s="244"/>
      <c r="E10" s="244"/>
      <c r="F10" s="244"/>
      <c r="G10" s="1163" t="s">
        <v>482</v>
      </c>
      <c r="H10" s="1164"/>
      <c r="I10" s="1164"/>
      <c r="J10" s="1165"/>
      <c r="K10" s="267">
        <v>98241</v>
      </c>
      <c r="L10" s="268">
        <v>10995</v>
      </c>
      <c r="M10" s="269">
        <v>14806</v>
      </c>
      <c r="N10" s="270">
        <v>-25.7</v>
      </c>
    </row>
    <row r="11" spans="1:16" ht="13.5" customHeight="1" x14ac:dyDescent="0.15">
      <c r="A11" s="248"/>
      <c r="B11" s="244"/>
      <c r="C11" s="244"/>
      <c r="D11" s="244"/>
      <c r="E11" s="244"/>
      <c r="F11" s="244"/>
      <c r="G11" s="1163" t="s">
        <v>483</v>
      </c>
      <c r="H11" s="1164"/>
      <c r="I11" s="1164"/>
      <c r="J11" s="1165"/>
      <c r="K11" s="267">
        <v>380351</v>
      </c>
      <c r="L11" s="268">
        <v>42569</v>
      </c>
      <c r="M11" s="269">
        <v>22006</v>
      </c>
      <c r="N11" s="270">
        <v>93.4</v>
      </c>
    </row>
    <row r="12" spans="1:16" ht="13.5" customHeight="1" x14ac:dyDescent="0.15">
      <c r="A12" s="248"/>
      <c r="B12" s="244"/>
      <c r="C12" s="244"/>
      <c r="D12" s="244"/>
      <c r="E12" s="244"/>
      <c r="F12" s="244"/>
      <c r="G12" s="1163" t="s">
        <v>484</v>
      </c>
      <c r="H12" s="1164"/>
      <c r="I12" s="1164"/>
      <c r="J12" s="1165"/>
      <c r="K12" s="267">
        <v>7860</v>
      </c>
      <c r="L12" s="268">
        <v>880</v>
      </c>
      <c r="M12" s="269">
        <v>3064</v>
      </c>
      <c r="N12" s="270">
        <v>-71.3</v>
      </c>
    </row>
    <row r="13" spans="1:16" ht="13.5" customHeight="1" x14ac:dyDescent="0.15">
      <c r="A13" s="248"/>
      <c r="B13" s="244"/>
      <c r="C13" s="244"/>
      <c r="D13" s="244"/>
      <c r="E13" s="244"/>
      <c r="F13" s="244"/>
      <c r="G13" s="1163" t="s">
        <v>485</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487</v>
      </c>
      <c r="H14" s="1164"/>
      <c r="I14" s="1164"/>
      <c r="J14" s="1165"/>
      <c r="K14" s="267">
        <v>145520</v>
      </c>
      <c r="L14" s="268">
        <v>16287</v>
      </c>
      <c r="M14" s="269">
        <v>5782</v>
      </c>
      <c r="N14" s="270">
        <v>181.7</v>
      </c>
    </row>
    <row r="15" spans="1:16" ht="13.5" customHeight="1" x14ac:dyDescent="0.15">
      <c r="A15" s="248"/>
      <c r="B15" s="244"/>
      <c r="C15" s="244"/>
      <c r="D15" s="244"/>
      <c r="E15" s="244"/>
      <c r="F15" s="244"/>
      <c r="G15" s="1163" t="s">
        <v>488</v>
      </c>
      <c r="H15" s="1164"/>
      <c r="I15" s="1164"/>
      <c r="J15" s="1165"/>
      <c r="K15" s="267">
        <v>19211</v>
      </c>
      <c r="L15" s="268">
        <v>2150</v>
      </c>
      <c r="M15" s="269">
        <v>3053</v>
      </c>
      <c r="N15" s="270">
        <v>-29.6</v>
      </c>
    </row>
    <row r="16" spans="1:16" x14ac:dyDescent="0.15">
      <c r="A16" s="248"/>
      <c r="B16" s="244"/>
      <c r="C16" s="244"/>
      <c r="D16" s="244"/>
      <c r="E16" s="244"/>
      <c r="F16" s="244"/>
      <c r="G16" s="1166" t="s">
        <v>489</v>
      </c>
      <c r="H16" s="1167"/>
      <c r="I16" s="1167"/>
      <c r="J16" s="1168"/>
      <c r="K16" s="268">
        <v>-126190</v>
      </c>
      <c r="L16" s="268">
        <v>-14123</v>
      </c>
      <c r="M16" s="269">
        <v>-14525</v>
      </c>
      <c r="N16" s="270">
        <v>-2.8</v>
      </c>
    </row>
    <row r="17" spans="1:16" x14ac:dyDescent="0.15">
      <c r="A17" s="248"/>
      <c r="B17" s="244"/>
      <c r="C17" s="244"/>
      <c r="D17" s="244"/>
      <c r="E17" s="244"/>
      <c r="F17" s="244"/>
      <c r="G17" s="1166" t="s">
        <v>167</v>
      </c>
      <c r="H17" s="1167"/>
      <c r="I17" s="1167"/>
      <c r="J17" s="1168"/>
      <c r="K17" s="268">
        <v>1520882</v>
      </c>
      <c r="L17" s="268">
        <v>170216</v>
      </c>
      <c r="M17" s="269">
        <v>167785</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12.42</v>
      </c>
      <c r="L21" s="281">
        <v>15.11</v>
      </c>
      <c r="M21" s="282">
        <v>-2.69</v>
      </c>
      <c r="N21" s="249"/>
      <c r="O21" s="283"/>
      <c r="P21" s="279"/>
    </row>
    <row r="22" spans="1:16" s="284" customFormat="1" x14ac:dyDescent="0.15">
      <c r="A22" s="279"/>
      <c r="B22" s="249"/>
      <c r="C22" s="249"/>
      <c r="D22" s="249"/>
      <c r="E22" s="249"/>
      <c r="F22" s="249"/>
      <c r="G22" s="1160" t="s">
        <v>495</v>
      </c>
      <c r="H22" s="1161"/>
      <c r="I22" s="1161"/>
      <c r="J22" s="1162"/>
      <c r="K22" s="285">
        <v>93.7</v>
      </c>
      <c r="L22" s="286">
        <v>96.1</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1327067</v>
      </c>
      <c r="L32" s="294">
        <v>148525</v>
      </c>
      <c r="M32" s="295">
        <v>102348</v>
      </c>
      <c r="N32" s="296">
        <v>45.1</v>
      </c>
    </row>
    <row r="33" spans="1:16" ht="13.5" customHeight="1" x14ac:dyDescent="0.15">
      <c r="A33" s="248"/>
      <c r="B33" s="244"/>
      <c r="C33" s="244"/>
      <c r="D33" s="244"/>
      <c r="E33" s="244"/>
      <c r="F33" s="244"/>
      <c r="G33" s="1151" t="s">
        <v>500</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501</v>
      </c>
      <c r="H34" s="1152"/>
      <c r="I34" s="1152"/>
      <c r="J34" s="1153"/>
      <c r="K34" s="294" t="s">
        <v>486</v>
      </c>
      <c r="L34" s="294" t="s">
        <v>486</v>
      </c>
      <c r="M34" s="295">
        <v>242</v>
      </c>
      <c r="N34" s="296" t="s">
        <v>486</v>
      </c>
    </row>
    <row r="35" spans="1:16" ht="27" customHeight="1" x14ac:dyDescent="0.15">
      <c r="A35" s="248"/>
      <c r="B35" s="244"/>
      <c r="C35" s="244"/>
      <c r="D35" s="244"/>
      <c r="E35" s="244"/>
      <c r="F35" s="244"/>
      <c r="G35" s="1151" t="s">
        <v>502</v>
      </c>
      <c r="H35" s="1152"/>
      <c r="I35" s="1152"/>
      <c r="J35" s="1153"/>
      <c r="K35" s="294">
        <v>232179</v>
      </c>
      <c r="L35" s="294">
        <v>25985</v>
      </c>
      <c r="M35" s="295">
        <v>23122</v>
      </c>
      <c r="N35" s="296">
        <v>12.4</v>
      </c>
    </row>
    <row r="36" spans="1:16" ht="27" customHeight="1" x14ac:dyDescent="0.15">
      <c r="A36" s="248"/>
      <c r="B36" s="244"/>
      <c r="C36" s="244"/>
      <c r="D36" s="244"/>
      <c r="E36" s="244"/>
      <c r="F36" s="244"/>
      <c r="G36" s="1151" t="s">
        <v>503</v>
      </c>
      <c r="H36" s="1152"/>
      <c r="I36" s="1152"/>
      <c r="J36" s="1153"/>
      <c r="K36" s="294">
        <v>47051</v>
      </c>
      <c r="L36" s="294">
        <v>5266</v>
      </c>
      <c r="M36" s="295">
        <v>5214</v>
      </c>
      <c r="N36" s="296">
        <v>1</v>
      </c>
    </row>
    <row r="37" spans="1:16" ht="13.5" customHeight="1" x14ac:dyDescent="0.15">
      <c r="A37" s="248"/>
      <c r="B37" s="244"/>
      <c r="C37" s="244"/>
      <c r="D37" s="244"/>
      <c r="E37" s="244"/>
      <c r="F37" s="244"/>
      <c r="G37" s="1151" t="s">
        <v>504</v>
      </c>
      <c r="H37" s="1152"/>
      <c r="I37" s="1152"/>
      <c r="J37" s="1153"/>
      <c r="K37" s="294">
        <v>474</v>
      </c>
      <c r="L37" s="294">
        <v>53</v>
      </c>
      <c r="M37" s="295">
        <v>1563</v>
      </c>
      <c r="N37" s="296">
        <v>-96.6</v>
      </c>
    </row>
    <row r="38" spans="1:16" ht="27" customHeight="1" x14ac:dyDescent="0.15">
      <c r="A38" s="248"/>
      <c r="B38" s="244"/>
      <c r="C38" s="244"/>
      <c r="D38" s="244"/>
      <c r="E38" s="244"/>
      <c r="F38" s="244"/>
      <c r="G38" s="1154" t="s">
        <v>505</v>
      </c>
      <c r="H38" s="1155"/>
      <c r="I38" s="1155"/>
      <c r="J38" s="1156"/>
      <c r="K38" s="297">
        <v>1057</v>
      </c>
      <c r="L38" s="297">
        <v>118</v>
      </c>
      <c r="M38" s="298">
        <v>19</v>
      </c>
      <c r="N38" s="299">
        <v>521.1</v>
      </c>
      <c r="O38" s="293"/>
    </row>
    <row r="39" spans="1:16" x14ac:dyDescent="0.15">
      <c r="A39" s="248"/>
      <c r="B39" s="244"/>
      <c r="C39" s="244"/>
      <c r="D39" s="244"/>
      <c r="E39" s="244"/>
      <c r="F39" s="244"/>
      <c r="G39" s="1154" t="s">
        <v>506</v>
      </c>
      <c r="H39" s="1155"/>
      <c r="I39" s="1155"/>
      <c r="J39" s="1156"/>
      <c r="K39" s="300">
        <v>-5134</v>
      </c>
      <c r="L39" s="300">
        <v>-575</v>
      </c>
      <c r="M39" s="301">
        <v>-4672</v>
      </c>
      <c r="N39" s="302">
        <v>-87.7</v>
      </c>
      <c r="O39" s="293"/>
    </row>
    <row r="40" spans="1:16" ht="27" customHeight="1" x14ac:dyDescent="0.15">
      <c r="A40" s="248"/>
      <c r="B40" s="244"/>
      <c r="C40" s="244"/>
      <c r="D40" s="244"/>
      <c r="E40" s="244"/>
      <c r="F40" s="244"/>
      <c r="G40" s="1151" t="s">
        <v>507</v>
      </c>
      <c r="H40" s="1152"/>
      <c r="I40" s="1152"/>
      <c r="J40" s="1153"/>
      <c r="K40" s="300">
        <v>-1111978</v>
      </c>
      <c r="L40" s="300">
        <v>-124452</v>
      </c>
      <c r="M40" s="301">
        <v>-92903</v>
      </c>
      <c r="N40" s="302">
        <v>34</v>
      </c>
      <c r="O40" s="293"/>
    </row>
    <row r="41" spans="1:16" x14ac:dyDescent="0.15">
      <c r="A41" s="248"/>
      <c r="B41" s="244"/>
      <c r="C41" s="244"/>
      <c r="D41" s="244"/>
      <c r="E41" s="244"/>
      <c r="F41" s="244"/>
      <c r="G41" s="1157" t="s">
        <v>278</v>
      </c>
      <c r="H41" s="1158"/>
      <c r="I41" s="1158"/>
      <c r="J41" s="1159"/>
      <c r="K41" s="294">
        <v>490716</v>
      </c>
      <c r="L41" s="300">
        <v>54921</v>
      </c>
      <c r="M41" s="301">
        <v>34934</v>
      </c>
      <c r="N41" s="302">
        <v>57.2</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1052136</v>
      </c>
      <c r="J51" s="320">
        <v>108100</v>
      </c>
      <c r="K51" s="321">
        <v>-23.6</v>
      </c>
      <c r="L51" s="322">
        <v>146140</v>
      </c>
      <c r="M51" s="323">
        <v>-1.2</v>
      </c>
      <c r="N51" s="324">
        <v>-22.4</v>
      </c>
    </row>
    <row r="52" spans="1:14" x14ac:dyDescent="0.15">
      <c r="A52" s="248"/>
      <c r="B52" s="244"/>
      <c r="C52" s="244"/>
      <c r="D52" s="244"/>
      <c r="E52" s="244"/>
      <c r="F52" s="244"/>
      <c r="G52" s="325"/>
      <c r="H52" s="326" t="s">
        <v>518</v>
      </c>
      <c r="I52" s="327">
        <v>641900</v>
      </c>
      <c r="J52" s="328">
        <v>65951</v>
      </c>
      <c r="K52" s="329">
        <v>8</v>
      </c>
      <c r="L52" s="330">
        <v>75451</v>
      </c>
      <c r="M52" s="331">
        <v>19.3</v>
      </c>
      <c r="N52" s="332">
        <v>-11.3</v>
      </c>
    </row>
    <row r="53" spans="1:14" x14ac:dyDescent="0.15">
      <c r="A53" s="248"/>
      <c r="B53" s="244"/>
      <c r="C53" s="244"/>
      <c r="D53" s="244"/>
      <c r="E53" s="244"/>
      <c r="F53" s="244"/>
      <c r="G53" s="310" t="s">
        <v>519</v>
      </c>
      <c r="H53" s="311"/>
      <c r="I53" s="319">
        <v>1097097</v>
      </c>
      <c r="J53" s="320">
        <v>115205</v>
      </c>
      <c r="K53" s="321">
        <v>6.6</v>
      </c>
      <c r="L53" s="322">
        <v>146641</v>
      </c>
      <c r="M53" s="323">
        <v>0.3</v>
      </c>
      <c r="N53" s="324">
        <v>6.3</v>
      </c>
    </row>
    <row r="54" spans="1:14" x14ac:dyDescent="0.15">
      <c r="A54" s="248"/>
      <c r="B54" s="244"/>
      <c r="C54" s="244"/>
      <c r="D54" s="244"/>
      <c r="E54" s="244"/>
      <c r="F54" s="244"/>
      <c r="G54" s="325"/>
      <c r="H54" s="326" t="s">
        <v>518</v>
      </c>
      <c r="I54" s="327">
        <v>260810</v>
      </c>
      <c r="J54" s="328">
        <v>27387</v>
      </c>
      <c r="K54" s="329">
        <v>-58.5</v>
      </c>
      <c r="L54" s="330">
        <v>68142</v>
      </c>
      <c r="M54" s="331">
        <v>-9.6999999999999993</v>
      </c>
      <c r="N54" s="332">
        <v>-48.8</v>
      </c>
    </row>
    <row r="55" spans="1:14" x14ac:dyDescent="0.15">
      <c r="A55" s="248"/>
      <c r="B55" s="244"/>
      <c r="C55" s="244"/>
      <c r="D55" s="244"/>
      <c r="E55" s="244"/>
      <c r="F55" s="244"/>
      <c r="G55" s="310" t="s">
        <v>520</v>
      </c>
      <c r="H55" s="311"/>
      <c r="I55" s="319">
        <v>796096</v>
      </c>
      <c r="J55" s="320">
        <v>84556</v>
      </c>
      <c r="K55" s="321">
        <v>-26.6</v>
      </c>
      <c r="L55" s="322">
        <v>174587</v>
      </c>
      <c r="M55" s="323">
        <v>19.100000000000001</v>
      </c>
      <c r="N55" s="324">
        <v>-45.7</v>
      </c>
    </row>
    <row r="56" spans="1:14" x14ac:dyDescent="0.15">
      <c r="A56" s="248"/>
      <c r="B56" s="244"/>
      <c r="C56" s="244"/>
      <c r="D56" s="244"/>
      <c r="E56" s="244"/>
      <c r="F56" s="244"/>
      <c r="G56" s="325"/>
      <c r="H56" s="326" t="s">
        <v>518</v>
      </c>
      <c r="I56" s="327">
        <v>576011</v>
      </c>
      <c r="J56" s="328">
        <v>61180</v>
      </c>
      <c r="K56" s="329">
        <v>123.4</v>
      </c>
      <c r="L56" s="330">
        <v>79695</v>
      </c>
      <c r="M56" s="331">
        <v>17</v>
      </c>
      <c r="N56" s="332">
        <v>106.4</v>
      </c>
    </row>
    <row r="57" spans="1:14" x14ac:dyDescent="0.15">
      <c r="A57" s="248"/>
      <c r="B57" s="244"/>
      <c r="C57" s="244"/>
      <c r="D57" s="244"/>
      <c r="E57" s="244"/>
      <c r="F57" s="244"/>
      <c r="G57" s="310" t="s">
        <v>521</v>
      </c>
      <c r="H57" s="311"/>
      <c r="I57" s="319">
        <v>549642</v>
      </c>
      <c r="J57" s="320">
        <v>59906</v>
      </c>
      <c r="K57" s="321">
        <v>-29.2</v>
      </c>
      <c r="L57" s="322">
        <v>175675</v>
      </c>
      <c r="M57" s="323">
        <v>0.6</v>
      </c>
      <c r="N57" s="324">
        <v>-29.8</v>
      </c>
    </row>
    <row r="58" spans="1:14" x14ac:dyDescent="0.15">
      <c r="A58" s="248"/>
      <c r="B58" s="244"/>
      <c r="C58" s="244"/>
      <c r="D58" s="244"/>
      <c r="E58" s="244"/>
      <c r="F58" s="244"/>
      <c r="G58" s="325"/>
      <c r="H58" s="326" t="s">
        <v>518</v>
      </c>
      <c r="I58" s="327">
        <v>306192</v>
      </c>
      <c r="J58" s="328">
        <v>33372</v>
      </c>
      <c r="K58" s="329">
        <v>-45.5</v>
      </c>
      <c r="L58" s="330">
        <v>87698</v>
      </c>
      <c r="M58" s="331">
        <v>10</v>
      </c>
      <c r="N58" s="332">
        <v>-55.5</v>
      </c>
    </row>
    <row r="59" spans="1:14" x14ac:dyDescent="0.15">
      <c r="A59" s="248"/>
      <c r="B59" s="244"/>
      <c r="C59" s="244"/>
      <c r="D59" s="244"/>
      <c r="E59" s="244"/>
      <c r="F59" s="244"/>
      <c r="G59" s="310" t="s">
        <v>522</v>
      </c>
      <c r="H59" s="311"/>
      <c r="I59" s="319">
        <v>803601</v>
      </c>
      <c r="J59" s="320">
        <v>89939</v>
      </c>
      <c r="K59" s="321">
        <v>50.1</v>
      </c>
      <c r="L59" s="322">
        <v>162193</v>
      </c>
      <c r="M59" s="323">
        <v>-7.7</v>
      </c>
      <c r="N59" s="324">
        <v>57.8</v>
      </c>
    </row>
    <row r="60" spans="1:14" x14ac:dyDescent="0.15">
      <c r="A60" s="248"/>
      <c r="B60" s="244"/>
      <c r="C60" s="244"/>
      <c r="D60" s="244"/>
      <c r="E60" s="244"/>
      <c r="F60" s="244"/>
      <c r="G60" s="325"/>
      <c r="H60" s="326" t="s">
        <v>518</v>
      </c>
      <c r="I60" s="333">
        <v>313379</v>
      </c>
      <c r="J60" s="328">
        <v>35073</v>
      </c>
      <c r="K60" s="329">
        <v>5.0999999999999996</v>
      </c>
      <c r="L60" s="330">
        <v>79985</v>
      </c>
      <c r="M60" s="331">
        <v>-8.8000000000000007</v>
      </c>
      <c r="N60" s="332">
        <v>13.9</v>
      </c>
    </row>
    <row r="61" spans="1:14" x14ac:dyDescent="0.15">
      <c r="A61" s="248"/>
      <c r="B61" s="244"/>
      <c r="C61" s="244"/>
      <c r="D61" s="244"/>
      <c r="E61" s="244"/>
      <c r="F61" s="244"/>
      <c r="G61" s="310" t="s">
        <v>523</v>
      </c>
      <c r="H61" s="334"/>
      <c r="I61" s="335">
        <v>859714</v>
      </c>
      <c r="J61" s="336">
        <v>91541</v>
      </c>
      <c r="K61" s="337">
        <v>-4.5</v>
      </c>
      <c r="L61" s="338">
        <v>161047</v>
      </c>
      <c r="M61" s="339">
        <v>2.2000000000000002</v>
      </c>
      <c r="N61" s="324">
        <v>-6.7</v>
      </c>
    </row>
    <row r="62" spans="1:14" x14ac:dyDescent="0.15">
      <c r="A62" s="248"/>
      <c r="B62" s="244"/>
      <c r="C62" s="244"/>
      <c r="D62" s="244"/>
      <c r="E62" s="244"/>
      <c r="F62" s="244"/>
      <c r="G62" s="325"/>
      <c r="H62" s="326" t="s">
        <v>518</v>
      </c>
      <c r="I62" s="327">
        <v>419658</v>
      </c>
      <c r="J62" s="328">
        <v>44593</v>
      </c>
      <c r="K62" s="329">
        <v>6.5</v>
      </c>
      <c r="L62" s="330">
        <v>78194</v>
      </c>
      <c r="M62" s="331">
        <v>5.6</v>
      </c>
      <c r="N62" s="332">
        <v>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16.07</v>
      </c>
      <c r="G47" s="12">
        <v>20.21</v>
      </c>
      <c r="H47" s="12">
        <v>31.04</v>
      </c>
      <c r="I47" s="12">
        <v>36.9</v>
      </c>
      <c r="J47" s="13">
        <v>42.9</v>
      </c>
    </row>
    <row r="48" spans="2:10" ht="57.75" customHeight="1" x14ac:dyDescent="0.15">
      <c r="B48" s="14"/>
      <c r="C48" s="1171" t="s">
        <v>4</v>
      </c>
      <c r="D48" s="1171"/>
      <c r="E48" s="1172"/>
      <c r="F48" s="15">
        <v>6.34</v>
      </c>
      <c r="G48" s="16">
        <v>5.14</v>
      </c>
      <c r="H48" s="16">
        <v>5.12</v>
      </c>
      <c r="I48" s="16">
        <v>5.21</v>
      </c>
      <c r="J48" s="17">
        <v>5.34</v>
      </c>
    </row>
    <row r="49" spans="2:10" ht="57.75" customHeight="1" thickBot="1" x14ac:dyDescent="0.2">
      <c r="B49" s="18"/>
      <c r="C49" s="1173" t="s">
        <v>5</v>
      </c>
      <c r="D49" s="1173"/>
      <c r="E49" s="1174"/>
      <c r="F49" s="19">
        <v>6.37</v>
      </c>
      <c r="G49" s="20">
        <v>1.2</v>
      </c>
      <c r="H49" s="20">
        <v>5.56</v>
      </c>
      <c r="I49" s="20" t="s">
        <v>530</v>
      </c>
      <c r="J49" s="21">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2017-05-02T00:45:09Z</cp:lastPrinted>
  <dcterms:created xsi:type="dcterms:W3CDTF">2017-02-15T15:13:08Z</dcterms:created>
  <dcterms:modified xsi:type="dcterms:W3CDTF">2017-05-07T23:53:39Z</dcterms:modified>
</cp:coreProperties>
</file>