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9015" tabRatio="729"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l="1"/>
  <c r="AM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<sst xmlns="http://schemas.openxmlformats.org/spreadsheetml/2006/main" count="1051" uniqueCount="572">
  <si>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</si>
  <si>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</si>
  <si>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</si>
  <si>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</si>
  <si>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</si>
  <si>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</si>
  <si>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</si>
  <si>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</si>
  <si>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</si>
  <si>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</si>
  <si>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</si>
  <si>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</si>
  <si>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</si>
  <si>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</si>
  <si>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</si>
  <si>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</si>
  <si>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</si>
  <si>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</si>
  <si>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</si>
  <si>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</si>
  <si>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</si>
  <si>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</si>
  <si>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</si>
  <si>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</si>
  <si>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</si>
  <si>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</si>
  <si>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</si>
  <si>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</si>
  <si>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</si>
  <si>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</si>
  <si>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</si>
  <si>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</si>
  <si>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</si>
  <si>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</si>
  <si>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</si>
  <si>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</si>
  <si>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</si>
  <si>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</si>
  <si>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</si>
  <si>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</si>
  <si>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</si>
  <si>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</si>
  <si>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</si>
  <si>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</si>
  <si>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</si>
  <si>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</si>
  <si>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</si>
  <si>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</si>
  <si>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</si>
  <si>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</si>
  <si>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</si>
  <si>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</si>
  <si>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</si>
  <si>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</si>
  <si>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</si>
  <si>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</si>
  <si>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</si>
  <si>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</si>
  <si>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</si>
  <si>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</si>
  <si>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</si>
  <si>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</si>
  <si>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</si>
  <si>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</si>
  <si>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</si>
  <si>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</si>
  <si>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</si>
  <si>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</si>
  <si>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</si>
  <si>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</si>
  <si>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</si>
  <si>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</si>
  <si>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</si>
  <si>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</si>
  <si>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</si>
  <si>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</si>
  <si>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</si>
  <si>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</si>
  <si>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</si>
  <si>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</si>
  <si>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</si>
  <si>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</si>
  <si>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</si>
  <si>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</si>
  <si>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</si>
  <si>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</si>
  <si>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</si>
  <si>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</si>
  <si>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</si>
  <si>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</si>
  <si>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</si>
  <si>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</si>
  <si>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</si>
  <si>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</si>
  <si>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</si>
  <si>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</si>
  <si>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</si>
  <si>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</si>
  <si>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</si>
  <si>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</si>
  <si>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</si>
  <si>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</si>
  <si>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</si>
  <si>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</si>
  <si>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</si>
  <si>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</si>
  <si>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</si>
  <si>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</si>
  <si>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</si>
  <si>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</si>
  <si>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</si>
  <si>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</si>
  <si>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</si>
  <si>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</si>
  <si>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</si>
  <si>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</si>
  <si>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</si>
  <si>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</si>
  <si>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</si>
  <si>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</si>
  <si>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</si>
  <si>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</si>
  <si>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</si>
  <si>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</si>
  <si>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</si>
  <si>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</si>
  <si>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</si>
  <si>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</si>
  <si>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</si>
  <si>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</si>
  <si>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</si>
  <si>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</si>
  <si>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</si>
  <si>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</si>
  <si>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</si>
  <si>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</si>
  <si>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</si>
  <si>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</si>
  <si>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</si>
  <si>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</si>
  <si>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</si>
  <si>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</si>
  <si>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</si>
  <si>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</si>
  <si>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</si>
  <si>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</si>
  <si>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</si>
  <si>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</si>
  <si>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</si>
  <si>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</si>
  <si>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</si>
  <si>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</si>
  <si>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</si>
  <si>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</si>
  <si>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</si>
  <si>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</si>
  <si>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</si>
  <si>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</si>
  <si>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</si>
  <si>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</si>
  <si>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</si>
  <si>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</si>
  <si>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</si>
  <si>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</si>
  <si>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</si>
  <si>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</si>
  <si>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</si>
  <si>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</si>
  <si>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</si>
  <si>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</si>
  <si>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</si>
  <si>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</si>
  <si>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</si>
  <si>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</si>
  <si>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</si>
  <si>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</si>
  <si>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</si>
  <si>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</si>
  <si>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</si>
  <si>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</si>
  <si>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</si>
  <si>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</si>
  <si>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</si>
  <si>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</si>
  <si>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</si>
  <si>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</si>
  <si>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</si>
  <si>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</si>
  <si>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</si>
  <si>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</si>
  <si>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</si>
  <si>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</si>
  <si>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青森県田舎館村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</si>
  <si>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</si>
  <si>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</si>
  <si>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</si>
  <si>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</si>
  <si>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</si>
  <si>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</si>
  <si>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</si>
  <si>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</si>
  <si>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</si>
  <si>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</si>
  <si>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</si>
  <si>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</si>
  <si>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</si>
  <si>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</si>
  <si>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</si>
  <si>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</si>
  <si>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</si>
  <si>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</si>
  <si>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</si>
  <si>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</si>
  <si>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</si>
  <si>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</si>
  <si>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</si>
  <si>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</si>
  <si>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</si>
  <si>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</si>
  <si>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</si>
  <si>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</si>
  <si>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</si>
  <si>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</si>
  <si>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</si>
  <si>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</si>
  <si>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</si>
  <si>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</si>
  <si>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</si>
  <si>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</si>
  <si>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</si>
  <si>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</si>
  <si>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</si>
  <si>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</si>
  <si>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</si>
  <si>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</si>
  <si>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</si>
  <si>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</si>
  <si>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</si>
  <si>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</si>
  <si>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</si>
  <si>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</si>
  <si>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</si>
  <si>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</si>
  <si>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</si>
  <si>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</si>
  <si>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</si>
  <si>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</si>
  <si>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</si>
  <si>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</si>
  <si>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</si>
  <si>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</si>
  <si>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</si>
  <si>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</si>
  <si>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</si>
  <si>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</si>
  <si>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</si>
  <si>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</si>
  <si>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</si>
  <si>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</si>
  <si>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</si>
  <si>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</si>
  <si>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</si>
  <si>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</si>
  <si>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</si>
  <si>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</si>
  <si>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</si>
  <si>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</si>
  <si>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</si>
  <si>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</si>
  <si>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</si>
  <si>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</si>
  <si>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</si>
  <si>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</si>
  <si>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</si>
  <si>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</si>
  <si>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</si>
  <si>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</si>
  <si>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</si>
  <si>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</si>
  <si>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</si>
  <si>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</si>
  <si>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</si>
  <si>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</si>
  <si>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</si>
  <si>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</si>
  <si>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</si>
  <si>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</si>
  <si>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</si>
  <si>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</si>
  <si>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</si>
  <si>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</si>
  <si>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</si>
  <si>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</si>
  <si>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</si>
  <si>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</si>
  <si>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</si>
  <si>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</si>
  <si>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</si>
  <si>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</si>
  <si>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</si>
  <si>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</si>
  <si>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</si>
  <si>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</si>
  <si>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</si>
  <si>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</si>
  <si>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</si>
  <si>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</si>
  <si>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</si>
  <si>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</si>
  <si>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</si>
  <si>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</si>
  <si>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</si>
  <si>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</si>
  <si>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</si>
  <si>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</si>
  <si>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</si>
  <si>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</si>
  <si>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</si>
  <si>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</si>
  <si>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</si>
  <si>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</si>
  <si>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</si>
  <si>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</si>
  <si>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</si>
  <si>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</si>
  <si>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</si>
  <si>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</si>
  <si>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</si>
  <si>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</si>
  <si>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</si>
  <si>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</si>
  <si>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</si>
  <si>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</si>
  <si>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</si>
  <si>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</si>
  <si>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</si>
  <si>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</si>
  <si>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</si>
  <si>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</si>
  <si>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</si>
  <si>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青森県田舎館村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</si>
  <si>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</si>
  <si>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</si>
  <si>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</si>
  <si>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</si>
  <si>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</si>
  <si>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</si>
  <si>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</si>
  <si>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</si>
  <si>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</si>
  <si>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</si>
  <si>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</si>
  <si>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</si>
  <si>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</si>
  <si>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</si>
  <si>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</si>
  <si>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</si>
  <si>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</si>
  <si>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</si>
  <si>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</si>
  <si>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</si>
  <si>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</si>
  <si>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</si>
  <si>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</si>
  <si>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</si>
  <si>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</si>
  <si>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</si>
  <si>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</si>
  <si>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</si>
  <si>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</si>
  <si>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</si>
  <si>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</si>
  <si>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</si>
  <si>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</si>
  <si>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</si>
  <si>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</si>
  <si>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</si>
  <si>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</si>
  <si>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</si>
  <si>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</si>
  <si>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</si>
  <si>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</si>
  <si>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</si>
  <si>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</si>
  <si>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</si>
  <si>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</si>
  <si>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</si>
  <si>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</si>
  <si>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</si>
  <si>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</si>
  <si>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</si>
  <si>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</si>
  <si>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</si>
  <si>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</si>
  <si>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</si>
  <si>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</si>
  <si>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</si>
  <si>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</si>
  <si>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</si>
  <si>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</si>
  <si>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</si>
  <si>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</si>
  <si>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</si>
  <si>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</si>
  <si>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</si>
  <si>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</si>
  <si>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</si>
  <si>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</si>
  <si>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</si>
  <si>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</si>
  <si>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</si>
  <si>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</si>
  <si>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</si>
  <si>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</si>
  <si>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</si>
  <si>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</si>
  <si>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</si>
  <si>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</si>
  <si>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</si>
  <si>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</si>
  <si>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</si>
  <si>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</si>
  <si>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</si>
  <si>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</si>
  <si>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</si>
  <si>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</si>
  <si>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</si>
  <si>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</si>
  <si>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</si>
  <si>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</si>
  <si>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</si>
  <si>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</si>
  <si>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</si>
  <si>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</si>
  <si>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</si>
  <si>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</si>
  <si>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</si>
  <si>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</si>
  <si>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</si>
  <si>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</si>
  <si>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</si>
  <si>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</si>
  <si>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</si>
  <si>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田舎館村農業集落排水事業会計</t>
    <phoneticPr fontId="5"/>
  </si>
  <si>
    <t>(Ｆ)</t>
    <phoneticPr fontId="5"/>
  </si>
  <si>
    <t>田舎館村水道事業会計</t>
    <phoneticPr fontId="5"/>
  </si>
  <si>
    <t>将来負担比率（(Ｅ)－(Ｆ)）／（(Ｃ)－(Ｄ)）×１００</t>
    <rPh sb="0" eb="2">
      <t>ショウライ</t>
    </rPh>
    <rPh sb="2" eb="4">
      <t>フタン</t>
    </rPh>
    <rPh sb="4" eb="6">
      <t>ヒリツ</t>
    </rPh>
    <phoneticPr fontId="5"/>
  </si>
  <si>
    <t>田舎館村介護保険特別会計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</si>
  <si>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</si>
  <si>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</si>
  <si>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</si>
  <si>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</si>
  <si>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</si>
  <si>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</si>
  <si>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</si>
  <si>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</si>
  <si>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</si>
  <si>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</si>
  <si>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</si>
  <si>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</si>
  <si>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</si>
  <si>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</si>
  <si>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</si>
  <si>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</si>
  <si>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</si>
  <si>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</si>
  <si>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</si>
  <si>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</si>
  <si>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</si>
  <si>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</si>
  <si>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</si>
  <si>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</si>
  <si>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</si>
  <si>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</si>
  <si>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</si>
  <si>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</si>
  <si>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</si>
  <si>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</si>
  <si>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</si>
  <si>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</si>
  <si>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</si>
  <si>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</si>
  <si>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</si>
  <si>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</si>
  <si>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</si>
  <si>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</si>
  <si>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</si>
  <si>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</si>
  <si>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</si>
  <si>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</si>
  <si>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</si>
  <si>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</si>
  <si>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</si>
  <si>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</si>
  <si>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</si>
  <si>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</si>
  <si>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</si>
  <si>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</si>
  <si>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</si>
  <si>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</si>
  <si>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</si>
  <si>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</si>
  <si>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</si>
  <si>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</si>
  <si>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</si>
  <si>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</si>
  <si>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</si>
  <si>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</si>
  <si>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</si>
  <si>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</si>
  <si>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</si>
  <si>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</si>
  <si>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</si>
  <si>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</si>
  <si>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</si>
  <si>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</si>
  <si>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</si>
  <si>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</si>
  <si>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</si>
  <si>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</si>
  <si>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</si>
  <si>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</si>
  <si>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</si>
  <si>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</si>
  <si>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</si>
  <si>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</si>
  <si>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</si>
  <si>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</si>
  <si>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7.88</t>
  </si>
  <si>
    <t>▲ 11.83</t>
  </si>
  <si>
    <t>▲ 15.85</t>
  </si>
  <si>
    <t>▲ 5.31</t>
  </si>
  <si>
    <t>一般会計</t>
  </si>
  <si>
    <t>下水道事業会計</t>
  </si>
  <si>
    <t>介護保険特別会計</t>
  </si>
  <si>
    <t>農業集落排水事業会計</t>
  </si>
  <si>
    <t>水道事業会計</t>
  </si>
  <si>
    <t>国民健康保険特別会計</t>
  </si>
  <si>
    <t>後期高齢者医療特別会計</t>
  </si>
  <si>
    <t>その他会計（赤字）</t>
  </si>
  <si>
    <t>その他会計（黒字）</t>
  </si>
  <si>
    <t>-</t>
    <phoneticPr fontId="2"/>
  </si>
  <si>
    <t>田舎館村土地開発公社</t>
    <rPh sb="0" eb="3">
      <t>イナカダテ</t>
    </rPh>
    <rPh sb="3" eb="4">
      <t>ムラ</t>
    </rPh>
    <rPh sb="4" eb="6">
      <t>トチ</t>
    </rPh>
    <rPh sb="6" eb="8">
      <t>カイハツ</t>
    </rPh>
    <rPh sb="8" eb="10">
      <t>コウシャ</t>
    </rPh>
    <phoneticPr fontId="2"/>
  </si>
  <si>
    <t>株式会社　アイナック</t>
    <rPh sb="0" eb="4">
      <t>カブシキガイシャ</t>
    </rPh>
    <phoneticPr fontId="2"/>
  </si>
  <si>
    <t>黒石地区清掃施設組合</t>
    <rPh sb="0" eb="2">
      <t>クロイシ</t>
    </rPh>
    <rPh sb="2" eb="4">
      <t>チク</t>
    </rPh>
    <rPh sb="4" eb="6">
      <t>セイソウ</t>
    </rPh>
    <rPh sb="6" eb="8">
      <t>シセツ</t>
    </rPh>
    <rPh sb="8" eb="10">
      <t>クミアイ</t>
    </rPh>
    <phoneticPr fontId="24"/>
  </si>
  <si>
    <t>弘前地区消防事務組合</t>
    <rPh sb="0" eb="2">
      <t>ヒロサキ</t>
    </rPh>
    <rPh sb="2" eb="4">
      <t>チク</t>
    </rPh>
    <rPh sb="3" eb="4">
      <t>イシジ</t>
    </rPh>
    <rPh sb="4" eb="6">
      <t>ショウボウ</t>
    </rPh>
    <rPh sb="6" eb="8">
      <t>ジム</t>
    </rPh>
    <rPh sb="8" eb="10">
      <t>クミアイ</t>
    </rPh>
    <phoneticPr fontId="24"/>
  </si>
  <si>
    <t>南黒地方福祉事務組合</t>
    <rPh sb="0" eb="2">
      <t>ナンコク</t>
    </rPh>
    <rPh sb="2" eb="4">
      <t>チホウ</t>
    </rPh>
    <rPh sb="4" eb="6">
      <t>フクシ</t>
    </rPh>
    <rPh sb="6" eb="8">
      <t>ジム</t>
    </rPh>
    <rPh sb="8" eb="10">
      <t>クミアイ</t>
    </rPh>
    <phoneticPr fontId="24"/>
  </si>
  <si>
    <t>津軽広域水道企業団</t>
    <rPh sb="0" eb="2">
      <t>ツガル</t>
    </rPh>
    <rPh sb="2" eb="4">
      <t>コウイキ</t>
    </rPh>
    <rPh sb="4" eb="6">
      <t>スイドウ</t>
    </rPh>
    <rPh sb="6" eb="9">
      <t>キギョウダン</t>
    </rPh>
    <phoneticPr fontId="24"/>
  </si>
  <si>
    <t>津軽広域連合</t>
    <rPh sb="0" eb="2">
      <t>ツガル</t>
    </rPh>
    <rPh sb="2" eb="4">
      <t>コウイキ</t>
    </rPh>
    <rPh sb="4" eb="6">
      <t>レンゴウ</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</si>
  <si>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</si>
  <si>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</si>
  <si>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</si>
  <si>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青森県市町村総合事務組合</t>
    <rPh sb="0" eb="3">
      <t>アオモリケン</t>
    </rPh>
    <rPh sb="3" eb="6">
      <t>シチョウソン</t>
    </rPh>
    <rPh sb="6" eb="8">
      <t>ソウゴウ</t>
    </rPh>
    <rPh sb="8" eb="10">
      <t>ジム</t>
    </rPh>
    <rPh sb="10" eb="12">
      <t>クミアイ</t>
    </rPh>
    <phoneticPr fontId="24"/>
  </si>
  <si>
    <t>青森県交通災害共済組合</t>
    <rPh sb="0" eb="3">
      <t>アオモリケン</t>
    </rPh>
    <rPh sb="3" eb="5">
      <t>コウツウ</t>
    </rPh>
    <rPh sb="5" eb="7">
      <t>サイガイ</t>
    </rPh>
    <rPh sb="7" eb="9">
      <t>キョウサイ</t>
    </rPh>
    <rPh sb="9" eb="11">
      <t>クミアイ</t>
    </rPh>
    <phoneticPr fontId="2"/>
  </si>
  <si>
    <t>-</t>
    <phoneticPr fontId="2"/>
  </si>
  <si>
    <t>法適用企業</t>
    <rPh sb="0" eb="1">
      <t>ホウ</t>
    </rPh>
    <rPh sb="1" eb="3">
      <t>テキヨウ</t>
    </rPh>
    <rPh sb="3" eb="5">
      <t>キギョウ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</si>
  <si>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</si>
  <si>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</si>
  <si>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</si>
  <si>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</si>
  <si>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</si>
  <si>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</si>
  <si>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</si>
  <si>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</si>
  <si>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</si>
  <si>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</si>
  <si>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</si>
  <si>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</si>
  <si>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</si>
  <si>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</si>
  <si>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</si>
  <si>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将来負担比率及び実質公債費比率の両者とも類似団体と比較し高い状況となっているが、新規債の発行抑制や公営企業会計の経営改善による基準外繰出金の減などにより、近年は減少傾向となっている。
今後も計画的な起債発行や適正な企業会計繰出金の算定に努め、財政の適正化に取り組んでいく必要がある。</t>
    <rPh sb="0" eb="2">
      <t>ショウライ</t>
    </rPh>
    <rPh sb="2" eb="4">
      <t>フタン</t>
    </rPh>
    <rPh sb="4" eb="6">
      <t>ヒリツ</t>
    </rPh>
    <rPh sb="6" eb="7">
      <t>オヨ</t>
    </rPh>
    <rPh sb="8" eb="10">
      <t>ジッシツ</t>
    </rPh>
    <rPh sb="10" eb="13">
      <t>コウサイヒ</t>
    </rPh>
    <rPh sb="13" eb="15">
      <t>ヒリツ</t>
    </rPh>
    <rPh sb="16" eb="18">
      <t>リョウシャ</t>
    </rPh>
    <rPh sb="20" eb="22">
      <t>ルイジ</t>
    </rPh>
    <rPh sb="22" eb="24">
      <t>ダンタイ</t>
    </rPh>
    <rPh sb="25" eb="27">
      <t>ヒカク</t>
    </rPh>
    <rPh sb="28" eb="29">
      <t>タカ</t>
    </rPh>
    <rPh sb="30" eb="32">
      <t>ジョウキョウ</t>
    </rPh>
    <rPh sb="49" eb="51">
      <t>コウエイ</t>
    </rPh>
    <rPh sb="51" eb="53">
      <t>キギョウ</t>
    </rPh>
    <rPh sb="53" eb="55">
      <t>カイケイ</t>
    </rPh>
    <rPh sb="56" eb="58">
      <t>ケイエイ</t>
    </rPh>
    <rPh sb="58" eb="60">
      <t>カイゼン</t>
    </rPh>
    <rPh sb="63" eb="65">
      <t>キジュン</t>
    </rPh>
    <rPh sb="65" eb="66">
      <t>ガイ</t>
    </rPh>
    <rPh sb="66" eb="68">
      <t>クリダシ</t>
    </rPh>
    <rPh sb="68" eb="69">
      <t>キン</t>
    </rPh>
    <rPh sb="70" eb="71">
      <t>ゲン</t>
    </rPh>
    <rPh sb="77" eb="79">
      <t>キンネン</t>
    </rPh>
    <rPh sb="80" eb="82">
      <t>ゲンショウ</t>
    </rPh>
    <rPh sb="82" eb="84">
      <t>ケイコウ</t>
    </rPh>
    <rPh sb="92" eb="94">
      <t>コンゴ</t>
    </rPh>
    <rPh sb="121" eb="123">
      <t>ザイセイ</t>
    </rPh>
    <rPh sb="124" eb="127">
      <t>テキセイカ</t>
    </rPh>
    <rPh sb="128" eb="129">
      <t>ト</t>
    </rPh>
    <rPh sb="130" eb="131">
      <t>ク</t>
    </rPh>
    <rPh sb="135" eb="137">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</si>
</sst>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DB06-4206-BEF1-93458B3072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32705</c:v>
                </c:pt>
                <c:pt idx="1">
                  <c:v>27554</c:v>
                </c:pt>
                <c:pt idx="2">
                  <c:v>105087</c:v>
                </c:pt>
                <c:pt idx="3">
                  <c:v>37161</c:v>
                </c:pt>
                <c:pt idx="4">
                  <c:v>51598</c:v>
                </c:pt>
              </c:numCache>
            </c:numRef>
          </c:val>
          <c:smooth val="0"/>
          <c:extLst xmlns:c16r2="http://schemas.microsoft.com/office/drawing/2015/06/chart">
            <c:ext xmlns:c16="http://schemas.microsoft.com/office/drawing/2014/chart" uri="{C3380CC4-5D6E-409C-BE32-E72D297353CC}">
              <c16:uniqueId val="{00000001-DB06-4206-BEF1-93458B3072FE}"/>
            </c:ext>
          </c:extLst>
        </c:ser>
        <c:dLbls>
          <c:showLegendKey val="0"/>
          <c:showVal val="0"/>
          <c:showCatName val="0"/>
          <c:showSerName val="0"/>
          <c:showPercent val="0"/>
          <c:showBubbleSize val="0"/>
        </c:dLbls>
        <c:marker val="1"/>
        <c:smooth val="0"/>
        <c:axId val="105780352"/>
        <c:axId val="105782272"/>
      </c:lineChart>
      <c:catAx>
        <c:axId val="10578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2272"/>
        <c:crosses val="autoZero"/>
        <c:auto val="1"/>
        <c:lblAlgn val="ctr"/>
        <c:lblOffset val="100"/>
        <c:tickLblSkip val="1"/>
        <c:tickMarkSkip val="1"/>
        <c:noMultiLvlLbl val="0"/>
      </c:catAx>
      <c:valAx>
        <c:axId val="1057822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18.63</c:v>
                </c:pt>
                <c:pt idx="1">
                  <c:v>17.239999999999998</c:v>
                </c:pt>
                <c:pt idx="2">
                  <c:v>8.27</c:v>
                </c:pt>
                <c:pt idx="3">
                  <c:v>16.23</c:v>
                </c:pt>
                <c:pt idx="4">
                  <c:v>16.84</c:v>
                </c:pt>
              </c:numCache>
            </c:numRef>
          </c:val>
          <c:extLst xmlns:c16r2="http://schemas.microsoft.com/office/drawing/2015/06/chart">
            <c:ext xmlns:c16="http://schemas.microsoft.com/office/drawing/2014/chart" uri="{C3380CC4-5D6E-409C-BE32-E72D297353CC}">
              <c16:uniqueId val="{00000000-F66F-480E-80C6-318C2AD444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26.48</c:v>
                </c:pt>
                <c:pt idx="1">
                  <c:v>32.86</c:v>
                </c:pt>
                <c:pt idx="2">
                  <c:v>40.82</c:v>
                </c:pt>
                <c:pt idx="3">
                  <c:v>43.13</c:v>
                </c:pt>
                <c:pt idx="4">
                  <c:v>50.87</c:v>
                </c:pt>
              </c:numCache>
            </c:numRef>
          </c:val>
          <c:extLst xmlns:c16r2="http://schemas.microsoft.com/office/drawing/2015/06/chart">
            <c:ext xmlns:c16="http://schemas.microsoft.com/office/drawing/2014/chart" uri="{C3380CC4-5D6E-409C-BE32-E72D297353CC}">
              <c16:uniqueId val="{00000001-F66F-480E-80C6-318C2AD444C7}"/>
            </c:ext>
          </c:extLst>
        </c:ser>
        <c:dLbls>
          <c:showLegendKey val="0"/>
          <c:showVal val="0"/>
          <c:showCatName val="0"/>
          <c:showSerName val="0"/>
          <c:showPercent val="0"/>
          <c:showBubbleSize val="0"/>
        </c:dLbls>
        <c:gapWidth val="250"/>
        <c:overlap val="100"/>
        <c:axId val="90142208"/>
        <c:axId val="9014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-7.88</c:v>
                </c:pt>
                <c:pt idx="1">
                  <c:v>-11.83</c:v>
                </c:pt>
                <c:pt idx="2">
                  <c:v>-15.85</c:v>
                </c:pt>
                <c:pt idx="3">
                  <c:v>2.5099999999999998</c:v>
                </c:pt>
                <c:pt idx="4">
                  <c:v>-5.31</c:v>
                </c:pt>
              </c:numCache>
            </c:numRef>
          </c:val>
          <c:smooth val="0"/>
          <c:extLst xmlns:c16r2="http://schemas.microsoft.com/office/drawing/2015/06/chart">
            <c:ext xmlns:c16="http://schemas.microsoft.com/office/drawing/2014/chart" uri="{C3380CC4-5D6E-409C-BE32-E72D297353CC}">
              <c16:uniqueId val="{00000002-F66F-480E-80C6-318C2AD444C7}"/>
            </c:ext>
          </c:extLst>
        </c:ser>
        <c:dLbls>
          <c:showLegendKey val="0"/>
          <c:showVal val="0"/>
          <c:showCatName val="0"/>
          <c:showSerName val="0"/>
          <c:showPercent val="0"/>
          <c:showBubbleSize val="0"/>
        </c:dLbls>
        <c:marker val="1"/>
        <c:smooth val="0"/>
        <c:axId val="90142208"/>
        <c:axId val="90144128"/>
      </c:lineChart>
      <c:catAx>
        <c:axId val="90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144128"/>
        <c:crosses val="autoZero"/>
        <c:auto val="1"/>
        <c:lblAlgn val="ctr"/>
        <c:lblOffset val="100"/>
        <c:tickLblSkip val="1"/>
        <c:tickMarkSkip val="1"/>
        <c:noMultiLvlLbl val="0"/>
      </c:catAx>
      <c:valAx>
        <c:axId val="9014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E04-4BB9-8A11-09E5DEB80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E04-4BB9-8A11-09E5DEB80D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E04-4BB9-8A11-09E5DEB80D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BE04-4BB9-8A11-09E5DEB80DE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4.17</c:v>
                </c:pt>
                <c:pt idx="2">
                  <c:v>#N/A</c:v>
                </c:pt>
                <c:pt idx="3">
                  <c:v>2.93</c:v>
                </c:pt>
                <c:pt idx="4">
                  <c:v>#N/A</c:v>
                </c:pt>
                <c:pt idx="5">
                  <c:v>4.09</c:v>
                </c:pt>
                <c:pt idx="6">
                  <c:v>#N/A</c:v>
                </c:pt>
                <c:pt idx="7">
                  <c:v>1.71</c:v>
                </c:pt>
                <c:pt idx="8">
                  <c:v>#N/A</c:v>
                </c:pt>
                <c:pt idx="9">
                  <c:v>0.2</c:v>
                </c:pt>
              </c:numCache>
            </c:numRef>
          </c:val>
          <c:extLst xmlns:c16r2="http://schemas.microsoft.com/office/drawing/2015/06/chart">
            <c:ext xmlns:c16="http://schemas.microsoft.com/office/drawing/2014/chart" uri="{C3380CC4-5D6E-409C-BE32-E72D297353CC}">
              <c16:uniqueId val="{00000004-BE04-4BB9-8A11-09E5DEB80DE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2.04</c:v>
                </c:pt>
                <c:pt idx="2">
                  <c:v>#N/A</c:v>
                </c:pt>
                <c:pt idx="3">
                  <c:v>1.47</c:v>
                </c:pt>
                <c:pt idx="4">
                  <c:v>#N/A</c:v>
                </c:pt>
                <c:pt idx="5">
                  <c:v>0.95</c:v>
                </c:pt>
                <c:pt idx="6">
                  <c:v>#N/A</c:v>
                </c:pt>
                <c:pt idx="7">
                  <c:v>0.69</c:v>
                </c:pt>
                <c:pt idx="8">
                  <c:v>#N/A</c:v>
                </c:pt>
                <c:pt idx="9">
                  <c:v>0.94</c:v>
                </c:pt>
              </c:numCache>
            </c:numRef>
          </c:val>
          <c:extLst xmlns:c16r2="http://schemas.microsoft.com/office/drawing/2015/06/chart">
            <c:ext xmlns:c16="http://schemas.microsoft.com/office/drawing/2014/chart" uri="{C3380CC4-5D6E-409C-BE32-E72D297353CC}">
              <c16:uniqueId val="{00000005-BE04-4BB9-8A11-09E5DEB80DEC}"/>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0.43</c:v>
                </c:pt>
                <c:pt idx="2">
                  <c:v>#N/A</c:v>
                </c:pt>
                <c:pt idx="3">
                  <c:v>0.6</c:v>
                </c:pt>
                <c:pt idx="4">
                  <c:v>#N/A</c:v>
                </c:pt>
                <c:pt idx="5">
                  <c:v>0.56999999999999995</c:v>
                </c:pt>
                <c:pt idx="6">
                  <c:v>#N/A</c:v>
                </c:pt>
                <c:pt idx="7">
                  <c:v>0.79</c:v>
                </c:pt>
                <c:pt idx="8">
                  <c:v>#N/A</c:v>
                </c:pt>
                <c:pt idx="9">
                  <c:v>1.02</c:v>
                </c:pt>
              </c:numCache>
            </c:numRef>
          </c:val>
          <c:extLst xmlns:c16r2="http://schemas.microsoft.com/office/drawing/2015/06/chart">
            <c:ext xmlns:c16="http://schemas.microsoft.com/office/drawing/2014/chart" uri="{C3380CC4-5D6E-409C-BE32-E72D297353CC}">
              <c16:uniqueId val="{00000006-BE04-4BB9-8A11-09E5DEB80DE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c:v>
                </c:pt>
                <c:pt idx="2">
                  <c:v>#N/A</c:v>
                </c:pt>
                <c:pt idx="3">
                  <c:v>3.22</c:v>
                </c:pt>
                <c:pt idx="4">
                  <c:v>#N/A</c:v>
                </c:pt>
                <c:pt idx="5">
                  <c:v>3.77</c:v>
                </c:pt>
                <c:pt idx="6">
                  <c:v>#N/A</c:v>
                </c:pt>
                <c:pt idx="7">
                  <c:v>4.55</c:v>
                </c:pt>
                <c:pt idx="8">
                  <c:v>#N/A</c:v>
                </c:pt>
                <c:pt idx="9">
                  <c:v>4.96</c:v>
                </c:pt>
              </c:numCache>
            </c:numRef>
          </c:val>
          <c:extLst xmlns:c16r2="http://schemas.microsoft.com/office/drawing/2015/06/chart">
            <c:ext xmlns:c16="http://schemas.microsoft.com/office/drawing/2014/chart" uri="{C3380CC4-5D6E-409C-BE32-E72D297353CC}">
              <c16:uniqueId val="{00000007-BE04-4BB9-8A11-09E5DEB80DE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1.37</c:v>
                </c:pt>
                <c:pt idx="6">
                  <c:v>#N/A</c:v>
                </c:pt>
                <c:pt idx="7">
                  <c:v>3.03</c:v>
                </c:pt>
                <c:pt idx="8">
                  <c:v>#N/A</c:v>
                </c:pt>
                <c:pt idx="9">
                  <c:v>5.64</c:v>
                </c:pt>
              </c:numCache>
            </c:numRef>
          </c:val>
          <c:extLst xmlns:c16r2="http://schemas.microsoft.com/office/drawing/2015/06/chart">
            <c:ext xmlns:c16="http://schemas.microsoft.com/office/drawing/2014/chart" uri="{C3380CC4-5D6E-409C-BE32-E72D297353CC}">
              <c16:uniqueId val="{00000008-BE04-4BB9-8A11-09E5DEB80D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18.62</c:v>
                </c:pt>
                <c:pt idx="2">
                  <c:v>#N/A</c:v>
                </c:pt>
                <c:pt idx="3">
                  <c:v>17.23</c:v>
                </c:pt>
                <c:pt idx="4">
                  <c:v>#N/A</c:v>
                </c:pt>
                <c:pt idx="5">
                  <c:v>8.26</c:v>
                </c:pt>
                <c:pt idx="6">
                  <c:v>#N/A</c:v>
                </c:pt>
                <c:pt idx="7">
                  <c:v>16.22</c:v>
                </c:pt>
                <c:pt idx="8">
                  <c:v>#N/A</c:v>
                </c:pt>
                <c:pt idx="9">
                  <c:v>16.84</c:v>
                </c:pt>
              </c:numCache>
            </c:numRef>
          </c:val>
          <c:extLst xmlns:c16r2="http://schemas.microsoft.com/office/drawing/2015/06/chart">
            <c:ext xmlns:c16="http://schemas.microsoft.com/office/drawing/2014/chart" uri="{C3380CC4-5D6E-409C-BE32-E72D297353CC}">
              <c16:uniqueId val="{00000009-BE04-4BB9-8A11-09E5DEB80DEC}"/>
            </c:ext>
          </c:extLst>
        </c:ser>
        <c:dLbls>
          <c:showLegendKey val="0"/>
          <c:showVal val="0"/>
          <c:showCatName val="0"/>
          <c:showSerName val="0"/>
          <c:showPercent val="0"/>
          <c:showBubbleSize val="0"/>
        </c:dLbls>
        <c:gapWidth val="150"/>
        <c:overlap val="100"/>
        <c:axId val="90554368"/>
        <c:axId val="90555904"/>
      </c:barChart>
      <c:catAx>
        <c:axId val="905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55904"/>
        <c:crosses val="autoZero"/>
        <c:auto val="1"/>
        <c:lblAlgn val="ctr"/>
        <c:lblOffset val="100"/>
        <c:tickLblSkip val="1"/>
        <c:tickMarkSkip val="1"/>
        <c:noMultiLvlLbl val="0"/>
      </c:catAx>
      <c:valAx>
        <c:axId val="905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5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389</c:v>
                </c:pt>
                <c:pt idx="5">
                  <c:v>391</c:v>
                </c:pt>
                <c:pt idx="8">
                  <c:v>392</c:v>
                </c:pt>
                <c:pt idx="11">
                  <c:v>390</c:v>
                </c:pt>
                <c:pt idx="14">
                  <c:v>361</c:v>
                </c:pt>
              </c:numCache>
            </c:numRef>
          </c:val>
          <c:extLst xmlns:c16r2="http://schemas.microsoft.com/office/drawing/2015/06/chart">
            <c:ext xmlns:c16="http://schemas.microsoft.com/office/drawing/2014/chart" uri="{C3380CC4-5D6E-409C-BE32-E72D297353CC}">
              <c16:uniqueId val="{00000000-99FA-4A50-9B74-FEC2177C67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FA-4A50-9B74-FEC2177C67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8</c:v>
                </c:pt>
                <c:pt idx="6">
                  <c:v>25</c:v>
                </c:pt>
                <c:pt idx="9">
                  <c:v>26</c:v>
                </c:pt>
                <c:pt idx="12">
                  <c:v>29</c:v>
                </c:pt>
              </c:numCache>
            </c:numRef>
          </c:val>
          <c:extLst xmlns:c16r2="http://schemas.microsoft.com/office/drawing/2015/06/chart">
            <c:ext xmlns:c16="http://schemas.microsoft.com/office/drawing/2014/chart" uri="{C3380CC4-5D6E-409C-BE32-E72D297353CC}">
              <c16:uniqueId val="{00000002-99FA-4A50-9B74-FEC2177C67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17</c:v>
                </c:pt>
                <c:pt idx="6">
                  <c:v>3</c:v>
                </c:pt>
                <c:pt idx="9">
                  <c:v>4</c:v>
                </c:pt>
                <c:pt idx="12">
                  <c:v>5</c:v>
                </c:pt>
              </c:numCache>
            </c:numRef>
          </c:val>
          <c:extLst xmlns:c16r2="http://schemas.microsoft.com/office/drawing/2015/06/chart">
            <c:ext xmlns:c16="http://schemas.microsoft.com/office/drawing/2014/chart" uri="{C3380CC4-5D6E-409C-BE32-E72D297353CC}">
              <c16:uniqueId val="{00000003-99FA-4A50-9B74-FEC2177C67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195</c:v>
                </c:pt>
                <c:pt idx="3">
                  <c:v>214</c:v>
                </c:pt>
                <c:pt idx="6">
                  <c:v>226</c:v>
                </c:pt>
                <c:pt idx="9">
                  <c:v>175</c:v>
                </c:pt>
                <c:pt idx="12">
                  <c:v>182</c:v>
                </c:pt>
              </c:numCache>
            </c:numRef>
          </c:val>
          <c:extLst xmlns:c16r2="http://schemas.microsoft.com/office/drawing/2015/06/chart">
            <c:ext xmlns:c16="http://schemas.microsoft.com/office/drawing/2014/chart" uri="{C3380CC4-5D6E-409C-BE32-E72D297353CC}">
              <c16:uniqueId val="{00000004-99FA-4A50-9B74-FEC2177C67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FA-4A50-9B74-FEC2177C67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FA-4A50-9B74-FEC2177C67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601</c:v>
                </c:pt>
                <c:pt idx="3">
                  <c:v>563</c:v>
                </c:pt>
                <c:pt idx="6">
                  <c:v>537</c:v>
                </c:pt>
                <c:pt idx="9">
                  <c:v>493</c:v>
                </c:pt>
                <c:pt idx="12">
                  <c:v>374</c:v>
                </c:pt>
              </c:numCache>
            </c:numRef>
          </c:val>
          <c:extLst xmlns:c16r2="http://schemas.microsoft.com/office/drawing/2015/06/chart">
            <c:ext xmlns:c16="http://schemas.microsoft.com/office/drawing/2014/chart" uri="{C3380CC4-5D6E-409C-BE32-E72D297353CC}">
              <c16:uniqueId val="{00000007-99FA-4A50-9B74-FEC2177C6757}"/>
            </c:ext>
          </c:extLst>
        </c:ser>
        <c:dLbls>
          <c:showLegendKey val="0"/>
          <c:showVal val="0"/>
          <c:showCatName val="0"/>
          <c:showSerName val="0"/>
          <c:showPercent val="0"/>
          <c:showBubbleSize val="0"/>
        </c:dLbls>
        <c:gapWidth val="100"/>
        <c:overlap val="100"/>
        <c:axId val="135244416"/>
        <c:axId val="13524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435</c:v>
                </c:pt>
                <c:pt idx="2">
                  <c:v>#N/A</c:v>
                </c:pt>
                <c:pt idx="3">
                  <c:v>#N/A</c:v>
                </c:pt>
                <c:pt idx="4">
                  <c:v>411</c:v>
                </c:pt>
                <c:pt idx="5">
                  <c:v>#N/A</c:v>
                </c:pt>
                <c:pt idx="6">
                  <c:v>#N/A</c:v>
                </c:pt>
                <c:pt idx="7">
                  <c:v>399</c:v>
                </c:pt>
                <c:pt idx="8">
                  <c:v>#N/A</c:v>
                </c:pt>
                <c:pt idx="9">
                  <c:v>#N/A</c:v>
                </c:pt>
                <c:pt idx="10">
                  <c:v>308</c:v>
                </c:pt>
                <c:pt idx="11">
                  <c:v>#N/A</c:v>
                </c:pt>
                <c:pt idx="12">
                  <c:v>#N/A</c:v>
                </c:pt>
                <c:pt idx="13">
                  <c:v>229</c:v>
                </c:pt>
                <c:pt idx="14">
                  <c:v>#N/A</c:v>
                </c:pt>
              </c:numCache>
            </c:numRef>
          </c:val>
          <c:smooth val="0"/>
          <c:extLst xmlns:c16r2="http://schemas.microsoft.com/office/drawing/2015/06/chart">
            <c:ext xmlns:c16="http://schemas.microsoft.com/office/drawing/2014/chart" uri="{C3380CC4-5D6E-409C-BE32-E72D297353CC}">
              <c16:uniqueId val="{00000008-99FA-4A50-9B74-FEC2177C6757}"/>
            </c:ext>
          </c:extLst>
        </c:ser>
        <c:dLbls>
          <c:showLegendKey val="0"/>
          <c:showVal val="0"/>
          <c:showCatName val="0"/>
          <c:showSerName val="0"/>
          <c:showPercent val="0"/>
          <c:showBubbleSize val="0"/>
        </c:dLbls>
        <c:marker val="1"/>
        <c:smooth val="0"/>
        <c:axId val="135244416"/>
        <c:axId val="135246592"/>
      </c:lineChart>
      <c:catAx>
        <c:axId val="1352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46592"/>
        <c:crosses val="autoZero"/>
        <c:auto val="1"/>
        <c:lblAlgn val="ctr"/>
        <c:lblOffset val="100"/>
        <c:tickLblSkip val="1"/>
        <c:tickMarkSkip val="1"/>
        <c:noMultiLvlLbl val="0"/>
      </c:catAx>
      <c:valAx>
        <c:axId val="13524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4381</c:v>
                </c:pt>
                <c:pt idx="5">
                  <c:v>4533</c:v>
                </c:pt>
                <c:pt idx="8">
                  <c:v>4324</c:v>
                </c:pt>
                <c:pt idx="11">
                  <c:v>4105</c:v>
                </c:pt>
                <c:pt idx="14">
                  <c:v>3963</c:v>
                </c:pt>
              </c:numCache>
            </c:numRef>
          </c:val>
          <c:extLst xmlns:c16r2="http://schemas.microsoft.com/office/drawing/2015/06/chart">
            <c:ext xmlns:c16="http://schemas.microsoft.com/office/drawing/2014/chart" uri="{C3380CC4-5D6E-409C-BE32-E72D297353CC}">
              <c16:uniqueId val="{00000000-3CF2-4923-96FA-6CCF26668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c:v>
                </c:pt>
                <c:pt idx="5">
                  <c:v>27</c:v>
                </c:pt>
                <c:pt idx="8">
                  <c:v>23</c:v>
                </c:pt>
                <c:pt idx="11">
                  <c:v>18</c:v>
                </c:pt>
                <c:pt idx="14">
                  <c:v>14</c:v>
                </c:pt>
              </c:numCache>
            </c:numRef>
          </c:val>
          <c:extLst xmlns:c16r2="http://schemas.microsoft.com/office/drawing/2015/06/chart">
            <c:ext xmlns:c16="http://schemas.microsoft.com/office/drawing/2014/chart" uri="{C3380CC4-5D6E-409C-BE32-E72D297353CC}">
              <c16:uniqueId val="{00000001-3CF2-4923-96FA-6CCF26668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702</c:v>
                </c:pt>
                <c:pt idx="5">
                  <c:v>842</c:v>
                </c:pt>
                <c:pt idx="8">
                  <c:v>1021</c:v>
                </c:pt>
                <c:pt idx="11">
                  <c:v>1066</c:v>
                </c:pt>
                <c:pt idx="14">
                  <c:v>1282</c:v>
                </c:pt>
              </c:numCache>
            </c:numRef>
          </c:val>
          <c:extLst xmlns:c16r2="http://schemas.microsoft.com/office/drawing/2015/06/chart">
            <c:ext xmlns:c16="http://schemas.microsoft.com/office/drawing/2014/chart" uri="{C3380CC4-5D6E-409C-BE32-E72D297353CC}">
              <c16:uniqueId val="{00000002-3CF2-4923-96FA-6CCF26668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CF2-4923-96FA-6CCF26668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CF2-4923-96FA-6CCF26668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9</c:v>
                </c:pt>
                <c:pt idx="6">
                  <c:v>8</c:v>
                </c:pt>
                <c:pt idx="9">
                  <c:v>7</c:v>
                </c:pt>
                <c:pt idx="12">
                  <c:v>6</c:v>
                </c:pt>
              </c:numCache>
            </c:numRef>
          </c:val>
          <c:extLst xmlns:c16r2="http://schemas.microsoft.com/office/drawing/2015/06/chart">
            <c:ext xmlns:c16="http://schemas.microsoft.com/office/drawing/2014/chart" uri="{C3380CC4-5D6E-409C-BE32-E72D297353CC}">
              <c16:uniqueId val="{00000005-3CF2-4923-96FA-6CCF26668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911</c:v>
                </c:pt>
                <c:pt idx="3">
                  <c:v>814</c:v>
                </c:pt>
                <c:pt idx="6">
                  <c:v>713</c:v>
                </c:pt>
                <c:pt idx="9">
                  <c:v>616</c:v>
                </c:pt>
                <c:pt idx="12">
                  <c:v>547</c:v>
                </c:pt>
              </c:numCache>
            </c:numRef>
          </c:val>
          <c:extLst xmlns:c16r2="http://schemas.microsoft.com/office/drawing/2015/06/chart">
            <c:ext xmlns:c16="http://schemas.microsoft.com/office/drawing/2014/chart" uri="{C3380CC4-5D6E-409C-BE32-E72D297353CC}">
              <c16:uniqueId val="{00000006-3CF2-4923-96FA-6CCF26668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127</c:v>
                </c:pt>
                <c:pt idx="3">
                  <c:v>126</c:v>
                </c:pt>
                <c:pt idx="6">
                  <c:v>52</c:v>
                </c:pt>
                <c:pt idx="9">
                  <c:v>84</c:v>
                </c:pt>
                <c:pt idx="12">
                  <c:v>106</c:v>
                </c:pt>
              </c:numCache>
            </c:numRef>
          </c:val>
          <c:extLst xmlns:c16r2="http://schemas.microsoft.com/office/drawing/2015/06/chart">
            <c:ext xmlns:c16="http://schemas.microsoft.com/office/drawing/2014/chart" uri="{C3380CC4-5D6E-409C-BE32-E72D297353CC}">
              <c16:uniqueId val="{00000007-3CF2-4923-96FA-6CCF26668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2409</c:v>
                </c:pt>
                <c:pt idx="3">
                  <c:v>2431</c:v>
                </c:pt>
                <c:pt idx="6">
                  <c:v>2539</c:v>
                </c:pt>
                <c:pt idx="9">
                  <c:v>2371</c:v>
                </c:pt>
                <c:pt idx="12">
                  <c:v>2211</c:v>
                </c:pt>
              </c:numCache>
            </c:numRef>
          </c:val>
          <c:extLst xmlns:c16r2="http://schemas.microsoft.com/office/drawing/2015/06/chart">
            <c:ext xmlns:c16="http://schemas.microsoft.com/office/drawing/2014/chart" uri="{C3380CC4-5D6E-409C-BE32-E72D297353CC}">
              <c16:uniqueId val="{00000008-3CF2-4923-96FA-6CCF26668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c:v>
                </c:pt>
                <c:pt idx="3">
                  <c:v>47</c:v>
                </c:pt>
                <c:pt idx="6">
                  <c:v>144</c:v>
                </c:pt>
                <c:pt idx="9">
                  <c:v>118</c:v>
                </c:pt>
                <c:pt idx="12">
                  <c:v>89</c:v>
                </c:pt>
              </c:numCache>
            </c:numRef>
          </c:val>
          <c:extLst xmlns:c16r2="http://schemas.microsoft.com/office/drawing/2015/06/chart">
            <c:ext xmlns:c16="http://schemas.microsoft.com/office/drawing/2014/chart" uri="{C3380CC4-5D6E-409C-BE32-E72D297353CC}">
              <c16:uniqueId val="{00000009-3CF2-4923-96FA-6CCF26668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3965</c:v>
                </c:pt>
                <c:pt idx="3">
                  <c:v>3631</c:v>
                </c:pt>
                <c:pt idx="6">
                  <c:v>3567</c:v>
                </c:pt>
                <c:pt idx="9">
                  <c:v>3267</c:v>
                </c:pt>
                <c:pt idx="12">
                  <c:v>3091</c:v>
                </c:pt>
              </c:numCache>
            </c:numRef>
          </c:val>
          <c:extLst xmlns:c16r2="http://schemas.microsoft.com/office/drawing/2015/06/chart">
            <c:ext xmlns:c16="http://schemas.microsoft.com/office/drawing/2014/chart" uri="{C3380CC4-5D6E-409C-BE32-E72D297353CC}">
              <c16:uniqueId val="{0000000A-3CF2-4923-96FA-6CCF26668ED8}"/>
            </c:ext>
          </c:extLst>
        </c:ser>
        <c:dLbls>
          <c:showLegendKey val="0"/>
          <c:showVal val="0"/>
          <c:showCatName val="0"/>
          <c:showSerName val="0"/>
          <c:showPercent val="0"/>
          <c:showBubbleSize val="0"/>
        </c:dLbls>
        <c:gapWidth val="100"/>
        <c:overlap val="100"/>
        <c:axId val="135870336"/>
        <c:axId val="13587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2358</c:v>
                </c:pt>
                <c:pt idx="2">
                  <c:v>#N/A</c:v>
                </c:pt>
                <c:pt idx="3">
                  <c:v>#N/A</c:v>
                </c:pt>
                <c:pt idx="4">
                  <c:v>1656</c:v>
                </c:pt>
                <c:pt idx="5">
                  <c:v>#N/A</c:v>
                </c:pt>
                <c:pt idx="6">
                  <c:v>#N/A</c:v>
                </c:pt>
                <c:pt idx="7">
                  <c:v>1656</c:v>
                </c:pt>
                <c:pt idx="8">
                  <c:v>#N/A</c:v>
                </c:pt>
                <c:pt idx="9">
                  <c:v>#N/A</c:v>
                </c:pt>
                <c:pt idx="10">
                  <c:v>1275</c:v>
                </c:pt>
                <c:pt idx="11">
                  <c:v>#N/A</c:v>
                </c:pt>
                <c:pt idx="12">
                  <c:v>#N/A</c:v>
                </c:pt>
                <c:pt idx="13">
                  <c:v>792</c:v>
                </c:pt>
                <c:pt idx="14">
                  <c:v>#N/A</c:v>
                </c:pt>
              </c:numCache>
            </c:numRef>
          </c:val>
          <c:smooth val="0"/>
          <c:extLst xmlns:c16r2="http://schemas.microsoft.com/office/drawing/2015/06/chart">
            <c:ext xmlns:c16="http://schemas.microsoft.com/office/drawing/2014/chart" uri="{C3380CC4-5D6E-409C-BE32-E72D297353CC}">
              <c16:uniqueId val="{0000000B-3CF2-4923-96FA-6CCF26668ED8}"/>
            </c:ext>
          </c:extLst>
        </c:ser>
        <c:dLbls>
          <c:showLegendKey val="0"/>
          <c:showVal val="0"/>
          <c:showCatName val="0"/>
          <c:showSerName val="0"/>
          <c:showPercent val="0"/>
          <c:showBubbleSize val="0"/>
        </c:dLbls>
        <c:marker val="1"/>
        <c:smooth val="0"/>
        <c:axId val="135870336"/>
        <c:axId val="135876608"/>
      </c:lineChart>
      <c:catAx>
        <c:axId val="1358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876608"/>
        <c:crosses val="autoZero"/>
        <c:auto val="1"/>
        <c:lblAlgn val="ctr"/>
        <c:lblOffset val="100"/>
        <c:tickLblSkip val="1"/>
        <c:tickMarkSkip val="1"/>
        <c:noMultiLvlLbl val="0"/>
      </c:catAx>
      <c:valAx>
        <c:axId val="13587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{BC44BDAA-A44F-4768-96D3-EE6B318D82CD}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4D9-4E8B-93D4-D4B671DB620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{7E5FF181-067C-498C-BB33-8EEFD7F30895}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4D9-4E8B-93D4-D4B671DB620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{9CE859D8-E964-428B-B1D7-ACF923A7048F}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4D9-4E8B-93D4-D4B671DB620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{03166724-E3D9-4084-AD8D-A14F9BB361C2}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4D9-4E8B-93D4-D4B671DB620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{124D8F7D-CBC8-4772-8865-F2C9A5EDE4DC}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4D9-4E8B-93D4-D4B671DB620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4D9-4E8B-93D4-D4B671DB62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{815A989A-4991-4E18-B168-2A82FBD838D5}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4D9-4E8B-93D4-D4B671DB620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{01AD1CCD-0761-4308-9524-3298B1EF8780}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4D9-4E8B-93D4-D4B671DB620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{BB457AEE-AAFA-4AAA-A364-8822CD237BD3}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4D9-4E8B-93D4-D4B671DB620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{0076F80C-85BF-42E0-B36F-7020A4A7697A}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4D9-4E8B-93D4-D4B671DB620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{0A6B313F-4B2C-4B40-83B4-C10410E62E82}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4D9-4E8B-93D4-D4B671DB620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4D9-4E8B-93D4-D4B671DB6205}"/>
            </c:ext>
          </c:extLst>
        </c:ser>
        <c:dLbls>
          <c:showLegendKey val="0"/>
          <c:showVal val="0"/>
          <c:showCatName val="0"/>
          <c:showSerName val="0"/>
          <c:showPercent val="0"/>
          <c:showBubbleSize val="0"/>
        </c:dLbls>
        <c:axId val="136190592"/>
        <c:axId val="136205056"/>
      </c:scatterChart>
      <c:valAx>
        <c:axId val="136190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05056"/>
        <c:crosses val="autoZero"/>
        <c:crossBetween val="midCat"/>
      </c:valAx>
      <c:valAx>
        <c:axId val="136205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9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{3836C6EA-7C0C-4006-8892-85EF9C5FC015}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A8B-43EC-BD4D-AE551815FE96}"/>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{C1B98335-967A-4F44-B3BF-F695BCD404AE}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A8B-43EC-BD4D-AE551815FE96}"/>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{01FE70B0-2EA0-4238-8C31-E3E64BCBC0C9}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A8B-43EC-BD4D-AE551815FE96}"/>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{967AF60C-32A0-438A-9B06-E2248F0A0739}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A8B-43EC-BD4D-AE551815FE96}"/>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{4DD965FC-9BA0-4A79-95EE-4344FC3AB061}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A8B-43EC-BD4D-AE551815FE9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19.600000000000001</c:v>
                </c:pt>
                <c:pt idx="2">
                  <c:v>19</c:v>
                </c:pt>
                <c:pt idx="3">
                  <c:v>17.5</c:v>
                </c:pt>
                <c:pt idx="4">
                  <c:v>14.7</c:v>
                </c:pt>
              </c:numCache>
            </c:numRef>
          </c:xVal>
          <c:yVal>
            <c:numRef>
              <c:f>公会計指標分析・財政指標組合せ分析表!$K$73:$O$73</c:f>
              <c:numCache>
                <c:formatCode>#,##0.0;"▲ "#,##0.0</c:formatCode>
                <c:ptCount val="5"/>
                <c:pt idx="0">
                  <c:v>104.5</c:v>
                </c:pt>
                <c:pt idx="1">
                  <c:v>76.400000000000006</c:v>
                </c:pt>
                <c:pt idx="2">
                  <c:v>78.5</c:v>
                </c:pt>
                <c:pt idx="3">
                  <c:v>61.2</c:v>
                </c:pt>
                <c:pt idx="4">
                  <c:v>36.700000000000003</c:v>
                </c:pt>
              </c:numCache>
            </c:numRef>
          </c:yVal>
          <c:smooth val="0"/>
          <c:extLst xmlns:c16r2="http://schemas.microsoft.com/office/drawing/2015/06/chart">
            <c:ext xmlns:c16="http://schemas.microsoft.com/office/drawing/2014/chart" uri="{C3380CC4-5D6E-409C-BE32-E72D297353CC}">
              <c16:uniqueId val="{00000005-CA8B-43EC-BD4D-AE551815FE9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{4831040B-1FBD-4EE3-A93B-A3C70BB4F093}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A8B-43EC-BD4D-AE551815FE96}"/>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{9667A899-F1BE-4060-BFD5-42C48802FFC6}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A8B-43EC-BD4D-AE551815FE96}"/>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{F71C7040-B83F-47A8-B86D-A5AB5FDD8B3E}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A8B-43EC-BD4D-AE551815FE96}"/>
                </c:ext>
              </c:extLst>
            </c:dLbl>
            <c:dLbl>
              <c:idx val="3"/>
              <c:layout>
                <c:manualLayout>
                  <c:x val="-3.14748789096301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{8017658F-C8C1-430E-81B5-832D03F4A432}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A8B-43EC-BD4D-AE551815FE96}"/>
                </c:ext>
              </c:extLst>
            </c:dLbl>
            <c:dLbl>
              <c:idx val="4"/>
              <c:layout>
                <c:manualLayout>
                  <c:x val="-3.193604561399729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{629A99EA-4396-4C88-AE67-B48B0636DF09}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A8B-43EC-BD4D-AE551815FE9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CA8B-43EC-BD4D-AE551815FE96}"/>
            </c:ext>
          </c:extLst>
        </c:ser>
        <c:dLbls>
          <c:showLegendKey val="0"/>
          <c:showVal val="0"/>
          <c:showCatName val="0"/>
          <c:showSerName val="0"/>
          <c:showPercent val="0"/>
          <c:showBubbleSize val="0"/>
        </c:dLbls>
        <c:axId val="136235648"/>
        <c:axId val="135475968"/>
      </c:scatterChart>
      <c:valAx>
        <c:axId val="136235648"/>
        <c:scaling>
          <c:orientation val="minMax"/>
          <c:max val="23"/>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75968"/>
        <c:crosses val="autoZero"/>
        <c:crossBetween val="midCat"/>
      </c:valAx>
      <c:valAx>
        <c:axId val="13547596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3564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発行に努めてきたことに加え、核の借り入れに係る償還の終了により年々減少している。また、公営企業会計の経営改善による基準外繰出の減少により、公営企業債の元利償還金に対する繰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引き続き、交付税措置のある有利な地方債を活用しながら健全な財政運営に努める。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年々減少傾向にあるが、今後も交付税措置のある有利な地方債の活用を実施していく。公営企業債等繰入見込額については、公営企業会計の経営改善による基準外繰出の減少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年度以降は減少している。また、退職手当負担見込額については適正な定員管理に努めてきたことから、毎年度減少している。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引き続き、基金残高の維持に向けて取崩しの抑制や積立てに努めながら、将来世代の負担が過度とならない健全な財政運営を図る。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本文"/>
              <a:ea typeface="+mn-ea"/>
              <a:cs typeface="+mn-cs"/>
            </a:rPr>
            <a:t>ここ数年、類似団体平均値で推移している。人口減少に加え農業従事者の高齢化や後継者不足により、税収増加を見込めない状況である。</a:t>
          </a:r>
          <a:endParaRPr lang="en-US" altLang="ja-JP" sz="1300" b="0" i="0" baseline="0">
            <a:solidFill>
              <a:schemeClr val="dk1"/>
            </a:solidFill>
            <a:effectLst/>
            <a:latin typeface="ＭＳ Ｐゴシック 本文"/>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本文"/>
              <a:ea typeface="+mn-ea"/>
              <a:cs typeface="+mn-cs"/>
            </a:rPr>
            <a:t>今後も</a:t>
          </a:r>
          <a:r>
            <a:rPr lang="ja-JP" altLang="en-US" sz="1300" b="0" i="0" baseline="0">
              <a:solidFill>
                <a:schemeClr val="dk1"/>
              </a:solidFill>
              <a:effectLst/>
              <a:latin typeface="ＭＳ Ｐゴシック 本文"/>
              <a:ea typeface="+mn-ea"/>
              <a:cs typeface="+mn-cs"/>
            </a:rPr>
            <a:t>少子高齢化の進行が見込まれるが、移住・定住促進や企業誘致、人口減少対策の推進により、自主財源の確保に努め財政の健全化を図る</a:t>
          </a:r>
          <a:r>
            <a:rPr kumimoji="1" lang="ja-JP" altLang="ja-JP" sz="1300">
              <a:solidFill>
                <a:schemeClr val="dk1"/>
              </a:solidFill>
              <a:effectLst/>
              <a:latin typeface="+mn-lt"/>
              <a:ea typeface="+mn-ea"/>
              <a:cs typeface="+mn-cs"/>
            </a:rPr>
            <a:t>。</a:t>
          </a:r>
          <a:endParaRPr lang="ja-JP" altLang="ja-JP" sz="1300">
            <a:effectLst/>
            <a:latin typeface="ＭＳ Ｐゴシック 本文"/>
          </a:endParaRPr>
        </a:p>
        <a:p>
          <a:endParaRPr kumimoji="1" lang="ja-JP" altLang="en-US" sz="1300">
            <a:latin typeface="ＭＳ Ｐゴシック 本文"/>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69" name="直線コネクタ 68"/>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8" name="直線コネクタ 77"/>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分母については人口減少等特別対策事業費の創設により地方交付税が増加したこと、分子については地方債元利償還金の減少や退職手当特別負担金が減少したことにより、数値は前年度と比べ</a:t>
          </a:r>
          <a:r>
            <a:rPr kumimoji="1" lang="en-US" altLang="ja-JP" sz="1300">
              <a:latin typeface="ＭＳ Ｐゴシック"/>
            </a:rPr>
            <a:t>5.1</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今後も徹底した経常経費の見直しと自主財源の確保に努める。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68326</xdr:rowOff>
    </xdr:to>
    <xdr:cxnSp macro="">
      <xdr:nvCxnSpPr>
        <xdr:cNvPr id="130" name="直線コネクタ 129"/>
        <xdr:cNvCxnSpPr/>
      </xdr:nvCxnSpPr>
      <xdr:spPr>
        <a:xfrm flipV="1">
          <a:off x="4114800" y="10795000"/>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68326</xdr:rowOff>
    </xdr:to>
    <xdr:cxnSp macro="">
      <xdr:nvCxnSpPr>
        <xdr:cNvPr id="133" name="直線コネクタ 132"/>
        <xdr:cNvCxnSpPr/>
      </xdr:nvCxnSpPr>
      <xdr:spPr>
        <a:xfrm>
          <a:off x="3225800" y="1094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63</xdr:row>
      <xdr:rowOff>148082</xdr:rowOff>
    </xdr:to>
    <xdr:cxnSp macro="">
      <xdr:nvCxnSpPr>
        <xdr:cNvPr id="136" name="直線コネクタ 135"/>
        <xdr:cNvCxnSpPr/>
      </xdr:nvCxnSpPr>
      <xdr:spPr>
        <a:xfrm>
          <a:off x="2336800" y="109156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63</xdr:row>
      <xdr:rowOff>114300</xdr:rowOff>
    </xdr:to>
    <xdr:cxnSp macro="">
      <xdr:nvCxnSpPr>
        <xdr:cNvPr id="139" name="直線コネクタ 138"/>
        <xdr:cNvCxnSpPr/>
      </xdr:nvCxnSpPr>
      <xdr:spPr>
        <a:xfrm>
          <a:off x="1447800" y="1090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9" name="円/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0"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1" name="円/楕円 150"/>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2" name="テキスト ボックス 151"/>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3" name="円/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5" name="円/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7" name="円/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8" name="テキスト ボックス 157"/>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金額が低くなっている原因として、ごみ処理業務や消防業務等を一部事務組合で行っていることが挙げられる。一部事務組合への負担金を含めて考えれば、人口１人当たりの人件費・物件費は類似団体平均値と大差なくなるものと思われるため、今後も経費節減や適正な定員管理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158931</xdr:rowOff>
    </xdr:from>
    <xdr:to>
      <xdr:col>7</xdr:col>
      <xdr:colOff>152400</xdr:colOff>
      <xdr:row>81</xdr:row>
      <xdr:rowOff>64432</xdr:rowOff>
    </xdr:to>
    <xdr:cxnSp macro="">
      <xdr:nvCxnSpPr>
        <xdr:cNvPr id="193" name="直線コネクタ 192"/>
        <xdr:cNvCxnSpPr/>
      </xdr:nvCxnSpPr>
      <xdr:spPr>
        <a:xfrm>
          <a:off x="4114800" y="13874931"/>
          <a:ext cx="8382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117149</xdr:rowOff>
    </xdr:from>
    <xdr:to>
      <xdr:col>6</xdr:col>
      <xdr:colOff>0</xdr:colOff>
      <xdr:row>80</xdr:row>
      <xdr:rowOff>158931</xdr:rowOff>
    </xdr:to>
    <xdr:cxnSp macro="">
      <xdr:nvCxnSpPr>
        <xdr:cNvPr id="196" name="直線コネクタ 195"/>
        <xdr:cNvCxnSpPr/>
      </xdr:nvCxnSpPr>
      <xdr:spPr>
        <a:xfrm>
          <a:off x="3225800" y="13833149"/>
          <a:ext cx="8890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110128</xdr:rowOff>
    </xdr:from>
    <xdr:to>
      <xdr:col>4</xdr:col>
      <xdr:colOff>482600</xdr:colOff>
      <xdr:row>80</xdr:row>
      <xdr:rowOff>117149</xdr:rowOff>
    </xdr:to>
    <xdr:cxnSp macro="">
      <xdr:nvCxnSpPr>
        <xdr:cNvPr id="199" name="直線コネクタ 198"/>
        <xdr:cNvCxnSpPr/>
      </xdr:nvCxnSpPr>
      <xdr:spPr>
        <a:xfrm>
          <a:off x="2336800" y="13826128"/>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104891</xdr:rowOff>
    </xdr:from>
    <xdr:to>
      <xdr:col>3</xdr:col>
      <xdr:colOff>279400</xdr:colOff>
      <xdr:row>80</xdr:row>
      <xdr:rowOff>110128</xdr:rowOff>
    </xdr:to>
    <xdr:cxnSp macro="">
      <xdr:nvCxnSpPr>
        <xdr:cNvPr id="202" name="直線コネクタ 201"/>
        <xdr:cNvCxnSpPr/>
      </xdr:nvCxnSpPr>
      <xdr:spPr>
        <a:xfrm>
          <a:off x="1447800" y="13820891"/>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13632</xdr:rowOff>
    </xdr:from>
    <xdr:to>
      <xdr:col>7</xdr:col>
      <xdr:colOff>203200</xdr:colOff>
      <xdr:row>81</xdr:row>
      <xdr:rowOff>115232</xdr:rowOff>
    </xdr:to>
    <xdr:sp macro="" textlink="">
      <xdr:nvSpPr>
        <xdr:cNvPr id="212" name="円/楕円 211"/>
        <xdr:cNvSpPr/>
      </xdr:nvSpPr>
      <xdr:spPr>
        <a:xfrm>
          <a:off x="4902200" y="13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106359</xdr:rowOff>
    </xdr:from>
    <xdr:ext cx="762000" cy="259045"/>
    <xdr:sp macro="" textlink="">
      <xdr:nvSpPr>
        <xdr:cNvPr id="213" name="人件費・物件費等の状況該当値テキスト"/>
        <xdr:cNvSpPr txBox="1"/>
      </xdr:nvSpPr>
      <xdr:spPr>
        <a:xfrm>
          <a:off x="5041900" y="1382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108131</xdr:rowOff>
    </xdr:from>
    <xdr:to>
      <xdr:col>6</xdr:col>
      <xdr:colOff>50800</xdr:colOff>
      <xdr:row>81</xdr:row>
      <xdr:rowOff>38281</xdr:rowOff>
    </xdr:to>
    <xdr:sp macro="" textlink="">
      <xdr:nvSpPr>
        <xdr:cNvPr id="214" name="円/楕円 213"/>
        <xdr:cNvSpPr/>
      </xdr:nvSpPr>
      <xdr:spPr>
        <a:xfrm>
          <a:off x="40640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48458</xdr:rowOff>
    </xdr:from>
    <xdr:ext cx="736600" cy="259045"/>
    <xdr:sp macro="" textlink="">
      <xdr:nvSpPr>
        <xdr:cNvPr id="215" name="テキスト ボックス 214"/>
        <xdr:cNvSpPr txBox="1"/>
      </xdr:nvSpPr>
      <xdr:spPr>
        <a:xfrm>
          <a:off x="3733800" y="1359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66349</xdr:rowOff>
    </xdr:from>
    <xdr:to>
      <xdr:col>4</xdr:col>
      <xdr:colOff>533400</xdr:colOff>
      <xdr:row>80</xdr:row>
      <xdr:rowOff>167949</xdr:rowOff>
    </xdr:to>
    <xdr:sp macro="" textlink="">
      <xdr:nvSpPr>
        <xdr:cNvPr id="216" name="円/楕円 215"/>
        <xdr:cNvSpPr/>
      </xdr:nvSpPr>
      <xdr:spPr>
        <a:xfrm>
          <a:off x="3175000" y="137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6676</xdr:rowOff>
    </xdr:from>
    <xdr:ext cx="762000" cy="259045"/>
    <xdr:sp macro="" textlink="">
      <xdr:nvSpPr>
        <xdr:cNvPr id="217" name="テキスト ボックス 216"/>
        <xdr:cNvSpPr txBox="1"/>
      </xdr:nvSpPr>
      <xdr:spPr>
        <a:xfrm>
          <a:off x="2844800" y="135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59328</xdr:rowOff>
    </xdr:from>
    <xdr:to>
      <xdr:col>3</xdr:col>
      <xdr:colOff>330200</xdr:colOff>
      <xdr:row>80</xdr:row>
      <xdr:rowOff>160928</xdr:rowOff>
    </xdr:to>
    <xdr:sp macro="" textlink="">
      <xdr:nvSpPr>
        <xdr:cNvPr id="218" name="円/楕円 217"/>
        <xdr:cNvSpPr/>
      </xdr:nvSpPr>
      <xdr:spPr>
        <a:xfrm>
          <a:off x="2286000" y="13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171105</xdr:rowOff>
    </xdr:from>
    <xdr:ext cx="762000" cy="259045"/>
    <xdr:sp macro="" textlink="">
      <xdr:nvSpPr>
        <xdr:cNvPr id="219" name="テキスト ボックス 218"/>
        <xdr:cNvSpPr txBox="1"/>
      </xdr:nvSpPr>
      <xdr:spPr>
        <a:xfrm>
          <a:off x="1955800" y="135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54091</xdr:rowOff>
    </xdr:from>
    <xdr:to>
      <xdr:col>2</xdr:col>
      <xdr:colOff>127000</xdr:colOff>
      <xdr:row>80</xdr:row>
      <xdr:rowOff>155691</xdr:rowOff>
    </xdr:to>
    <xdr:sp macro="" textlink="">
      <xdr:nvSpPr>
        <xdr:cNvPr id="220" name="円/楕円 219"/>
        <xdr:cNvSpPr/>
      </xdr:nvSpPr>
      <xdr:spPr>
        <a:xfrm>
          <a:off x="1397000" y="137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165868</xdr:rowOff>
    </xdr:from>
    <xdr:ext cx="762000" cy="259045"/>
    <xdr:sp macro="" textlink="">
      <xdr:nvSpPr>
        <xdr:cNvPr id="221" name="テキスト ボックス 220"/>
        <xdr:cNvSpPr txBox="1"/>
      </xdr:nvSpPr>
      <xdr:spPr>
        <a:xfrm>
          <a:off x="1066800" y="1353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独自の給与カット等は行っていないが、団塊世代の退職により年齢別職員構成比が主事級等若年層寄りに大幅にシフトした結果、職員の平均年齢が</a:t>
          </a:r>
          <a:r>
            <a:rPr kumimoji="1" lang="en-US" altLang="ja-JP" sz="1300">
              <a:latin typeface="ＭＳ Ｐゴシック"/>
            </a:rPr>
            <a:t>38.8</a:t>
          </a:r>
          <a:r>
            <a:rPr kumimoji="1" lang="ja-JP" altLang="en-US" sz="1300">
              <a:latin typeface="ＭＳ Ｐゴシック"/>
            </a:rPr>
            <a:t>歳（平成</a:t>
          </a:r>
          <a:r>
            <a:rPr kumimoji="1" lang="en-US" altLang="ja-JP" sz="1300">
              <a:latin typeface="ＭＳ Ｐゴシック"/>
            </a:rPr>
            <a:t>27</a:t>
          </a:r>
          <a:r>
            <a:rPr kumimoji="1" lang="ja-JP" altLang="en-US" sz="1300">
              <a:latin typeface="ＭＳ Ｐゴシック"/>
            </a:rPr>
            <a:t>年度）と県内で一番低くなった。そのため、ラスパイレス指数は類似団体平均や全国平均に比べ低い値となっている。</a:t>
          </a:r>
        </a:p>
        <a:p>
          <a:r>
            <a:rPr kumimoji="1" lang="ja-JP" altLang="en-US" sz="1300">
              <a:latin typeface="ＭＳ Ｐゴシック"/>
            </a:rPr>
            <a:t>　今後も引き続き適正な給与制度の運用に努める。</a:t>
          </a:r>
        </a:p>
        <a:p>
          <a:endParaRPr kumimoji="1" lang="ja-JP" altLang="en-US" sz="1300">
            <a:latin typeface="ＭＳ Ｐゴシック"/>
          </a:endParaRPr>
        </a:p>
        <a:p>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東北大震災の影響による国の給与削減措置がないとした場合の参考値は、生成</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94.7</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93.8</a:t>
          </a:r>
          <a:r>
            <a:rPr kumimoji="1" lang="ja-JP" altLang="en-US" sz="1300">
              <a:latin typeface="ＭＳ Ｐゴシック"/>
            </a:rPr>
            <a:t>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114723</xdr:rowOff>
    </xdr:to>
    <xdr:cxnSp macro="">
      <xdr:nvCxnSpPr>
        <xdr:cNvPr id="255" name="直線コネクタ 254"/>
        <xdr:cNvCxnSpPr/>
      </xdr:nvCxnSpPr>
      <xdr:spPr>
        <a:xfrm>
          <a:off x="16179800" y="144521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138854</xdr:rowOff>
    </xdr:to>
    <xdr:cxnSp macro="">
      <xdr:nvCxnSpPr>
        <xdr:cNvPr id="258" name="直線コネクタ 257"/>
        <xdr:cNvCxnSpPr/>
      </xdr:nvCxnSpPr>
      <xdr:spPr>
        <a:xfrm flipV="1">
          <a:off x="15290800" y="1445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88</xdr:row>
      <xdr:rowOff>40216</xdr:rowOff>
    </xdr:to>
    <xdr:cxnSp macro="">
      <xdr:nvCxnSpPr>
        <xdr:cNvPr id="261" name="直線コネクタ 260"/>
        <xdr:cNvCxnSpPr/>
      </xdr:nvCxnSpPr>
      <xdr:spPr>
        <a:xfrm flipV="1">
          <a:off x="14401800" y="1454065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112607</xdr:rowOff>
    </xdr:to>
    <xdr:cxnSp macro="">
      <xdr:nvCxnSpPr>
        <xdr:cNvPr id="264" name="直線コネクタ 263"/>
        <xdr:cNvCxnSpPr/>
      </xdr:nvCxnSpPr>
      <xdr:spPr>
        <a:xfrm flipV="1">
          <a:off x="13512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6" name="円/楕円 275"/>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7" name="テキスト ボックス 276"/>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8" name="円/楕円 277"/>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79" name="テキスト ボックス 278"/>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0" name="円/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1" name="テキスト ボックス 280"/>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2" name="円/楕円 281"/>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83" name="テキスト ボックス 282"/>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財政状況を改善するため、平成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年度まで退職者不補充を行った。そのため、人口千人当たりの職員数は</a:t>
          </a:r>
          <a:r>
            <a:rPr kumimoji="1" lang="en-US" altLang="ja-JP" sz="1300">
              <a:latin typeface="ＭＳ Ｐゴシック"/>
            </a:rPr>
            <a:t>8.75</a:t>
          </a:r>
          <a:r>
            <a:rPr kumimoji="1" lang="ja-JP" altLang="en-US" sz="1300">
              <a:latin typeface="ＭＳ Ｐゴシック"/>
            </a:rPr>
            <a:t>人と類似団体平均と比較しても非常に少ない値となっている。</a:t>
          </a:r>
        </a:p>
        <a:p>
          <a:r>
            <a:rPr kumimoji="1" lang="ja-JP" altLang="en-US" sz="1300">
              <a:latin typeface="ＭＳ Ｐゴシック"/>
            </a:rPr>
            <a:t>　近年は多様化する住民ニーズや人口減少対策事業に対応するため、平成</a:t>
          </a:r>
          <a:r>
            <a:rPr kumimoji="1" lang="en-US" altLang="ja-JP" sz="1300">
              <a:latin typeface="ＭＳ Ｐゴシック"/>
            </a:rPr>
            <a:t>27</a:t>
          </a:r>
          <a:r>
            <a:rPr kumimoji="1" lang="ja-JP" altLang="en-US" sz="1300">
              <a:latin typeface="ＭＳ Ｐゴシック"/>
            </a:rPr>
            <a:t>年度に職員定数を</a:t>
          </a:r>
          <a:r>
            <a:rPr kumimoji="1" lang="en-US" altLang="ja-JP" sz="1300">
              <a:latin typeface="ＭＳ Ｐゴシック"/>
            </a:rPr>
            <a:t>80</a:t>
          </a:r>
          <a:r>
            <a:rPr kumimoji="1" lang="ja-JP" altLang="en-US" sz="1300">
              <a:latin typeface="ＭＳ Ｐゴシック"/>
            </a:rPr>
            <a:t>人から</a:t>
          </a:r>
          <a:r>
            <a:rPr kumimoji="1" lang="en-US" altLang="ja-JP" sz="1300">
              <a:latin typeface="ＭＳ Ｐゴシック"/>
            </a:rPr>
            <a:t>81</a:t>
          </a:r>
          <a:r>
            <a:rPr kumimoji="1" lang="ja-JP" altLang="en-US" sz="1300">
              <a:latin typeface="ＭＳ Ｐゴシック"/>
            </a:rPr>
            <a:t>人へ</a:t>
          </a:r>
          <a:r>
            <a:rPr kumimoji="1" lang="en-US" altLang="ja-JP" sz="1300">
              <a:latin typeface="ＭＳ Ｐゴシック"/>
            </a:rPr>
            <a:t>1</a:t>
          </a:r>
          <a:r>
            <a:rPr kumimoji="1" lang="ja-JP" altLang="en-US" sz="1300">
              <a:latin typeface="ＭＳ Ｐゴシック"/>
            </a:rPr>
            <a:t>人増としたが、今後も類似団体平均以下の職員数を維持できるよう指定管理者制度・民間委託等の活用や機構改革による事務の効率化を検討するなど、適正な定員管理に努めたい。</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55517</xdr:rowOff>
    </xdr:from>
    <xdr:to>
      <xdr:col>24</xdr:col>
      <xdr:colOff>558800</xdr:colOff>
      <xdr:row>59</xdr:row>
      <xdr:rowOff>76200</xdr:rowOff>
    </xdr:to>
    <xdr:cxnSp macro="">
      <xdr:nvCxnSpPr>
        <xdr:cNvPr id="320" name="直線コネクタ 319"/>
        <xdr:cNvCxnSpPr/>
      </xdr:nvCxnSpPr>
      <xdr:spPr>
        <a:xfrm>
          <a:off x="16179800" y="1017106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51381</xdr:rowOff>
    </xdr:from>
    <xdr:to>
      <xdr:col>23</xdr:col>
      <xdr:colOff>406400</xdr:colOff>
      <xdr:row>59</xdr:row>
      <xdr:rowOff>55517</xdr:rowOff>
    </xdr:to>
    <xdr:cxnSp macro="">
      <xdr:nvCxnSpPr>
        <xdr:cNvPr id="323" name="直線コネクタ 322"/>
        <xdr:cNvCxnSpPr/>
      </xdr:nvCxnSpPr>
      <xdr:spPr>
        <a:xfrm>
          <a:off x="15290800" y="10166931"/>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15530</xdr:rowOff>
    </xdr:from>
    <xdr:to>
      <xdr:col>22</xdr:col>
      <xdr:colOff>203200</xdr:colOff>
      <xdr:row>59</xdr:row>
      <xdr:rowOff>51381</xdr:rowOff>
    </xdr:to>
    <xdr:cxnSp macro="">
      <xdr:nvCxnSpPr>
        <xdr:cNvPr id="326" name="直線コネクタ 325"/>
        <xdr:cNvCxnSpPr/>
      </xdr:nvCxnSpPr>
      <xdr:spPr>
        <a:xfrm>
          <a:off x="14401800" y="10131080"/>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15530</xdr:rowOff>
    </xdr:from>
    <xdr:to>
      <xdr:col>21</xdr:col>
      <xdr:colOff>0</xdr:colOff>
      <xdr:row>59</xdr:row>
      <xdr:rowOff>34145</xdr:rowOff>
    </xdr:to>
    <xdr:cxnSp macro="">
      <xdr:nvCxnSpPr>
        <xdr:cNvPr id="329" name="直線コネクタ 328"/>
        <xdr:cNvCxnSpPr/>
      </xdr:nvCxnSpPr>
      <xdr:spPr>
        <a:xfrm flipV="1">
          <a:off x="13512800" y="1013108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39" name="円/楕円 338"/>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118127</xdr:rowOff>
    </xdr:from>
    <xdr:ext cx="762000" cy="259045"/>
    <xdr:sp macro="" textlink="">
      <xdr:nvSpPr>
        <xdr:cNvPr id="340" name="定員管理の状況該当値テキスト"/>
        <xdr:cNvSpPr txBox="1"/>
      </xdr:nvSpPr>
      <xdr:spPr>
        <a:xfrm>
          <a:off x="17106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4717</xdr:rowOff>
    </xdr:from>
    <xdr:to>
      <xdr:col>23</xdr:col>
      <xdr:colOff>457200</xdr:colOff>
      <xdr:row>59</xdr:row>
      <xdr:rowOff>106317</xdr:rowOff>
    </xdr:to>
    <xdr:sp macro="" textlink="">
      <xdr:nvSpPr>
        <xdr:cNvPr id="341" name="円/楕円 340"/>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116494</xdr:rowOff>
    </xdr:from>
    <xdr:ext cx="736600" cy="259045"/>
    <xdr:sp macro="" textlink="">
      <xdr:nvSpPr>
        <xdr:cNvPr id="342" name="テキスト ボックス 341"/>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581</xdr:rowOff>
    </xdr:from>
    <xdr:to>
      <xdr:col>22</xdr:col>
      <xdr:colOff>254000</xdr:colOff>
      <xdr:row>59</xdr:row>
      <xdr:rowOff>102181</xdr:rowOff>
    </xdr:to>
    <xdr:sp macro="" textlink="">
      <xdr:nvSpPr>
        <xdr:cNvPr id="343" name="円/楕円 342"/>
        <xdr:cNvSpPr/>
      </xdr:nvSpPr>
      <xdr:spPr>
        <a:xfrm>
          <a:off x="15240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112358</xdr:rowOff>
    </xdr:from>
    <xdr:ext cx="762000" cy="259045"/>
    <xdr:sp macro="" textlink="">
      <xdr:nvSpPr>
        <xdr:cNvPr id="344" name="テキスト ボックス 343"/>
        <xdr:cNvSpPr txBox="1"/>
      </xdr:nvSpPr>
      <xdr:spPr>
        <a:xfrm>
          <a:off x="14909800" y="98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136180</xdr:rowOff>
    </xdr:from>
    <xdr:to>
      <xdr:col>21</xdr:col>
      <xdr:colOff>50800</xdr:colOff>
      <xdr:row>59</xdr:row>
      <xdr:rowOff>66330</xdr:rowOff>
    </xdr:to>
    <xdr:sp macro="" textlink="">
      <xdr:nvSpPr>
        <xdr:cNvPr id="345" name="円/楕円 344"/>
        <xdr:cNvSpPr/>
      </xdr:nvSpPr>
      <xdr:spPr>
        <a:xfrm>
          <a:off x="143510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76507</xdr:rowOff>
    </xdr:from>
    <xdr:ext cx="762000" cy="259045"/>
    <xdr:sp macro="" textlink="">
      <xdr:nvSpPr>
        <xdr:cNvPr id="346" name="テキスト ボックス 345"/>
        <xdr:cNvSpPr txBox="1"/>
      </xdr:nvSpPr>
      <xdr:spPr>
        <a:xfrm>
          <a:off x="14020800" y="984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154795</xdr:rowOff>
    </xdr:from>
    <xdr:to>
      <xdr:col>19</xdr:col>
      <xdr:colOff>533400</xdr:colOff>
      <xdr:row>59</xdr:row>
      <xdr:rowOff>84945</xdr:rowOff>
    </xdr:to>
    <xdr:sp macro="" textlink="">
      <xdr:nvSpPr>
        <xdr:cNvPr id="347" name="円/楕円 346"/>
        <xdr:cNvSpPr/>
      </xdr:nvSpPr>
      <xdr:spPr>
        <a:xfrm>
          <a:off x="13462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95122</xdr:rowOff>
    </xdr:from>
    <xdr:ext cx="762000" cy="259045"/>
    <xdr:sp macro="" textlink="">
      <xdr:nvSpPr>
        <xdr:cNvPr id="348" name="テキスト ボックス 347"/>
        <xdr:cNvSpPr txBox="1"/>
      </xdr:nvSpPr>
      <xdr:spPr>
        <a:xfrm>
          <a:off x="13131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地方債について、過去の大規模事業債の償還終了や交付税措置のない起債の発行抑制により、元利償還金の実質負担額は年々減少している。また、企業会計の経営状況の改善による基準外繰出の減少により、数値は前年度と比べ</a:t>
          </a:r>
          <a:r>
            <a:rPr lang="en-US" altLang="ja-JP" sz="1300" b="0" i="0" baseline="0">
              <a:solidFill>
                <a:schemeClr val="dk1"/>
              </a:solidFill>
              <a:effectLst/>
              <a:latin typeface="+mn-ea"/>
              <a:ea typeface="+mn-ea"/>
              <a:cs typeface="+mn-cs"/>
            </a:rPr>
            <a:t>2.8</a:t>
          </a:r>
          <a:r>
            <a:rPr lang="ja-JP" altLang="en-US" sz="1300" b="0" i="0" baseline="0">
              <a:solidFill>
                <a:schemeClr val="dk1"/>
              </a:solidFill>
              <a:effectLst/>
              <a:latin typeface="+mn-ea"/>
              <a:ea typeface="+mn-ea"/>
              <a:cs typeface="+mn-cs"/>
            </a:rPr>
            <a:t>ポイント減と大幅に</a:t>
          </a:r>
          <a:r>
            <a:rPr lang="ja-JP" altLang="ja-JP" sz="1300" b="0" i="0" baseline="0">
              <a:solidFill>
                <a:schemeClr val="dk1"/>
              </a:solidFill>
              <a:effectLst/>
              <a:latin typeface="+mn-ea"/>
              <a:ea typeface="+mn-ea"/>
              <a:cs typeface="+mn-cs"/>
            </a:rPr>
            <a:t>改善され</a:t>
          </a:r>
          <a:r>
            <a:rPr lang="ja-JP" altLang="en-US" sz="1300" b="0" i="0" baseline="0">
              <a:solidFill>
                <a:schemeClr val="dk1"/>
              </a:solidFill>
              <a:effectLst/>
              <a:latin typeface="+mn-ea"/>
              <a:ea typeface="+mn-ea"/>
              <a:cs typeface="+mn-cs"/>
            </a:rPr>
            <a:t>た。しかし、県内平均や全国平均と比較すれば依然として高い数値であるため、計画的な起債発行や適正な企業会計繰出金の算定に努める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80772</xdr:rowOff>
    </xdr:from>
    <xdr:to>
      <xdr:col>24</xdr:col>
      <xdr:colOff>558800</xdr:colOff>
      <xdr:row>44</xdr:row>
      <xdr:rowOff>44450</xdr:rowOff>
    </xdr:to>
    <xdr:cxnSp macro="">
      <xdr:nvCxnSpPr>
        <xdr:cNvPr id="379" name="直線コネクタ 378"/>
        <xdr:cNvCxnSpPr/>
      </xdr:nvCxnSpPr>
      <xdr:spPr>
        <a:xfrm flipV="1">
          <a:off x="16179800" y="745312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44450</xdr:rowOff>
    </xdr:from>
    <xdr:to>
      <xdr:col>23</xdr:col>
      <xdr:colOff>406400</xdr:colOff>
      <xdr:row>44</xdr:row>
      <xdr:rowOff>116840</xdr:rowOff>
    </xdr:to>
    <xdr:cxnSp macro="">
      <xdr:nvCxnSpPr>
        <xdr:cNvPr id="382" name="直線コネクタ 381"/>
        <xdr:cNvCxnSpPr/>
      </xdr:nvCxnSpPr>
      <xdr:spPr>
        <a:xfrm flipV="1">
          <a:off x="15290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145796</xdr:rowOff>
    </xdr:to>
    <xdr:cxnSp macro="">
      <xdr:nvCxnSpPr>
        <xdr:cNvPr id="385" name="直線コネクタ 384"/>
        <xdr:cNvCxnSpPr/>
      </xdr:nvCxnSpPr>
      <xdr:spPr>
        <a:xfrm flipV="1">
          <a:off x="14401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41910</xdr:rowOff>
    </xdr:to>
    <xdr:cxnSp macro="">
      <xdr:nvCxnSpPr>
        <xdr:cNvPr id="388" name="直線コネクタ 387"/>
        <xdr:cNvCxnSpPr/>
      </xdr:nvCxnSpPr>
      <xdr:spPr>
        <a:xfrm flipV="1">
          <a:off x="13512800" y="76895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29972</xdr:rowOff>
    </xdr:from>
    <xdr:to>
      <xdr:col>24</xdr:col>
      <xdr:colOff>609600</xdr:colOff>
      <xdr:row>43</xdr:row>
      <xdr:rowOff>131572</xdr:rowOff>
    </xdr:to>
    <xdr:sp macro="" textlink="">
      <xdr:nvSpPr>
        <xdr:cNvPr id="398" name="円/楕円 397"/>
        <xdr:cNvSpPr/>
      </xdr:nvSpPr>
      <xdr:spPr>
        <a:xfrm>
          <a:off x="169672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2049</xdr:rowOff>
    </xdr:from>
    <xdr:ext cx="762000" cy="259045"/>
    <xdr:sp macro="" textlink="">
      <xdr:nvSpPr>
        <xdr:cNvPr id="399" name="公債費負担の状況該当値テキスト"/>
        <xdr:cNvSpPr txBox="1"/>
      </xdr:nvSpPr>
      <xdr:spPr>
        <a:xfrm>
          <a:off x="17106900" y="737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165100</xdr:rowOff>
    </xdr:from>
    <xdr:to>
      <xdr:col>23</xdr:col>
      <xdr:colOff>457200</xdr:colOff>
      <xdr:row>44</xdr:row>
      <xdr:rowOff>95250</xdr:rowOff>
    </xdr:to>
    <xdr:sp macro="" textlink="">
      <xdr:nvSpPr>
        <xdr:cNvPr id="400" name="円/楕円 399"/>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80027</xdr:rowOff>
    </xdr:from>
    <xdr:ext cx="736600" cy="259045"/>
    <xdr:sp macro="" textlink="">
      <xdr:nvSpPr>
        <xdr:cNvPr id="401" name="テキスト ボックス 400"/>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2" name="円/楕円 401"/>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3" name="テキスト ボックス 402"/>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4" name="円/楕円 403"/>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5" name="テキスト ボックス 404"/>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6" name="円/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07" name="テキスト ボックス 406"/>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地方債現在高の減少や職員数の減による退職手当負担見込額の減少に加え、充当可能基金の増加により、数値は前年度と比べ</a:t>
          </a:r>
          <a:r>
            <a:rPr kumimoji="1" lang="en-US" altLang="ja-JP" sz="1300">
              <a:latin typeface="ＭＳ Ｐゴシック"/>
            </a:rPr>
            <a:t>24.5</a:t>
          </a:r>
          <a:r>
            <a:rPr kumimoji="1" lang="ja-JP" altLang="en-US" sz="1300">
              <a:latin typeface="ＭＳ Ｐゴシック"/>
            </a:rPr>
            <a:t>ポイント減と大幅に改善された。</a:t>
          </a:r>
          <a:endParaRPr kumimoji="1" lang="en-US" altLang="ja-JP" sz="1300">
            <a:latin typeface="ＭＳ Ｐゴシック"/>
          </a:endParaRPr>
        </a:p>
        <a:p>
          <a:r>
            <a:rPr kumimoji="1" lang="ja-JP" altLang="en-US" sz="1300">
              <a:latin typeface="ＭＳ Ｐゴシック"/>
            </a:rPr>
            <a:t>今後も交付税措置のある有利な起債の活用や適正な定員管理に努め、将来世代の負担が過度とならないよう健全な財政運営に努める。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49943</xdr:rowOff>
    </xdr:from>
    <xdr:to>
      <xdr:col>24</xdr:col>
      <xdr:colOff>558800</xdr:colOff>
      <xdr:row>17</xdr:row>
      <xdr:rowOff>26289</xdr:rowOff>
    </xdr:to>
    <xdr:cxnSp macro="">
      <xdr:nvCxnSpPr>
        <xdr:cNvPr id="437" name="直線コネクタ 436"/>
        <xdr:cNvCxnSpPr/>
      </xdr:nvCxnSpPr>
      <xdr:spPr>
        <a:xfrm flipV="1">
          <a:off x="16179800" y="2793143"/>
          <a:ext cx="838200" cy="1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26289</xdr:rowOff>
    </xdr:from>
    <xdr:to>
      <xdr:col>23</xdr:col>
      <xdr:colOff>406400</xdr:colOff>
      <xdr:row>17</xdr:row>
      <xdr:rowOff>130651</xdr:rowOff>
    </xdr:to>
    <xdr:cxnSp macro="">
      <xdr:nvCxnSpPr>
        <xdr:cNvPr id="440" name="直線コネクタ 439"/>
        <xdr:cNvCxnSpPr/>
      </xdr:nvCxnSpPr>
      <xdr:spPr>
        <a:xfrm flipV="1">
          <a:off x="15290800" y="2940939"/>
          <a:ext cx="889000" cy="10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117983</xdr:rowOff>
    </xdr:from>
    <xdr:to>
      <xdr:col>22</xdr:col>
      <xdr:colOff>203200</xdr:colOff>
      <xdr:row>17</xdr:row>
      <xdr:rowOff>130651</xdr:rowOff>
    </xdr:to>
    <xdr:cxnSp macro="">
      <xdr:nvCxnSpPr>
        <xdr:cNvPr id="443" name="直線コネクタ 442"/>
        <xdr:cNvCxnSpPr/>
      </xdr:nvCxnSpPr>
      <xdr:spPr>
        <a:xfrm>
          <a:off x="14401800" y="303263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117983</xdr:rowOff>
    </xdr:from>
    <xdr:to>
      <xdr:col>21</xdr:col>
      <xdr:colOff>0</xdr:colOff>
      <xdr:row>18</xdr:row>
      <xdr:rowOff>116046</xdr:rowOff>
    </xdr:to>
    <xdr:cxnSp macro="">
      <xdr:nvCxnSpPr>
        <xdr:cNvPr id="446" name="直線コネクタ 445"/>
        <xdr:cNvCxnSpPr/>
      </xdr:nvCxnSpPr>
      <xdr:spPr>
        <a:xfrm flipV="1">
          <a:off x="13512800" y="3032633"/>
          <a:ext cx="889000" cy="16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170593</xdr:rowOff>
    </xdr:from>
    <xdr:to>
      <xdr:col>24</xdr:col>
      <xdr:colOff>609600</xdr:colOff>
      <xdr:row>16</xdr:row>
      <xdr:rowOff>100743</xdr:rowOff>
    </xdr:to>
    <xdr:sp macro="" textlink="">
      <xdr:nvSpPr>
        <xdr:cNvPr id="456" name="円/楕円 455"/>
        <xdr:cNvSpPr/>
      </xdr:nvSpPr>
      <xdr:spPr>
        <a:xfrm>
          <a:off x="16967200" y="2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142670</xdr:rowOff>
    </xdr:from>
    <xdr:ext cx="762000" cy="259045"/>
    <xdr:sp macro="" textlink="">
      <xdr:nvSpPr>
        <xdr:cNvPr id="457" name="将来負担の状況該当値テキスト"/>
        <xdr:cNvSpPr txBox="1"/>
      </xdr:nvSpPr>
      <xdr:spPr>
        <a:xfrm>
          <a:off x="17106900" y="271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146939</xdr:rowOff>
    </xdr:from>
    <xdr:to>
      <xdr:col>23</xdr:col>
      <xdr:colOff>457200</xdr:colOff>
      <xdr:row>17</xdr:row>
      <xdr:rowOff>77089</xdr:rowOff>
    </xdr:to>
    <xdr:sp macro="" textlink="">
      <xdr:nvSpPr>
        <xdr:cNvPr id="458" name="円/楕円 457"/>
        <xdr:cNvSpPr/>
      </xdr:nvSpPr>
      <xdr:spPr>
        <a:xfrm>
          <a:off x="16129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61866</xdr:rowOff>
    </xdr:from>
    <xdr:ext cx="736600" cy="259045"/>
    <xdr:sp macro="" textlink="">
      <xdr:nvSpPr>
        <xdr:cNvPr id="459" name="テキスト ボックス 458"/>
        <xdr:cNvSpPr txBox="1"/>
      </xdr:nvSpPr>
      <xdr:spPr>
        <a:xfrm>
          <a:off x="15798800" y="297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79851</xdr:rowOff>
    </xdr:from>
    <xdr:to>
      <xdr:col>22</xdr:col>
      <xdr:colOff>254000</xdr:colOff>
      <xdr:row>18</xdr:row>
      <xdr:rowOff>10001</xdr:rowOff>
    </xdr:to>
    <xdr:sp macro="" textlink="">
      <xdr:nvSpPr>
        <xdr:cNvPr id="460" name="円/楕円 459"/>
        <xdr:cNvSpPr/>
      </xdr:nvSpPr>
      <xdr:spPr>
        <a:xfrm>
          <a:off x="15240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166228</xdr:rowOff>
    </xdr:from>
    <xdr:ext cx="762000" cy="259045"/>
    <xdr:sp macro="" textlink="">
      <xdr:nvSpPr>
        <xdr:cNvPr id="461" name="テキスト ボックス 460"/>
        <xdr:cNvSpPr txBox="1"/>
      </xdr:nvSpPr>
      <xdr:spPr>
        <a:xfrm>
          <a:off x="14909800" y="308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67183</xdr:rowOff>
    </xdr:from>
    <xdr:to>
      <xdr:col>21</xdr:col>
      <xdr:colOff>50800</xdr:colOff>
      <xdr:row>17</xdr:row>
      <xdr:rowOff>168783</xdr:rowOff>
    </xdr:to>
    <xdr:sp macro="" textlink="">
      <xdr:nvSpPr>
        <xdr:cNvPr id="462" name="円/楕円 461"/>
        <xdr:cNvSpPr/>
      </xdr:nvSpPr>
      <xdr:spPr>
        <a:xfrm>
          <a:off x="14351000" y="29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153560</xdr:rowOff>
    </xdr:from>
    <xdr:ext cx="762000" cy="259045"/>
    <xdr:sp macro="" textlink="">
      <xdr:nvSpPr>
        <xdr:cNvPr id="463" name="テキスト ボックス 462"/>
        <xdr:cNvSpPr txBox="1"/>
      </xdr:nvSpPr>
      <xdr:spPr>
        <a:xfrm>
          <a:off x="14020800" y="306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65246</xdr:rowOff>
    </xdr:from>
    <xdr:to>
      <xdr:col>19</xdr:col>
      <xdr:colOff>533400</xdr:colOff>
      <xdr:row>18</xdr:row>
      <xdr:rowOff>166846</xdr:rowOff>
    </xdr:to>
    <xdr:sp macro="" textlink="">
      <xdr:nvSpPr>
        <xdr:cNvPr id="464" name="円/楕円 463"/>
        <xdr:cNvSpPr/>
      </xdr:nvSpPr>
      <xdr:spPr>
        <a:xfrm>
          <a:off x="13462000" y="31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151623</xdr:rowOff>
    </xdr:from>
    <xdr:ext cx="762000" cy="259045"/>
    <xdr:sp macro="" textlink="">
      <xdr:nvSpPr>
        <xdr:cNvPr id="465" name="テキスト ボックス 464"/>
        <xdr:cNvSpPr txBox="1"/>
      </xdr:nvSpPr>
      <xdr:spPr>
        <a:xfrm>
          <a:off x="13131800" y="32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類似団体平均値で推移している。</a:t>
          </a:r>
          <a:endParaRPr kumimoji="1" lang="en-US" altLang="ja-JP" sz="1300">
            <a:latin typeface="ＭＳ Ｐゴシック"/>
          </a:endParaRPr>
        </a:p>
        <a:p>
          <a:r>
            <a:rPr kumimoji="1" lang="ja-JP" altLang="en-US" sz="1300">
              <a:latin typeface="ＭＳ Ｐゴシック"/>
            </a:rPr>
            <a:t>今後も引き続き、指定管理者制度や民間委託等の活用、適正な定員管理・給与制度の運用を図り、人件費の抑制に努める。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157480</xdr:rowOff>
    </xdr:to>
    <xdr:cxnSp macro="">
      <xdr:nvCxnSpPr>
        <xdr:cNvPr id="66" name="直線コネクタ 65"/>
        <xdr:cNvCxnSpPr/>
      </xdr:nvCxnSpPr>
      <xdr:spPr>
        <a:xfrm flipV="1">
          <a:off x="3987800" y="61772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54610</xdr:rowOff>
    </xdr:to>
    <xdr:cxnSp macro="">
      <xdr:nvCxnSpPr>
        <xdr:cNvPr id="69" name="直線コネクタ 68"/>
        <xdr:cNvCxnSpPr/>
      </xdr:nvCxnSpPr>
      <xdr:spPr>
        <a:xfrm flipV="1">
          <a:off x="3098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54610</xdr:rowOff>
    </xdr:to>
    <xdr:cxnSp macro="">
      <xdr:nvCxnSpPr>
        <xdr:cNvPr id="72" name="直線コネクタ 71"/>
        <xdr:cNvCxnSpPr/>
      </xdr:nvCxnSpPr>
      <xdr:spPr>
        <a:xfrm>
          <a:off x="2209800" y="629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127000</xdr:rowOff>
    </xdr:to>
    <xdr:cxnSp macro="">
      <xdr:nvCxnSpPr>
        <xdr:cNvPr id="75" name="直線コネクタ 74"/>
        <xdr:cNvCxnSpPr/>
      </xdr:nvCxnSpPr>
      <xdr:spPr>
        <a:xfrm>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年度までは類似団体平均と比較し低い割合で推移していたが、学校給食事業の開始や社会保障・税番号制度システム構築などにより平成</a:t>
          </a:r>
          <a:r>
            <a:rPr kumimoji="1" lang="en-US" altLang="ja-JP" sz="1300">
              <a:latin typeface="ＭＳ Ｐゴシック"/>
            </a:rPr>
            <a:t>26</a:t>
          </a:r>
          <a:r>
            <a:rPr kumimoji="1" lang="ja-JP" altLang="en-US" sz="1300">
              <a:latin typeface="ＭＳ Ｐゴシック"/>
            </a:rPr>
            <a:t>年度以降は類似団体平均に近づいている。</a:t>
          </a:r>
          <a:endParaRPr kumimoji="1" lang="en-US" altLang="ja-JP" sz="1300">
            <a:latin typeface="ＭＳ Ｐゴシック"/>
          </a:endParaRPr>
        </a:p>
        <a:p>
          <a:r>
            <a:rPr kumimoji="1" lang="ja-JP" altLang="en-US" sz="1300">
              <a:latin typeface="ＭＳ Ｐゴシック"/>
            </a:rPr>
            <a:t>指定管理者制度や民間委託等の活用により、物件費は今後も増加していくことが見込まれるので、引き続き経費の精査、見直しに努める。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94996</xdr:rowOff>
    </xdr:to>
    <xdr:cxnSp macro="">
      <xdr:nvCxnSpPr>
        <xdr:cNvPr id="124" name="直線コネクタ 123"/>
        <xdr:cNvCxnSpPr/>
      </xdr:nvCxnSpPr>
      <xdr:spPr>
        <a:xfrm>
          <a:off x="15671800" y="2783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65278</xdr:rowOff>
    </xdr:from>
    <xdr:to>
      <xdr:col>22</xdr:col>
      <xdr:colOff>565150</xdr:colOff>
      <xdr:row>16</xdr:row>
      <xdr:rowOff>40132</xdr:rowOff>
    </xdr:to>
    <xdr:cxnSp macro="">
      <xdr:nvCxnSpPr>
        <xdr:cNvPr id="127" name="直線コネクタ 126"/>
        <xdr:cNvCxnSpPr/>
      </xdr:nvCxnSpPr>
      <xdr:spPr>
        <a:xfrm>
          <a:off x="14782800" y="26370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65278</xdr:rowOff>
    </xdr:to>
    <xdr:cxnSp macro="">
      <xdr:nvCxnSpPr>
        <xdr:cNvPr id="130" name="直線コネクタ 129"/>
        <xdr:cNvCxnSpPr/>
      </xdr:nvCxnSpPr>
      <xdr:spPr>
        <a:xfrm>
          <a:off x="13893800" y="2609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15</xdr:row>
      <xdr:rowOff>37846</xdr:rowOff>
    </xdr:to>
    <xdr:cxnSp macro="">
      <xdr:nvCxnSpPr>
        <xdr:cNvPr id="133" name="直線コネクタ 132"/>
        <xdr:cNvCxnSpPr/>
      </xdr:nvCxnSpPr>
      <xdr:spPr>
        <a:xfrm>
          <a:off x="13004800" y="24815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3" name="円/楕円 142"/>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60723</xdr:rowOff>
    </xdr:from>
    <xdr:ext cx="762000" cy="259045"/>
    <xdr:sp macro="" textlink="">
      <xdr:nvSpPr>
        <xdr:cNvPr id="144"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5" name="円/楕円 144"/>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6" name="テキスト ボックス 145"/>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14478</xdr:rowOff>
    </xdr:from>
    <xdr:to>
      <xdr:col>21</xdr:col>
      <xdr:colOff>412750</xdr:colOff>
      <xdr:row>15</xdr:row>
      <xdr:rowOff>116078</xdr:rowOff>
    </xdr:to>
    <xdr:sp macro="" textlink="">
      <xdr:nvSpPr>
        <xdr:cNvPr id="147" name="円/楕円 146"/>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126255</xdr:rowOff>
    </xdr:from>
    <xdr:ext cx="762000" cy="259045"/>
    <xdr:sp macro="" textlink="">
      <xdr:nvSpPr>
        <xdr:cNvPr id="148" name="テキスト ボックス 147"/>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49" name="円/楕円 148"/>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0" name="テキスト ボックス 149"/>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1" name="円/楕円 150"/>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2" name="テキスト ボックス 151"/>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運営費や医療給付費等が年々増加傾向にあることに加え、少子化対策の一環として村独自に乳幼児医療給付事業等を実施していることから、今後も類似団体平均を上回る数値で推移していくと思われる。</a:t>
          </a:r>
          <a:endParaRPr kumimoji="1" lang="en-US" altLang="ja-JP" sz="1300">
            <a:latin typeface="ＭＳ Ｐゴシック"/>
          </a:endParaRPr>
        </a:p>
        <a:p>
          <a:r>
            <a:rPr kumimoji="1" lang="ja-JP" altLang="en-US" sz="1300">
              <a:latin typeface="ＭＳ Ｐゴシック"/>
            </a:rPr>
            <a:t>資格審査等の適正化などにより、財政を圧迫する経費の縮減に努めたい。</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20865</xdr:rowOff>
    </xdr:to>
    <xdr:cxnSp macro="">
      <xdr:nvCxnSpPr>
        <xdr:cNvPr id="186" name="直線コネクタ 185"/>
        <xdr:cNvCxnSpPr/>
      </xdr:nvCxnSpPr>
      <xdr:spPr>
        <a:xfrm>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127000</xdr:rowOff>
    </xdr:to>
    <xdr:cxnSp macro="">
      <xdr:nvCxnSpPr>
        <xdr:cNvPr id="189" name="直線コネクタ 188"/>
        <xdr:cNvCxnSpPr/>
      </xdr:nvCxnSpPr>
      <xdr:spPr>
        <a:xfrm>
          <a:off x="3098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45357</xdr:rowOff>
    </xdr:to>
    <xdr:cxnSp macro="">
      <xdr:nvCxnSpPr>
        <xdr:cNvPr id="192" name="直線コネクタ 191"/>
        <xdr:cNvCxnSpPr/>
      </xdr:nvCxnSpPr>
      <xdr:spPr>
        <a:xfrm>
          <a:off x="2209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57</xdr:row>
      <xdr:rowOff>151493</xdr:rowOff>
    </xdr:to>
    <xdr:cxnSp macro="">
      <xdr:nvCxnSpPr>
        <xdr:cNvPr id="195" name="直線コネクタ 194"/>
        <xdr:cNvCxnSpPr/>
      </xdr:nvCxnSpPr>
      <xdr:spPr>
        <a:xfrm>
          <a:off x="1320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5" name="円/楕円 204"/>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6"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09" name="円/楕円 208"/>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0" name="テキスト ボックス 209"/>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1" name="円/楕円 210"/>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2" name="テキスト ボックス 211"/>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3" name="円/楕円 212"/>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4" name="テキスト ボックス 213"/>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類似団体平均で推移しているが、高齢化社会による医療費等の増加に伴い、国民健康保険・後期高齢者医療・介護保険特別会計への繰出金が増加傾向となっている。</a:t>
          </a:r>
          <a:endParaRPr kumimoji="1" lang="en-US" altLang="ja-JP" sz="1300">
            <a:latin typeface="ＭＳ Ｐゴシック"/>
          </a:endParaRPr>
        </a:p>
        <a:p>
          <a:r>
            <a:rPr kumimoji="1" lang="ja-JP" altLang="en-US" sz="1300">
              <a:latin typeface="ＭＳ Ｐゴシック"/>
            </a:rPr>
            <a:t>保険料の適正化・保険料の徴収強化を図るとともに、保健事業の推進により一般会計の負担軽減に努める。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168910</xdr:rowOff>
    </xdr:to>
    <xdr:cxnSp macro="">
      <xdr:nvCxnSpPr>
        <xdr:cNvPr id="246" name="直線コネクタ 245"/>
        <xdr:cNvCxnSpPr/>
      </xdr:nvCxnSpPr>
      <xdr:spPr>
        <a:xfrm>
          <a:off x="15671800" y="9903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130810</xdr:rowOff>
    </xdr:to>
    <xdr:cxnSp macro="">
      <xdr:nvCxnSpPr>
        <xdr:cNvPr id="249" name="直線コネクタ 248"/>
        <xdr:cNvCxnSpPr/>
      </xdr:nvCxnSpPr>
      <xdr:spPr>
        <a:xfrm>
          <a:off x="14782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138430</xdr:rowOff>
    </xdr:to>
    <xdr:cxnSp macro="">
      <xdr:nvCxnSpPr>
        <xdr:cNvPr id="252" name="直線コネクタ 251"/>
        <xdr:cNvCxnSpPr/>
      </xdr:nvCxnSpPr>
      <xdr:spPr>
        <a:xfrm flipV="1">
          <a:off x="13893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138430</xdr:rowOff>
    </xdr:to>
    <xdr:cxnSp macro="">
      <xdr:nvCxnSpPr>
        <xdr:cNvPr id="255" name="直線コネクタ 254"/>
        <xdr:cNvCxnSpPr/>
      </xdr:nvCxnSpPr>
      <xdr:spPr>
        <a:xfrm>
          <a:off x="13004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5" name="円/楕円 264"/>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134637</xdr:rowOff>
    </xdr:from>
    <xdr:ext cx="762000" cy="259045"/>
    <xdr:sp macro="" textlink="">
      <xdr:nvSpPr>
        <xdr:cNvPr id="266" name="その他該当値テキスト"/>
        <xdr:cNvSpPr txBox="1"/>
      </xdr:nvSpPr>
      <xdr:spPr>
        <a:xfrm>
          <a:off x="16598900" y="973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7" name="円/楕円 266"/>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20337</xdr:rowOff>
    </xdr:from>
    <xdr:ext cx="736600" cy="259045"/>
    <xdr:sp macro="" textlink="">
      <xdr:nvSpPr>
        <xdr:cNvPr id="268" name="テキスト ボックス 267"/>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9" name="円/楕円 268"/>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70" name="テキスト ボックス 269"/>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1" name="円/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72" name="テキスト ボックス 271"/>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大きく上回る数値で推移しているが、これは公営企業会計への基準外繰出が多額であったことや、村の基幹産業である農林水産業へ投入する一般財源が多額であることが要因であ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以後は企業会計の経営状況の改善により基準外繰出を大幅に減少させることができる見込みであるが、その他の補助費等についても本来の負担・補助目的に基づき、対象経費及び対象団体等の精査や見直し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112304</xdr:rowOff>
    </xdr:from>
    <xdr:to>
      <xdr:col>24</xdr:col>
      <xdr:colOff>31750</xdr:colOff>
      <xdr:row>39</xdr:row>
      <xdr:rowOff>125367</xdr:rowOff>
    </xdr:to>
    <xdr:cxnSp macro="">
      <xdr:nvCxnSpPr>
        <xdr:cNvPr id="308" name="直線コネクタ 307"/>
        <xdr:cNvCxnSpPr/>
      </xdr:nvCxnSpPr>
      <xdr:spPr>
        <a:xfrm>
          <a:off x="15671800" y="67988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39</xdr:row>
      <xdr:rowOff>112304</xdr:rowOff>
    </xdr:to>
    <xdr:cxnSp macro="">
      <xdr:nvCxnSpPr>
        <xdr:cNvPr id="311" name="直線コネクタ 310"/>
        <xdr:cNvCxnSpPr/>
      </xdr:nvCxnSpPr>
      <xdr:spPr>
        <a:xfrm>
          <a:off x="14782800" y="67792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39</xdr:row>
      <xdr:rowOff>151493</xdr:rowOff>
    </xdr:to>
    <xdr:cxnSp macro="">
      <xdr:nvCxnSpPr>
        <xdr:cNvPr id="314" name="直線コネクタ 313"/>
        <xdr:cNvCxnSpPr/>
      </xdr:nvCxnSpPr>
      <xdr:spPr>
        <a:xfrm flipV="1">
          <a:off x="13893800" y="6779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151493</xdr:rowOff>
    </xdr:from>
    <xdr:to>
      <xdr:col>20</xdr:col>
      <xdr:colOff>158750</xdr:colOff>
      <xdr:row>41</xdr:row>
      <xdr:rowOff>11067</xdr:rowOff>
    </xdr:to>
    <xdr:cxnSp macro="">
      <xdr:nvCxnSpPr>
        <xdr:cNvPr id="317" name="直線コネクタ 316"/>
        <xdr:cNvCxnSpPr/>
      </xdr:nvCxnSpPr>
      <xdr:spPr>
        <a:xfrm flipV="1">
          <a:off x="13004800" y="683804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74567</xdr:rowOff>
    </xdr:from>
    <xdr:to>
      <xdr:col>24</xdr:col>
      <xdr:colOff>82550</xdr:colOff>
      <xdr:row>40</xdr:row>
      <xdr:rowOff>4717</xdr:rowOff>
    </xdr:to>
    <xdr:sp macro="" textlink="">
      <xdr:nvSpPr>
        <xdr:cNvPr id="327" name="円/楕円 326"/>
        <xdr:cNvSpPr/>
      </xdr:nvSpPr>
      <xdr:spPr>
        <a:xfrm>
          <a:off x="16459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46644</xdr:rowOff>
    </xdr:from>
    <xdr:ext cx="762000" cy="259045"/>
    <xdr:sp macro="" textlink="">
      <xdr:nvSpPr>
        <xdr:cNvPr id="328" name="補助費等該当値テキスト"/>
        <xdr:cNvSpPr txBox="1"/>
      </xdr:nvSpPr>
      <xdr:spPr>
        <a:xfrm>
          <a:off x="1659890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61504</xdr:rowOff>
    </xdr:from>
    <xdr:to>
      <xdr:col>22</xdr:col>
      <xdr:colOff>615950</xdr:colOff>
      <xdr:row>39</xdr:row>
      <xdr:rowOff>163104</xdr:rowOff>
    </xdr:to>
    <xdr:sp macro="" textlink="">
      <xdr:nvSpPr>
        <xdr:cNvPr id="329" name="円/楕円 328"/>
        <xdr:cNvSpPr/>
      </xdr:nvSpPr>
      <xdr:spPr>
        <a:xfrm>
          <a:off x="1562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147881</xdr:rowOff>
    </xdr:from>
    <xdr:ext cx="736600" cy="259045"/>
    <xdr:sp macro="" textlink="">
      <xdr:nvSpPr>
        <xdr:cNvPr id="330" name="テキスト ボックス 329"/>
        <xdr:cNvSpPr txBox="1"/>
      </xdr:nvSpPr>
      <xdr:spPr>
        <a:xfrm>
          <a:off x="15290800" y="68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1" name="円/楕円 330"/>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2" name="テキスト ボックス 331"/>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100693</xdr:rowOff>
    </xdr:from>
    <xdr:to>
      <xdr:col>20</xdr:col>
      <xdr:colOff>209550</xdr:colOff>
      <xdr:row>40</xdr:row>
      <xdr:rowOff>30843</xdr:rowOff>
    </xdr:to>
    <xdr:sp macro="" textlink="">
      <xdr:nvSpPr>
        <xdr:cNvPr id="333" name="円/楕円 332"/>
        <xdr:cNvSpPr/>
      </xdr:nvSpPr>
      <xdr:spPr>
        <a:xfrm>
          <a:off x="13843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15620</xdr:rowOff>
    </xdr:from>
    <xdr:ext cx="762000" cy="259045"/>
    <xdr:sp macro="" textlink="">
      <xdr:nvSpPr>
        <xdr:cNvPr id="334" name="テキスト ボックス 333"/>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131717</xdr:rowOff>
    </xdr:from>
    <xdr:to>
      <xdr:col>19</xdr:col>
      <xdr:colOff>6350</xdr:colOff>
      <xdr:row>41</xdr:row>
      <xdr:rowOff>61867</xdr:rowOff>
    </xdr:to>
    <xdr:sp macro="" textlink="">
      <xdr:nvSpPr>
        <xdr:cNvPr id="335" name="円/楕円 334"/>
        <xdr:cNvSpPr/>
      </xdr:nvSpPr>
      <xdr:spPr>
        <a:xfrm>
          <a:off x="12954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46644</xdr:rowOff>
    </xdr:from>
    <xdr:ext cx="762000" cy="259045"/>
    <xdr:sp macro="" textlink="">
      <xdr:nvSpPr>
        <xdr:cNvPr id="336" name="テキスト ボックス 335"/>
        <xdr:cNvSpPr txBox="1"/>
      </xdr:nvSpPr>
      <xdr:spPr>
        <a:xfrm>
          <a:off x="12623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計画的な地方債発行に努めてきたことに加え、過去の大規模事業債の償還終了により、</a:t>
          </a:r>
          <a:r>
            <a:rPr kumimoji="1" lang="en-US" altLang="ja-JP" sz="1300">
              <a:latin typeface="ＭＳ Ｐゴシック"/>
            </a:rPr>
            <a:t>5.4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今後も将来世代の負担が過度とならないよう、新規発行債の抑制や交付税措置のある有利な地方債の活用に努め、削減を図る。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78</xdr:row>
      <xdr:rowOff>127000</xdr:rowOff>
    </xdr:to>
    <xdr:cxnSp macro="">
      <xdr:nvCxnSpPr>
        <xdr:cNvPr id="366" name="直線コネクタ 365"/>
        <xdr:cNvCxnSpPr/>
      </xdr:nvCxnSpPr>
      <xdr:spPr>
        <a:xfrm flipV="1">
          <a:off x="3987800" y="13253213"/>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14987</xdr:rowOff>
    </xdr:to>
    <xdr:cxnSp macro="">
      <xdr:nvCxnSpPr>
        <xdr:cNvPr id="369" name="直線コネクタ 368"/>
        <xdr:cNvCxnSpPr/>
      </xdr:nvCxnSpPr>
      <xdr:spPr>
        <a:xfrm flipV="1">
          <a:off x="3098800" y="135001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37846</xdr:rowOff>
    </xdr:to>
    <xdr:cxnSp macro="">
      <xdr:nvCxnSpPr>
        <xdr:cNvPr id="372" name="直線コネクタ 371"/>
        <xdr:cNvCxnSpPr/>
      </xdr:nvCxnSpPr>
      <xdr:spPr>
        <a:xfrm flipV="1">
          <a:off x="2209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74422</xdr:rowOff>
    </xdr:to>
    <xdr:cxnSp macro="">
      <xdr:nvCxnSpPr>
        <xdr:cNvPr id="375" name="直線コネクタ 374"/>
        <xdr:cNvCxnSpPr/>
      </xdr:nvCxnSpPr>
      <xdr:spPr>
        <a:xfrm flipV="1">
          <a:off x="1320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5" name="円/楕円 384"/>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6"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7" name="円/楕円 386"/>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8" name="テキスト ボックス 387"/>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89" name="円/楕円 388"/>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0" name="テキスト ボックス 389"/>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91" name="円/楕円 390"/>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92" name="テキスト ボックス 391"/>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93" name="円/楕円 392"/>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94" name="テキスト ボックス 393"/>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0.3</a:t>
          </a:r>
          <a:r>
            <a:rPr kumimoji="1" lang="ja-JP" altLang="en-US" sz="1300">
              <a:latin typeface="ＭＳ Ｐゴシック"/>
            </a:rPr>
            <a:t>ポイント上昇する結果となった。</a:t>
          </a:r>
          <a:endParaRPr kumimoji="1" lang="en-US" altLang="ja-JP" sz="1300">
            <a:latin typeface="ＭＳ Ｐゴシック"/>
          </a:endParaRPr>
        </a:p>
        <a:p>
          <a:r>
            <a:rPr kumimoji="1" lang="ja-JP" altLang="en-US" sz="1300">
              <a:latin typeface="ＭＳ Ｐゴシック"/>
            </a:rPr>
            <a:t>今後も多様化する住民サービスに対応するため、サービスの低下を招かないよう注意を払いながら、普通会計にとどまらず特別会計・企業会計も更なる経費節減に努めたい。</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85089</xdr:rowOff>
    </xdr:to>
    <xdr:cxnSp macro="">
      <xdr:nvCxnSpPr>
        <xdr:cNvPr id="427" name="直線コネクタ 426"/>
        <xdr:cNvCxnSpPr/>
      </xdr:nvCxnSpPr>
      <xdr:spPr>
        <a:xfrm>
          <a:off x="15671800" y="13275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77</xdr:row>
      <xdr:rowOff>73661</xdr:rowOff>
    </xdr:to>
    <xdr:cxnSp macro="">
      <xdr:nvCxnSpPr>
        <xdr:cNvPr id="430" name="直線コネクタ 429"/>
        <xdr:cNvCxnSpPr/>
      </xdr:nvCxnSpPr>
      <xdr:spPr>
        <a:xfrm>
          <a:off x="14782800" y="131533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123189</xdr:rowOff>
    </xdr:to>
    <xdr:cxnSp macro="">
      <xdr:nvCxnSpPr>
        <xdr:cNvPr id="433" name="直線コネクタ 432"/>
        <xdr:cNvCxnSpPr/>
      </xdr:nvCxnSpPr>
      <xdr:spPr>
        <a:xfrm>
          <a:off x="13893800" y="13107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77470</xdr:rowOff>
    </xdr:to>
    <xdr:cxnSp macro="">
      <xdr:nvCxnSpPr>
        <xdr:cNvPr id="436" name="直線コネクタ 435"/>
        <xdr:cNvCxnSpPr/>
      </xdr:nvCxnSpPr>
      <xdr:spPr>
        <a:xfrm>
          <a:off x="13004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6" name="円/楕円 445"/>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7"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8" name="円/楕円 447"/>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49" name="テキスト ボックス 448"/>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50" name="円/楕円 449"/>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158766</xdr:rowOff>
    </xdr:from>
    <xdr:ext cx="762000" cy="259045"/>
    <xdr:sp macro="" textlink="">
      <xdr:nvSpPr>
        <xdr:cNvPr id="451" name="テキスト ボックス 450"/>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2" name="円/楕円 451"/>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113047</xdr:rowOff>
    </xdr:from>
    <xdr:ext cx="762000" cy="259045"/>
    <xdr:sp macro="" textlink="">
      <xdr:nvSpPr>
        <xdr:cNvPr id="453" name="テキスト ボックス 452"/>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4" name="円/楕円 453"/>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74947</xdr:rowOff>
    </xdr:from>
    <xdr:ext cx="762000" cy="259045"/>
    <xdr:sp macro="" textlink="">
      <xdr:nvSpPr>
        <xdr:cNvPr id="455" name="テキスト ボックス 454"/>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青森県田舎館村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117617</xdr:rowOff>
    </xdr:from>
    <xdr:ext cx="762000" cy="259045"/>
    <xdr:sp macro="" textlink="">
      <xdr:nvSpPr>
        <xdr:cNvPr id="42" name="人口1人当たり決算額の推移最小値テキスト130"/>
        <xdr:cNvSpPr txBox="1"/>
      </xdr:nvSpPr>
      <xdr:spPr>
        <a:xfrm>
          <a:off x="5740400" y="34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107440</xdr:rowOff>
    </xdr:from>
    <xdr:to>
      <xdr:col>4</xdr:col>
      <xdr:colOff>1117600</xdr:colOff>
      <xdr:row>19</xdr:row>
      <xdr:rowOff>110571</xdr:rowOff>
    </xdr:to>
    <xdr:cxnSp macro="">
      <xdr:nvCxnSpPr>
        <xdr:cNvPr id="46" name="直線コネクタ 45"/>
        <xdr:cNvCxnSpPr/>
      </xdr:nvCxnSpPr>
      <xdr:spPr bwMode="auto">
        <a:xfrm flipV="1">
          <a:off x="5003800" y="3412615"/>
          <a:ext cx="6477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110571</xdr:rowOff>
    </xdr:from>
    <xdr:to>
      <xdr:col>4</xdr:col>
      <xdr:colOff>469900</xdr:colOff>
      <xdr:row>19</xdr:row>
      <xdr:rowOff>137923</xdr:rowOff>
    </xdr:to>
    <xdr:cxnSp macro="">
      <xdr:nvCxnSpPr>
        <xdr:cNvPr id="49" name="直線コネクタ 48"/>
        <xdr:cNvCxnSpPr/>
      </xdr:nvCxnSpPr>
      <xdr:spPr bwMode="auto">
        <a:xfrm flipV="1">
          <a:off x="4305300" y="3415746"/>
          <a:ext cx="698500" cy="2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133094</xdr:rowOff>
    </xdr:from>
    <xdr:to>
      <xdr:col>3</xdr:col>
      <xdr:colOff>904875</xdr:colOff>
      <xdr:row>19</xdr:row>
      <xdr:rowOff>137923</xdr:rowOff>
    </xdr:to>
    <xdr:cxnSp macro="">
      <xdr:nvCxnSpPr>
        <xdr:cNvPr id="52" name="直線コネクタ 51"/>
        <xdr:cNvCxnSpPr/>
      </xdr:nvCxnSpPr>
      <xdr:spPr bwMode="auto">
        <a:xfrm>
          <a:off x="3606800" y="3438269"/>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102645</xdr:rowOff>
    </xdr:from>
    <xdr:to>
      <xdr:col>3</xdr:col>
      <xdr:colOff>206375</xdr:colOff>
      <xdr:row>19</xdr:row>
      <xdr:rowOff>133094</xdr:rowOff>
    </xdr:to>
    <xdr:cxnSp macro="">
      <xdr:nvCxnSpPr>
        <xdr:cNvPr id="55" name="直線コネクタ 54"/>
        <xdr:cNvCxnSpPr/>
      </xdr:nvCxnSpPr>
      <xdr:spPr bwMode="auto">
        <a:xfrm>
          <a:off x="2908300" y="3407820"/>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56640</xdr:rowOff>
    </xdr:from>
    <xdr:to>
      <xdr:col>5</xdr:col>
      <xdr:colOff>34925</xdr:colOff>
      <xdr:row>19</xdr:row>
      <xdr:rowOff>158240</xdr:rowOff>
    </xdr:to>
    <xdr:sp macro="" textlink="">
      <xdr:nvSpPr>
        <xdr:cNvPr id="65" name="円/楕円 64"/>
        <xdr:cNvSpPr/>
      </xdr:nvSpPr>
      <xdr:spPr bwMode="auto">
        <a:xfrm>
          <a:off x="5600700" y="336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136667</xdr:rowOff>
    </xdr:from>
    <xdr:ext cx="762000" cy="259045"/>
    <xdr:sp macro="" textlink="">
      <xdr:nvSpPr>
        <xdr:cNvPr id="66" name="人口1人当たり決算額の推移該当値テキスト130"/>
        <xdr:cNvSpPr txBox="1"/>
      </xdr:nvSpPr>
      <xdr:spPr>
        <a:xfrm>
          <a:off x="5740400" y="327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91,756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59771</xdr:rowOff>
    </xdr:from>
    <xdr:to>
      <xdr:col>4</xdr:col>
      <xdr:colOff>520700</xdr:colOff>
      <xdr:row>19</xdr:row>
      <xdr:rowOff>161371</xdr:rowOff>
    </xdr:to>
    <xdr:sp macro="" textlink="">
      <xdr:nvSpPr>
        <xdr:cNvPr id="67" name="円/楕円 66"/>
        <xdr:cNvSpPr/>
      </xdr:nvSpPr>
      <xdr:spPr bwMode="auto">
        <a:xfrm>
          <a:off x="4953000" y="33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146148</xdr:rowOff>
    </xdr:from>
    <xdr:ext cx="736600" cy="259045"/>
    <xdr:sp macro="" textlink="">
      <xdr:nvSpPr>
        <xdr:cNvPr id="68" name="テキスト ボックス 67"/>
        <xdr:cNvSpPr txBox="1"/>
      </xdr:nvSpPr>
      <xdr:spPr>
        <a:xfrm>
          <a:off x="4622800" y="345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87123</xdr:rowOff>
    </xdr:from>
    <xdr:to>
      <xdr:col>3</xdr:col>
      <xdr:colOff>955675</xdr:colOff>
      <xdr:row>20</xdr:row>
      <xdr:rowOff>17273</xdr:rowOff>
    </xdr:to>
    <xdr:sp macro="" textlink="">
      <xdr:nvSpPr>
        <xdr:cNvPr id="69" name="円/楕円 68"/>
        <xdr:cNvSpPr/>
      </xdr:nvSpPr>
      <xdr:spPr bwMode="auto">
        <a:xfrm>
          <a:off x="4254500" y="33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2050</xdr:rowOff>
    </xdr:from>
    <xdr:ext cx="762000" cy="259045"/>
    <xdr:sp macro="" textlink="">
      <xdr:nvSpPr>
        <xdr:cNvPr id="70" name="テキスト ボックス 69"/>
        <xdr:cNvSpPr txBox="1"/>
      </xdr:nvSpPr>
      <xdr:spPr>
        <a:xfrm>
          <a:off x="3924300" y="34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82294</xdr:rowOff>
    </xdr:from>
    <xdr:to>
      <xdr:col>3</xdr:col>
      <xdr:colOff>257175</xdr:colOff>
      <xdr:row>20</xdr:row>
      <xdr:rowOff>12444</xdr:rowOff>
    </xdr:to>
    <xdr:sp macro="" textlink="">
      <xdr:nvSpPr>
        <xdr:cNvPr id="71" name="円/楕円 70"/>
        <xdr:cNvSpPr/>
      </xdr:nvSpPr>
      <xdr:spPr bwMode="auto">
        <a:xfrm>
          <a:off x="3556000" y="33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168671</xdr:rowOff>
    </xdr:from>
    <xdr:ext cx="762000" cy="259045"/>
    <xdr:sp macro="" textlink="">
      <xdr:nvSpPr>
        <xdr:cNvPr id="72" name="テキスト ボックス 71"/>
        <xdr:cNvSpPr txBox="1"/>
      </xdr:nvSpPr>
      <xdr:spPr>
        <a:xfrm>
          <a:off x="3225800" y="347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51845</xdr:rowOff>
    </xdr:from>
    <xdr:to>
      <xdr:col>2</xdr:col>
      <xdr:colOff>692150</xdr:colOff>
      <xdr:row>19</xdr:row>
      <xdr:rowOff>153445</xdr:rowOff>
    </xdr:to>
    <xdr:sp macro="" textlink="">
      <xdr:nvSpPr>
        <xdr:cNvPr id="73" name="円/楕円 72"/>
        <xdr:cNvSpPr/>
      </xdr:nvSpPr>
      <xdr:spPr bwMode="auto">
        <a:xfrm>
          <a:off x="2857500" y="335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138222</xdr:rowOff>
    </xdr:from>
    <xdr:ext cx="762000" cy="259045"/>
    <xdr:sp macro="" textlink="">
      <xdr:nvSpPr>
        <xdr:cNvPr id="74" name="テキスト ボックス 73"/>
        <xdr:cNvSpPr txBox="1"/>
      </xdr:nvSpPr>
      <xdr:spPr>
        <a:xfrm>
          <a:off x="2527300" y="344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263768</xdr:rowOff>
    </xdr:from>
    <xdr:to>
      <xdr:col>4</xdr:col>
      <xdr:colOff>1117600</xdr:colOff>
      <xdr:row>36</xdr:row>
      <xdr:rowOff>24936</xdr:rowOff>
    </xdr:to>
    <xdr:cxnSp macro="">
      <xdr:nvCxnSpPr>
        <xdr:cNvPr id="109" name="直線コネクタ 108"/>
        <xdr:cNvCxnSpPr/>
      </xdr:nvCxnSpPr>
      <xdr:spPr bwMode="auto">
        <a:xfrm>
          <a:off x="5003800" y="6874118"/>
          <a:ext cx="647700" cy="10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146540</xdr:rowOff>
    </xdr:from>
    <xdr:to>
      <xdr:col>4</xdr:col>
      <xdr:colOff>469900</xdr:colOff>
      <xdr:row>35</xdr:row>
      <xdr:rowOff>263768</xdr:rowOff>
    </xdr:to>
    <xdr:cxnSp macro="">
      <xdr:nvCxnSpPr>
        <xdr:cNvPr id="112" name="直線コネクタ 111"/>
        <xdr:cNvCxnSpPr/>
      </xdr:nvCxnSpPr>
      <xdr:spPr bwMode="auto">
        <a:xfrm>
          <a:off x="4305300" y="6756890"/>
          <a:ext cx="698500" cy="11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132541</xdr:rowOff>
    </xdr:from>
    <xdr:to>
      <xdr:col>3</xdr:col>
      <xdr:colOff>904875</xdr:colOff>
      <xdr:row>35</xdr:row>
      <xdr:rowOff>146540</xdr:rowOff>
    </xdr:to>
    <xdr:cxnSp macro="">
      <xdr:nvCxnSpPr>
        <xdr:cNvPr id="115" name="直線コネクタ 114"/>
        <xdr:cNvCxnSpPr/>
      </xdr:nvCxnSpPr>
      <xdr:spPr bwMode="auto">
        <a:xfrm>
          <a:off x="3606800" y="6742891"/>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106448</xdr:rowOff>
    </xdr:from>
    <xdr:to>
      <xdr:col>3</xdr:col>
      <xdr:colOff>206375</xdr:colOff>
      <xdr:row>35</xdr:row>
      <xdr:rowOff>132541</xdr:rowOff>
    </xdr:to>
    <xdr:cxnSp macro="">
      <xdr:nvCxnSpPr>
        <xdr:cNvPr id="118" name="直線コネクタ 117"/>
        <xdr:cNvCxnSpPr/>
      </xdr:nvCxnSpPr>
      <xdr:spPr bwMode="auto">
        <a:xfrm>
          <a:off x="2908300" y="6716798"/>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317036</xdr:rowOff>
    </xdr:from>
    <xdr:to>
      <xdr:col>5</xdr:col>
      <xdr:colOff>34925</xdr:colOff>
      <xdr:row>36</xdr:row>
      <xdr:rowOff>75736</xdr:rowOff>
    </xdr:to>
    <xdr:sp macro="" textlink="">
      <xdr:nvSpPr>
        <xdr:cNvPr id="128" name="円/楕円 127"/>
        <xdr:cNvSpPr/>
      </xdr:nvSpPr>
      <xdr:spPr bwMode="auto">
        <a:xfrm>
          <a:off x="5600700" y="692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289113</xdr:rowOff>
    </xdr:from>
    <xdr:ext cx="762000" cy="259045"/>
    <xdr:sp macro="" textlink="">
      <xdr:nvSpPr>
        <xdr:cNvPr id="129" name="人口1人当たり決算額の推移該当値テキスト445"/>
        <xdr:cNvSpPr txBox="1"/>
      </xdr:nvSpPr>
      <xdr:spPr>
        <a:xfrm>
          <a:off x="5740400" y="689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212968</xdr:rowOff>
    </xdr:from>
    <xdr:to>
      <xdr:col>4</xdr:col>
      <xdr:colOff>520700</xdr:colOff>
      <xdr:row>35</xdr:row>
      <xdr:rowOff>314568</xdr:rowOff>
    </xdr:to>
    <xdr:sp macro="" textlink="">
      <xdr:nvSpPr>
        <xdr:cNvPr id="130" name="円/楕円 129"/>
        <xdr:cNvSpPr/>
      </xdr:nvSpPr>
      <xdr:spPr bwMode="auto">
        <a:xfrm>
          <a:off x="4953000" y="682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324745</xdr:rowOff>
    </xdr:from>
    <xdr:ext cx="736600" cy="259045"/>
    <xdr:sp macro="" textlink="">
      <xdr:nvSpPr>
        <xdr:cNvPr id="131" name="テキスト ボックス 130"/>
        <xdr:cNvSpPr txBox="1"/>
      </xdr:nvSpPr>
      <xdr:spPr>
        <a:xfrm>
          <a:off x="4622800" y="659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95740</xdr:rowOff>
    </xdr:from>
    <xdr:to>
      <xdr:col>3</xdr:col>
      <xdr:colOff>955675</xdr:colOff>
      <xdr:row>35</xdr:row>
      <xdr:rowOff>197340</xdr:rowOff>
    </xdr:to>
    <xdr:sp macro="" textlink="">
      <xdr:nvSpPr>
        <xdr:cNvPr id="132" name="円/楕円 131"/>
        <xdr:cNvSpPr/>
      </xdr:nvSpPr>
      <xdr:spPr bwMode="auto">
        <a:xfrm>
          <a:off x="4254500" y="670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207517</xdr:rowOff>
    </xdr:from>
    <xdr:ext cx="762000" cy="259045"/>
    <xdr:sp macro="" textlink="">
      <xdr:nvSpPr>
        <xdr:cNvPr id="133" name="テキスト ボックス 132"/>
        <xdr:cNvSpPr txBox="1"/>
      </xdr:nvSpPr>
      <xdr:spPr>
        <a:xfrm>
          <a:off x="3924300" y="64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81741</xdr:rowOff>
    </xdr:from>
    <xdr:to>
      <xdr:col>3</xdr:col>
      <xdr:colOff>257175</xdr:colOff>
      <xdr:row>35</xdr:row>
      <xdr:rowOff>183341</xdr:rowOff>
    </xdr:to>
    <xdr:sp macro="" textlink="">
      <xdr:nvSpPr>
        <xdr:cNvPr id="134" name="円/楕円 133"/>
        <xdr:cNvSpPr/>
      </xdr:nvSpPr>
      <xdr:spPr bwMode="auto">
        <a:xfrm>
          <a:off x="3556000" y="669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193518</xdr:rowOff>
    </xdr:from>
    <xdr:ext cx="762000" cy="259045"/>
    <xdr:sp macro="" textlink="">
      <xdr:nvSpPr>
        <xdr:cNvPr id="135" name="テキスト ボックス 134"/>
        <xdr:cNvSpPr txBox="1"/>
      </xdr:nvSpPr>
      <xdr:spPr>
        <a:xfrm>
          <a:off x="3225800" y="6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55648</xdr:rowOff>
    </xdr:from>
    <xdr:to>
      <xdr:col>2</xdr:col>
      <xdr:colOff>692150</xdr:colOff>
      <xdr:row>35</xdr:row>
      <xdr:rowOff>157248</xdr:rowOff>
    </xdr:to>
    <xdr:sp macro="" textlink="">
      <xdr:nvSpPr>
        <xdr:cNvPr id="136" name="円/楕円 135"/>
        <xdr:cNvSpPr/>
      </xdr:nvSpPr>
      <xdr:spPr bwMode="auto">
        <a:xfrm>
          <a:off x="2857500" y="666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167425</xdr:rowOff>
    </xdr:from>
    <xdr:ext cx="762000" cy="259045"/>
    <xdr:sp macro="" textlink="">
      <xdr:nvSpPr>
        <xdr:cNvPr id="137" name="テキスト ボックス 136"/>
        <xdr:cNvSpPr txBox="1"/>
      </xdr:nvSpPr>
      <xdr:spPr>
        <a:xfrm>
          <a:off x="2527300" y="643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32776</xdr:rowOff>
    </xdr:from>
    <xdr:to>
      <xdr:col>6</xdr:col>
      <xdr:colOff>511175</xdr:colOff>
      <xdr:row>38</xdr:row>
      <xdr:rowOff>51323</xdr:rowOff>
    </xdr:to>
    <xdr:cxnSp macro="">
      <xdr:nvCxnSpPr>
        <xdr:cNvPr id="61" name="直線コネクタ 60"/>
        <xdr:cNvCxnSpPr/>
      </xdr:nvCxnSpPr>
      <xdr:spPr>
        <a:xfrm>
          <a:off x="3797300" y="6547876"/>
          <a:ext cx="8382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5405</xdr:rowOff>
    </xdr:from>
    <xdr:to>
      <xdr:col>5</xdr:col>
      <xdr:colOff>358775</xdr:colOff>
      <xdr:row>38</xdr:row>
      <xdr:rowOff>32776</xdr:rowOff>
    </xdr:to>
    <xdr:cxnSp macro="">
      <xdr:nvCxnSpPr>
        <xdr:cNvPr id="64" name="直線コネクタ 63"/>
        <xdr:cNvCxnSpPr/>
      </xdr:nvCxnSpPr>
      <xdr:spPr>
        <a:xfrm>
          <a:off x="2908300" y="6520505"/>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5405</xdr:rowOff>
    </xdr:from>
    <xdr:to>
      <xdr:col>4</xdr:col>
      <xdr:colOff>155575</xdr:colOff>
      <xdr:row>38</xdr:row>
      <xdr:rowOff>10191</xdr:rowOff>
    </xdr:to>
    <xdr:cxnSp macro="">
      <xdr:nvCxnSpPr>
        <xdr:cNvPr id="67" name="直線コネクタ 66"/>
        <xdr:cNvCxnSpPr/>
      </xdr:nvCxnSpPr>
      <xdr:spPr>
        <a:xfrm flipV="1">
          <a:off x="2019300" y="6520505"/>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10191</xdr:rowOff>
    </xdr:from>
    <xdr:to>
      <xdr:col>2</xdr:col>
      <xdr:colOff>638175</xdr:colOff>
      <xdr:row>38</xdr:row>
      <xdr:rowOff>10861</xdr:rowOff>
    </xdr:to>
    <xdr:cxnSp macro="">
      <xdr:nvCxnSpPr>
        <xdr:cNvPr id="70" name="直線コネクタ 69"/>
        <xdr:cNvCxnSpPr/>
      </xdr:nvCxnSpPr>
      <xdr:spPr>
        <a:xfrm flipV="1">
          <a:off x="1130300" y="6525291"/>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523</xdr:rowOff>
    </xdr:from>
    <xdr:to>
      <xdr:col>6</xdr:col>
      <xdr:colOff>561975</xdr:colOff>
      <xdr:row>38</xdr:row>
      <xdr:rowOff>102123</xdr:rowOff>
    </xdr:to>
    <xdr:sp macro="" textlink="">
      <xdr:nvSpPr>
        <xdr:cNvPr id="80" name="円/楕円 79"/>
        <xdr:cNvSpPr/>
      </xdr:nvSpPr>
      <xdr:spPr>
        <a:xfrm>
          <a:off x="45847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86900</xdr:rowOff>
    </xdr:from>
    <xdr:ext cx="534377" cy="259045"/>
    <xdr:sp macro="" textlink="">
      <xdr:nvSpPr>
        <xdr:cNvPr id="81" name="人件費該当値テキスト"/>
        <xdr:cNvSpPr txBox="1"/>
      </xdr:nvSpPr>
      <xdr:spPr>
        <a:xfrm>
          <a:off x="4686300" y="643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153426</xdr:rowOff>
    </xdr:from>
    <xdr:to>
      <xdr:col>5</xdr:col>
      <xdr:colOff>409575</xdr:colOff>
      <xdr:row>38</xdr:row>
      <xdr:rowOff>83576</xdr:rowOff>
    </xdr:to>
    <xdr:sp macro="" textlink="">
      <xdr:nvSpPr>
        <xdr:cNvPr id="82" name="円/楕円 81"/>
        <xdr:cNvSpPr/>
      </xdr:nvSpPr>
      <xdr:spPr>
        <a:xfrm>
          <a:off x="3746500" y="64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74703</xdr:rowOff>
    </xdr:from>
    <xdr:ext cx="534377" cy="259045"/>
    <xdr:sp macro="" textlink="">
      <xdr:nvSpPr>
        <xdr:cNvPr id="83" name="テキスト ボックス 82"/>
        <xdr:cNvSpPr txBox="1"/>
      </xdr:nvSpPr>
      <xdr:spPr>
        <a:xfrm>
          <a:off x="3530111" y="6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126055</xdr:rowOff>
    </xdr:from>
    <xdr:to>
      <xdr:col>4</xdr:col>
      <xdr:colOff>206375</xdr:colOff>
      <xdr:row>38</xdr:row>
      <xdr:rowOff>56205</xdr:rowOff>
    </xdr:to>
    <xdr:sp macro="" textlink="">
      <xdr:nvSpPr>
        <xdr:cNvPr id="84" name="円/楕円 83"/>
        <xdr:cNvSpPr/>
      </xdr:nvSpPr>
      <xdr:spPr>
        <a:xfrm>
          <a:off x="2857500" y="64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47332</xdr:rowOff>
    </xdr:from>
    <xdr:ext cx="534377" cy="259045"/>
    <xdr:sp macro="" textlink="">
      <xdr:nvSpPr>
        <xdr:cNvPr id="85" name="テキスト ボックス 84"/>
        <xdr:cNvSpPr txBox="1"/>
      </xdr:nvSpPr>
      <xdr:spPr>
        <a:xfrm>
          <a:off x="2641111" y="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130840</xdr:rowOff>
    </xdr:from>
    <xdr:to>
      <xdr:col>3</xdr:col>
      <xdr:colOff>3175</xdr:colOff>
      <xdr:row>38</xdr:row>
      <xdr:rowOff>60990</xdr:rowOff>
    </xdr:to>
    <xdr:sp macro="" textlink="">
      <xdr:nvSpPr>
        <xdr:cNvPr id="86" name="円/楕円 85"/>
        <xdr:cNvSpPr/>
      </xdr:nvSpPr>
      <xdr:spPr>
        <a:xfrm>
          <a:off x="1968500" y="64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52118</xdr:rowOff>
    </xdr:from>
    <xdr:ext cx="534377" cy="259045"/>
    <xdr:sp macro="" textlink="">
      <xdr:nvSpPr>
        <xdr:cNvPr id="87" name="テキスト ボックス 86"/>
        <xdr:cNvSpPr txBox="1"/>
      </xdr:nvSpPr>
      <xdr:spPr>
        <a:xfrm>
          <a:off x="1752111" y="65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131511</xdr:rowOff>
    </xdr:from>
    <xdr:to>
      <xdr:col>1</xdr:col>
      <xdr:colOff>485775</xdr:colOff>
      <xdr:row>38</xdr:row>
      <xdr:rowOff>61661</xdr:rowOff>
    </xdr:to>
    <xdr:sp macro="" textlink="">
      <xdr:nvSpPr>
        <xdr:cNvPr id="88" name="円/楕円 87"/>
        <xdr:cNvSpPr/>
      </xdr:nvSpPr>
      <xdr:spPr>
        <a:xfrm>
          <a:off x="1079500" y="64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52788</xdr:rowOff>
    </xdr:from>
    <xdr:ext cx="534377" cy="259045"/>
    <xdr:sp macro="" textlink="">
      <xdr:nvSpPr>
        <xdr:cNvPr id="89" name="テキスト ボックス 88"/>
        <xdr:cNvSpPr txBox="1"/>
      </xdr:nvSpPr>
      <xdr:spPr>
        <a:xfrm>
          <a:off x="863111" y="65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29524</xdr:rowOff>
    </xdr:from>
    <xdr:to>
      <xdr:col>6</xdr:col>
      <xdr:colOff>510540</xdr:colOff>
      <xdr:row>57</xdr:row>
      <xdr:rowOff>43098</xdr:rowOff>
    </xdr:to>
    <xdr:cxnSp macro="">
      <xdr:nvCxnSpPr>
        <xdr:cNvPr id="111" name="直線コネクタ 110"/>
        <xdr:cNvCxnSpPr/>
      </xdr:nvCxnSpPr>
      <xdr:spPr>
        <a:xfrm flipV="1">
          <a:off x="4633595" y="8944924"/>
          <a:ext cx="1270" cy="87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46925</xdr:rowOff>
    </xdr:from>
    <xdr:ext cx="534377" cy="259045"/>
    <xdr:sp macro="" textlink="">
      <xdr:nvSpPr>
        <xdr:cNvPr id="112" name="物件費最小値テキスト"/>
        <xdr:cNvSpPr txBox="1"/>
      </xdr:nvSpPr>
      <xdr:spPr>
        <a:xfrm>
          <a:off x="4686300" y="9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57</xdr:row>
      <xdr:rowOff>43098</xdr:rowOff>
    </xdr:from>
    <xdr:to>
      <xdr:col>6</xdr:col>
      <xdr:colOff>600075</xdr:colOff>
      <xdr:row>57</xdr:row>
      <xdr:rowOff>43098</xdr:rowOff>
    </xdr:to>
    <xdr:cxnSp macro="">
      <xdr:nvCxnSpPr>
        <xdr:cNvPr id="113" name="直線コネクタ 112"/>
        <xdr:cNvCxnSpPr/>
      </xdr:nvCxnSpPr>
      <xdr:spPr>
        <a:xfrm>
          <a:off x="4546600" y="981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147651</xdr:rowOff>
    </xdr:from>
    <xdr:ext cx="599010" cy="259045"/>
    <xdr:sp macro="" textlink="">
      <xdr:nvSpPr>
        <xdr:cNvPr id="114" name="物件費最大値テキスト"/>
        <xdr:cNvSpPr txBox="1"/>
      </xdr:nvSpPr>
      <xdr:spPr>
        <a:xfrm>
          <a:off x="4686300" y="87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52</xdr:row>
      <xdr:rowOff>29524</xdr:rowOff>
    </xdr:from>
    <xdr:to>
      <xdr:col>6</xdr:col>
      <xdr:colOff>600075</xdr:colOff>
      <xdr:row>52</xdr:row>
      <xdr:rowOff>29524</xdr:rowOff>
    </xdr:to>
    <xdr:cxnSp macro="">
      <xdr:nvCxnSpPr>
        <xdr:cNvPr id="115" name="直線コネクタ 114"/>
        <xdr:cNvCxnSpPr/>
      </xdr:nvCxnSpPr>
      <xdr:spPr>
        <a:xfrm>
          <a:off x="4546600" y="894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153315</xdr:rowOff>
    </xdr:from>
    <xdr:to>
      <xdr:col>6</xdr:col>
      <xdr:colOff>511175</xdr:colOff>
      <xdr:row>57</xdr:row>
      <xdr:rowOff>68152</xdr:rowOff>
    </xdr:to>
    <xdr:cxnSp macro="">
      <xdr:nvCxnSpPr>
        <xdr:cNvPr id="116" name="直線コネクタ 115"/>
        <xdr:cNvCxnSpPr/>
      </xdr:nvCxnSpPr>
      <xdr:spPr>
        <a:xfrm flipV="1">
          <a:off x="3797300" y="9754515"/>
          <a:ext cx="8382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60721</xdr:rowOff>
    </xdr:from>
    <xdr:ext cx="599010" cy="259045"/>
    <xdr:sp macro="" textlink="">
      <xdr:nvSpPr>
        <xdr:cNvPr id="117" name="物件費平均値テキスト"/>
        <xdr:cNvSpPr txBox="1"/>
      </xdr:nvSpPr>
      <xdr:spPr>
        <a:xfrm>
          <a:off x="4686300" y="9319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37844</xdr:rowOff>
    </xdr:from>
    <xdr:to>
      <xdr:col>6</xdr:col>
      <xdr:colOff>561975</xdr:colOff>
      <xdr:row>55</xdr:row>
      <xdr:rowOff>139444</xdr:rowOff>
    </xdr:to>
    <xdr:sp macro="" textlink="">
      <xdr:nvSpPr>
        <xdr:cNvPr id="118" name="フローチャート : 判断 117"/>
        <xdr:cNvSpPr/>
      </xdr:nvSpPr>
      <xdr:spPr>
        <a:xfrm>
          <a:off x="45847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68152</xdr:rowOff>
    </xdr:from>
    <xdr:to>
      <xdr:col>5</xdr:col>
      <xdr:colOff>358775</xdr:colOff>
      <xdr:row>57</xdr:row>
      <xdr:rowOff>118335</xdr:rowOff>
    </xdr:to>
    <xdr:cxnSp macro="">
      <xdr:nvCxnSpPr>
        <xdr:cNvPr id="119" name="直線コネクタ 118"/>
        <xdr:cNvCxnSpPr/>
      </xdr:nvCxnSpPr>
      <xdr:spPr>
        <a:xfrm flipV="1">
          <a:off x="2908300" y="9840802"/>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46120</xdr:rowOff>
    </xdr:from>
    <xdr:to>
      <xdr:col>5</xdr:col>
      <xdr:colOff>409575</xdr:colOff>
      <xdr:row>55</xdr:row>
      <xdr:rowOff>147720</xdr:rowOff>
    </xdr:to>
    <xdr:sp macro="" textlink="">
      <xdr:nvSpPr>
        <xdr:cNvPr id="120" name="フローチャート : 判断 119"/>
        <xdr:cNvSpPr/>
      </xdr:nvSpPr>
      <xdr:spPr>
        <a:xfrm>
          <a:off x="3746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164247</xdr:rowOff>
    </xdr:from>
    <xdr:ext cx="599010" cy="259045"/>
    <xdr:sp macro="" textlink="">
      <xdr:nvSpPr>
        <xdr:cNvPr id="121" name="テキスト ボックス 120"/>
        <xdr:cNvSpPr txBox="1"/>
      </xdr:nvSpPr>
      <xdr:spPr>
        <a:xfrm>
          <a:off x="3497794"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118335</xdr:rowOff>
    </xdr:from>
    <xdr:to>
      <xdr:col>4</xdr:col>
      <xdr:colOff>155575</xdr:colOff>
      <xdr:row>57</xdr:row>
      <xdr:rowOff>122331</xdr:rowOff>
    </xdr:to>
    <xdr:cxnSp macro="">
      <xdr:nvCxnSpPr>
        <xdr:cNvPr id="122" name="直線コネクタ 121"/>
        <xdr:cNvCxnSpPr/>
      </xdr:nvCxnSpPr>
      <xdr:spPr>
        <a:xfrm flipV="1">
          <a:off x="2019300" y="9890985"/>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81333</xdr:rowOff>
    </xdr:from>
    <xdr:to>
      <xdr:col>4</xdr:col>
      <xdr:colOff>206375</xdr:colOff>
      <xdr:row>56</xdr:row>
      <xdr:rowOff>11483</xdr:rowOff>
    </xdr:to>
    <xdr:sp macro="" textlink="">
      <xdr:nvSpPr>
        <xdr:cNvPr id="123" name="フローチャート : 判断 122"/>
        <xdr:cNvSpPr/>
      </xdr:nvSpPr>
      <xdr:spPr>
        <a:xfrm>
          <a:off x="2857500" y="951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28010</xdr:rowOff>
    </xdr:from>
    <xdr:ext cx="599010" cy="259045"/>
    <xdr:sp macro="" textlink="">
      <xdr:nvSpPr>
        <xdr:cNvPr id="124" name="テキスト ボックス 123"/>
        <xdr:cNvSpPr txBox="1"/>
      </xdr:nvSpPr>
      <xdr:spPr>
        <a:xfrm>
          <a:off x="2608794" y="92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122331</xdr:rowOff>
    </xdr:from>
    <xdr:to>
      <xdr:col>2</xdr:col>
      <xdr:colOff>638175</xdr:colOff>
      <xdr:row>57</xdr:row>
      <xdr:rowOff>134291</xdr:rowOff>
    </xdr:to>
    <xdr:cxnSp macro="">
      <xdr:nvCxnSpPr>
        <xdr:cNvPr id="125" name="直線コネクタ 124"/>
        <xdr:cNvCxnSpPr/>
      </xdr:nvCxnSpPr>
      <xdr:spPr>
        <a:xfrm flipV="1">
          <a:off x="1130300" y="9894981"/>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119679</xdr:rowOff>
    </xdr:from>
    <xdr:to>
      <xdr:col>3</xdr:col>
      <xdr:colOff>3175</xdr:colOff>
      <xdr:row>56</xdr:row>
      <xdr:rowOff>49829</xdr:rowOff>
    </xdr:to>
    <xdr:sp macro="" textlink="">
      <xdr:nvSpPr>
        <xdr:cNvPr id="126" name="フローチャート : 判断 125"/>
        <xdr:cNvSpPr/>
      </xdr:nvSpPr>
      <xdr:spPr>
        <a:xfrm>
          <a:off x="1968500" y="954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66356</xdr:rowOff>
    </xdr:from>
    <xdr:ext cx="599010" cy="259045"/>
    <xdr:sp macro="" textlink="">
      <xdr:nvSpPr>
        <xdr:cNvPr id="127" name="テキスト ボックス 126"/>
        <xdr:cNvSpPr txBox="1"/>
      </xdr:nvSpPr>
      <xdr:spPr>
        <a:xfrm>
          <a:off x="1719794" y="932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119496</xdr:rowOff>
    </xdr:from>
    <xdr:to>
      <xdr:col>1</xdr:col>
      <xdr:colOff>485775</xdr:colOff>
      <xdr:row>56</xdr:row>
      <xdr:rowOff>49646</xdr:rowOff>
    </xdr:to>
    <xdr:sp macro="" textlink="">
      <xdr:nvSpPr>
        <xdr:cNvPr id="128" name="フローチャート : 判断 127"/>
        <xdr:cNvSpPr/>
      </xdr:nvSpPr>
      <xdr:spPr>
        <a:xfrm>
          <a:off x="1079500" y="954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66173</xdr:rowOff>
    </xdr:from>
    <xdr:ext cx="599010" cy="259045"/>
    <xdr:sp macro="" textlink="">
      <xdr:nvSpPr>
        <xdr:cNvPr id="129" name="テキスト ボックス 128"/>
        <xdr:cNvSpPr txBox="1"/>
      </xdr:nvSpPr>
      <xdr:spPr>
        <a:xfrm>
          <a:off x="830794" y="932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102515</xdr:rowOff>
    </xdr:from>
    <xdr:to>
      <xdr:col>6</xdr:col>
      <xdr:colOff>561975</xdr:colOff>
      <xdr:row>57</xdr:row>
      <xdr:rowOff>32665</xdr:rowOff>
    </xdr:to>
    <xdr:sp macro="" textlink="">
      <xdr:nvSpPr>
        <xdr:cNvPr id="135" name="円/楕円 134"/>
        <xdr:cNvSpPr/>
      </xdr:nvSpPr>
      <xdr:spPr>
        <a:xfrm>
          <a:off x="4584700" y="97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17442</xdr:rowOff>
    </xdr:from>
    <xdr:ext cx="534377" cy="259045"/>
    <xdr:sp macro="" textlink="">
      <xdr:nvSpPr>
        <xdr:cNvPr id="136" name="物件費該当値テキスト"/>
        <xdr:cNvSpPr txBox="1"/>
      </xdr:nvSpPr>
      <xdr:spPr>
        <a:xfrm>
          <a:off x="4686300" y="96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17352</xdr:rowOff>
    </xdr:from>
    <xdr:to>
      <xdr:col>5</xdr:col>
      <xdr:colOff>409575</xdr:colOff>
      <xdr:row>57</xdr:row>
      <xdr:rowOff>118952</xdr:rowOff>
    </xdr:to>
    <xdr:sp macro="" textlink="">
      <xdr:nvSpPr>
        <xdr:cNvPr id="137" name="円/楕円 136"/>
        <xdr:cNvSpPr/>
      </xdr:nvSpPr>
      <xdr:spPr>
        <a:xfrm>
          <a:off x="3746500" y="97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110079</xdr:rowOff>
    </xdr:from>
    <xdr:ext cx="534377" cy="259045"/>
    <xdr:sp macro="" textlink="">
      <xdr:nvSpPr>
        <xdr:cNvPr id="138" name="テキスト ボックス 137"/>
        <xdr:cNvSpPr txBox="1"/>
      </xdr:nvSpPr>
      <xdr:spPr>
        <a:xfrm>
          <a:off x="3530111" y="98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67535</xdr:rowOff>
    </xdr:from>
    <xdr:to>
      <xdr:col>4</xdr:col>
      <xdr:colOff>206375</xdr:colOff>
      <xdr:row>57</xdr:row>
      <xdr:rowOff>169135</xdr:rowOff>
    </xdr:to>
    <xdr:sp macro="" textlink="">
      <xdr:nvSpPr>
        <xdr:cNvPr id="139" name="円/楕円 138"/>
        <xdr:cNvSpPr/>
      </xdr:nvSpPr>
      <xdr:spPr>
        <a:xfrm>
          <a:off x="2857500" y="98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160262</xdr:rowOff>
    </xdr:from>
    <xdr:ext cx="534377" cy="259045"/>
    <xdr:sp macro="" textlink="">
      <xdr:nvSpPr>
        <xdr:cNvPr id="140" name="テキスト ボックス 139"/>
        <xdr:cNvSpPr txBox="1"/>
      </xdr:nvSpPr>
      <xdr:spPr>
        <a:xfrm>
          <a:off x="2641111" y="99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71531</xdr:rowOff>
    </xdr:from>
    <xdr:to>
      <xdr:col>3</xdr:col>
      <xdr:colOff>3175</xdr:colOff>
      <xdr:row>58</xdr:row>
      <xdr:rowOff>1681</xdr:rowOff>
    </xdr:to>
    <xdr:sp macro="" textlink="">
      <xdr:nvSpPr>
        <xdr:cNvPr id="141" name="円/楕円 140"/>
        <xdr:cNvSpPr/>
      </xdr:nvSpPr>
      <xdr:spPr>
        <a:xfrm>
          <a:off x="1968500" y="98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164258</xdr:rowOff>
    </xdr:from>
    <xdr:ext cx="534377" cy="259045"/>
    <xdr:sp macro="" textlink="">
      <xdr:nvSpPr>
        <xdr:cNvPr id="142" name="テキスト ボックス 141"/>
        <xdr:cNvSpPr txBox="1"/>
      </xdr:nvSpPr>
      <xdr:spPr>
        <a:xfrm>
          <a:off x="1752111" y="99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83491</xdr:rowOff>
    </xdr:from>
    <xdr:to>
      <xdr:col>1</xdr:col>
      <xdr:colOff>485775</xdr:colOff>
      <xdr:row>58</xdr:row>
      <xdr:rowOff>13641</xdr:rowOff>
    </xdr:to>
    <xdr:sp macro="" textlink="">
      <xdr:nvSpPr>
        <xdr:cNvPr id="143" name="円/楕円 142"/>
        <xdr:cNvSpPr/>
      </xdr:nvSpPr>
      <xdr:spPr>
        <a:xfrm>
          <a:off x="1079500" y="98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4768</xdr:rowOff>
    </xdr:from>
    <xdr:ext cx="534377" cy="259045"/>
    <xdr:sp macro="" textlink="">
      <xdr:nvSpPr>
        <xdr:cNvPr id="144" name="テキスト ボックス 143"/>
        <xdr:cNvSpPr txBox="1"/>
      </xdr:nvSpPr>
      <xdr:spPr>
        <a:xfrm>
          <a:off x="863111" y="99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68" name="直線コネクタ 167"/>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69"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0" name="直線コネクタ 169"/>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1"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2" name="直線コネクタ 171"/>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12255</xdr:rowOff>
    </xdr:from>
    <xdr:to>
      <xdr:col>6</xdr:col>
      <xdr:colOff>511175</xdr:colOff>
      <xdr:row>78</xdr:row>
      <xdr:rowOff>21628</xdr:rowOff>
    </xdr:to>
    <xdr:cxnSp macro="">
      <xdr:nvCxnSpPr>
        <xdr:cNvPr id="173" name="直線コネクタ 172"/>
        <xdr:cNvCxnSpPr/>
      </xdr:nvCxnSpPr>
      <xdr:spPr>
        <a:xfrm>
          <a:off x="3797300" y="1338535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4"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5" name="フローチャート : 判断 174"/>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12255</xdr:rowOff>
    </xdr:from>
    <xdr:to>
      <xdr:col>5</xdr:col>
      <xdr:colOff>358775</xdr:colOff>
      <xdr:row>78</xdr:row>
      <xdr:rowOff>23609</xdr:rowOff>
    </xdr:to>
    <xdr:cxnSp macro="">
      <xdr:nvCxnSpPr>
        <xdr:cNvPr id="176" name="直線コネクタ 175"/>
        <xdr:cNvCxnSpPr/>
      </xdr:nvCxnSpPr>
      <xdr:spPr>
        <a:xfrm flipV="1">
          <a:off x="2908300" y="1338535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77" name="フローチャート : 判断 176"/>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78" name="テキスト ボックス 177"/>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145301</xdr:rowOff>
    </xdr:from>
    <xdr:to>
      <xdr:col>4</xdr:col>
      <xdr:colOff>155575</xdr:colOff>
      <xdr:row>78</xdr:row>
      <xdr:rowOff>23609</xdr:rowOff>
    </xdr:to>
    <xdr:cxnSp macro="">
      <xdr:nvCxnSpPr>
        <xdr:cNvPr id="179" name="直線コネクタ 178"/>
        <xdr:cNvCxnSpPr/>
      </xdr:nvCxnSpPr>
      <xdr:spPr>
        <a:xfrm>
          <a:off x="2019300" y="13346951"/>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0" name="フローチャート : 判断 179"/>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1" name="テキスト ボックス 180"/>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145301</xdr:rowOff>
    </xdr:from>
    <xdr:to>
      <xdr:col>2</xdr:col>
      <xdr:colOff>638175</xdr:colOff>
      <xdr:row>78</xdr:row>
      <xdr:rowOff>35077</xdr:rowOff>
    </xdr:to>
    <xdr:cxnSp macro="">
      <xdr:nvCxnSpPr>
        <xdr:cNvPr id="182" name="直線コネクタ 181"/>
        <xdr:cNvCxnSpPr/>
      </xdr:nvCxnSpPr>
      <xdr:spPr>
        <a:xfrm flipV="1">
          <a:off x="1130300" y="13346951"/>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3" name="フローチャート : 判断 182"/>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4" name="テキスト ボックス 183"/>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5" name="フローチャート : 判断 184"/>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6" name="テキスト ボックス 185"/>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142278</xdr:rowOff>
    </xdr:from>
    <xdr:to>
      <xdr:col>6</xdr:col>
      <xdr:colOff>561975</xdr:colOff>
      <xdr:row>78</xdr:row>
      <xdr:rowOff>72428</xdr:rowOff>
    </xdr:to>
    <xdr:sp macro="" textlink="">
      <xdr:nvSpPr>
        <xdr:cNvPr id="192" name="円/楕円 191"/>
        <xdr:cNvSpPr/>
      </xdr:nvSpPr>
      <xdr:spPr>
        <a:xfrm>
          <a:off x="45847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120705</xdr:rowOff>
    </xdr:from>
    <xdr:ext cx="469744" cy="259045"/>
    <xdr:sp macro="" textlink="">
      <xdr:nvSpPr>
        <xdr:cNvPr id="193" name="維持補修費該当値テキスト"/>
        <xdr:cNvSpPr txBox="1"/>
      </xdr:nvSpPr>
      <xdr:spPr>
        <a:xfrm>
          <a:off x="4686300" y="133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132905</xdr:rowOff>
    </xdr:from>
    <xdr:to>
      <xdr:col>5</xdr:col>
      <xdr:colOff>409575</xdr:colOff>
      <xdr:row>78</xdr:row>
      <xdr:rowOff>63055</xdr:rowOff>
    </xdr:to>
    <xdr:sp macro="" textlink="">
      <xdr:nvSpPr>
        <xdr:cNvPr id="194" name="円/楕円 193"/>
        <xdr:cNvSpPr/>
      </xdr:nvSpPr>
      <xdr:spPr>
        <a:xfrm>
          <a:off x="3746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54182</xdr:rowOff>
    </xdr:from>
    <xdr:ext cx="469744" cy="259045"/>
    <xdr:sp macro="" textlink="">
      <xdr:nvSpPr>
        <xdr:cNvPr id="195" name="テキスト ボックス 194"/>
        <xdr:cNvSpPr txBox="1"/>
      </xdr:nvSpPr>
      <xdr:spPr>
        <a:xfrm>
          <a:off x="3562427"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144259</xdr:rowOff>
    </xdr:from>
    <xdr:to>
      <xdr:col>4</xdr:col>
      <xdr:colOff>206375</xdr:colOff>
      <xdr:row>78</xdr:row>
      <xdr:rowOff>74409</xdr:rowOff>
    </xdr:to>
    <xdr:sp macro="" textlink="">
      <xdr:nvSpPr>
        <xdr:cNvPr id="196" name="円/楕円 195"/>
        <xdr:cNvSpPr/>
      </xdr:nvSpPr>
      <xdr:spPr>
        <a:xfrm>
          <a:off x="2857500" y="133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65536</xdr:rowOff>
    </xdr:from>
    <xdr:ext cx="469744" cy="259045"/>
    <xdr:sp macro="" textlink="">
      <xdr:nvSpPr>
        <xdr:cNvPr id="197" name="テキスト ボックス 196"/>
        <xdr:cNvSpPr txBox="1"/>
      </xdr:nvSpPr>
      <xdr:spPr>
        <a:xfrm>
          <a:off x="2673427" y="134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94501</xdr:rowOff>
    </xdr:from>
    <xdr:to>
      <xdr:col>3</xdr:col>
      <xdr:colOff>3175</xdr:colOff>
      <xdr:row>78</xdr:row>
      <xdr:rowOff>24651</xdr:rowOff>
    </xdr:to>
    <xdr:sp macro="" textlink="">
      <xdr:nvSpPr>
        <xdr:cNvPr id="198" name="円/楕円 197"/>
        <xdr:cNvSpPr/>
      </xdr:nvSpPr>
      <xdr:spPr>
        <a:xfrm>
          <a:off x="1968500" y="132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15778</xdr:rowOff>
    </xdr:from>
    <xdr:ext cx="469744" cy="259045"/>
    <xdr:sp macro="" textlink="">
      <xdr:nvSpPr>
        <xdr:cNvPr id="199" name="テキスト ボックス 198"/>
        <xdr:cNvSpPr txBox="1"/>
      </xdr:nvSpPr>
      <xdr:spPr>
        <a:xfrm>
          <a:off x="1784427" y="133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155727</xdr:rowOff>
    </xdr:from>
    <xdr:to>
      <xdr:col>1</xdr:col>
      <xdr:colOff>485775</xdr:colOff>
      <xdr:row>78</xdr:row>
      <xdr:rowOff>85877</xdr:rowOff>
    </xdr:to>
    <xdr:sp macro="" textlink="">
      <xdr:nvSpPr>
        <xdr:cNvPr id="200" name="円/楕円 199"/>
        <xdr:cNvSpPr/>
      </xdr:nvSpPr>
      <xdr:spPr>
        <a:xfrm>
          <a:off x="1079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77004</xdr:rowOff>
    </xdr:from>
    <xdr:ext cx="469744" cy="259045"/>
    <xdr:sp macro="" textlink="">
      <xdr:nvSpPr>
        <xdr:cNvPr id="201" name="テキスト ボックス 200"/>
        <xdr:cNvSpPr txBox="1"/>
      </xdr:nvSpPr>
      <xdr:spPr>
        <a:xfrm>
          <a:off x="895427"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6" name="直線コネクタ 225"/>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27"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28" name="直線コネクタ 227"/>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29"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0" name="直線コネクタ 229"/>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149168</xdr:rowOff>
    </xdr:from>
    <xdr:to>
      <xdr:col>6</xdr:col>
      <xdr:colOff>511175</xdr:colOff>
      <xdr:row>95</xdr:row>
      <xdr:rowOff>33286</xdr:rowOff>
    </xdr:to>
    <xdr:cxnSp macro="">
      <xdr:nvCxnSpPr>
        <xdr:cNvPr id="231" name="直線コネクタ 230"/>
        <xdr:cNvCxnSpPr/>
      </xdr:nvCxnSpPr>
      <xdr:spPr>
        <a:xfrm flipV="1">
          <a:off x="3797300" y="16265468"/>
          <a:ext cx="8382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2"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3" name="フローチャート : 判断 232"/>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33286</xdr:rowOff>
    </xdr:from>
    <xdr:to>
      <xdr:col>5</xdr:col>
      <xdr:colOff>358775</xdr:colOff>
      <xdr:row>96</xdr:row>
      <xdr:rowOff>46317</xdr:rowOff>
    </xdr:to>
    <xdr:cxnSp macro="">
      <xdr:nvCxnSpPr>
        <xdr:cNvPr id="234" name="直線コネクタ 233"/>
        <xdr:cNvCxnSpPr/>
      </xdr:nvCxnSpPr>
      <xdr:spPr>
        <a:xfrm flipV="1">
          <a:off x="2908300" y="16321036"/>
          <a:ext cx="889000" cy="18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5" name="フローチャート : 判断 234"/>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6" name="テキスト ボックス 235"/>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27287</xdr:rowOff>
    </xdr:from>
    <xdr:to>
      <xdr:col>4</xdr:col>
      <xdr:colOff>155575</xdr:colOff>
      <xdr:row>96</xdr:row>
      <xdr:rowOff>46317</xdr:rowOff>
    </xdr:to>
    <xdr:cxnSp macro="">
      <xdr:nvCxnSpPr>
        <xdr:cNvPr id="237" name="直線コネクタ 236"/>
        <xdr:cNvCxnSpPr/>
      </xdr:nvCxnSpPr>
      <xdr:spPr>
        <a:xfrm>
          <a:off x="2019300" y="16486487"/>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38" name="フローチャート : 判断 237"/>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39" name="テキスト ボックス 238"/>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27287</xdr:rowOff>
    </xdr:from>
    <xdr:to>
      <xdr:col>2</xdr:col>
      <xdr:colOff>638175</xdr:colOff>
      <xdr:row>96</xdr:row>
      <xdr:rowOff>82017</xdr:rowOff>
    </xdr:to>
    <xdr:cxnSp macro="">
      <xdr:nvCxnSpPr>
        <xdr:cNvPr id="240" name="直線コネクタ 239"/>
        <xdr:cNvCxnSpPr/>
      </xdr:nvCxnSpPr>
      <xdr:spPr>
        <a:xfrm flipV="1">
          <a:off x="1130300" y="16486487"/>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1" name="フローチャート : 判断 240"/>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2" name="テキスト ボックス 241"/>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3" name="フローチャート : 判断 242"/>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4" name="テキスト ボックス 243"/>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98368</xdr:rowOff>
    </xdr:from>
    <xdr:to>
      <xdr:col>6</xdr:col>
      <xdr:colOff>561975</xdr:colOff>
      <xdr:row>95</xdr:row>
      <xdr:rowOff>28518</xdr:rowOff>
    </xdr:to>
    <xdr:sp macro="" textlink="">
      <xdr:nvSpPr>
        <xdr:cNvPr id="250" name="円/楕円 249"/>
        <xdr:cNvSpPr/>
      </xdr:nvSpPr>
      <xdr:spPr>
        <a:xfrm>
          <a:off x="4584700" y="162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121245</xdr:rowOff>
    </xdr:from>
    <xdr:ext cx="534377" cy="259045"/>
    <xdr:sp macro="" textlink="">
      <xdr:nvSpPr>
        <xdr:cNvPr id="251" name="扶助費該当値テキスト"/>
        <xdr:cNvSpPr txBox="1"/>
      </xdr:nvSpPr>
      <xdr:spPr>
        <a:xfrm>
          <a:off x="4686300" y="160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153936</xdr:rowOff>
    </xdr:from>
    <xdr:to>
      <xdr:col>5</xdr:col>
      <xdr:colOff>409575</xdr:colOff>
      <xdr:row>95</xdr:row>
      <xdr:rowOff>84086</xdr:rowOff>
    </xdr:to>
    <xdr:sp macro="" textlink="">
      <xdr:nvSpPr>
        <xdr:cNvPr id="252" name="円/楕円 251"/>
        <xdr:cNvSpPr/>
      </xdr:nvSpPr>
      <xdr:spPr>
        <a:xfrm>
          <a:off x="3746500" y="162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100613</xdr:rowOff>
    </xdr:from>
    <xdr:ext cx="534377" cy="259045"/>
    <xdr:sp macro="" textlink="">
      <xdr:nvSpPr>
        <xdr:cNvPr id="253" name="テキスト ボックス 252"/>
        <xdr:cNvSpPr txBox="1"/>
      </xdr:nvSpPr>
      <xdr:spPr>
        <a:xfrm>
          <a:off x="3530111" y="160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166967</xdr:rowOff>
    </xdr:from>
    <xdr:to>
      <xdr:col>4</xdr:col>
      <xdr:colOff>206375</xdr:colOff>
      <xdr:row>96</xdr:row>
      <xdr:rowOff>97117</xdr:rowOff>
    </xdr:to>
    <xdr:sp macro="" textlink="">
      <xdr:nvSpPr>
        <xdr:cNvPr id="254" name="円/楕円 253"/>
        <xdr:cNvSpPr/>
      </xdr:nvSpPr>
      <xdr:spPr>
        <a:xfrm>
          <a:off x="2857500" y="164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113644</xdr:rowOff>
    </xdr:from>
    <xdr:ext cx="534377" cy="259045"/>
    <xdr:sp macro="" textlink="">
      <xdr:nvSpPr>
        <xdr:cNvPr id="255" name="テキスト ボックス 254"/>
        <xdr:cNvSpPr txBox="1"/>
      </xdr:nvSpPr>
      <xdr:spPr>
        <a:xfrm>
          <a:off x="2641111" y="162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147937</xdr:rowOff>
    </xdr:from>
    <xdr:to>
      <xdr:col>3</xdr:col>
      <xdr:colOff>3175</xdr:colOff>
      <xdr:row>96</xdr:row>
      <xdr:rowOff>78087</xdr:rowOff>
    </xdr:to>
    <xdr:sp macro="" textlink="">
      <xdr:nvSpPr>
        <xdr:cNvPr id="256" name="円/楕円 255"/>
        <xdr:cNvSpPr/>
      </xdr:nvSpPr>
      <xdr:spPr>
        <a:xfrm>
          <a:off x="1968500" y="164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94614</xdr:rowOff>
    </xdr:from>
    <xdr:ext cx="534377" cy="259045"/>
    <xdr:sp macro="" textlink="">
      <xdr:nvSpPr>
        <xdr:cNvPr id="257" name="テキスト ボックス 256"/>
        <xdr:cNvSpPr txBox="1"/>
      </xdr:nvSpPr>
      <xdr:spPr>
        <a:xfrm>
          <a:off x="1752111" y="162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31217</xdr:rowOff>
    </xdr:from>
    <xdr:to>
      <xdr:col>1</xdr:col>
      <xdr:colOff>485775</xdr:colOff>
      <xdr:row>96</xdr:row>
      <xdr:rowOff>132817</xdr:rowOff>
    </xdr:to>
    <xdr:sp macro="" textlink="">
      <xdr:nvSpPr>
        <xdr:cNvPr id="258" name="円/楕円 257"/>
        <xdr:cNvSpPr/>
      </xdr:nvSpPr>
      <xdr:spPr>
        <a:xfrm>
          <a:off x="1079500" y="164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149344</xdr:rowOff>
    </xdr:from>
    <xdr:ext cx="534377" cy="259045"/>
    <xdr:sp macro="" textlink="">
      <xdr:nvSpPr>
        <xdr:cNvPr id="259" name="テキスト ボックス 258"/>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5" name="直線コネクタ 284"/>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6"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87" name="直線コネクタ 286"/>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88"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89" name="直線コネクタ 288"/>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13980</xdr:rowOff>
    </xdr:from>
    <xdr:to>
      <xdr:col>15</xdr:col>
      <xdr:colOff>180975</xdr:colOff>
      <xdr:row>38</xdr:row>
      <xdr:rowOff>32774</xdr:rowOff>
    </xdr:to>
    <xdr:cxnSp macro="">
      <xdr:nvCxnSpPr>
        <xdr:cNvPr id="290" name="直線コネクタ 289"/>
        <xdr:cNvCxnSpPr/>
      </xdr:nvCxnSpPr>
      <xdr:spPr>
        <a:xfrm flipV="1">
          <a:off x="9639300" y="6529080"/>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1"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2" name="フローチャート : 判断 291"/>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6929</xdr:rowOff>
    </xdr:from>
    <xdr:to>
      <xdr:col>14</xdr:col>
      <xdr:colOff>28575</xdr:colOff>
      <xdr:row>38</xdr:row>
      <xdr:rowOff>32774</xdr:rowOff>
    </xdr:to>
    <xdr:cxnSp macro="">
      <xdr:nvCxnSpPr>
        <xdr:cNvPr id="293" name="直線コネクタ 292"/>
        <xdr:cNvCxnSpPr/>
      </xdr:nvCxnSpPr>
      <xdr:spPr>
        <a:xfrm>
          <a:off x="8750300" y="6522029"/>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4" name="フローチャート : 判断 293"/>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5" name="テキスト ボックス 294"/>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6929</xdr:rowOff>
    </xdr:from>
    <xdr:to>
      <xdr:col>12</xdr:col>
      <xdr:colOff>511175</xdr:colOff>
      <xdr:row>38</xdr:row>
      <xdr:rowOff>23398</xdr:rowOff>
    </xdr:to>
    <xdr:cxnSp macro="">
      <xdr:nvCxnSpPr>
        <xdr:cNvPr id="296" name="直線コネクタ 295"/>
        <xdr:cNvCxnSpPr/>
      </xdr:nvCxnSpPr>
      <xdr:spPr>
        <a:xfrm flipV="1">
          <a:off x="7861300" y="652202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297" name="フローチャート : 判断 296"/>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298" name="テキスト ボックス 297"/>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23398</xdr:rowOff>
    </xdr:from>
    <xdr:to>
      <xdr:col>11</xdr:col>
      <xdr:colOff>307975</xdr:colOff>
      <xdr:row>38</xdr:row>
      <xdr:rowOff>36137</xdr:rowOff>
    </xdr:to>
    <xdr:cxnSp macro="">
      <xdr:nvCxnSpPr>
        <xdr:cNvPr id="299" name="直線コネクタ 298"/>
        <xdr:cNvCxnSpPr/>
      </xdr:nvCxnSpPr>
      <xdr:spPr>
        <a:xfrm flipV="1">
          <a:off x="6972300" y="65384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0" name="フローチャート : 判断 299"/>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1" name="テキスト ボックス 300"/>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2" name="フローチャート : 判断 301"/>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3" name="テキスト ボックス 302"/>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134630</xdr:rowOff>
    </xdr:from>
    <xdr:to>
      <xdr:col>15</xdr:col>
      <xdr:colOff>231775</xdr:colOff>
      <xdr:row>38</xdr:row>
      <xdr:rowOff>64780</xdr:rowOff>
    </xdr:to>
    <xdr:sp macro="" textlink="">
      <xdr:nvSpPr>
        <xdr:cNvPr id="309" name="円/楕円 308"/>
        <xdr:cNvSpPr/>
      </xdr:nvSpPr>
      <xdr:spPr>
        <a:xfrm>
          <a:off x="10426700" y="64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49557</xdr:rowOff>
    </xdr:from>
    <xdr:ext cx="534377" cy="259045"/>
    <xdr:sp macro="" textlink="">
      <xdr:nvSpPr>
        <xdr:cNvPr id="310" name="補助費等該当値テキスト"/>
        <xdr:cNvSpPr txBox="1"/>
      </xdr:nvSpPr>
      <xdr:spPr>
        <a:xfrm>
          <a:off x="10528300" y="639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153424</xdr:rowOff>
    </xdr:from>
    <xdr:to>
      <xdr:col>14</xdr:col>
      <xdr:colOff>79375</xdr:colOff>
      <xdr:row>38</xdr:row>
      <xdr:rowOff>83574</xdr:rowOff>
    </xdr:to>
    <xdr:sp macro="" textlink="">
      <xdr:nvSpPr>
        <xdr:cNvPr id="311" name="円/楕円 310"/>
        <xdr:cNvSpPr/>
      </xdr:nvSpPr>
      <xdr:spPr>
        <a:xfrm>
          <a:off x="9588500" y="6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74701</xdr:rowOff>
    </xdr:from>
    <xdr:ext cx="534377" cy="259045"/>
    <xdr:sp macro="" textlink="">
      <xdr:nvSpPr>
        <xdr:cNvPr id="312" name="テキスト ボックス 311"/>
        <xdr:cNvSpPr txBox="1"/>
      </xdr:nvSpPr>
      <xdr:spPr>
        <a:xfrm>
          <a:off x="9372111" y="65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127579</xdr:rowOff>
    </xdr:from>
    <xdr:to>
      <xdr:col>12</xdr:col>
      <xdr:colOff>561975</xdr:colOff>
      <xdr:row>38</xdr:row>
      <xdr:rowOff>57729</xdr:rowOff>
    </xdr:to>
    <xdr:sp macro="" textlink="">
      <xdr:nvSpPr>
        <xdr:cNvPr id="313" name="円/楕円 312"/>
        <xdr:cNvSpPr/>
      </xdr:nvSpPr>
      <xdr:spPr>
        <a:xfrm>
          <a:off x="8699500" y="6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48856</xdr:rowOff>
    </xdr:from>
    <xdr:ext cx="534377" cy="259045"/>
    <xdr:sp macro="" textlink="">
      <xdr:nvSpPr>
        <xdr:cNvPr id="314" name="テキスト ボックス 313"/>
        <xdr:cNvSpPr txBox="1"/>
      </xdr:nvSpPr>
      <xdr:spPr>
        <a:xfrm>
          <a:off x="8483111" y="65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144048</xdr:rowOff>
    </xdr:from>
    <xdr:to>
      <xdr:col>11</xdr:col>
      <xdr:colOff>358775</xdr:colOff>
      <xdr:row>38</xdr:row>
      <xdr:rowOff>74199</xdr:rowOff>
    </xdr:to>
    <xdr:sp macro="" textlink="">
      <xdr:nvSpPr>
        <xdr:cNvPr id="315" name="円/楕円 314"/>
        <xdr:cNvSpPr/>
      </xdr:nvSpPr>
      <xdr:spPr>
        <a:xfrm>
          <a:off x="7810500" y="64876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65325</xdr:rowOff>
    </xdr:from>
    <xdr:ext cx="534377" cy="259045"/>
    <xdr:sp macro="" textlink="">
      <xdr:nvSpPr>
        <xdr:cNvPr id="316" name="テキスト ボックス 315"/>
        <xdr:cNvSpPr txBox="1"/>
      </xdr:nvSpPr>
      <xdr:spPr>
        <a:xfrm>
          <a:off x="7594111" y="65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156788</xdr:rowOff>
    </xdr:from>
    <xdr:to>
      <xdr:col>10</xdr:col>
      <xdr:colOff>155575</xdr:colOff>
      <xdr:row>38</xdr:row>
      <xdr:rowOff>86937</xdr:rowOff>
    </xdr:to>
    <xdr:sp macro="" textlink="">
      <xdr:nvSpPr>
        <xdr:cNvPr id="317" name="円/楕円 316"/>
        <xdr:cNvSpPr/>
      </xdr:nvSpPr>
      <xdr:spPr>
        <a:xfrm>
          <a:off x="6921500" y="6500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78064</xdr:rowOff>
    </xdr:from>
    <xdr:ext cx="534377" cy="259045"/>
    <xdr:sp macro="" textlink="">
      <xdr:nvSpPr>
        <xdr:cNvPr id="318" name="テキスト ボックス 317"/>
        <xdr:cNvSpPr txBox="1"/>
      </xdr:nvSpPr>
      <xdr:spPr>
        <a:xfrm>
          <a:off x="6705111" y="65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4" name="直線コネクタ 343"/>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5"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6" name="直線コネクタ 345"/>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47"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48" name="直線コネクタ 347"/>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101824</xdr:rowOff>
    </xdr:from>
    <xdr:to>
      <xdr:col>15</xdr:col>
      <xdr:colOff>180975</xdr:colOff>
      <xdr:row>58</xdr:row>
      <xdr:rowOff>148972</xdr:rowOff>
    </xdr:to>
    <xdr:cxnSp macro="">
      <xdr:nvCxnSpPr>
        <xdr:cNvPr id="349" name="直線コネクタ 348"/>
        <xdr:cNvCxnSpPr/>
      </xdr:nvCxnSpPr>
      <xdr:spPr>
        <a:xfrm flipV="1">
          <a:off x="9639300" y="10045924"/>
          <a:ext cx="838200" cy="4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0"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1" name="フローチャート : 判断 350"/>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98595</xdr:rowOff>
    </xdr:from>
    <xdr:to>
      <xdr:col>14</xdr:col>
      <xdr:colOff>28575</xdr:colOff>
      <xdr:row>58</xdr:row>
      <xdr:rowOff>148972</xdr:rowOff>
    </xdr:to>
    <xdr:cxnSp macro="">
      <xdr:nvCxnSpPr>
        <xdr:cNvPr id="352" name="直線コネクタ 351"/>
        <xdr:cNvCxnSpPr/>
      </xdr:nvCxnSpPr>
      <xdr:spPr>
        <a:xfrm>
          <a:off x="8750300" y="9871245"/>
          <a:ext cx="889000" cy="2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3" name="フローチャート : 判断 352"/>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4" name="テキスト ボックス 353"/>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98595</xdr:rowOff>
    </xdr:from>
    <xdr:to>
      <xdr:col>12</xdr:col>
      <xdr:colOff>511175</xdr:colOff>
      <xdr:row>59</xdr:row>
      <xdr:rowOff>8895</xdr:rowOff>
    </xdr:to>
    <xdr:cxnSp macro="">
      <xdr:nvCxnSpPr>
        <xdr:cNvPr id="355" name="直線コネクタ 354"/>
        <xdr:cNvCxnSpPr/>
      </xdr:nvCxnSpPr>
      <xdr:spPr>
        <a:xfrm flipV="1">
          <a:off x="7861300" y="9871245"/>
          <a:ext cx="889000" cy="2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6" name="フローチャート : 判断 355"/>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57" name="テキスト ボックス 356"/>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163523</xdr:rowOff>
    </xdr:from>
    <xdr:to>
      <xdr:col>11</xdr:col>
      <xdr:colOff>307975</xdr:colOff>
      <xdr:row>59</xdr:row>
      <xdr:rowOff>8895</xdr:rowOff>
    </xdr:to>
    <xdr:cxnSp macro="">
      <xdr:nvCxnSpPr>
        <xdr:cNvPr id="358" name="直線コネクタ 357"/>
        <xdr:cNvCxnSpPr/>
      </xdr:nvCxnSpPr>
      <xdr:spPr>
        <a:xfrm>
          <a:off x="6972300" y="10107623"/>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59" name="フローチャート : 判断 358"/>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0" name="テキスト ボックス 359"/>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1" name="フローチャート : 判断 360"/>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2" name="テキスト ボックス 361"/>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51024</xdr:rowOff>
    </xdr:from>
    <xdr:to>
      <xdr:col>15</xdr:col>
      <xdr:colOff>231775</xdr:colOff>
      <xdr:row>58</xdr:row>
      <xdr:rowOff>152624</xdr:rowOff>
    </xdr:to>
    <xdr:sp macro="" textlink="">
      <xdr:nvSpPr>
        <xdr:cNvPr id="368" name="円/楕円 367"/>
        <xdr:cNvSpPr/>
      </xdr:nvSpPr>
      <xdr:spPr>
        <a:xfrm>
          <a:off x="10426700" y="99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137401</xdr:rowOff>
    </xdr:from>
    <xdr:ext cx="534377" cy="259045"/>
    <xdr:sp macro="" textlink="">
      <xdr:nvSpPr>
        <xdr:cNvPr id="369" name="普通建設事業費該当値テキスト"/>
        <xdr:cNvSpPr txBox="1"/>
      </xdr:nvSpPr>
      <xdr:spPr>
        <a:xfrm>
          <a:off x="10528300" y="99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98172</xdr:rowOff>
    </xdr:from>
    <xdr:to>
      <xdr:col>14</xdr:col>
      <xdr:colOff>79375</xdr:colOff>
      <xdr:row>59</xdr:row>
      <xdr:rowOff>28322</xdr:rowOff>
    </xdr:to>
    <xdr:sp macro="" textlink="">
      <xdr:nvSpPr>
        <xdr:cNvPr id="370" name="円/楕円 369"/>
        <xdr:cNvSpPr/>
      </xdr:nvSpPr>
      <xdr:spPr>
        <a:xfrm>
          <a:off x="9588500" y="100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19449</xdr:rowOff>
    </xdr:from>
    <xdr:ext cx="534377" cy="259045"/>
    <xdr:sp macro="" textlink="">
      <xdr:nvSpPr>
        <xdr:cNvPr id="371" name="テキスト ボックス 370"/>
        <xdr:cNvSpPr txBox="1"/>
      </xdr:nvSpPr>
      <xdr:spPr>
        <a:xfrm>
          <a:off x="9372111" y="101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47795</xdr:rowOff>
    </xdr:from>
    <xdr:to>
      <xdr:col>12</xdr:col>
      <xdr:colOff>561975</xdr:colOff>
      <xdr:row>57</xdr:row>
      <xdr:rowOff>149395</xdr:rowOff>
    </xdr:to>
    <xdr:sp macro="" textlink="">
      <xdr:nvSpPr>
        <xdr:cNvPr id="372" name="円/楕円 371"/>
        <xdr:cNvSpPr/>
      </xdr:nvSpPr>
      <xdr:spPr>
        <a:xfrm>
          <a:off x="8699500" y="98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140522</xdr:rowOff>
    </xdr:from>
    <xdr:ext cx="599010" cy="259045"/>
    <xdr:sp macro="" textlink="">
      <xdr:nvSpPr>
        <xdr:cNvPr id="373" name="テキスト ボックス 372"/>
        <xdr:cNvSpPr txBox="1"/>
      </xdr:nvSpPr>
      <xdr:spPr>
        <a:xfrm>
          <a:off x="8450794" y="991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129545</xdr:rowOff>
    </xdr:from>
    <xdr:to>
      <xdr:col>11</xdr:col>
      <xdr:colOff>358775</xdr:colOff>
      <xdr:row>59</xdr:row>
      <xdr:rowOff>59695</xdr:rowOff>
    </xdr:to>
    <xdr:sp macro="" textlink="">
      <xdr:nvSpPr>
        <xdr:cNvPr id="374" name="円/楕円 373"/>
        <xdr:cNvSpPr/>
      </xdr:nvSpPr>
      <xdr:spPr>
        <a:xfrm>
          <a:off x="7810500" y="100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50822</xdr:rowOff>
    </xdr:from>
    <xdr:ext cx="534377" cy="259045"/>
    <xdr:sp macro="" textlink="">
      <xdr:nvSpPr>
        <xdr:cNvPr id="375" name="テキスト ボックス 374"/>
        <xdr:cNvSpPr txBox="1"/>
      </xdr:nvSpPr>
      <xdr:spPr>
        <a:xfrm>
          <a:off x="7594111" y="101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112723</xdr:rowOff>
    </xdr:from>
    <xdr:to>
      <xdr:col>10</xdr:col>
      <xdr:colOff>155575</xdr:colOff>
      <xdr:row>59</xdr:row>
      <xdr:rowOff>42873</xdr:rowOff>
    </xdr:to>
    <xdr:sp macro="" textlink="">
      <xdr:nvSpPr>
        <xdr:cNvPr id="376" name="円/楕円 375"/>
        <xdr:cNvSpPr/>
      </xdr:nvSpPr>
      <xdr:spPr>
        <a:xfrm>
          <a:off x="6921500" y="100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34000</xdr:rowOff>
    </xdr:from>
    <xdr:ext cx="534377" cy="259045"/>
    <xdr:sp macro="" textlink="">
      <xdr:nvSpPr>
        <xdr:cNvPr id="377" name="テキスト ボックス 376"/>
        <xdr:cNvSpPr txBox="1"/>
      </xdr:nvSpPr>
      <xdr:spPr>
        <a:xfrm>
          <a:off x="6705111" y="101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1" name="直線コネクタ 400"/>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4"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5" name="直線コネクタ 404"/>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156907</xdr:rowOff>
    </xdr:from>
    <xdr:to>
      <xdr:col>15</xdr:col>
      <xdr:colOff>180975</xdr:colOff>
      <xdr:row>78</xdr:row>
      <xdr:rowOff>158026</xdr:rowOff>
    </xdr:to>
    <xdr:cxnSp macro="">
      <xdr:nvCxnSpPr>
        <xdr:cNvPr id="406" name="直線コネクタ 405"/>
        <xdr:cNvCxnSpPr/>
      </xdr:nvCxnSpPr>
      <xdr:spPr>
        <a:xfrm>
          <a:off x="9639300" y="13530007"/>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07"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08" name="フローチャート : 判断 407"/>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09" name="フローチャート : 判断 408"/>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0" name="テキスト ボックス 409"/>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107226</xdr:rowOff>
    </xdr:from>
    <xdr:to>
      <xdr:col>15</xdr:col>
      <xdr:colOff>231775</xdr:colOff>
      <xdr:row>79</xdr:row>
      <xdr:rowOff>37376</xdr:rowOff>
    </xdr:to>
    <xdr:sp macro="" textlink="">
      <xdr:nvSpPr>
        <xdr:cNvPr id="416" name="円/楕円 415"/>
        <xdr:cNvSpPr/>
      </xdr:nvSpPr>
      <xdr:spPr>
        <a:xfrm>
          <a:off x="10426700" y="134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22153</xdr:rowOff>
    </xdr:from>
    <xdr:ext cx="534377" cy="259045"/>
    <xdr:sp macro="" textlink="">
      <xdr:nvSpPr>
        <xdr:cNvPr id="417" name="普通建設事業費 （ うち新規整備　）該当値テキスト"/>
        <xdr:cNvSpPr txBox="1"/>
      </xdr:nvSpPr>
      <xdr:spPr>
        <a:xfrm>
          <a:off x="10528300" y="133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106107</xdr:rowOff>
    </xdr:from>
    <xdr:to>
      <xdr:col>14</xdr:col>
      <xdr:colOff>79375</xdr:colOff>
      <xdr:row>79</xdr:row>
      <xdr:rowOff>36257</xdr:rowOff>
    </xdr:to>
    <xdr:sp macro="" textlink="">
      <xdr:nvSpPr>
        <xdr:cNvPr id="418" name="円/楕円 417"/>
        <xdr:cNvSpPr/>
      </xdr:nvSpPr>
      <xdr:spPr>
        <a:xfrm>
          <a:off x="9588500" y="13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27384</xdr:rowOff>
    </xdr:from>
    <xdr:ext cx="534377" cy="259045"/>
    <xdr:sp macro="" textlink="">
      <xdr:nvSpPr>
        <xdr:cNvPr id="419" name="テキスト ボックス 418"/>
        <xdr:cNvSpPr txBox="1"/>
      </xdr:nvSpPr>
      <xdr:spPr>
        <a:xfrm>
          <a:off x="9372111" y="135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3" name="テキスト ボックス 43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5" name="テキスト ボックス 43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7" name="テキスト ボックス 43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3" name="直線コネクタ 442"/>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4"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5" name="直線コネクタ 444"/>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6"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47" name="直線コネクタ 446"/>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150467</xdr:rowOff>
    </xdr:from>
    <xdr:to>
      <xdr:col>15</xdr:col>
      <xdr:colOff>180975</xdr:colOff>
      <xdr:row>98</xdr:row>
      <xdr:rowOff>169548</xdr:rowOff>
    </xdr:to>
    <xdr:cxnSp macro="">
      <xdr:nvCxnSpPr>
        <xdr:cNvPr id="448" name="直線コネクタ 447"/>
        <xdr:cNvCxnSpPr/>
      </xdr:nvCxnSpPr>
      <xdr:spPr>
        <a:xfrm>
          <a:off x="9639300" y="16952567"/>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49"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0" name="フローチャート : 判断 449"/>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1" name="フローチャート : 判断 450"/>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2" name="テキスト ボックス 451"/>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118748</xdr:rowOff>
    </xdr:from>
    <xdr:to>
      <xdr:col>15</xdr:col>
      <xdr:colOff>231775</xdr:colOff>
      <xdr:row>99</xdr:row>
      <xdr:rowOff>48898</xdr:rowOff>
    </xdr:to>
    <xdr:sp macro="" textlink="">
      <xdr:nvSpPr>
        <xdr:cNvPr id="458" name="円/楕円 457"/>
        <xdr:cNvSpPr/>
      </xdr:nvSpPr>
      <xdr:spPr>
        <a:xfrm>
          <a:off x="10426700" y="16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33675</xdr:rowOff>
    </xdr:from>
    <xdr:ext cx="534377" cy="259045"/>
    <xdr:sp macro="" textlink="">
      <xdr:nvSpPr>
        <xdr:cNvPr id="459" name="普通建設事業費 （ うち更新整備　）該当値テキスト"/>
        <xdr:cNvSpPr txBox="1"/>
      </xdr:nvSpPr>
      <xdr:spPr>
        <a:xfrm>
          <a:off x="10528300" y="168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99667</xdr:rowOff>
    </xdr:from>
    <xdr:to>
      <xdr:col>14</xdr:col>
      <xdr:colOff>79375</xdr:colOff>
      <xdr:row>99</xdr:row>
      <xdr:rowOff>29817</xdr:rowOff>
    </xdr:to>
    <xdr:sp macro="" textlink="">
      <xdr:nvSpPr>
        <xdr:cNvPr id="460" name="円/楕円 459"/>
        <xdr:cNvSpPr/>
      </xdr:nvSpPr>
      <xdr:spPr>
        <a:xfrm>
          <a:off x="9588500" y="16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20944</xdr:rowOff>
    </xdr:from>
    <xdr:ext cx="534377" cy="259045"/>
    <xdr:sp macro="" textlink="">
      <xdr:nvSpPr>
        <xdr:cNvPr id="461" name="テキスト ボックス 460"/>
        <xdr:cNvSpPr txBox="1"/>
      </xdr:nvSpPr>
      <xdr:spPr>
        <a:xfrm>
          <a:off x="9372111" y="169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3" name="直線コネクタ 482"/>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4"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6"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87" name="直線コネクタ 486"/>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89"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0" name="フローチャート : 判断 489"/>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138520</xdr:rowOff>
    </xdr:from>
    <xdr:to>
      <xdr:col>22</xdr:col>
      <xdr:colOff>365125</xdr:colOff>
      <xdr:row>38</xdr:row>
      <xdr:rowOff>139700</xdr:rowOff>
    </xdr:to>
    <xdr:cxnSp macro="">
      <xdr:nvCxnSpPr>
        <xdr:cNvPr id="491" name="直線コネクタ 490"/>
        <xdr:cNvCxnSpPr/>
      </xdr:nvCxnSpPr>
      <xdr:spPr>
        <a:xfrm>
          <a:off x="14592300" y="6653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2" name="フローチャート : 判断 491"/>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3" name="テキスト ボックス 492"/>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138520</xdr:rowOff>
    </xdr:from>
    <xdr:to>
      <xdr:col>21</xdr:col>
      <xdr:colOff>161925</xdr:colOff>
      <xdr:row>38</xdr:row>
      <xdr:rowOff>139700</xdr:rowOff>
    </xdr:to>
    <xdr:cxnSp macro="">
      <xdr:nvCxnSpPr>
        <xdr:cNvPr id="494" name="直線コネクタ 493"/>
        <xdr:cNvCxnSpPr/>
      </xdr:nvCxnSpPr>
      <xdr:spPr>
        <a:xfrm flipV="1">
          <a:off x="13703300" y="6653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5" name="フローチャート : 判断 494"/>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6" name="テキスト ボックス 495"/>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498" name="フローチャート : 判断 497"/>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499" name="テキスト ボックス 498"/>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0" name="フローチャート : 判断 499"/>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1" name="テキスト ボックス 500"/>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08"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87720</xdr:rowOff>
    </xdr:from>
    <xdr:to>
      <xdr:col>21</xdr:col>
      <xdr:colOff>212725</xdr:colOff>
      <xdr:row>39</xdr:row>
      <xdr:rowOff>17870</xdr:rowOff>
    </xdr:to>
    <xdr:sp macro="" textlink="">
      <xdr:nvSpPr>
        <xdr:cNvPr id="511" name="円/楕円 510"/>
        <xdr:cNvSpPr/>
      </xdr:nvSpPr>
      <xdr:spPr>
        <a:xfrm>
          <a:off x="14541500" y="66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8997</xdr:rowOff>
    </xdr:from>
    <xdr:ext cx="378565" cy="259045"/>
    <xdr:sp macro="" textlink="">
      <xdr:nvSpPr>
        <xdr:cNvPr id="512" name="テキスト ボックス 511"/>
        <xdr:cNvSpPr txBox="1"/>
      </xdr:nvSpPr>
      <xdr:spPr>
        <a:xfrm>
          <a:off x="14403017" y="669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38" name="直線コネクタ 537"/>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39"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1"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2" name="直線コネクタ 541"/>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4"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5" name="フローチャート : 判断 544"/>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47" name="フローチャート : 判断 546"/>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48" name="テキスト ボックス 547"/>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0" name="フローチャート : 判断 549"/>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1" name="テキスト ボックス 550"/>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3" name="フローチャート : 判断 552"/>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4" name="テキスト ボックス 553"/>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5" name="フローチャート : 判断 554"/>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6" name="テキスト ボックス 555"/>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3"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3" name="直線コネクタ 592"/>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4"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5" name="直線コネクタ 594"/>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6"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597" name="直線コネクタ 596"/>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34787</xdr:rowOff>
    </xdr:from>
    <xdr:to>
      <xdr:col>23</xdr:col>
      <xdr:colOff>517525</xdr:colOff>
      <xdr:row>77</xdr:row>
      <xdr:rowOff>100234</xdr:rowOff>
    </xdr:to>
    <xdr:cxnSp macro="">
      <xdr:nvCxnSpPr>
        <xdr:cNvPr id="598" name="直線コネクタ 597"/>
        <xdr:cNvCxnSpPr/>
      </xdr:nvCxnSpPr>
      <xdr:spPr>
        <a:xfrm>
          <a:off x="15481300" y="13236437"/>
          <a:ext cx="8382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599"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0" name="フローチャート : 判断 599"/>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12658</xdr:rowOff>
    </xdr:from>
    <xdr:to>
      <xdr:col>22</xdr:col>
      <xdr:colOff>365125</xdr:colOff>
      <xdr:row>77</xdr:row>
      <xdr:rowOff>34787</xdr:rowOff>
    </xdr:to>
    <xdr:cxnSp macro="">
      <xdr:nvCxnSpPr>
        <xdr:cNvPr id="601" name="直線コネクタ 600"/>
        <xdr:cNvCxnSpPr/>
      </xdr:nvCxnSpPr>
      <xdr:spPr>
        <a:xfrm>
          <a:off x="14592300" y="13214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2" name="フローチャート : 判断 601"/>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3" name="テキスト ボックス 602"/>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170538</xdr:rowOff>
    </xdr:from>
    <xdr:to>
      <xdr:col>21</xdr:col>
      <xdr:colOff>161925</xdr:colOff>
      <xdr:row>77</xdr:row>
      <xdr:rowOff>12658</xdr:rowOff>
    </xdr:to>
    <xdr:cxnSp macro="">
      <xdr:nvCxnSpPr>
        <xdr:cNvPr id="604" name="直線コネクタ 603"/>
        <xdr:cNvCxnSpPr/>
      </xdr:nvCxnSpPr>
      <xdr:spPr>
        <a:xfrm>
          <a:off x="13703300" y="13200738"/>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5" name="フローチャート : 判断 604"/>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6" name="テキスト ボックス 605"/>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106471</xdr:rowOff>
    </xdr:from>
    <xdr:to>
      <xdr:col>19</xdr:col>
      <xdr:colOff>644525</xdr:colOff>
      <xdr:row>76</xdr:row>
      <xdr:rowOff>170538</xdr:rowOff>
    </xdr:to>
    <xdr:cxnSp macro="">
      <xdr:nvCxnSpPr>
        <xdr:cNvPr id="607" name="直線コネクタ 606"/>
        <xdr:cNvCxnSpPr/>
      </xdr:nvCxnSpPr>
      <xdr:spPr>
        <a:xfrm>
          <a:off x="12814300" y="13136671"/>
          <a:ext cx="8890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08" name="フローチャート : 判断 607"/>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09" name="テキスト ボックス 608"/>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0" name="フローチャート : 判断 609"/>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1" name="テキスト ボックス 610"/>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49434</xdr:rowOff>
    </xdr:from>
    <xdr:to>
      <xdr:col>23</xdr:col>
      <xdr:colOff>568325</xdr:colOff>
      <xdr:row>77</xdr:row>
      <xdr:rowOff>151034</xdr:rowOff>
    </xdr:to>
    <xdr:sp macro="" textlink="">
      <xdr:nvSpPr>
        <xdr:cNvPr id="617" name="円/楕円 616"/>
        <xdr:cNvSpPr/>
      </xdr:nvSpPr>
      <xdr:spPr>
        <a:xfrm>
          <a:off x="16268700" y="132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27861</xdr:rowOff>
    </xdr:from>
    <xdr:ext cx="534377" cy="259045"/>
    <xdr:sp macro="" textlink="">
      <xdr:nvSpPr>
        <xdr:cNvPr id="618" name="公債費該当値テキスト"/>
        <xdr:cNvSpPr txBox="1"/>
      </xdr:nvSpPr>
      <xdr:spPr>
        <a:xfrm>
          <a:off x="16370300" y="132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155437</xdr:rowOff>
    </xdr:from>
    <xdr:to>
      <xdr:col>22</xdr:col>
      <xdr:colOff>415925</xdr:colOff>
      <xdr:row>77</xdr:row>
      <xdr:rowOff>85587</xdr:rowOff>
    </xdr:to>
    <xdr:sp macro="" textlink="">
      <xdr:nvSpPr>
        <xdr:cNvPr id="619" name="円/楕円 618"/>
        <xdr:cNvSpPr/>
      </xdr:nvSpPr>
      <xdr:spPr>
        <a:xfrm>
          <a:off x="15430500" y="131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76714</xdr:rowOff>
    </xdr:from>
    <xdr:ext cx="534377" cy="259045"/>
    <xdr:sp macro="" textlink="">
      <xdr:nvSpPr>
        <xdr:cNvPr id="620" name="テキスト ボックス 619"/>
        <xdr:cNvSpPr txBox="1"/>
      </xdr:nvSpPr>
      <xdr:spPr>
        <a:xfrm>
          <a:off x="15214111" y="132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133308</xdr:rowOff>
    </xdr:from>
    <xdr:to>
      <xdr:col>21</xdr:col>
      <xdr:colOff>212725</xdr:colOff>
      <xdr:row>77</xdr:row>
      <xdr:rowOff>63458</xdr:rowOff>
    </xdr:to>
    <xdr:sp macro="" textlink="">
      <xdr:nvSpPr>
        <xdr:cNvPr id="621" name="円/楕円 620"/>
        <xdr:cNvSpPr/>
      </xdr:nvSpPr>
      <xdr:spPr>
        <a:xfrm>
          <a:off x="14541500" y="131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54585</xdr:rowOff>
    </xdr:from>
    <xdr:ext cx="534377" cy="259045"/>
    <xdr:sp macro="" textlink="">
      <xdr:nvSpPr>
        <xdr:cNvPr id="622" name="テキスト ボックス 621"/>
        <xdr:cNvSpPr txBox="1"/>
      </xdr:nvSpPr>
      <xdr:spPr>
        <a:xfrm>
          <a:off x="14325111" y="132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119738</xdr:rowOff>
    </xdr:from>
    <xdr:to>
      <xdr:col>20</xdr:col>
      <xdr:colOff>9525</xdr:colOff>
      <xdr:row>77</xdr:row>
      <xdr:rowOff>49888</xdr:rowOff>
    </xdr:to>
    <xdr:sp macro="" textlink="">
      <xdr:nvSpPr>
        <xdr:cNvPr id="623" name="円/楕円 622"/>
        <xdr:cNvSpPr/>
      </xdr:nvSpPr>
      <xdr:spPr>
        <a:xfrm>
          <a:off x="13652500" y="131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41015</xdr:rowOff>
    </xdr:from>
    <xdr:ext cx="534377" cy="259045"/>
    <xdr:sp macro="" textlink="">
      <xdr:nvSpPr>
        <xdr:cNvPr id="624" name="テキスト ボックス 623"/>
        <xdr:cNvSpPr txBox="1"/>
      </xdr:nvSpPr>
      <xdr:spPr>
        <a:xfrm>
          <a:off x="13436111" y="132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55671</xdr:rowOff>
    </xdr:from>
    <xdr:to>
      <xdr:col>18</xdr:col>
      <xdr:colOff>492125</xdr:colOff>
      <xdr:row>76</xdr:row>
      <xdr:rowOff>157271</xdr:rowOff>
    </xdr:to>
    <xdr:sp macro="" textlink="">
      <xdr:nvSpPr>
        <xdr:cNvPr id="625" name="円/楕円 624"/>
        <xdr:cNvSpPr/>
      </xdr:nvSpPr>
      <xdr:spPr>
        <a:xfrm>
          <a:off x="12763500" y="130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148398</xdr:rowOff>
    </xdr:from>
    <xdr:ext cx="534377" cy="259045"/>
    <xdr:sp macro="" textlink="">
      <xdr:nvSpPr>
        <xdr:cNvPr id="626" name="テキスト ボックス 625"/>
        <xdr:cNvSpPr txBox="1"/>
      </xdr:nvSpPr>
      <xdr:spPr>
        <a:xfrm>
          <a:off x="12547111" y="131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7" name="直線コネクタ 63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8" name="テキスト ボックス 63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1" name="直線コネクタ 64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2" name="テキスト ボックス 64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4" name="テキスト ボックス 64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6" name="直線コネクタ 645"/>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47"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48" name="直線コネクタ 647"/>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49"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0" name="直線コネクタ 649"/>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24898</xdr:rowOff>
    </xdr:from>
    <xdr:to>
      <xdr:col>23</xdr:col>
      <xdr:colOff>517525</xdr:colOff>
      <xdr:row>98</xdr:row>
      <xdr:rowOff>25000</xdr:rowOff>
    </xdr:to>
    <xdr:cxnSp macro="">
      <xdr:nvCxnSpPr>
        <xdr:cNvPr id="651" name="直線コネクタ 650"/>
        <xdr:cNvCxnSpPr/>
      </xdr:nvCxnSpPr>
      <xdr:spPr>
        <a:xfrm>
          <a:off x="15481300" y="168269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2"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3" name="フローチャート : 判断 652"/>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109925</xdr:rowOff>
    </xdr:from>
    <xdr:to>
      <xdr:col>22</xdr:col>
      <xdr:colOff>365125</xdr:colOff>
      <xdr:row>98</xdr:row>
      <xdr:rowOff>24898</xdr:rowOff>
    </xdr:to>
    <xdr:cxnSp macro="">
      <xdr:nvCxnSpPr>
        <xdr:cNvPr id="654" name="直線コネクタ 653"/>
        <xdr:cNvCxnSpPr/>
      </xdr:nvCxnSpPr>
      <xdr:spPr>
        <a:xfrm>
          <a:off x="14592300" y="16740575"/>
          <a:ext cx="889000" cy="8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5" name="フローチャート : 判断 654"/>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6" name="テキスト ボックス 655"/>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109925</xdr:rowOff>
    </xdr:from>
    <xdr:to>
      <xdr:col>21</xdr:col>
      <xdr:colOff>161925</xdr:colOff>
      <xdr:row>98</xdr:row>
      <xdr:rowOff>25051</xdr:rowOff>
    </xdr:to>
    <xdr:cxnSp macro="">
      <xdr:nvCxnSpPr>
        <xdr:cNvPr id="657" name="直線コネクタ 656"/>
        <xdr:cNvCxnSpPr/>
      </xdr:nvCxnSpPr>
      <xdr:spPr>
        <a:xfrm flipV="1">
          <a:off x="13703300" y="16740575"/>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58" name="フローチャート : 判断 657"/>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59" name="テキスト ボックス 658"/>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25051</xdr:rowOff>
    </xdr:from>
    <xdr:to>
      <xdr:col>19</xdr:col>
      <xdr:colOff>644525</xdr:colOff>
      <xdr:row>98</xdr:row>
      <xdr:rowOff>25085</xdr:rowOff>
    </xdr:to>
    <xdr:cxnSp macro="">
      <xdr:nvCxnSpPr>
        <xdr:cNvPr id="660" name="直線コネクタ 659"/>
        <xdr:cNvCxnSpPr/>
      </xdr:nvCxnSpPr>
      <xdr:spPr>
        <a:xfrm flipV="1">
          <a:off x="12814300" y="1682715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1" name="フローチャート : 判断 660"/>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2" name="テキスト ボックス 661"/>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3" name="フローチャート : 判断 662"/>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4" name="テキスト ボックス 663"/>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145650</xdr:rowOff>
    </xdr:from>
    <xdr:to>
      <xdr:col>23</xdr:col>
      <xdr:colOff>568325</xdr:colOff>
      <xdr:row>98</xdr:row>
      <xdr:rowOff>75800</xdr:rowOff>
    </xdr:to>
    <xdr:sp macro="" textlink="">
      <xdr:nvSpPr>
        <xdr:cNvPr id="670" name="円/楕円 669"/>
        <xdr:cNvSpPr/>
      </xdr:nvSpPr>
      <xdr:spPr>
        <a:xfrm>
          <a:off x="16268700" y="167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60577</xdr:rowOff>
    </xdr:from>
    <xdr:ext cx="313932" cy="259045"/>
    <xdr:sp macro="" textlink="">
      <xdr:nvSpPr>
        <xdr:cNvPr id="671" name="積立金該当値テキスト"/>
        <xdr:cNvSpPr txBox="1"/>
      </xdr:nvSpPr>
      <xdr:spPr>
        <a:xfrm>
          <a:off x="16370300" y="1669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145548</xdr:rowOff>
    </xdr:from>
    <xdr:to>
      <xdr:col>22</xdr:col>
      <xdr:colOff>415925</xdr:colOff>
      <xdr:row>98</xdr:row>
      <xdr:rowOff>75698</xdr:rowOff>
    </xdr:to>
    <xdr:sp macro="" textlink="">
      <xdr:nvSpPr>
        <xdr:cNvPr id="672" name="円/楕円 671"/>
        <xdr:cNvSpPr/>
      </xdr:nvSpPr>
      <xdr:spPr>
        <a:xfrm>
          <a:off x="154305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98</xdr:row>
      <xdr:rowOff>66825</xdr:rowOff>
    </xdr:from>
    <xdr:ext cx="313932" cy="259045"/>
    <xdr:sp macro="" textlink="">
      <xdr:nvSpPr>
        <xdr:cNvPr id="673" name="テキスト ボックス 672"/>
        <xdr:cNvSpPr txBox="1"/>
      </xdr:nvSpPr>
      <xdr:spPr>
        <a:xfrm>
          <a:off x="15324333" y="16868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59125</xdr:rowOff>
    </xdr:from>
    <xdr:to>
      <xdr:col>21</xdr:col>
      <xdr:colOff>212725</xdr:colOff>
      <xdr:row>97</xdr:row>
      <xdr:rowOff>160725</xdr:rowOff>
    </xdr:to>
    <xdr:sp macro="" textlink="">
      <xdr:nvSpPr>
        <xdr:cNvPr id="674" name="円/楕円 673"/>
        <xdr:cNvSpPr/>
      </xdr:nvSpPr>
      <xdr:spPr>
        <a:xfrm>
          <a:off x="14541500" y="166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151852</xdr:rowOff>
    </xdr:from>
    <xdr:ext cx="534377" cy="259045"/>
    <xdr:sp macro="" textlink="">
      <xdr:nvSpPr>
        <xdr:cNvPr id="675" name="テキスト ボックス 674"/>
        <xdr:cNvSpPr txBox="1"/>
      </xdr:nvSpPr>
      <xdr:spPr>
        <a:xfrm>
          <a:off x="14325111" y="167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145701</xdr:rowOff>
    </xdr:from>
    <xdr:to>
      <xdr:col>20</xdr:col>
      <xdr:colOff>9525</xdr:colOff>
      <xdr:row>98</xdr:row>
      <xdr:rowOff>75851</xdr:rowOff>
    </xdr:to>
    <xdr:sp macro="" textlink="">
      <xdr:nvSpPr>
        <xdr:cNvPr id="676" name="円/楕円 675"/>
        <xdr:cNvSpPr/>
      </xdr:nvSpPr>
      <xdr:spPr>
        <a:xfrm>
          <a:off x="13652500" y="167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98</xdr:row>
      <xdr:rowOff>66978</xdr:rowOff>
    </xdr:from>
    <xdr:ext cx="313932" cy="259045"/>
    <xdr:sp macro="" textlink="">
      <xdr:nvSpPr>
        <xdr:cNvPr id="677" name="テキスト ボックス 676"/>
        <xdr:cNvSpPr txBox="1"/>
      </xdr:nvSpPr>
      <xdr:spPr>
        <a:xfrm>
          <a:off x="13546333" y="16869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145735</xdr:rowOff>
    </xdr:from>
    <xdr:to>
      <xdr:col>18</xdr:col>
      <xdr:colOff>492125</xdr:colOff>
      <xdr:row>98</xdr:row>
      <xdr:rowOff>75885</xdr:rowOff>
    </xdr:to>
    <xdr:sp macro="" textlink="">
      <xdr:nvSpPr>
        <xdr:cNvPr id="678" name="円/楕円 677"/>
        <xdr:cNvSpPr/>
      </xdr:nvSpPr>
      <xdr:spPr>
        <a:xfrm>
          <a:off x="12763500" y="167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98</xdr:row>
      <xdr:rowOff>67012</xdr:rowOff>
    </xdr:from>
    <xdr:ext cx="313932" cy="259045"/>
    <xdr:sp macro="" textlink="">
      <xdr:nvSpPr>
        <xdr:cNvPr id="679" name="テキスト ボックス 678"/>
        <xdr:cNvSpPr txBox="1"/>
      </xdr:nvSpPr>
      <xdr:spPr>
        <a:xfrm>
          <a:off x="12657333" y="16869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3" name="テキスト ボックス 69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5" name="テキスト ボックス 69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7" name="テキスト ボックス 69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9" name="テキスト ボックス 69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5" name="直線コネクタ 704"/>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08"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09" name="直線コネクタ 708"/>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69977</xdr:rowOff>
    </xdr:from>
    <xdr:to>
      <xdr:col>32</xdr:col>
      <xdr:colOff>187325</xdr:colOff>
      <xdr:row>39</xdr:row>
      <xdr:rowOff>87710</xdr:rowOff>
    </xdr:to>
    <xdr:cxnSp macro="">
      <xdr:nvCxnSpPr>
        <xdr:cNvPr id="710" name="直線コネクタ 709"/>
        <xdr:cNvCxnSpPr/>
      </xdr:nvCxnSpPr>
      <xdr:spPr>
        <a:xfrm>
          <a:off x="21323300" y="6756527"/>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1"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2" name="フローチャート : 判断 711"/>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51689</xdr:rowOff>
    </xdr:from>
    <xdr:to>
      <xdr:col>31</xdr:col>
      <xdr:colOff>34925</xdr:colOff>
      <xdr:row>39</xdr:row>
      <xdr:rowOff>69977</xdr:rowOff>
    </xdr:to>
    <xdr:cxnSp macro="">
      <xdr:nvCxnSpPr>
        <xdr:cNvPr id="713" name="直線コネクタ 712"/>
        <xdr:cNvCxnSpPr/>
      </xdr:nvCxnSpPr>
      <xdr:spPr>
        <a:xfrm>
          <a:off x="20434300" y="673823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4" name="フローチャート : 判断 713"/>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5" name="テキスト ボックス 714"/>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51689</xdr:rowOff>
    </xdr:from>
    <xdr:to>
      <xdr:col>29</xdr:col>
      <xdr:colOff>517525</xdr:colOff>
      <xdr:row>39</xdr:row>
      <xdr:rowOff>98682</xdr:rowOff>
    </xdr:to>
    <xdr:cxnSp macro="">
      <xdr:nvCxnSpPr>
        <xdr:cNvPr id="716" name="直線コネクタ 715"/>
        <xdr:cNvCxnSpPr/>
      </xdr:nvCxnSpPr>
      <xdr:spPr>
        <a:xfrm flipV="1">
          <a:off x="19545300" y="6738239"/>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17" name="フローチャート : 判断 716"/>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18" name="テキスト ボックス 717"/>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98682</xdr:rowOff>
    </xdr:from>
    <xdr:to>
      <xdr:col>28</xdr:col>
      <xdr:colOff>314325</xdr:colOff>
      <xdr:row>39</xdr:row>
      <xdr:rowOff>98682</xdr:rowOff>
    </xdr:to>
    <xdr:cxnSp macro="">
      <xdr:nvCxnSpPr>
        <xdr:cNvPr id="719" name="直線コネクタ 718"/>
        <xdr:cNvCxnSpPr/>
      </xdr:nvCxnSpPr>
      <xdr:spPr>
        <a:xfrm>
          <a:off x="18656300" y="678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0" name="フローチャート : 判断 719"/>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1" name="テキスト ボックス 720"/>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2" name="フローチャート : 判断 72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3" name="テキスト ボックス 722"/>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36910</xdr:rowOff>
    </xdr:from>
    <xdr:to>
      <xdr:col>32</xdr:col>
      <xdr:colOff>238125</xdr:colOff>
      <xdr:row>39</xdr:row>
      <xdr:rowOff>138510</xdr:rowOff>
    </xdr:to>
    <xdr:sp macro="" textlink="">
      <xdr:nvSpPr>
        <xdr:cNvPr id="729" name="円/楕円 728"/>
        <xdr:cNvSpPr/>
      </xdr:nvSpPr>
      <xdr:spPr>
        <a:xfrm>
          <a:off x="22110700" y="67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123287</xdr:rowOff>
    </xdr:from>
    <xdr:ext cx="378565" cy="259045"/>
    <xdr:sp macro="" textlink="">
      <xdr:nvSpPr>
        <xdr:cNvPr id="730" name="投資及び出資金該当値テキスト"/>
        <xdr:cNvSpPr txBox="1"/>
      </xdr:nvSpPr>
      <xdr:spPr>
        <a:xfrm>
          <a:off x="22212300" y="663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19177</xdr:rowOff>
    </xdr:from>
    <xdr:to>
      <xdr:col>31</xdr:col>
      <xdr:colOff>85725</xdr:colOff>
      <xdr:row>39</xdr:row>
      <xdr:rowOff>120777</xdr:rowOff>
    </xdr:to>
    <xdr:sp macro="" textlink="">
      <xdr:nvSpPr>
        <xdr:cNvPr id="731" name="円/楕円 730"/>
        <xdr:cNvSpPr/>
      </xdr:nvSpPr>
      <xdr:spPr>
        <a:xfrm>
          <a:off x="21272500" y="67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111904</xdr:rowOff>
    </xdr:from>
    <xdr:ext cx="378565" cy="259045"/>
    <xdr:sp macro="" textlink="">
      <xdr:nvSpPr>
        <xdr:cNvPr id="732" name="テキスト ボックス 731"/>
        <xdr:cNvSpPr txBox="1"/>
      </xdr:nvSpPr>
      <xdr:spPr>
        <a:xfrm>
          <a:off x="21134017" y="679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889</xdr:rowOff>
    </xdr:from>
    <xdr:to>
      <xdr:col>29</xdr:col>
      <xdr:colOff>568325</xdr:colOff>
      <xdr:row>39</xdr:row>
      <xdr:rowOff>102489</xdr:rowOff>
    </xdr:to>
    <xdr:sp macro="" textlink="">
      <xdr:nvSpPr>
        <xdr:cNvPr id="733" name="円/楕円 732"/>
        <xdr:cNvSpPr/>
      </xdr:nvSpPr>
      <xdr:spPr>
        <a:xfrm>
          <a:off x="20383500" y="6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93616</xdr:rowOff>
    </xdr:from>
    <xdr:ext cx="469744" cy="259045"/>
    <xdr:sp macro="" textlink="">
      <xdr:nvSpPr>
        <xdr:cNvPr id="734" name="テキスト ボックス 733"/>
        <xdr:cNvSpPr txBox="1"/>
      </xdr:nvSpPr>
      <xdr:spPr>
        <a:xfrm>
          <a:off x="20199427" y="67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47882</xdr:rowOff>
    </xdr:from>
    <xdr:to>
      <xdr:col>28</xdr:col>
      <xdr:colOff>365125</xdr:colOff>
      <xdr:row>39</xdr:row>
      <xdr:rowOff>149482</xdr:rowOff>
    </xdr:to>
    <xdr:sp macro="" textlink="">
      <xdr:nvSpPr>
        <xdr:cNvPr id="735" name="円/楕円 734"/>
        <xdr:cNvSpPr/>
      </xdr:nvSpPr>
      <xdr:spPr>
        <a:xfrm>
          <a:off x="19494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140609</xdr:rowOff>
    </xdr:from>
    <xdr:ext cx="249299" cy="259045"/>
    <xdr:sp macro="" textlink="">
      <xdr:nvSpPr>
        <xdr:cNvPr id="736" name="テキスト ボックス 735"/>
        <xdr:cNvSpPr txBox="1"/>
      </xdr:nvSpPr>
      <xdr:spPr>
        <a:xfrm>
          <a:off x="19420649"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47882</xdr:rowOff>
    </xdr:from>
    <xdr:to>
      <xdr:col>27</xdr:col>
      <xdr:colOff>161925</xdr:colOff>
      <xdr:row>39</xdr:row>
      <xdr:rowOff>149482</xdr:rowOff>
    </xdr:to>
    <xdr:sp macro="" textlink="">
      <xdr:nvSpPr>
        <xdr:cNvPr id="737" name="円/楕円 736"/>
        <xdr:cNvSpPr/>
      </xdr:nvSpPr>
      <xdr:spPr>
        <a:xfrm>
          <a:off x="18605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140609</xdr:rowOff>
    </xdr:from>
    <xdr:ext cx="249299" cy="259045"/>
    <xdr:sp macro="" textlink="">
      <xdr:nvSpPr>
        <xdr:cNvPr id="738" name="テキスト ボックス 737"/>
        <xdr:cNvSpPr txBox="1"/>
      </xdr:nvSpPr>
      <xdr:spPr>
        <a:xfrm>
          <a:off x="18531649"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0" name="直線コネクタ 759"/>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3"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4" name="直線コネクタ 763"/>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92517</xdr:rowOff>
    </xdr:from>
    <xdr:to>
      <xdr:col>32</xdr:col>
      <xdr:colOff>187325</xdr:colOff>
      <xdr:row>58</xdr:row>
      <xdr:rowOff>94209</xdr:rowOff>
    </xdr:to>
    <xdr:cxnSp macro="">
      <xdr:nvCxnSpPr>
        <xdr:cNvPr id="765" name="直線コネクタ 764"/>
        <xdr:cNvCxnSpPr/>
      </xdr:nvCxnSpPr>
      <xdr:spPr>
        <a:xfrm flipV="1">
          <a:off x="21323300" y="10036617"/>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6"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67" name="フローチャート : 判断 766"/>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93134</xdr:rowOff>
    </xdr:from>
    <xdr:to>
      <xdr:col>31</xdr:col>
      <xdr:colOff>34925</xdr:colOff>
      <xdr:row>58</xdr:row>
      <xdr:rowOff>94209</xdr:rowOff>
    </xdr:to>
    <xdr:cxnSp macro="">
      <xdr:nvCxnSpPr>
        <xdr:cNvPr id="768" name="直線コネクタ 767"/>
        <xdr:cNvCxnSpPr/>
      </xdr:nvCxnSpPr>
      <xdr:spPr>
        <a:xfrm>
          <a:off x="20434300" y="10037234"/>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69" name="フローチャート : 判断 768"/>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0" name="テキスト ボックス 769"/>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20782</xdr:rowOff>
    </xdr:from>
    <xdr:to>
      <xdr:col>29</xdr:col>
      <xdr:colOff>517525</xdr:colOff>
      <xdr:row>58</xdr:row>
      <xdr:rowOff>93134</xdr:rowOff>
    </xdr:to>
    <xdr:cxnSp macro="">
      <xdr:nvCxnSpPr>
        <xdr:cNvPr id="771" name="直線コネクタ 770"/>
        <xdr:cNvCxnSpPr/>
      </xdr:nvCxnSpPr>
      <xdr:spPr>
        <a:xfrm>
          <a:off x="19545300" y="9621982"/>
          <a:ext cx="889000" cy="4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2" name="フローチャート : 判断 771"/>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3" name="テキスト ボックス 772"/>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55918</xdr:rowOff>
    </xdr:from>
    <xdr:to>
      <xdr:col>28</xdr:col>
      <xdr:colOff>314325</xdr:colOff>
      <xdr:row>56</xdr:row>
      <xdr:rowOff>20782</xdr:rowOff>
    </xdr:to>
    <xdr:cxnSp macro="">
      <xdr:nvCxnSpPr>
        <xdr:cNvPr id="774" name="直線コネクタ 773"/>
        <xdr:cNvCxnSpPr/>
      </xdr:nvCxnSpPr>
      <xdr:spPr>
        <a:xfrm>
          <a:off x="18656300" y="9485668"/>
          <a:ext cx="889000" cy="1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5" name="フローチャート : 判断 774"/>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6" name="テキスト ボックス 775"/>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77" name="フローチャート : 判断 776"/>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78" name="テキスト ボックス 777"/>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41717</xdr:rowOff>
    </xdr:from>
    <xdr:to>
      <xdr:col>32</xdr:col>
      <xdr:colOff>238125</xdr:colOff>
      <xdr:row>58</xdr:row>
      <xdr:rowOff>143317</xdr:rowOff>
    </xdr:to>
    <xdr:sp macro="" textlink="">
      <xdr:nvSpPr>
        <xdr:cNvPr id="784" name="円/楕円 783"/>
        <xdr:cNvSpPr/>
      </xdr:nvSpPr>
      <xdr:spPr>
        <a:xfrm>
          <a:off x="22110700" y="99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128094</xdr:rowOff>
    </xdr:from>
    <xdr:ext cx="469744" cy="259045"/>
    <xdr:sp macro="" textlink="">
      <xdr:nvSpPr>
        <xdr:cNvPr id="785" name="貸付金該当値テキスト"/>
        <xdr:cNvSpPr txBox="1"/>
      </xdr:nvSpPr>
      <xdr:spPr>
        <a:xfrm>
          <a:off x="22212300" y="9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43409</xdr:rowOff>
    </xdr:from>
    <xdr:to>
      <xdr:col>31</xdr:col>
      <xdr:colOff>85725</xdr:colOff>
      <xdr:row>58</xdr:row>
      <xdr:rowOff>145009</xdr:rowOff>
    </xdr:to>
    <xdr:sp macro="" textlink="">
      <xdr:nvSpPr>
        <xdr:cNvPr id="786" name="円/楕円 785"/>
        <xdr:cNvSpPr/>
      </xdr:nvSpPr>
      <xdr:spPr>
        <a:xfrm>
          <a:off x="21272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136136</xdr:rowOff>
    </xdr:from>
    <xdr:ext cx="469744" cy="259045"/>
    <xdr:sp macro="" textlink="">
      <xdr:nvSpPr>
        <xdr:cNvPr id="787" name="テキスト ボックス 786"/>
        <xdr:cNvSpPr txBox="1"/>
      </xdr:nvSpPr>
      <xdr:spPr>
        <a:xfrm>
          <a:off x="21088427" y="100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42334</xdr:rowOff>
    </xdr:from>
    <xdr:to>
      <xdr:col>29</xdr:col>
      <xdr:colOff>568325</xdr:colOff>
      <xdr:row>58</xdr:row>
      <xdr:rowOff>143934</xdr:rowOff>
    </xdr:to>
    <xdr:sp macro="" textlink="">
      <xdr:nvSpPr>
        <xdr:cNvPr id="788" name="円/楕円 787"/>
        <xdr:cNvSpPr/>
      </xdr:nvSpPr>
      <xdr:spPr>
        <a:xfrm>
          <a:off x="20383500" y="99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135061</xdr:rowOff>
    </xdr:from>
    <xdr:ext cx="469744" cy="259045"/>
    <xdr:sp macro="" textlink="">
      <xdr:nvSpPr>
        <xdr:cNvPr id="789" name="テキスト ボックス 788"/>
        <xdr:cNvSpPr txBox="1"/>
      </xdr:nvSpPr>
      <xdr:spPr>
        <a:xfrm>
          <a:off x="20199427" y="100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141432</xdr:rowOff>
    </xdr:from>
    <xdr:to>
      <xdr:col>28</xdr:col>
      <xdr:colOff>365125</xdr:colOff>
      <xdr:row>56</xdr:row>
      <xdr:rowOff>71582</xdr:rowOff>
    </xdr:to>
    <xdr:sp macro="" textlink="">
      <xdr:nvSpPr>
        <xdr:cNvPr id="790" name="円/楕円 789"/>
        <xdr:cNvSpPr/>
      </xdr:nvSpPr>
      <xdr:spPr>
        <a:xfrm>
          <a:off x="19494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88109</xdr:rowOff>
    </xdr:from>
    <xdr:ext cx="534377" cy="259045"/>
    <xdr:sp macro="" textlink="">
      <xdr:nvSpPr>
        <xdr:cNvPr id="791" name="テキスト ボックス 790"/>
        <xdr:cNvSpPr txBox="1"/>
      </xdr:nvSpPr>
      <xdr:spPr>
        <a:xfrm>
          <a:off x="19278111" y="93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5118</xdr:rowOff>
    </xdr:from>
    <xdr:to>
      <xdr:col>27</xdr:col>
      <xdr:colOff>161925</xdr:colOff>
      <xdr:row>55</xdr:row>
      <xdr:rowOff>106718</xdr:rowOff>
    </xdr:to>
    <xdr:sp macro="" textlink="">
      <xdr:nvSpPr>
        <xdr:cNvPr id="792" name="円/楕円 791"/>
        <xdr:cNvSpPr/>
      </xdr:nvSpPr>
      <xdr:spPr>
        <a:xfrm>
          <a:off x="18605500" y="94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123245</xdr:rowOff>
    </xdr:from>
    <xdr:ext cx="534377" cy="259045"/>
    <xdr:sp macro="" textlink="">
      <xdr:nvSpPr>
        <xdr:cNvPr id="793" name="テキスト ボックス 792"/>
        <xdr:cNvSpPr txBox="1"/>
      </xdr:nvSpPr>
      <xdr:spPr>
        <a:xfrm>
          <a:off x="18389111" y="92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4" name="直線コネクタ 80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5" name="テキスト ボックス 804"/>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6" name="直線コネクタ 80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7" name="テキスト ボックス 80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08" name="直線コネクタ 80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09" name="テキスト ボックス 80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2" name="直線コネクタ 81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3" name="テキスト ボックス 81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4" name="直線コネクタ 81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5" name="テキスト ボックス 81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6" name="直線コネクタ 81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17" name="テキスト ボックス 81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1" name="直線コネクタ 820"/>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2"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3" name="直線コネクタ 822"/>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4"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5" name="直線コネクタ 824"/>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101561</xdr:rowOff>
    </xdr:from>
    <xdr:to>
      <xdr:col>32</xdr:col>
      <xdr:colOff>187325</xdr:colOff>
      <xdr:row>77</xdr:row>
      <xdr:rowOff>132938</xdr:rowOff>
    </xdr:to>
    <xdr:cxnSp macro="">
      <xdr:nvCxnSpPr>
        <xdr:cNvPr id="826" name="直線コネクタ 825"/>
        <xdr:cNvCxnSpPr/>
      </xdr:nvCxnSpPr>
      <xdr:spPr>
        <a:xfrm flipV="1">
          <a:off x="21323300" y="13303211"/>
          <a:ext cx="838200" cy="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27"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28" name="フローチャート : 判断 827"/>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132938</xdr:rowOff>
    </xdr:from>
    <xdr:to>
      <xdr:col>31</xdr:col>
      <xdr:colOff>34925</xdr:colOff>
      <xdr:row>77</xdr:row>
      <xdr:rowOff>151397</xdr:rowOff>
    </xdr:to>
    <xdr:cxnSp macro="">
      <xdr:nvCxnSpPr>
        <xdr:cNvPr id="829" name="直線コネクタ 828"/>
        <xdr:cNvCxnSpPr/>
      </xdr:nvCxnSpPr>
      <xdr:spPr>
        <a:xfrm flipV="1">
          <a:off x="20434300" y="13334588"/>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0" name="フローチャート : 判断 829"/>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1" name="テキスト ボックス 830"/>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137291</xdr:rowOff>
    </xdr:from>
    <xdr:to>
      <xdr:col>29</xdr:col>
      <xdr:colOff>517525</xdr:colOff>
      <xdr:row>77</xdr:row>
      <xdr:rowOff>151397</xdr:rowOff>
    </xdr:to>
    <xdr:cxnSp macro="">
      <xdr:nvCxnSpPr>
        <xdr:cNvPr id="832" name="直線コネクタ 831"/>
        <xdr:cNvCxnSpPr/>
      </xdr:nvCxnSpPr>
      <xdr:spPr>
        <a:xfrm>
          <a:off x="19545300" y="13338941"/>
          <a:ext cx="889000" cy="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3" name="フローチャート : 判断 832"/>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4" name="テキスト ボックス 833"/>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137291</xdr:rowOff>
    </xdr:from>
    <xdr:to>
      <xdr:col>28</xdr:col>
      <xdr:colOff>314325</xdr:colOff>
      <xdr:row>77</xdr:row>
      <xdr:rowOff>149034</xdr:rowOff>
    </xdr:to>
    <xdr:cxnSp macro="">
      <xdr:nvCxnSpPr>
        <xdr:cNvPr id="835" name="直線コネクタ 834"/>
        <xdr:cNvCxnSpPr/>
      </xdr:nvCxnSpPr>
      <xdr:spPr>
        <a:xfrm flipV="1">
          <a:off x="18656300" y="13338941"/>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6" name="フローチャート : 判断 835"/>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37" name="テキスト ボックス 836"/>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38" name="フローチャート : 判断 837"/>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39" name="テキスト ボックス 838"/>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50761</xdr:rowOff>
    </xdr:from>
    <xdr:to>
      <xdr:col>32</xdr:col>
      <xdr:colOff>238125</xdr:colOff>
      <xdr:row>77</xdr:row>
      <xdr:rowOff>152361</xdr:rowOff>
    </xdr:to>
    <xdr:sp macro="" textlink="">
      <xdr:nvSpPr>
        <xdr:cNvPr id="845" name="円/楕円 844"/>
        <xdr:cNvSpPr/>
      </xdr:nvSpPr>
      <xdr:spPr>
        <a:xfrm>
          <a:off x="22110700" y="132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29188</xdr:rowOff>
    </xdr:from>
    <xdr:ext cx="534377" cy="259045"/>
    <xdr:sp macro="" textlink="">
      <xdr:nvSpPr>
        <xdr:cNvPr id="846" name="繰出金該当値テキスト"/>
        <xdr:cNvSpPr txBox="1"/>
      </xdr:nvSpPr>
      <xdr:spPr>
        <a:xfrm>
          <a:off x="22212300" y="132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82138</xdr:rowOff>
    </xdr:from>
    <xdr:to>
      <xdr:col>31</xdr:col>
      <xdr:colOff>85725</xdr:colOff>
      <xdr:row>78</xdr:row>
      <xdr:rowOff>12288</xdr:rowOff>
    </xdr:to>
    <xdr:sp macro="" textlink="">
      <xdr:nvSpPr>
        <xdr:cNvPr id="847" name="円/楕円 846"/>
        <xdr:cNvSpPr/>
      </xdr:nvSpPr>
      <xdr:spPr>
        <a:xfrm>
          <a:off x="21272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3415</xdr:rowOff>
    </xdr:from>
    <xdr:ext cx="534377" cy="259045"/>
    <xdr:sp macro="" textlink="">
      <xdr:nvSpPr>
        <xdr:cNvPr id="848" name="テキスト ボックス 847"/>
        <xdr:cNvSpPr txBox="1"/>
      </xdr:nvSpPr>
      <xdr:spPr>
        <a:xfrm>
          <a:off x="21056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100597</xdr:rowOff>
    </xdr:from>
    <xdr:to>
      <xdr:col>29</xdr:col>
      <xdr:colOff>568325</xdr:colOff>
      <xdr:row>78</xdr:row>
      <xdr:rowOff>30747</xdr:rowOff>
    </xdr:to>
    <xdr:sp macro="" textlink="">
      <xdr:nvSpPr>
        <xdr:cNvPr id="849" name="円/楕円 848"/>
        <xdr:cNvSpPr/>
      </xdr:nvSpPr>
      <xdr:spPr>
        <a:xfrm>
          <a:off x="20383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21874</xdr:rowOff>
    </xdr:from>
    <xdr:ext cx="534377" cy="259045"/>
    <xdr:sp macro="" textlink="">
      <xdr:nvSpPr>
        <xdr:cNvPr id="850" name="テキスト ボックス 849"/>
        <xdr:cNvSpPr txBox="1"/>
      </xdr:nvSpPr>
      <xdr:spPr>
        <a:xfrm>
          <a:off x="20167111" y="133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86491</xdr:rowOff>
    </xdr:from>
    <xdr:to>
      <xdr:col>28</xdr:col>
      <xdr:colOff>365125</xdr:colOff>
      <xdr:row>78</xdr:row>
      <xdr:rowOff>16641</xdr:rowOff>
    </xdr:to>
    <xdr:sp macro="" textlink="">
      <xdr:nvSpPr>
        <xdr:cNvPr id="851" name="円/楕円 850"/>
        <xdr:cNvSpPr/>
      </xdr:nvSpPr>
      <xdr:spPr>
        <a:xfrm>
          <a:off x="19494500" y="132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7768</xdr:rowOff>
    </xdr:from>
    <xdr:ext cx="534377" cy="259045"/>
    <xdr:sp macro="" textlink="">
      <xdr:nvSpPr>
        <xdr:cNvPr id="852" name="テキスト ボックス 851"/>
        <xdr:cNvSpPr txBox="1"/>
      </xdr:nvSpPr>
      <xdr:spPr>
        <a:xfrm>
          <a:off x="19278111" y="133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98234</xdr:rowOff>
    </xdr:from>
    <xdr:to>
      <xdr:col>27</xdr:col>
      <xdr:colOff>161925</xdr:colOff>
      <xdr:row>78</xdr:row>
      <xdr:rowOff>28384</xdr:rowOff>
    </xdr:to>
    <xdr:sp macro="" textlink="">
      <xdr:nvSpPr>
        <xdr:cNvPr id="853" name="円/楕円 852"/>
        <xdr:cNvSpPr/>
      </xdr:nvSpPr>
      <xdr:spPr>
        <a:xfrm>
          <a:off x="18605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19511</xdr:rowOff>
    </xdr:from>
    <xdr:ext cx="534377" cy="259045"/>
    <xdr:sp macro="" textlink="">
      <xdr:nvSpPr>
        <xdr:cNvPr id="854" name="テキスト ボックス 853"/>
        <xdr:cNvSpPr txBox="1"/>
      </xdr:nvSpPr>
      <xdr:spPr>
        <a:xfrm>
          <a:off x="18389111" y="133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446,928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71,598円となっており、類似団体平均や全国平均より低い水準で推移している。</a:t>
          </a:r>
        </a:p>
        <a:p>
          <a:r>
            <a:rPr kumimoji="1" lang="ja-JP" altLang="en-US"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51,598円となっており、類似団体平均や全国平均より低い水準であるものの、今後は建物の建替時期やインフラ施設の補修時期が重なり、費用は増大していくものと考えられる。</a:t>
          </a:r>
          <a:r>
            <a:rPr kumimoji="1" lang="ja-JP" altLang="en-US"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。公共施設等総合管理計画に基づき、事業の取捨選択を徹底していくことで、普通建設事業費の増大を抑えたい。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8,108
22.35
4,064,278
3,627,718
423,613
2,515,248
3,091,023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13589</xdr:rowOff>
    </xdr:from>
    <xdr:to>
      <xdr:col>6</xdr:col>
      <xdr:colOff>511175</xdr:colOff>
      <xdr:row>38</xdr:row>
      <xdr:rowOff>93345</xdr:rowOff>
    </xdr:to>
    <xdr:cxnSp macro="">
      <xdr:nvCxnSpPr>
        <xdr:cNvPr id="61" name="直線コネクタ 60"/>
        <xdr:cNvCxnSpPr/>
      </xdr:nvCxnSpPr>
      <xdr:spPr>
        <a:xfrm>
          <a:off x="3797300" y="6528689"/>
          <a:ext cx="8382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13589</xdr:rowOff>
    </xdr:from>
    <xdr:to>
      <xdr:col>5</xdr:col>
      <xdr:colOff>358775</xdr:colOff>
      <xdr:row>38</xdr:row>
      <xdr:rowOff>76454</xdr:rowOff>
    </xdr:to>
    <xdr:cxnSp macro="">
      <xdr:nvCxnSpPr>
        <xdr:cNvPr id="64" name="直線コネクタ 63"/>
        <xdr:cNvCxnSpPr/>
      </xdr:nvCxnSpPr>
      <xdr:spPr>
        <a:xfrm flipV="1">
          <a:off x="2908300" y="652868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56261</xdr:rowOff>
    </xdr:from>
    <xdr:to>
      <xdr:col>4</xdr:col>
      <xdr:colOff>155575</xdr:colOff>
      <xdr:row>38</xdr:row>
      <xdr:rowOff>76454</xdr:rowOff>
    </xdr:to>
    <xdr:cxnSp macro="">
      <xdr:nvCxnSpPr>
        <xdr:cNvPr id="67" name="直線コネクタ 66"/>
        <xdr:cNvCxnSpPr/>
      </xdr:nvCxnSpPr>
      <xdr:spPr>
        <a:xfrm>
          <a:off x="2019300" y="657136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152527</xdr:rowOff>
    </xdr:from>
    <xdr:to>
      <xdr:col>2</xdr:col>
      <xdr:colOff>638175</xdr:colOff>
      <xdr:row>38</xdr:row>
      <xdr:rowOff>56261</xdr:rowOff>
    </xdr:to>
    <xdr:cxnSp macro="">
      <xdr:nvCxnSpPr>
        <xdr:cNvPr id="70" name="直線コネクタ 69"/>
        <xdr:cNvCxnSpPr/>
      </xdr:nvCxnSpPr>
      <xdr:spPr>
        <a:xfrm>
          <a:off x="1130300" y="6496177"/>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42545</xdr:rowOff>
    </xdr:from>
    <xdr:to>
      <xdr:col>6</xdr:col>
      <xdr:colOff>561975</xdr:colOff>
      <xdr:row>38</xdr:row>
      <xdr:rowOff>144145</xdr:rowOff>
    </xdr:to>
    <xdr:sp macro="" textlink="">
      <xdr:nvSpPr>
        <xdr:cNvPr id="80" name="円/楕円 79"/>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128922</xdr:rowOff>
    </xdr:from>
    <xdr:ext cx="469744" cy="259045"/>
    <xdr:sp macro="" textlink="">
      <xdr:nvSpPr>
        <xdr:cNvPr id="81" name="議会費該当値テキスト"/>
        <xdr:cNvSpPr txBox="1"/>
      </xdr:nvSpPr>
      <xdr:spPr>
        <a:xfrm>
          <a:off x="4686300" y="64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134239</xdr:rowOff>
    </xdr:from>
    <xdr:to>
      <xdr:col>5</xdr:col>
      <xdr:colOff>409575</xdr:colOff>
      <xdr:row>38</xdr:row>
      <xdr:rowOff>64389</xdr:rowOff>
    </xdr:to>
    <xdr:sp macro="" textlink="">
      <xdr:nvSpPr>
        <xdr:cNvPr id="82" name="円/楕円 81"/>
        <xdr:cNvSpPr/>
      </xdr:nvSpPr>
      <xdr:spPr>
        <a:xfrm>
          <a:off x="3746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55516</xdr:rowOff>
    </xdr:from>
    <xdr:ext cx="469744" cy="259045"/>
    <xdr:sp macro="" textlink="">
      <xdr:nvSpPr>
        <xdr:cNvPr id="83" name="テキスト ボックス 82"/>
        <xdr:cNvSpPr txBox="1"/>
      </xdr:nvSpPr>
      <xdr:spPr>
        <a:xfrm>
          <a:off x="3562427"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25654</xdr:rowOff>
    </xdr:from>
    <xdr:to>
      <xdr:col>4</xdr:col>
      <xdr:colOff>206375</xdr:colOff>
      <xdr:row>38</xdr:row>
      <xdr:rowOff>127254</xdr:rowOff>
    </xdr:to>
    <xdr:sp macro="" textlink="">
      <xdr:nvSpPr>
        <xdr:cNvPr id="84" name="円/楕円 83"/>
        <xdr:cNvSpPr/>
      </xdr:nvSpPr>
      <xdr:spPr>
        <a:xfrm>
          <a:off x="2857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118381</xdr:rowOff>
    </xdr:from>
    <xdr:ext cx="469744" cy="259045"/>
    <xdr:sp macro="" textlink="">
      <xdr:nvSpPr>
        <xdr:cNvPr id="85" name="テキスト ボックス 84"/>
        <xdr:cNvSpPr txBox="1"/>
      </xdr:nvSpPr>
      <xdr:spPr>
        <a:xfrm>
          <a:off x="2673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5461</xdr:rowOff>
    </xdr:from>
    <xdr:to>
      <xdr:col>3</xdr:col>
      <xdr:colOff>3175</xdr:colOff>
      <xdr:row>38</xdr:row>
      <xdr:rowOff>107061</xdr:rowOff>
    </xdr:to>
    <xdr:sp macro="" textlink="">
      <xdr:nvSpPr>
        <xdr:cNvPr id="86" name="円/楕円 85"/>
        <xdr:cNvSpPr/>
      </xdr:nvSpPr>
      <xdr:spPr>
        <a:xfrm>
          <a:off x="196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98188</xdr:rowOff>
    </xdr:from>
    <xdr:ext cx="469744" cy="259045"/>
    <xdr:sp macro="" textlink="">
      <xdr:nvSpPr>
        <xdr:cNvPr id="87" name="テキスト ボックス 86"/>
        <xdr:cNvSpPr txBox="1"/>
      </xdr:nvSpPr>
      <xdr:spPr>
        <a:xfrm>
          <a:off x="1784427"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101727</xdr:rowOff>
    </xdr:from>
    <xdr:to>
      <xdr:col>1</xdr:col>
      <xdr:colOff>485775</xdr:colOff>
      <xdr:row>38</xdr:row>
      <xdr:rowOff>31877</xdr:rowOff>
    </xdr:to>
    <xdr:sp macro="" textlink="">
      <xdr:nvSpPr>
        <xdr:cNvPr id="88" name="円/楕円 87"/>
        <xdr:cNvSpPr/>
      </xdr:nvSpPr>
      <xdr:spPr>
        <a:xfrm>
          <a:off x="1079500" y="64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23004</xdr:rowOff>
    </xdr:from>
    <xdr:ext cx="469744" cy="259045"/>
    <xdr:sp macro="" textlink="">
      <xdr:nvSpPr>
        <xdr:cNvPr id="89" name="テキスト ボックス 88"/>
        <xdr:cNvSpPr txBox="1"/>
      </xdr:nvSpPr>
      <xdr:spPr>
        <a:xfrm>
          <a:off x="895427" y="65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52185</xdr:rowOff>
    </xdr:from>
    <xdr:to>
      <xdr:col>6</xdr:col>
      <xdr:colOff>511175</xdr:colOff>
      <xdr:row>58</xdr:row>
      <xdr:rowOff>89424</xdr:rowOff>
    </xdr:to>
    <xdr:cxnSp macro="">
      <xdr:nvCxnSpPr>
        <xdr:cNvPr id="120" name="直線コネクタ 119"/>
        <xdr:cNvCxnSpPr/>
      </xdr:nvCxnSpPr>
      <xdr:spPr>
        <a:xfrm flipV="1">
          <a:off x="3797300" y="9996285"/>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36706</xdr:rowOff>
    </xdr:from>
    <xdr:to>
      <xdr:col>5</xdr:col>
      <xdr:colOff>358775</xdr:colOff>
      <xdr:row>58</xdr:row>
      <xdr:rowOff>89424</xdr:rowOff>
    </xdr:to>
    <xdr:cxnSp macro="">
      <xdr:nvCxnSpPr>
        <xdr:cNvPr id="123" name="直線コネクタ 122"/>
        <xdr:cNvCxnSpPr/>
      </xdr:nvCxnSpPr>
      <xdr:spPr>
        <a:xfrm>
          <a:off x="2908300" y="9980806"/>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36706</xdr:rowOff>
    </xdr:from>
    <xdr:to>
      <xdr:col>4</xdr:col>
      <xdr:colOff>155575</xdr:colOff>
      <xdr:row>58</xdr:row>
      <xdr:rowOff>86266</xdr:rowOff>
    </xdr:to>
    <xdr:cxnSp macro="">
      <xdr:nvCxnSpPr>
        <xdr:cNvPr id="126" name="直線コネクタ 125"/>
        <xdr:cNvCxnSpPr/>
      </xdr:nvCxnSpPr>
      <xdr:spPr>
        <a:xfrm flipV="1">
          <a:off x="2019300" y="9980806"/>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56118</xdr:rowOff>
    </xdr:from>
    <xdr:to>
      <xdr:col>2</xdr:col>
      <xdr:colOff>638175</xdr:colOff>
      <xdr:row>58</xdr:row>
      <xdr:rowOff>86266</xdr:rowOff>
    </xdr:to>
    <xdr:cxnSp macro="">
      <xdr:nvCxnSpPr>
        <xdr:cNvPr id="129" name="直線コネクタ 128"/>
        <xdr:cNvCxnSpPr/>
      </xdr:nvCxnSpPr>
      <xdr:spPr>
        <a:xfrm>
          <a:off x="1130300" y="10000218"/>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1385</xdr:rowOff>
    </xdr:from>
    <xdr:to>
      <xdr:col>6</xdr:col>
      <xdr:colOff>561975</xdr:colOff>
      <xdr:row>58</xdr:row>
      <xdr:rowOff>102985</xdr:rowOff>
    </xdr:to>
    <xdr:sp macro="" textlink="">
      <xdr:nvSpPr>
        <xdr:cNvPr id="139" name="円/楕円 138"/>
        <xdr:cNvSpPr/>
      </xdr:nvSpPr>
      <xdr:spPr>
        <a:xfrm>
          <a:off x="4584700" y="99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87762</xdr:rowOff>
    </xdr:from>
    <xdr:ext cx="534377" cy="259045"/>
    <xdr:sp macro="" textlink="">
      <xdr:nvSpPr>
        <xdr:cNvPr id="140" name="総務費該当値テキスト"/>
        <xdr:cNvSpPr txBox="1"/>
      </xdr:nvSpPr>
      <xdr:spPr>
        <a:xfrm>
          <a:off x="4686300" y="98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38624</xdr:rowOff>
    </xdr:from>
    <xdr:to>
      <xdr:col>5</xdr:col>
      <xdr:colOff>409575</xdr:colOff>
      <xdr:row>58</xdr:row>
      <xdr:rowOff>140224</xdr:rowOff>
    </xdr:to>
    <xdr:sp macro="" textlink="">
      <xdr:nvSpPr>
        <xdr:cNvPr id="141" name="円/楕円 140"/>
        <xdr:cNvSpPr/>
      </xdr:nvSpPr>
      <xdr:spPr>
        <a:xfrm>
          <a:off x="3746500" y="99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131351</xdr:rowOff>
    </xdr:from>
    <xdr:ext cx="534377" cy="259045"/>
    <xdr:sp macro="" textlink="">
      <xdr:nvSpPr>
        <xdr:cNvPr id="142" name="テキスト ボックス 141"/>
        <xdr:cNvSpPr txBox="1"/>
      </xdr:nvSpPr>
      <xdr:spPr>
        <a:xfrm>
          <a:off x="3530111" y="100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157356</xdr:rowOff>
    </xdr:from>
    <xdr:to>
      <xdr:col>4</xdr:col>
      <xdr:colOff>206375</xdr:colOff>
      <xdr:row>58</xdr:row>
      <xdr:rowOff>87506</xdr:rowOff>
    </xdr:to>
    <xdr:sp macro="" textlink="">
      <xdr:nvSpPr>
        <xdr:cNvPr id="143" name="円/楕円 142"/>
        <xdr:cNvSpPr/>
      </xdr:nvSpPr>
      <xdr:spPr>
        <a:xfrm>
          <a:off x="2857500" y="99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78633</xdr:rowOff>
    </xdr:from>
    <xdr:ext cx="534377" cy="259045"/>
    <xdr:sp macro="" textlink="">
      <xdr:nvSpPr>
        <xdr:cNvPr id="144" name="テキスト ボックス 143"/>
        <xdr:cNvSpPr txBox="1"/>
      </xdr:nvSpPr>
      <xdr:spPr>
        <a:xfrm>
          <a:off x="2641111" y="1002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35466</xdr:rowOff>
    </xdr:from>
    <xdr:to>
      <xdr:col>3</xdr:col>
      <xdr:colOff>3175</xdr:colOff>
      <xdr:row>58</xdr:row>
      <xdr:rowOff>137066</xdr:rowOff>
    </xdr:to>
    <xdr:sp macro="" textlink="">
      <xdr:nvSpPr>
        <xdr:cNvPr id="145" name="円/楕円 144"/>
        <xdr:cNvSpPr/>
      </xdr:nvSpPr>
      <xdr:spPr>
        <a:xfrm>
          <a:off x="1968500" y="99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128193</xdr:rowOff>
    </xdr:from>
    <xdr:ext cx="534377" cy="259045"/>
    <xdr:sp macro="" textlink="">
      <xdr:nvSpPr>
        <xdr:cNvPr id="146" name="テキスト ボックス 145"/>
        <xdr:cNvSpPr txBox="1"/>
      </xdr:nvSpPr>
      <xdr:spPr>
        <a:xfrm>
          <a:off x="1752111" y="100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5318</xdr:rowOff>
    </xdr:from>
    <xdr:to>
      <xdr:col>1</xdr:col>
      <xdr:colOff>485775</xdr:colOff>
      <xdr:row>58</xdr:row>
      <xdr:rowOff>106918</xdr:rowOff>
    </xdr:to>
    <xdr:sp macro="" textlink="">
      <xdr:nvSpPr>
        <xdr:cNvPr id="147" name="円/楕円 146"/>
        <xdr:cNvSpPr/>
      </xdr:nvSpPr>
      <xdr:spPr>
        <a:xfrm>
          <a:off x="1079500" y="9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98045</xdr:rowOff>
    </xdr:from>
    <xdr:ext cx="534377" cy="259045"/>
    <xdr:sp macro="" textlink="">
      <xdr:nvSpPr>
        <xdr:cNvPr id="148" name="テキスト ボックス 147"/>
        <xdr:cNvSpPr txBox="1"/>
      </xdr:nvSpPr>
      <xdr:spPr>
        <a:xfrm>
          <a:off x="863111" y="100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144766</xdr:rowOff>
    </xdr:from>
    <xdr:to>
      <xdr:col>6</xdr:col>
      <xdr:colOff>511175</xdr:colOff>
      <xdr:row>77</xdr:row>
      <xdr:rowOff>163492</xdr:rowOff>
    </xdr:to>
    <xdr:cxnSp macro="">
      <xdr:nvCxnSpPr>
        <xdr:cNvPr id="176" name="直線コネクタ 175"/>
        <xdr:cNvCxnSpPr/>
      </xdr:nvCxnSpPr>
      <xdr:spPr>
        <a:xfrm flipV="1">
          <a:off x="3797300" y="13346416"/>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163492</xdr:rowOff>
    </xdr:from>
    <xdr:to>
      <xdr:col>5</xdr:col>
      <xdr:colOff>358775</xdr:colOff>
      <xdr:row>78</xdr:row>
      <xdr:rowOff>65246</xdr:rowOff>
    </xdr:to>
    <xdr:cxnSp macro="">
      <xdr:nvCxnSpPr>
        <xdr:cNvPr id="179" name="直線コネクタ 178"/>
        <xdr:cNvCxnSpPr/>
      </xdr:nvCxnSpPr>
      <xdr:spPr>
        <a:xfrm flipV="1">
          <a:off x="2908300" y="13365142"/>
          <a:ext cx="889000" cy="7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56809</xdr:rowOff>
    </xdr:from>
    <xdr:to>
      <xdr:col>4</xdr:col>
      <xdr:colOff>155575</xdr:colOff>
      <xdr:row>78</xdr:row>
      <xdr:rowOff>65246</xdr:rowOff>
    </xdr:to>
    <xdr:cxnSp macro="">
      <xdr:nvCxnSpPr>
        <xdr:cNvPr id="182" name="直線コネクタ 181"/>
        <xdr:cNvCxnSpPr/>
      </xdr:nvCxnSpPr>
      <xdr:spPr>
        <a:xfrm>
          <a:off x="2019300" y="13429909"/>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56809</xdr:rowOff>
    </xdr:from>
    <xdr:to>
      <xdr:col>2</xdr:col>
      <xdr:colOff>638175</xdr:colOff>
      <xdr:row>78</xdr:row>
      <xdr:rowOff>68225</xdr:rowOff>
    </xdr:to>
    <xdr:cxnSp macro="">
      <xdr:nvCxnSpPr>
        <xdr:cNvPr id="185" name="直線コネクタ 184"/>
        <xdr:cNvCxnSpPr/>
      </xdr:nvCxnSpPr>
      <xdr:spPr>
        <a:xfrm flipV="1">
          <a:off x="1130300" y="13429909"/>
          <a:ext cx="889000" cy="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93966</xdr:rowOff>
    </xdr:from>
    <xdr:to>
      <xdr:col>6</xdr:col>
      <xdr:colOff>561975</xdr:colOff>
      <xdr:row>78</xdr:row>
      <xdr:rowOff>24116</xdr:rowOff>
    </xdr:to>
    <xdr:sp macro="" textlink="">
      <xdr:nvSpPr>
        <xdr:cNvPr id="195" name="円/楕円 194"/>
        <xdr:cNvSpPr/>
      </xdr:nvSpPr>
      <xdr:spPr>
        <a:xfrm>
          <a:off x="4584700" y="132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72393</xdr:rowOff>
    </xdr:from>
    <xdr:ext cx="599010" cy="259045"/>
    <xdr:sp macro="" textlink="">
      <xdr:nvSpPr>
        <xdr:cNvPr id="196" name="民生費該当値テキスト"/>
        <xdr:cNvSpPr txBox="1"/>
      </xdr:nvSpPr>
      <xdr:spPr>
        <a:xfrm>
          <a:off x="4686300" y="1327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112692</xdr:rowOff>
    </xdr:from>
    <xdr:to>
      <xdr:col>5</xdr:col>
      <xdr:colOff>409575</xdr:colOff>
      <xdr:row>78</xdr:row>
      <xdr:rowOff>42842</xdr:rowOff>
    </xdr:to>
    <xdr:sp macro="" textlink="">
      <xdr:nvSpPr>
        <xdr:cNvPr id="197" name="円/楕円 196"/>
        <xdr:cNvSpPr/>
      </xdr:nvSpPr>
      <xdr:spPr>
        <a:xfrm>
          <a:off x="3746500" y="133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33969</xdr:rowOff>
    </xdr:from>
    <xdr:ext cx="599010" cy="259045"/>
    <xdr:sp macro="" textlink="">
      <xdr:nvSpPr>
        <xdr:cNvPr id="198" name="テキスト ボックス 197"/>
        <xdr:cNvSpPr txBox="1"/>
      </xdr:nvSpPr>
      <xdr:spPr>
        <a:xfrm>
          <a:off x="3497794" y="134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14446</xdr:rowOff>
    </xdr:from>
    <xdr:to>
      <xdr:col>4</xdr:col>
      <xdr:colOff>206375</xdr:colOff>
      <xdr:row>78</xdr:row>
      <xdr:rowOff>116046</xdr:rowOff>
    </xdr:to>
    <xdr:sp macro="" textlink="">
      <xdr:nvSpPr>
        <xdr:cNvPr id="199" name="円/楕円 198"/>
        <xdr:cNvSpPr/>
      </xdr:nvSpPr>
      <xdr:spPr>
        <a:xfrm>
          <a:off x="2857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107173</xdr:rowOff>
    </xdr:from>
    <xdr:ext cx="599010" cy="259045"/>
    <xdr:sp macro="" textlink="">
      <xdr:nvSpPr>
        <xdr:cNvPr id="200" name="テキスト ボックス 199"/>
        <xdr:cNvSpPr txBox="1"/>
      </xdr:nvSpPr>
      <xdr:spPr>
        <a:xfrm>
          <a:off x="2608794" y="1348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6009</xdr:rowOff>
    </xdr:from>
    <xdr:to>
      <xdr:col>3</xdr:col>
      <xdr:colOff>3175</xdr:colOff>
      <xdr:row>78</xdr:row>
      <xdr:rowOff>107609</xdr:rowOff>
    </xdr:to>
    <xdr:sp macro="" textlink="">
      <xdr:nvSpPr>
        <xdr:cNvPr id="201" name="円/楕円 200"/>
        <xdr:cNvSpPr/>
      </xdr:nvSpPr>
      <xdr:spPr>
        <a:xfrm>
          <a:off x="19685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98736</xdr:rowOff>
    </xdr:from>
    <xdr:ext cx="599010" cy="259045"/>
    <xdr:sp macro="" textlink="">
      <xdr:nvSpPr>
        <xdr:cNvPr id="202" name="テキスト ボックス 201"/>
        <xdr:cNvSpPr txBox="1"/>
      </xdr:nvSpPr>
      <xdr:spPr>
        <a:xfrm>
          <a:off x="1719794" y="1347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17425</xdr:rowOff>
    </xdr:from>
    <xdr:to>
      <xdr:col>1</xdr:col>
      <xdr:colOff>485775</xdr:colOff>
      <xdr:row>78</xdr:row>
      <xdr:rowOff>119025</xdr:rowOff>
    </xdr:to>
    <xdr:sp macro="" textlink="">
      <xdr:nvSpPr>
        <xdr:cNvPr id="203" name="円/楕円 202"/>
        <xdr:cNvSpPr/>
      </xdr:nvSpPr>
      <xdr:spPr>
        <a:xfrm>
          <a:off x="1079500" y="133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110152</xdr:rowOff>
    </xdr:from>
    <xdr:ext cx="599010" cy="259045"/>
    <xdr:sp macro="" textlink="">
      <xdr:nvSpPr>
        <xdr:cNvPr id="204" name="テキスト ボックス 203"/>
        <xdr:cNvSpPr txBox="1"/>
      </xdr:nvSpPr>
      <xdr:spPr>
        <a:xfrm>
          <a:off x="830794" y="134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33891</xdr:rowOff>
    </xdr:from>
    <xdr:to>
      <xdr:col>6</xdr:col>
      <xdr:colOff>511175</xdr:colOff>
      <xdr:row>98</xdr:row>
      <xdr:rowOff>42847</xdr:rowOff>
    </xdr:to>
    <xdr:cxnSp macro="">
      <xdr:nvCxnSpPr>
        <xdr:cNvPr id="231" name="直線コネクタ 230"/>
        <xdr:cNvCxnSpPr/>
      </xdr:nvCxnSpPr>
      <xdr:spPr>
        <a:xfrm>
          <a:off x="3797300" y="16835991"/>
          <a:ext cx="8382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25560</xdr:rowOff>
    </xdr:from>
    <xdr:to>
      <xdr:col>5</xdr:col>
      <xdr:colOff>358775</xdr:colOff>
      <xdr:row>98</xdr:row>
      <xdr:rowOff>33891</xdr:rowOff>
    </xdr:to>
    <xdr:cxnSp macro="">
      <xdr:nvCxnSpPr>
        <xdr:cNvPr id="234" name="直線コネクタ 233"/>
        <xdr:cNvCxnSpPr/>
      </xdr:nvCxnSpPr>
      <xdr:spPr>
        <a:xfrm>
          <a:off x="2908300" y="16827660"/>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25560</xdr:rowOff>
    </xdr:from>
    <xdr:to>
      <xdr:col>4</xdr:col>
      <xdr:colOff>155575</xdr:colOff>
      <xdr:row>98</xdr:row>
      <xdr:rowOff>40190</xdr:rowOff>
    </xdr:to>
    <xdr:cxnSp macro="">
      <xdr:nvCxnSpPr>
        <xdr:cNvPr id="237" name="直線コネクタ 236"/>
        <xdr:cNvCxnSpPr/>
      </xdr:nvCxnSpPr>
      <xdr:spPr>
        <a:xfrm flipV="1">
          <a:off x="2019300" y="1682766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37996</xdr:rowOff>
    </xdr:from>
    <xdr:to>
      <xdr:col>2</xdr:col>
      <xdr:colOff>638175</xdr:colOff>
      <xdr:row>98</xdr:row>
      <xdr:rowOff>40190</xdr:rowOff>
    </xdr:to>
    <xdr:cxnSp macro="">
      <xdr:nvCxnSpPr>
        <xdr:cNvPr id="240" name="直線コネクタ 239"/>
        <xdr:cNvCxnSpPr/>
      </xdr:nvCxnSpPr>
      <xdr:spPr>
        <a:xfrm>
          <a:off x="1130300" y="1684009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163497</xdr:rowOff>
    </xdr:from>
    <xdr:to>
      <xdr:col>6</xdr:col>
      <xdr:colOff>561975</xdr:colOff>
      <xdr:row>98</xdr:row>
      <xdr:rowOff>93647</xdr:rowOff>
    </xdr:to>
    <xdr:sp macro="" textlink="">
      <xdr:nvSpPr>
        <xdr:cNvPr id="250" name="円/楕円 249"/>
        <xdr:cNvSpPr/>
      </xdr:nvSpPr>
      <xdr:spPr>
        <a:xfrm>
          <a:off x="4584700" y="167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78424</xdr:rowOff>
    </xdr:from>
    <xdr:ext cx="534377" cy="259045"/>
    <xdr:sp macro="" textlink="">
      <xdr:nvSpPr>
        <xdr:cNvPr id="251" name="衛生費該当値テキスト"/>
        <xdr:cNvSpPr txBox="1"/>
      </xdr:nvSpPr>
      <xdr:spPr>
        <a:xfrm>
          <a:off x="4686300" y="167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154541</xdr:rowOff>
    </xdr:from>
    <xdr:to>
      <xdr:col>5</xdr:col>
      <xdr:colOff>409575</xdr:colOff>
      <xdr:row>98</xdr:row>
      <xdr:rowOff>84691</xdr:rowOff>
    </xdr:to>
    <xdr:sp macro="" textlink="">
      <xdr:nvSpPr>
        <xdr:cNvPr id="252" name="円/楕円 251"/>
        <xdr:cNvSpPr/>
      </xdr:nvSpPr>
      <xdr:spPr>
        <a:xfrm>
          <a:off x="3746500" y="167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75818</xdr:rowOff>
    </xdr:from>
    <xdr:ext cx="534377" cy="259045"/>
    <xdr:sp macro="" textlink="">
      <xdr:nvSpPr>
        <xdr:cNvPr id="253" name="テキスト ボックス 252"/>
        <xdr:cNvSpPr txBox="1"/>
      </xdr:nvSpPr>
      <xdr:spPr>
        <a:xfrm>
          <a:off x="3530111" y="168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146210</xdr:rowOff>
    </xdr:from>
    <xdr:to>
      <xdr:col>4</xdr:col>
      <xdr:colOff>206375</xdr:colOff>
      <xdr:row>98</xdr:row>
      <xdr:rowOff>76360</xdr:rowOff>
    </xdr:to>
    <xdr:sp macro="" textlink="">
      <xdr:nvSpPr>
        <xdr:cNvPr id="254" name="円/楕円 253"/>
        <xdr:cNvSpPr/>
      </xdr:nvSpPr>
      <xdr:spPr>
        <a:xfrm>
          <a:off x="2857500" y="167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67487</xdr:rowOff>
    </xdr:from>
    <xdr:ext cx="534377" cy="259045"/>
    <xdr:sp macro="" textlink="">
      <xdr:nvSpPr>
        <xdr:cNvPr id="255" name="テキスト ボックス 254"/>
        <xdr:cNvSpPr txBox="1"/>
      </xdr:nvSpPr>
      <xdr:spPr>
        <a:xfrm>
          <a:off x="2641111" y="168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160840</xdr:rowOff>
    </xdr:from>
    <xdr:to>
      <xdr:col>3</xdr:col>
      <xdr:colOff>3175</xdr:colOff>
      <xdr:row>98</xdr:row>
      <xdr:rowOff>90990</xdr:rowOff>
    </xdr:to>
    <xdr:sp macro="" textlink="">
      <xdr:nvSpPr>
        <xdr:cNvPr id="256" name="円/楕円 255"/>
        <xdr:cNvSpPr/>
      </xdr:nvSpPr>
      <xdr:spPr>
        <a:xfrm>
          <a:off x="1968500" y="16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82117</xdr:rowOff>
    </xdr:from>
    <xdr:ext cx="534377" cy="259045"/>
    <xdr:sp macro="" textlink="">
      <xdr:nvSpPr>
        <xdr:cNvPr id="257" name="テキスト ボックス 256"/>
        <xdr:cNvSpPr txBox="1"/>
      </xdr:nvSpPr>
      <xdr:spPr>
        <a:xfrm>
          <a:off x="1752111" y="1688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158646</xdr:rowOff>
    </xdr:from>
    <xdr:to>
      <xdr:col>1</xdr:col>
      <xdr:colOff>485775</xdr:colOff>
      <xdr:row>98</xdr:row>
      <xdr:rowOff>88796</xdr:rowOff>
    </xdr:to>
    <xdr:sp macro="" textlink="">
      <xdr:nvSpPr>
        <xdr:cNvPr id="258" name="円/楕円 257"/>
        <xdr:cNvSpPr/>
      </xdr:nvSpPr>
      <xdr:spPr>
        <a:xfrm>
          <a:off x="1079500" y="167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79923</xdr:rowOff>
    </xdr:from>
    <xdr:ext cx="534377" cy="259045"/>
    <xdr:sp macro="" textlink="">
      <xdr:nvSpPr>
        <xdr:cNvPr id="259" name="テキスト ボックス 258"/>
        <xdr:cNvSpPr txBox="1"/>
      </xdr:nvSpPr>
      <xdr:spPr>
        <a:xfrm>
          <a:off x="863111" y="1688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125847</xdr:rowOff>
    </xdr:from>
    <xdr:to>
      <xdr:col>15</xdr:col>
      <xdr:colOff>180975</xdr:colOff>
      <xdr:row>38</xdr:row>
      <xdr:rowOff>125847</xdr:rowOff>
    </xdr:to>
    <xdr:cxnSp macro="">
      <xdr:nvCxnSpPr>
        <xdr:cNvPr id="286" name="直線コネクタ 285"/>
        <xdr:cNvCxnSpPr/>
      </xdr:nvCxnSpPr>
      <xdr:spPr>
        <a:xfrm>
          <a:off x="9639300" y="66409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125847</xdr:rowOff>
    </xdr:from>
    <xdr:to>
      <xdr:col>14</xdr:col>
      <xdr:colOff>28575</xdr:colOff>
      <xdr:row>38</xdr:row>
      <xdr:rowOff>126030</xdr:rowOff>
    </xdr:to>
    <xdr:cxnSp macro="">
      <xdr:nvCxnSpPr>
        <xdr:cNvPr id="289" name="直線コネクタ 288"/>
        <xdr:cNvCxnSpPr/>
      </xdr:nvCxnSpPr>
      <xdr:spPr>
        <a:xfrm flipV="1">
          <a:off x="8750300" y="66409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75509</xdr:rowOff>
    </xdr:from>
    <xdr:to>
      <xdr:col>12</xdr:col>
      <xdr:colOff>511175</xdr:colOff>
      <xdr:row>38</xdr:row>
      <xdr:rowOff>126030</xdr:rowOff>
    </xdr:to>
    <xdr:cxnSp macro="">
      <xdr:nvCxnSpPr>
        <xdr:cNvPr id="292" name="直線コネクタ 291"/>
        <xdr:cNvCxnSpPr/>
      </xdr:nvCxnSpPr>
      <xdr:spPr>
        <a:xfrm>
          <a:off x="7861300" y="659060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113731</xdr:rowOff>
    </xdr:from>
    <xdr:to>
      <xdr:col>11</xdr:col>
      <xdr:colOff>307975</xdr:colOff>
      <xdr:row>38</xdr:row>
      <xdr:rowOff>75509</xdr:rowOff>
    </xdr:to>
    <xdr:cxnSp macro="">
      <xdr:nvCxnSpPr>
        <xdr:cNvPr id="295" name="直線コネクタ 294"/>
        <xdr:cNvCxnSpPr/>
      </xdr:nvCxnSpPr>
      <xdr:spPr>
        <a:xfrm>
          <a:off x="6972300" y="6457381"/>
          <a:ext cx="8890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75047</xdr:rowOff>
    </xdr:from>
    <xdr:to>
      <xdr:col>15</xdr:col>
      <xdr:colOff>231775</xdr:colOff>
      <xdr:row>39</xdr:row>
      <xdr:rowOff>5197</xdr:rowOff>
    </xdr:to>
    <xdr:sp macro="" textlink="">
      <xdr:nvSpPr>
        <xdr:cNvPr id="305" name="円/楕円 304"/>
        <xdr:cNvSpPr/>
      </xdr:nvSpPr>
      <xdr:spPr>
        <a:xfrm>
          <a:off x="10426700" y="6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75047</xdr:rowOff>
    </xdr:from>
    <xdr:to>
      <xdr:col>14</xdr:col>
      <xdr:colOff>79375</xdr:colOff>
      <xdr:row>39</xdr:row>
      <xdr:rowOff>5197</xdr:rowOff>
    </xdr:to>
    <xdr:sp macro="" textlink="">
      <xdr:nvSpPr>
        <xdr:cNvPr id="307" name="円/楕円 306"/>
        <xdr:cNvSpPr/>
      </xdr:nvSpPr>
      <xdr:spPr>
        <a:xfrm>
          <a:off x="9588500" y="6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167774</xdr:rowOff>
    </xdr:from>
    <xdr:ext cx="378565" cy="259045"/>
    <xdr:sp macro="" textlink="">
      <xdr:nvSpPr>
        <xdr:cNvPr id="308" name="テキスト ボックス 307"/>
        <xdr:cNvSpPr txBox="1"/>
      </xdr:nvSpPr>
      <xdr:spPr>
        <a:xfrm>
          <a:off x="9450017" y="6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75230</xdr:rowOff>
    </xdr:from>
    <xdr:to>
      <xdr:col>12</xdr:col>
      <xdr:colOff>561975</xdr:colOff>
      <xdr:row>39</xdr:row>
      <xdr:rowOff>5380</xdr:rowOff>
    </xdr:to>
    <xdr:sp macro="" textlink="">
      <xdr:nvSpPr>
        <xdr:cNvPr id="309" name="円/楕円 308"/>
        <xdr:cNvSpPr/>
      </xdr:nvSpPr>
      <xdr:spPr>
        <a:xfrm>
          <a:off x="8699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167957</xdr:rowOff>
    </xdr:from>
    <xdr:ext cx="378565" cy="259045"/>
    <xdr:sp macro="" textlink="">
      <xdr:nvSpPr>
        <xdr:cNvPr id="310" name="テキスト ボックス 309"/>
        <xdr:cNvSpPr txBox="1"/>
      </xdr:nvSpPr>
      <xdr:spPr>
        <a:xfrm>
          <a:off x="8561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24709</xdr:rowOff>
    </xdr:from>
    <xdr:to>
      <xdr:col>11</xdr:col>
      <xdr:colOff>358775</xdr:colOff>
      <xdr:row>38</xdr:row>
      <xdr:rowOff>126309</xdr:rowOff>
    </xdr:to>
    <xdr:sp macro="" textlink="">
      <xdr:nvSpPr>
        <xdr:cNvPr id="311" name="円/楕円 310"/>
        <xdr:cNvSpPr/>
      </xdr:nvSpPr>
      <xdr:spPr>
        <a:xfrm>
          <a:off x="7810500" y="6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117436</xdr:rowOff>
    </xdr:from>
    <xdr:ext cx="469744" cy="259045"/>
    <xdr:sp macro="" textlink="">
      <xdr:nvSpPr>
        <xdr:cNvPr id="312" name="テキスト ボックス 311"/>
        <xdr:cNvSpPr txBox="1"/>
      </xdr:nvSpPr>
      <xdr:spPr>
        <a:xfrm>
          <a:off x="7626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62931</xdr:rowOff>
    </xdr:from>
    <xdr:to>
      <xdr:col>10</xdr:col>
      <xdr:colOff>155575</xdr:colOff>
      <xdr:row>37</xdr:row>
      <xdr:rowOff>164531</xdr:rowOff>
    </xdr:to>
    <xdr:sp macro="" textlink="">
      <xdr:nvSpPr>
        <xdr:cNvPr id="313" name="円/楕円 312"/>
        <xdr:cNvSpPr/>
      </xdr:nvSpPr>
      <xdr:spPr>
        <a:xfrm>
          <a:off x="6921500" y="64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155658</xdr:rowOff>
    </xdr:from>
    <xdr:ext cx="469744" cy="259045"/>
    <xdr:sp macro="" textlink="">
      <xdr:nvSpPr>
        <xdr:cNvPr id="314" name="テキスト ボックス 313"/>
        <xdr:cNvSpPr txBox="1"/>
      </xdr:nvSpPr>
      <xdr:spPr>
        <a:xfrm>
          <a:off x="6737427" y="64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61195</xdr:rowOff>
    </xdr:from>
    <xdr:to>
      <xdr:col>15</xdr:col>
      <xdr:colOff>180975</xdr:colOff>
      <xdr:row>58</xdr:row>
      <xdr:rowOff>151050</xdr:rowOff>
    </xdr:to>
    <xdr:cxnSp macro="">
      <xdr:nvCxnSpPr>
        <xdr:cNvPr id="343" name="直線コネクタ 342"/>
        <xdr:cNvCxnSpPr/>
      </xdr:nvCxnSpPr>
      <xdr:spPr>
        <a:xfrm flipV="1">
          <a:off x="9639300" y="10005295"/>
          <a:ext cx="8382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151050</xdr:rowOff>
    </xdr:from>
    <xdr:to>
      <xdr:col>14</xdr:col>
      <xdr:colOff>28575</xdr:colOff>
      <xdr:row>58</xdr:row>
      <xdr:rowOff>164519</xdr:rowOff>
    </xdr:to>
    <xdr:cxnSp macro="">
      <xdr:nvCxnSpPr>
        <xdr:cNvPr id="346" name="直線コネクタ 345"/>
        <xdr:cNvCxnSpPr/>
      </xdr:nvCxnSpPr>
      <xdr:spPr>
        <a:xfrm flipV="1">
          <a:off x="8750300" y="10095150"/>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164519</xdr:rowOff>
    </xdr:from>
    <xdr:to>
      <xdr:col>12</xdr:col>
      <xdr:colOff>511175</xdr:colOff>
      <xdr:row>59</xdr:row>
      <xdr:rowOff>917</xdr:rowOff>
    </xdr:to>
    <xdr:cxnSp macro="">
      <xdr:nvCxnSpPr>
        <xdr:cNvPr id="349" name="直線コネクタ 348"/>
        <xdr:cNvCxnSpPr/>
      </xdr:nvCxnSpPr>
      <xdr:spPr>
        <a:xfrm flipV="1">
          <a:off x="7861300" y="1010861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917</xdr:rowOff>
    </xdr:from>
    <xdr:to>
      <xdr:col>11</xdr:col>
      <xdr:colOff>307975</xdr:colOff>
      <xdr:row>59</xdr:row>
      <xdr:rowOff>2060</xdr:rowOff>
    </xdr:to>
    <xdr:cxnSp macro="">
      <xdr:nvCxnSpPr>
        <xdr:cNvPr id="352" name="直線コネクタ 351"/>
        <xdr:cNvCxnSpPr/>
      </xdr:nvCxnSpPr>
      <xdr:spPr>
        <a:xfrm flipV="1">
          <a:off x="6972300" y="101164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10395</xdr:rowOff>
    </xdr:from>
    <xdr:to>
      <xdr:col>15</xdr:col>
      <xdr:colOff>231775</xdr:colOff>
      <xdr:row>58</xdr:row>
      <xdr:rowOff>111995</xdr:rowOff>
    </xdr:to>
    <xdr:sp macro="" textlink="">
      <xdr:nvSpPr>
        <xdr:cNvPr id="362" name="円/楕円 361"/>
        <xdr:cNvSpPr/>
      </xdr:nvSpPr>
      <xdr:spPr>
        <a:xfrm>
          <a:off x="10426700" y="9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96772</xdr:rowOff>
    </xdr:from>
    <xdr:ext cx="534377" cy="259045"/>
    <xdr:sp macro="" textlink="">
      <xdr:nvSpPr>
        <xdr:cNvPr id="363" name="農林水産業費該当値テキスト"/>
        <xdr:cNvSpPr txBox="1"/>
      </xdr:nvSpPr>
      <xdr:spPr>
        <a:xfrm>
          <a:off x="10528300" y="98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100250</xdr:rowOff>
    </xdr:from>
    <xdr:to>
      <xdr:col>14</xdr:col>
      <xdr:colOff>79375</xdr:colOff>
      <xdr:row>59</xdr:row>
      <xdr:rowOff>30400</xdr:rowOff>
    </xdr:to>
    <xdr:sp macro="" textlink="">
      <xdr:nvSpPr>
        <xdr:cNvPr id="364" name="円/楕円 363"/>
        <xdr:cNvSpPr/>
      </xdr:nvSpPr>
      <xdr:spPr>
        <a:xfrm>
          <a:off x="9588500" y="100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21527</xdr:rowOff>
    </xdr:from>
    <xdr:ext cx="534377" cy="259045"/>
    <xdr:sp macro="" textlink="">
      <xdr:nvSpPr>
        <xdr:cNvPr id="365" name="テキスト ボックス 364"/>
        <xdr:cNvSpPr txBox="1"/>
      </xdr:nvSpPr>
      <xdr:spPr>
        <a:xfrm>
          <a:off x="9372111" y="101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113719</xdr:rowOff>
    </xdr:from>
    <xdr:to>
      <xdr:col>12</xdr:col>
      <xdr:colOff>561975</xdr:colOff>
      <xdr:row>59</xdr:row>
      <xdr:rowOff>43869</xdr:rowOff>
    </xdr:to>
    <xdr:sp macro="" textlink="">
      <xdr:nvSpPr>
        <xdr:cNvPr id="366" name="円/楕円 365"/>
        <xdr:cNvSpPr/>
      </xdr:nvSpPr>
      <xdr:spPr>
        <a:xfrm>
          <a:off x="8699500" y="100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34996</xdr:rowOff>
    </xdr:from>
    <xdr:ext cx="534377" cy="259045"/>
    <xdr:sp macro="" textlink="">
      <xdr:nvSpPr>
        <xdr:cNvPr id="367" name="テキスト ボックス 366"/>
        <xdr:cNvSpPr txBox="1"/>
      </xdr:nvSpPr>
      <xdr:spPr>
        <a:xfrm>
          <a:off x="8483111" y="1015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121567</xdr:rowOff>
    </xdr:from>
    <xdr:to>
      <xdr:col>11</xdr:col>
      <xdr:colOff>358775</xdr:colOff>
      <xdr:row>59</xdr:row>
      <xdr:rowOff>51717</xdr:rowOff>
    </xdr:to>
    <xdr:sp macro="" textlink="">
      <xdr:nvSpPr>
        <xdr:cNvPr id="368" name="円/楕円 367"/>
        <xdr:cNvSpPr/>
      </xdr:nvSpPr>
      <xdr:spPr>
        <a:xfrm>
          <a:off x="7810500" y="100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42844</xdr:rowOff>
    </xdr:from>
    <xdr:ext cx="534377" cy="259045"/>
    <xdr:sp macro="" textlink="">
      <xdr:nvSpPr>
        <xdr:cNvPr id="369" name="テキスト ボックス 368"/>
        <xdr:cNvSpPr txBox="1"/>
      </xdr:nvSpPr>
      <xdr:spPr>
        <a:xfrm>
          <a:off x="7594111" y="101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122710</xdr:rowOff>
    </xdr:from>
    <xdr:to>
      <xdr:col>10</xdr:col>
      <xdr:colOff>155575</xdr:colOff>
      <xdr:row>59</xdr:row>
      <xdr:rowOff>52860</xdr:rowOff>
    </xdr:to>
    <xdr:sp macro="" textlink="">
      <xdr:nvSpPr>
        <xdr:cNvPr id="370" name="円/楕円 369"/>
        <xdr:cNvSpPr/>
      </xdr:nvSpPr>
      <xdr:spPr>
        <a:xfrm>
          <a:off x="6921500" y="100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43987</xdr:rowOff>
    </xdr:from>
    <xdr:ext cx="534377" cy="259045"/>
    <xdr:sp macro="" textlink="">
      <xdr:nvSpPr>
        <xdr:cNvPr id="371" name="テキスト ボックス 370"/>
        <xdr:cNvSpPr txBox="1"/>
      </xdr:nvSpPr>
      <xdr:spPr>
        <a:xfrm>
          <a:off x="6705111" y="101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66142</xdr:rowOff>
    </xdr:from>
    <xdr:to>
      <xdr:col>15</xdr:col>
      <xdr:colOff>180975</xdr:colOff>
      <xdr:row>78</xdr:row>
      <xdr:rowOff>82765</xdr:rowOff>
    </xdr:to>
    <xdr:cxnSp macro="">
      <xdr:nvCxnSpPr>
        <xdr:cNvPr id="400" name="直線コネクタ 399"/>
        <xdr:cNvCxnSpPr/>
      </xdr:nvCxnSpPr>
      <xdr:spPr>
        <a:xfrm flipV="1">
          <a:off x="9639300" y="13439242"/>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82308</xdr:rowOff>
    </xdr:from>
    <xdr:to>
      <xdr:col>14</xdr:col>
      <xdr:colOff>28575</xdr:colOff>
      <xdr:row>78</xdr:row>
      <xdr:rowOff>82765</xdr:rowOff>
    </xdr:to>
    <xdr:cxnSp macro="">
      <xdr:nvCxnSpPr>
        <xdr:cNvPr id="403" name="直線コネクタ 402"/>
        <xdr:cNvCxnSpPr/>
      </xdr:nvCxnSpPr>
      <xdr:spPr>
        <a:xfrm>
          <a:off x="8750300" y="134554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42050</xdr:rowOff>
    </xdr:from>
    <xdr:to>
      <xdr:col>12</xdr:col>
      <xdr:colOff>511175</xdr:colOff>
      <xdr:row>78</xdr:row>
      <xdr:rowOff>82308</xdr:rowOff>
    </xdr:to>
    <xdr:cxnSp macro="">
      <xdr:nvCxnSpPr>
        <xdr:cNvPr id="406" name="直線コネクタ 405"/>
        <xdr:cNvCxnSpPr/>
      </xdr:nvCxnSpPr>
      <xdr:spPr>
        <a:xfrm>
          <a:off x="7861300" y="13415150"/>
          <a:ext cx="889000" cy="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42050</xdr:rowOff>
    </xdr:from>
    <xdr:to>
      <xdr:col>11</xdr:col>
      <xdr:colOff>307975</xdr:colOff>
      <xdr:row>78</xdr:row>
      <xdr:rowOff>163919</xdr:rowOff>
    </xdr:to>
    <xdr:cxnSp macro="">
      <xdr:nvCxnSpPr>
        <xdr:cNvPr id="409" name="直線コネクタ 408"/>
        <xdr:cNvCxnSpPr/>
      </xdr:nvCxnSpPr>
      <xdr:spPr>
        <a:xfrm flipV="1">
          <a:off x="6972300" y="13415150"/>
          <a:ext cx="889000" cy="1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15342</xdr:rowOff>
    </xdr:from>
    <xdr:to>
      <xdr:col>15</xdr:col>
      <xdr:colOff>231775</xdr:colOff>
      <xdr:row>78</xdr:row>
      <xdr:rowOff>116942</xdr:rowOff>
    </xdr:to>
    <xdr:sp macro="" textlink="">
      <xdr:nvSpPr>
        <xdr:cNvPr id="419" name="円/楕円 418"/>
        <xdr:cNvSpPr/>
      </xdr:nvSpPr>
      <xdr:spPr>
        <a:xfrm>
          <a:off x="10426700" y="133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101719</xdr:rowOff>
    </xdr:from>
    <xdr:ext cx="534377" cy="259045"/>
    <xdr:sp macro="" textlink="">
      <xdr:nvSpPr>
        <xdr:cNvPr id="420" name="商工費該当値テキスト"/>
        <xdr:cNvSpPr txBox="1"/>
      </xdr:nvSpPr>
      <xdr:spPr>
        <a:xfrm>
          <a:off x="10528300" y="133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31965</xdr:rowOff>
    </xdr:from>
    <xdr:to>
      <xdr:col>14</xdr:col>
      <xdr:colOff>79375</xdr:colOff>
      <xdr:row>78</xdr:row>
      <xdr:rowOff>133565</xdr:rowOff>
    </xdr:to>
    <xdr:sp macro="" textlink="">
      <xdr:nvSpPr>
        <xdr:cNvPr id="421" name="円/楕円 420"/>
        <xdr:cNvSpPr/>
      </xdr:nvSpPr>
      <xdr:spPr>
        <a:xfrm>
          <a:off x="9588500" y="134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124692</xdr:rowOff>
    </xdr:from>
    <xdr:ext cx="534377" cy="259045"/>
    <xdr:sp macro="" textlink="">
      <xdr:nvSpPr>
        <xdr:cNvPr id="422" name="テキスト ボックス 421"/>
        <xdr:cNvSpPr txBox="1"/>
      </xdr:nvSpPr>
      <xdr:spPr>
        <a:xfrm>
          <a:off x="9372111" y="134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31508</xdr:rowOff>
    </xdr:from>
    <xdr:to>
      <xdr:col>12</xdr:col>
      <xdr:colOff>561975</xdr:colOff>
      <xdr:row>78</xdr:row>
      <xdr:rowOff>133108</xdr:rowOff>
    </xdr:to>
    <xdr:sp macro="" textlink="">
      <xdr:nvSpPr>
        <xdr:cNvPr id="423" name="円/楕円 422"/>
        <xdr:cNvSpPr/>
      </xdr:nvSpPr>
      <xdr:spPr>
        <a:xfrm>
          <a:off x="8699500" y="134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124235</xdr:rowOff>
    </xdr:from>
    <xdr:ext cx="534377" cy="259045"/>
    <xdr:sp macro="" textlink="">
      <xdr:nvSpPr>
        <xdr:cNvPr id="424" name="テキスト ボックス 423"/>
        <xdr:cNvSpPr txBox="1"/>
      </xdr:nvSpPr>
      <xdr:spPr>
        <a:xfrm>
          <a:off x="8483111" y="134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162700</xdr:rowOff>
    </xdr:from>
    <xdr:to>
      <xdr:col>11</xdr:col>
      <xdr:colOff>358775</xdr:colOff>
      <xdr:row>78</xdr:row>
      <xdr:rowOff>92850</xdr:rowOff>
    </xdr:to>
    <xdr:sp macro="" textlink="">
      <xdr:nvSpPr>
        <xdr:cNvPr id="425" name="円/楕円 424"/>
        <xdr:cNvSpPr/>
      </xdr:nvSpPr>
      <xdr:spPr>
        <a:xfrm>
          <a:off x="7810500" y="133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83977</xdr:rowOff>
    </xdr:from>
    <xdr:ext cx="534377" cy="259045"/>
    <xdr:sp macro="" textlink="">
      <xdr:nvSpPr>
        <xdr:cNvPr id="426" name="テキスト ボックス 425"/>
        <xdr:cNvSpPr txBox="1"/>
      </xdr:nvSpPr>
      <xdr:spPr>
        <a:xfrm>
          <a:off x="7594111" y="134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113119</xdr:rowOff>
    </xdr:from>
    <xdr:to>
      <xdr:col>10</xdr:col>
      <xdr:colOff>155575</xdr:colOff>
      <xdr:row>79</xdr:row>
      <xdr:rowOff>43269</xdr:rowOff>
    </xdr:to>
    <xdr:sp macro="" textlink="">
      <xdr:nvSpPr>
        <xdr:cNvPr id="427" name="円/楕円 426"/>
        <xdr:cNvSpPr/>
      </xdr:nvSpPr>
      <xdr:spPr>
        <a:xfrm>
          <a:off x="6921500" y="134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34396</xdr:rowOff>
    </xdr:from>
    <xdr:ext cx="469744" cy="259045"/>
    <xdr:sp macro="" textlink="">
      <xdr:nvSpPr>
        <xdr:cNvPr id="428" name="テキスト ボックス 427"/>
        <xdr:cNvSpPr txBox="1"/>
      </xdr:nvSpPr>
      <xdr:spPr>
        <a:xfrm>
          <a:off x="6737427" y="135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27587</xdr:rowOff>
    </xdr:from>
    <xdr:to>
      <xdr:col>15</xdr:col>
      <xdr:colOff>180975</xdr:colOff>
      <xdr:row>97</xdr:row>
      <xdr:rowOff>46042</xdr:rowOff>
    </xdr:to>
    <xdr:cxnSp macro="">
      <xdr:nvCxnSpPr>
        <xdr:cNvPr id="457" name="直線コネクタ 456"/>
        <xdr:cNvCxnSpPr/>
      </xdr:nvCxnSpPr>
      <xdr:spPr>
        <a:xfrm>
          <a:off x="9639300" y="16658237"/>
          <a:ext cx="8382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18351</xdr:rowOff>
    </xdr:from>
    <xdr:to>
      <xdr:col>14</xdr:col>
      <xdr:colOff>28575</xdr:colOff>
      <xdr:row>97</xdr:row>
      <xdr:rowOff>27587</xdr:rowOff>
    </xdr:to>
    <xdr:cxnSp macro="">
      <xdr:nvCxnSpPr>
        <xdr:cNvPr id="460" name="直線コネクタ 459"/>
        <xdr:cNvCxnSpPr/>
      </xdr:nvCxnSpPr>
      <xdr:spPr>
        <a:xfrm>
          <a:off x="8750300" y="16649001"/>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46126</xdr:rowOff>
    </xdr:from>
    <xdr:to>
      <xdr:col>12</xdr:col>
      <xdr:colOff>511175</xdr:colOff>
      <xdr:row>97</xdr:row>
      <xdr:rowOff>18351</xdr:rowOff>
    </xdr:to>
    <xdr:cxnSp macro="">
      <xdr:nvCxnSpPr>
        <xdr:cNvPr id="463" name="直線コネクタ 462"/>
        <xdr:cNvCxnSpPr/>
      </xdr:nvCxnSpPr>
      <xdr:spPr>
        <a:xfrm>
          <a:off x="7861300" y="16505326"/>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46126</xdr:rowOff>
    </xdr:from>
    <xdr:to>
      <xdr:col>11</xdr:col>
      <xdr:colOff>307975</xdr:colOff>
      <xdr:row>96</xdr:row>
      <xdr:rowOff>54738</xdr:rowOff>
    </xdr:to>
    <xdr:cxnSp macro="">
      <xdr:nvCxnSpPr>
        <xdr:cNvPr id="466" name="直線コネクタ 465"/>
        <xdr:cNvCxnSpPr/>
      </xdr:nvCxnSpPr>
      <xdr:spPr>
        <a:xfrm flipV="1">
          <a:off x="6972300" y="16505326"/>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166692</xdr:rowOff>
    </xdr:from>
    <xdr:to>
      <xdr:col>15</xdr:col>
      <xdr:colOff>231775</xdr:colOff>
      <xdr:row>97</xdr:row>
      <xdr:rowOff>96842</xdr:rowOff>
    </xdr:to>
    <xdr:sp macro="" textlink="">
      <xdr:nvSpPr>
        <xdr:cNvPr id="476" name="円/楕円 475"/>
        <xdr:cNvSpPr/>
      </xdr:nvSpPr>
      <xdr:spPr>
        <a:xfrm>
          <a:off x="10426700" y="166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145119</xdr:rowOff>
    </xdr:from>
    <xdr:ext cx="534377" cy="259045"/>
    <xdr:sp macro="" textlink="">
      <xdr:nvSpPr>
        <xdr:cNvPr id="477" name="土木費該当値テキスト"/>
        <xdr:cNvSpPr txBox="1"/>
      </xdr:nvSpPr>
      <xdr:spPr>
        <a:xfrm>
          <a:off x="10528300" y="166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148237</xdr:rowOff>
    </xdr:from>
    <xdr:to>
      <xdr:col>14</xdr:col>
      <xdr:colOff>79375</xdr:colOff>
      <xdr:row>97</xdr:row>
      <xdr:rowOff>78387</xdr:rowOff>
    </xdr:to>
    <xdr:sp macro="" textlink="">
      <xdr:nvSpPr>
        <xdr:cNvPr id="478" name="円/楕円 477"/>
        <xdr:cNvSpPr/>
      </xdr:nvSpPr>
      <xdr:spPr>
        <a:xfrm>
          <a:off x="9588500" y="166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69514</xdr:rowOff>
    </xdr:from>
    <xdr:ext cx="534377" cy="259045"/>
    <xdr:sp macro="" textlink="">
      <xdr:nvSpPr>
        <xdr:cNvPr id="479" name="テキスト ボックス 478"/>
        <xdr:cNvSpPr txBox="1"/>
      </xdr:nvSpPr>
      <xdr:spPr>
        <a:xfrm>
          <a:off x="9372111" y="167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139001</xdr:rowOff>
    </xdr:from>
    <xdr:to>
      <xdr:col>12</xdr:col>
      <xdr:colOff>561975</xdr:colOff>
      <xdr:row>97</xdr:row>
      <xdr:rowOff>69151</xdr:rowOff>
    </xdr:to>
    <xdr:sp macro="" textlink="">
      <xdr:nvSpPr>
        <xdr:cNvPr id="480" name="円/楕円 479"/>
        <xdr:cNvSpPr/>
      </xdr:nvSpPr>
      <xdr:spPr>
        <a:xfrm>
          <a:off x="8699500" y="165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60278</xdr:rowOff>
    </xdr:from>
    <xdr:ext cx="534377" cy="259045"/>
    <xdr:sp macro="" textlink="">
      <xdr:nvSpPr>
        <xdr:cNvPr id="481" name="テキスト ボックス 480"/>
        <xdr:cNvSpPr txBox="1"/>
      </xdr:nvSpPr>
      <xdr:spPr>
        <a:xfrm>
          <a:off x="8483111" y="166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166776</xdr:rowOff>
    </xdr:from>
    <xdr:to>
      <xdr:col>11</xdr:col>
      <xdr:colOff>358775</xdr:colOff>
      <xdr:row>96</xdr:row>
      <xdr:rowOff>96926</xdr:rowOff>
    </xdr:to>
    <xdr:sp macro="" textlink="">
      <xdr:nvSpPr>
        <xdr:cNvPr id="482" name="円/楕円 481"/>
        <xdr:cNvSpPr/>
      </xdr:nvSpPr>
      <xdr:spPr>
        <a:xfrm>
          <a:off x="78105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88053</xdr:rowOff>
    </xdr:from>
    <xdr:ext cx="534377" cy="259045"/>
    <xdr:sp macro="" textlink="">
      <xdr:nvSpPr>
        <xdr:cNvPr id="483" name="テキスト ボックス 482"/>
        <xdr:cNvSpPr txBox="1"/>
      </xdr:nvSpPr>
      <xdr:spPr>
        <a:xfrm>
          <a:off x="7594111" y="165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3938</xdr:rowOff>
    </xdr:from>
    <xdr:to>
      <xdr:col>10</xdr:col>
      <xdr:colOff>155575</xdr:colOff>
      <xdr:row>96</xdr:row>
      <xdr:rowOff>105538</xdr:rowOff>
    </xdr:to>
    <xdr:sp macro="" textlink="">
      <xdr:nvSpPr>
        <xdr:cNvPr id="484" name="円/楕円 483"/>
        <xdr:cNvSpPr/>
      </xdr:nvSpPr>
      <xdr:spPr>
        <a:xfrm>
          <a:off x="6921500" y="164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96665</xdr:rowOff>
    </xdr:from>
    <xdr:ext cx="534377" cy="259045"/>
    <xdr:sp macro="" textlink="">
      <xdr:nvSpPr>
        <xdr:cNvPr id="485" name="テキスト ボックス 484"/>
        <xdr:cNvSpPr txBox="1"/>
      </xdr:nvSpPr>
      <xdr:spPr>
        <a:xfrm>
          <a:off x="6705111" y="165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37394</xdr:rowOff>
    </xdr:from>
    <xdr:to>
      <xdr:col>23</xdr:col>
      <xdr:colOff>517525</xdr:colOff>
      <xdr:row>38</xdr:row>
      <xdr:rowOff>37744</xdr:rowOff>
    </xdr:to>
    <xdr:cxnSp macro="">
      <xdr:nvCxnSpPr>
        <xdr:cNvPr id="514" name="直線コネクタ 513"/>
        <xdr:cNvCxnSpPr/>
      </xdr:nvCxnSpPr>
      <xdr:spPr>
        <a:xfrm flipV="1">
          <a:off x="15481300" y="6552494"/>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37744</xdr:rowOff>
    </xdr:from>
    <xdr:to>
      <xdr:col>22</xdr:col>
      <xdr:colOff>365125</xdr:colOff>
      <xdr:row>38</xdr:row>
      <xdr:rowOff>39421</xdr:rowOff>
    </xdr:to>
    <xdr:cxnSp macro="">
      <xdr:nvCxnSpPr>
        <xdr:cNvPr id="517" name="直線コネクタ 516"/>
        <xdr:cNvCxnSpPr/>
      </xdr:nvCxnSpPr>
      <xdr:spPr>
        <a:xfrm flipV="1">
          <a:off x="14592300" y="655284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25514</xdr:rowOff>
    </xdr:from>
    <xdr:to>
      <xdr:col>21</xdr:col>
      <xdr:colOff>161925</xdr:colOff>
      <xdr:row>38</xdr:row>
      <xdr:rowOff>39421</xdr:rowOff>
    </xdr:to>
    <xdr:cxnSp macro="">
      <xdr:nvCxnSpPr>
        <xdr:cNvPr id="520" name="直線コネクタ 519"/>
        <xdr:cNvCxnSpPr/>
      </xdr:nvCxnSpPr>
      <xdr:spPr>
        <a:xfrm>
          <a:off x="13703300" y="6540614"/>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25514</xdr:rowOff>
    </xdr:from>
    <xdr:to>
      <xdr:col>19</xdr:col>
      <xdr:colOff>644525</xdr:colOff>
      <xdr:row>38</xdr:row>
      <xdr:rowOff>30628</xdr:rowOff>
    </xdr:to>
    <xdr:cxnSp macro="">
      <xdr:nvCxnSpPr>
        <xdr:cNvPr id="523" name="直線コネクタ 522"/>
        <xdr:cNvCxnSpPr/>
      </xdr:nvCxnSpPr>
      <xdr:spPr>
        <a:xfrm flipV="1">
          <a:off x="12814300" y="6540614"/>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158044</xdr:rowOff>
    </xdr:from>
    <xdr:to>
      <xdr:col>23</xdr:col>
      <xdr:colOff>568325</xdr:colOff>
      <xdr:row>38</xdr:row>
      <xdr:rowOff>88194</xdr:rowOff>
    </xdr:to>
    <xdr:sp macro="" textlink="">
      <xdr:nvSpPr>
        <xdr:cNvPr id="533" name="円/楕円 532"/>
        <xdr:cNvSpPr/>
      </xdr:nvSpPr>
      <xdr:spPr>
        <a:xfrm>
          <a:off x="16268700" y="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72971</xdr:rowOff>
    </xdr:from>
    <xdr:ext cx="534377" cy="259045"/>
    <xdr:sp macro="" textlink="">
      <xdr:nvSpPr>
        <xdr:cNvPr id="534" name="消防費該当値テキスト"/>
        <xdr:cNvSpPr txBox="1"/>
      </xdr:nvSpPr>
      <xdr:spPr>
        <a:xfrm>
          <a:off x="16370300" y="6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158394</xdr:rowOff>
    </xdr:from>
    <xdr:to>
      <xdr:col>22</xdr:col>
      <xdr:colOff>415925</xdr:colOff>
      <xdr:row>38</xdr:row>
      <xdr:rowOff>88544</xdr:rowOff>
    </xdr:to>
    <xdr:sp macro="" textlink="">
      <xdr:nvSpPr>
        <xdr:cNvPr id="535" name="円/楕円 534"/>
        <xdr:cNvSpPr/>
      </xdr:nvSpPr>
      <xdr:spPr>
        <a:xfrm>
          <a:off x="15430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79671</xdr:rowOff>
    </xdr:from>
    <xdr:ext cx="534377" cy="259045"/>
    <xdr:sp macro="" textlink="">
      <xdr:nvSpPr>
        <xdr:cNvPr id="536" name="テキスト ボックス 535"/>
        <xdr:cNvSpPr txBox="1"/>
      </xdr:nvSpPr>
      <xdr:spPr>
        <a:xfrm>
          <a:off x="15214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160071</xdr:rowOff>
    </xdr:from>
    <xdr:to>
      <xdr:col>21</xdr:col>
      <xdr:colOff>212725</xdr:colOff>
      <xdr:row>38</xdr:row>
      <xdr:rowOff>90221</xdr:rowOff>
    </xdr:to>
    <xdr:sp macro="" textlink="">
      <xdr:nvSpPr>
        <xdr:cNvPr id="537" name="円/楕円 536"/>
        <xdr:cNvSpPr/>
      </xdr:nvSpPr>
      <xdr:spPr>
        <a:xfrm>
          <a:off x="14541500" y="65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81348</xdr:rowOff>
    </xdr:from>
    <xdr:ext cx="534377" cy="259045"/>
    <xdr:sp macro="" textlink="">
      <xdr:nvSpPr>
        <xdr:cNvPr id="538" name="テキスト ボックス 537"/>
        <xdr:cNvSpPr txBox="1"/>
      </xdr:nvSpPr>
      <xdr:spPr>
        <a:xfrm>
          <a:off x="14325111" y="65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146164</xdr:rowOff>
    </xdr:from>
    <xdr:to>
      <xdr:col>20</xdr:col>
      <xdr:colOff>9525</xdr:colOff>
      <xdr:row>38</xdr:row>
      <xdr:rowOff>76315</xdr:rowOff>
    </xdr:to>
    <xdr:sp macro="" textlink="">
      <xdr:nvSpPr>
        <xdr:cNvPr id="539" name="円/楕円 538"/>
        <xdr:cNvSpPr/>
      </xdr:nvSpPr>
      <xdr:spPr>
        <a:xfrm>
          <a:off x="13652500" y="64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67441</xdr:rowOff>
    </xdr:from>
    <xdr:ext cx="534377" cy="259045"/>
    <xdr:sp macro="" textlink="">
      <xdr:nvSpPr>
        <xdr:cNvPr id="540" name="テキスト ボックス 539"/>
        <xdr:cNvSpPr txBox="1"/>
      </xdr:nvSpPr>
      <xdr:spPr>
        <a:xfrm>
          <a:off x="13436111" y="65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151277</xdr:rowOff>
    </xdr:from>
    <xdr:to>
      <xdr:col>18</xdr:col>
      <xdr:colOff>492125</xdr:colOff>
      <xdr:row>38</xdr:row>
      <xdr:rowOff>81428</xdr:rowOff>
    </xdr:to>
    <xdr:sp macro="" textlink="">
      <xdr:nvSpPr>
        <xdr:cNvPr id="541" name="円/楕円 540"/>
        <xdr:cNvSpPr/>
      </xdr:nvSpPr>
      <xdr:spPr>
        <a:xfrm>
          <a:off x="12763500" y="6494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72555</xdr:rowOff>
    </xdr:from>
    <xdr:ext cx="534377" cy="259045"/>
    <xdr:sp macro="" textlink="">
      <xdr:nvSpPr>
        <xdr:cNvPr id="542" name="テキスト ボックス 541"/>
        <xdr:cNvSpPr txBox="1"/>
      </xdr:nvSpPr>
      <xdr:spPr>
        <a:xfrm>
          <a:off x="12547111" y="65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89225</xdr:rowOff>
    </xdr:from>
    <xdr:to>
      <xdr:col>23</xdr:col>
      <xdr:colOff>517525</xdr:colOff>
      <xdr:row>57</xdr:row>
      <xdr:rowOff>119752</xdr:rowOff>
    </xdr:to>
    <xdr:cxnSp macro="">
      <xdr:nvCxnSpPr>
        <xdr:cNvPr id="569" name="直線コネクタ 568"/>
        <xdr:cNvCxnSpPr/>
      </xdr:nvCxnSpPr>
      <xdr:spPr>
        <a:xfrm flipV="1">
          <a:off x="15481300" y="9861875"/>
          <a:ext cx="8382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127452</xdr:rowOff>
    </xdr:from>
    <xdr:to>
      <xdr:col>22</xdr:col>
      <xdr:colOff>365125</xdr:colOff>
      <xdr:row>57</xdr:row>
      <xdr:rowOff>119752</xdr:rowOff>
    </xdr:to>
    <xdr:cxnSp macro="">
      <xdr:nvCxnSpPr>
        <xdr:cNvPr id="572" name="直線コネクタ 571"/>
        <xdr:cNvCxnSpPr/>
      </xdr:nvCxnSpPr>
      <xdr:spPr>
        <a:xfrm>
          <a:off x="14592300" y="9557202"/>
          <a:ext cx="889000" cy="3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127452</xdr:rowOff>
    </xdr:from>
    <xdr:to>
      <xdr:col>21</xdr:col>
      <xdr:colOff>161925</xdr:colOff>
      <xdr:row>58</xdr:row>
      <xdr:rowOff>2810</xdr:rowOff>
    </xdr:to>
    <xdr:cxnSp macro="">
      <xdr:nvCxnSpPr>
        <xdr:cNvPr id="575" name="直線コネクタ 574"/>
        <xdr:cNvCxnSpPr/>
      </xdr:nvCxnSpPr>
      <xdr:spPr>
        <a:xfrm flipV="1">
          <a:off x="13703300" y="9557202"/>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2810</xdr:rowOff>
    </xdr:from>
    <xdr:to>
      <xdr:col>19</xdr:col>
      <xdr:colOff>644525</xdr:colOff>
      <xdr:row>58</xdr:row>
      <xdr:rowOff>3884</xdr:rowOff>
    </xdr:to>
    <xdr:cxnSp macro="">
      <xdr:nvCxnSpPr>
        <xdr:cNvPr id="578" name="直線コネクタ 577"/>
        <xdr:cNvCxnSpPr/>
      </xdr:nvCxnSpPr>
      <xdr:spPr>
        <a:xfrm flipV="1">
          <a:off x="12814300" y="9946910"/>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38425</xdr:rowOff>
    </xdr:from>
    <xdr:to>
      <xdr:col>23</xdr:col>
      <xdr:colOff>568325</xdr:colOff>
      <xdr:row>57</xdr:row>
      <xdr:rowOff>140025</xdr:rowOff>
    </xdr:to>
    <xdr:sp macro="" textlink="">
      <xdr:nvSpPr>
        <xdr:cNvPr id="588" name="円/楕円 587"/>
        <xdr:cNvSpPr/>
      </xdr:nvSpPr>
      <xdr:spPr>
        <a:xfrm>
          <a:off x="16268700" y="98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124802</xdr:rowOff>
    </xdr:from>
    <xdr:ext cx="534377" cy="259045"/>
    <xdr:sp macro="" textlink="">
      <xdr:nvSpPr>
        <xdr:cNvPr id="589" name="教育費該当値テキスト"/>
        <xdr:cNvSpPr txBox="1"/>
      </xdr:nvSpPr>
      <xdr:spPr>
        <a:xfrm>
          <a:off x="16370300"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68952</xdr:rowOff>
    </xdr:from>
    <xdr:to>
      <xdr:col>22</xdr:col>
      <xdr:colOff>415925</xdr:colOff>
      <xdr:row>57</xdr:row>
      <xdr:rowOff>170552</xdr:rowOff>
    </xdr:to>
    <xdr:sp macro="" textlink="">
      <xdr:nvSpPr>
        <xdr:cNvPr id="590" name="円/楕円 589"/>
        <xdr:cNvSpPr/>
      </xdr:nvSpPr>
      <xdr:spPr>
        <a:xfrm>
          <a:off x="15430500" y="98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161679</xdr:rowOff>
    </xdr:from>
    <xdr:ext cx="534377" cy="259045"/>
    <xdr:sp macro="" textlink="">
      <xdr:nvSpPr>
        <xdr:cNvPr id="591" name="テキスト ボックス 590"/>
        <xdr:cNvSpPr txBox="1"/>
      </xdr:nvSpPr>
      <xdr:spPr>
        <a:xfrm>
          <a:off x="15214111" y="993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76652</xdr:rowOff>
    </xdr:from>
    <xdr:to>
      <xdr:col>21</xdr:col>
      <xdr:colOff>212725</xdr:colOff>
      <xdr:row>56</xdr:row>
      <xdr:rowOff>6802</xdr:rowOff>
    </xdr:to>
    <xdr:sp macro="" textlink="">
      <xdr:nvSpPr>
        <xdr:cNvPr id="592" name="円/楕円 591"/>
        <xdr:cNvSpPr/>
      </xdr:nvSpPr>
      <xdr:spPr>
        <a:xfrm>
          <a:off x="14541500" y="9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23329</xdr:rowOff>
    </xdr:from>
    <xdr:ext cx="599010" cy="259045"/>
    <xdr:sp macro="" textlink="">
      <xdr:nvSpPr>
        <xdr:cNvPr id="593" name="テキスト ボックス 592"/>
        <xdr:cNvSpPr txBox="1"/>
      </xdr:nvSpPr>
      <xdr:spPr>
        <a:xfrm>
          <a:off x="14292794" y="92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123460</xdr:rowOff>
    </xdr:from>
    <xdr:to>
      <xdr:col>20</xdr:col>
      <xdr:colOff>9525</xdr:colOff>
      <xdr:row>58</xdr:row>
      <xdr:rowOff>53610</xdr:rowOff>
    </xdr:to>
    <xdr:sp macro="" textlink="">
      <xdr:nvSpPr>
        <xdr:cNvPr id="594" name="円/楕円 593"/>
        <xdr:cNvSpPr/>
      </xdr:nvSpPr>
      <xdr:spPr>
        <a:xfrm>
          <a:off x="13652500" y="98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44737</xdr:rowOff>
    </xdr:from>
    <xdr:ext cx="534377" cy="259045"/>
    <xdr:sp macro="" textlink="">
      <xdr:nvSpPr>
        <xdr:cNvPr id="595" name="テキスト ボックス 594"/>
        <xdr:cNvSpPr txBox="1"/>
      </xdr:nvSpPr>
      <xdr:spPr>
        <a:xfrm>
          <a:off x="13436111" y="99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124534</xdr:rowOff>
    </xdr:from>
    <xdr:to>
      <xdr:col>18</xdr:col>
      <xdr:colOff>492125</xdr:colOff>
      <xdr:row>58</xdr:row>
      <xdr:rowOff>54684</xdr:rowOff>
    </xdr:to>
    <xdr:sp macro="" textlink="">
      <xdr:nvSpPr>
        <xdr:cNvPr id="596" name="円/楕円 595"/>
        <xdr:cNvSpPr/>
      </xdr:nvSpPr>
      <xdr:spPr>
        <a:xfrm>
          <a:off x="12763500" y="98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45811</xdr:rowOff>
    </xdr:from>
    <xdr:ext cx="534377" cy="259045"/>
    <xdr:sp macro="" textlink="">
      <xdr:nvSpPr>
        <xdr:cNvPr id="597" name="テキスト ボックス 596"/>
        <xdr:cNvSpPr txBox="1"/>
      </xdr:nvSpPr>
      <xdr:spPr>
        <a:xfrm>
          <a:off x="12547111" y="9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138520</xdr:rowOff>
    </xdr:from>
    <xdr:to>
      <xdr:col>22</xdr:col>
      <xdr:colOff>365125</xdr:colOff>
      <xdr:row>78</xdr:row>
      <xdr:rowOff>139700</xdr:rowOff>
    </xdr:to>
    <xdr:cxnSp macro="">
      <xdr:nvCxnSpPr>
        <xdr:cNvPr id="627" name="直線コネクタ 626"/>
        <xdr:cNvCxnSpPr/>
      </xdr:nvCxnSpPr>
      <xdr:spPr>
        <a:xfrm>
          <a:off x="14592300" y="13511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138520</xdr:rowOff>
    </xdr:from>
    <xdr:to>
      <xdr:col>21</xdr:col>
      <xdr:colOff>161925</xdr:colOff>
      <xdr:row>78</xdr:row>
      <xdr:rowOff>139700</xdr:rowOff>
    </xdr:to>
    <xdr:cxnSp macro="">
      <xdr:nvCxnSpPr>
        <xdr:cNvPr id="630" name="直線コネクタ 629"/>
        <xdr:cNvCxnSpPr/>
      </xdr:nvCxnSpPr>
      <xdr:spPr>
        <a:xfrm flipV="1">
          <a:off x="13703300" y="13511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87720</xdr:rowOff>
    </xdr:from>
    <xdr:to>
      <xdr:col>21</xdr:col>
      <xdr:colOff>212725</xdr:colOff>
      <xdr:row>79</xdr:row>
      <xdr:rowOff>17870</xdr:rowOff>
    </xdr:to>
    <xdr:sp macro="" textlink="">
      <xdr:nvSpPr>
        <xdr:cNvPr id="647" name="円/楕円 646"/>
        <xdr:cNvSpPr/>
      </xdr:nvSpPr>
      <xdr:spPr>
        <a:xfrm>
          <a:off x="14541500" y="13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8997</xdr:rowOff>
    </xdr:from>
    <xdr:ext cx="378565" cy="259045"/>
    <xdr:sp macro="" textlink="">
      <xdr:nvSpPr>
        <xdr:cNvPr id="648" name="テキスト ボックス 647"/>
        <xdr:cNvSpPr txBox="1"/>
      </xdr:nvSpPr>
      <xdr:spPr>
        <a:xfrm>
          <a:off x="14403017" y="135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34787</xdr:rowOff>
    </xdr:from>
    <xdr:to>
      <xdr:col>23</xdr:col>
      <xdr:colOff>517525</xdr:colOff>
      <xdr:row>97</xdr:row>
      <xdr:rowOff>100234</xdr:rowOff>
    </xdr:to>
    <xdr:cxnSp macro="">
      <xdr:nvCxnSpPr>
        <xdr:cNvPr id="679" name="直線コネクタ 678"/>
        <xdr:cNvCxnSpPr/>
      </xdr:nvCxnSpPr>
      <xdr:spPr>
        <a:xfrm>
          <a:off x="15481300" y="16665437"/>
          <a:ext cx="8382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12658</xdr:rowOff>
    </xdr:from>
    <xdr:to>
      <xdr:col>22</xdr:col>
      <xdr:colOff>365125</xdr:colOff>
      <xdr:row>97</xdr:row>
      <xdr:rowOff>34787</xdr:rowOff>
    </xdr:to>
    <xdr:cxnSp macro="">
      <xdr:nvCxnSpPr>
        <xdr:cNvPr id="682" name="直線コネクタ 681"/>
        <xdr:cNvCxnSpPr/>
      </xdr:nvCxnSpPr>
      <xdr:spPr>
        <a:xfrm>
          <a:off x="14592300" y="16643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170538</xdr:rowOff>
    </xdr:from>
    <xdr:to>
      <xdr:col>21</xdr:col>
      <xdr:colOff>161925</xdr:colOff>
      <xdr:row>97</xdr:row>
      <xdr:rowOff>12658</xdr:rowOff>
    </xdr:to>
    <xdr:cxnSp macro="">
      <xdr:nvCxnSpPr>
        <xdr:cNvPr id="685" name="直線コネクタ 684"/>
        <xdr:cNvCxnSpPr/>
      </xdr:nvCxnSpPr>
      <xdr:spPr>
        <a:xfrm>
          <a:off x="13703300" y="16629738"/>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106471</xdr:rowOff>
    </xdr:from>
    <xdr:to>
      <xdr:col>19</xdr:col>
      <xdr:colOff>644525</xdr:colOff>
      <xdr:row>96</xdr:row>
      <xdr:rowOff>170538</xdr:rowOff>
    </xdr:to>
    <xdr:cxnSp macro="">
      <xdr:nvCxnSpPr>
        <xdr:cNvPr id="688" name="直線コネクタ 687"/>
        <xdr:cNvCxnSpPr/>
      </xdr:nvCxnSpPr>
      <xdr:spPr>
        <a:xfrm>
          <a:off x="12814300" y="16565671"/>
          <a:ext cx="8890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49434</xdr:rowOff>
    </xdr:from>
    <xdr:to>
      <xdr:col>23</xdr:col>
      <xdr:colOff>568325</xdr:colOff>
      <xdr:row>97</xdr:row>
      <xdr:rowOff>151034</xdr:rowOff>
    </xdr:to>
    <xdr:sp macro="" textlink="">
      <xdr:nvSpPr>
        <xdr:cNvPr id="698" name="円/楕円 697"/>
        <xdr:cNvSpPr/>
      </xdr:nvSpPr>
      <xdr:spPr>
        <a:xfrm>
          <a:off x="162687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27861</xdr:rowOff>
    </xdr:from>
    <xdr:ext cx="534377" cy="259045"/>
    <xdr:sp macro="" textlink="">
      <xdr:nvSpPr>
        <xdr:cNvPr id="699" name="公債費該当値テキスト"/>
        <xdr:cNvSpPr txBox="1"/>
      </xdr:nvSpPr>
      <xdr:spPr>
        <a:xfrm>
          <a:off x="16370300" y="166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155437</xdr:rowOff>
    </xdr:from>
    <xdr:to>
      <xdr:col>22</xdr:col>
      <xdr:colOff>415925</xdr:colOff>
      <xdr:row>97</xdr:row>
      <xdr:rowOff>85587</xdr:rowOff>
    </xdr:to>
    <xdr:sp macro="" textlink="">
      <xdr:nvSpPr>
        <xdr:cNvPr id="700" name="円/楕円 699"/>
        <xdr:cNvSpPr/>
      </xdr:nvSpPr>
      <xdr:spPr>
        <a:xfrm>
          <a:off x="15430500" y="166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76714</xdr:rowOff>
    </xdr:from>
    <xdr:ext cx="534377" cy="259045"/>
    <xdr:sp macro="" textlink="">
      <xdr:nvSpPr>
        <xdr:cNvPr id="701" name="テキスト ボックス 700"/>
        <xdr:cNvSpPr txBox="1"/>
      </xdr:nvSpPr>
      <xdr:spPr>
        <a:xfrm>
          <a:off x="15214111" y="167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133308</xdr:rowOff>
    </xdr:from>
    <xdr:to>
      <xdr:col>21</xdr:col>
      <xdr:colOff>212725</xdr:colOff>
      <xdr:row>97</xdr:row>
      <xdr:rowOff>63458</xdr:rowOff>
    </xdr:to>
    <xdr:sp macro="" textlink="">
      <xdr:nvSpPr>
        <xdr:cNvPr id="702" name="円/楕円 701"/>
        <xdr:cNvSpPr/>
      </xdr:nvSpPr>
      <xdr:spPr>
        <a:xfrm>
          <a:off x="14541500" y="16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54585</xdr:rowOff>
    </xdr:from>
    <xdr:ext cx="534377" cy="259045"/>
    <xdr:sp macro="" textlink="">
      <xdr:nvSpPr>
        <xdr:cNvPr id="703" name="テキスト ボックス 702"/>
        <xdr:cNvSpPr txBox="1"/>
      </xdr:nvSpPr>
      <xdr:spPr>
        <a:xfrm>
          <a:off x="14325111" y="166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119738</xdr:rowOff>
    </xdr:from>
    <xdr:to>
      <xdr:col>20</xdr:col>
      <xdr:colOff>9525</xdr:colOff>
      <xdr:row>97</xdr:row>
      <xdr:rowOff>49888</xdr:rowOff>
    </xdr:to>
    <xdr:sp macro="" textlink="">
      <xdr:nvSpPr>
        <xdr:cNvPr id="704" name="円/楕円 703"/>
        <xdr:cNvSpPr/>
      </xdr:nvSpPr>
      <xdr:spPr>
        <a:xfrm>
          <a:off x="13652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41015</xdr:rowOff>
    </xdr:from>
    <xdr:ext cx="534377" cy="259045"/>
    <xdr:sp macro="" textlink="">
      <xdr:nvSpPr>
        <xdr:cNvPr id="705" name="テキスト ボックス 704"/>
        <xdr:cNvSpPr txBox="1"/>
      </xdr:nvSpPr>
      <xdr:spPr>
        <a:xfrm>
          <a:off x="13436111" y="166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55671</xdr:rowOff>
    </xdr:from>
    <xdr:to>
      <xdr:col>18</xdr:col>
      <xdr:colOff>492125</xdr:colOff>
      <xdr:row>96</xdr:row>
      <xdr:rowOff>157271</xdr:rowOff>
    </xdr:to>
    <xdr:sp macro="" textlink="">
      <xdr:nvSpPr>
        <xdr:cNvPr id="706" name="円/楕円 705"/>
        <xdr:cNvSpPr/>
      </xdr:nvSpPr>
      <xdr:spPr>
        <a:xfrm>
          <a:off x="12763500" y="165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148398</xdr:rowOff>
    </xdr:from>
    <xdr:ext cx="534377" cy="259045"/>
    <xdr:sp macro="" textlink="">
      <xdr:nvSpPr>
        <xdr:cNvPr id="707" name="テキスト ボックス 706"/>
        <xdr:cNvSpPr txBox="1"/>
      </xdr:nvSpPr>
      <xdr:spPr>
        <a:xfrm>
          <a:off x="12547111" y="166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136,392</a:t>
          </a:r>
          <a:r>
            <a:rPr kumimoji="1" lang="ja-JP" altLang="en-US" sz="1300">
              <a:latin typeface="ＭＳ Ｐゴシック"/>
            </a:rPr>
            <a:t>円となっている。類似団体平均や全国平均と比較すると低い水準ではあるが、平成</a:t>
          </a:r>
          <a:r>
            <a:rPr kumimoji="1" lang="en-US" altLang="ja-JP" sz="1300">
              <a:latin typeface="ＭＳ Ｐゴシック"/>
            </a:rPr>
            <a:t>23</a:t>
          </a:r>
          <a:r>
            <a:rPr kumimoji="1" lang="ja-JP" altLang="en-US" sz="1300">
              <a:latin typeface="ＭＳ Ｐゴシック"/>
            </a:rPr>
            <a:t>年度決算額と比較すると約</a:t>
          </a:r>
          <a:r>
            <a:rPr kumimoji="1" lang="en-US" altLang="ja-JP" sz="1300">
              <a:latin typeface="ＭＳ Ｐゴシック"/>
            </a:rPr>
            <a:t>18</a:t>
          </a:r>
          <a:r>
            <a:rPr kumimoji="1" lang="ja-JP" altLang="en-US" sz="1300">
              <a:latin typeface="ＭＳ Ｐゴシック"/>
            </a:rPr>
            <a:t>％の増加となっている。</a:t>
          </a:r>
          <a:endParaRPr kumimoji="1" lang="en-US" altLang="ja-JP" sz="1300">
            <a:latin typeface="ＭＳ Ｐゴシック"/>
          </a:endParaRPr>
        </a:p>
        <a:p>
          <a:r>
            <a:rPr kumimoji="1" lang="ja-JP" altLang="en-US" sz="1300">
              <a:latin typeface="ＭＳ Ｐゴシック"/>
            </a:rPr>
            <a:t>これは、近年の臨時福祉給付金給付事業によるものや、少子化対策のため村独自で乳幼児医療給付事業等に取り組んできたことによるものである。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財政調整基金残高は適切な財源の確保と歳出の精査により、取崩額を上回る歳計剰余金を毎年積立て、平成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年度決算では標準財政規模比</a:t>
          </a:r>
          <a:r>
            <a:rPr kumimoji="1" lang="en-US" altLang="ja-JP" sz="1400">
              <a:latin typeface="ＭＳ ゴシック" pitchFamily="49" charset="-128"/>
              <a:ea typeface="ＭＳ ゴシック" pitchFamily="49" charset="-128"/>
            </a:rPr>
            <a:t>50.87</a:t>
          </a:r>
          <a:r>
            <a:rPr kumimoji="1" lang="ja-JP" altLang="en-US" sz="1400">
              <a:latin typeface="ＭＳ ゴシック" pitchFamily="49" charset="-128"/>
              <a:ea typeface="ＭＳ ゴシック" pitchFamily="49" charset="-128"/>
            </a:rPr>
            <a:t>％となった。今後も引き続き中長期的視点に立ち、計画的かつ健全な財政運営に努めたい。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なお、実質単年度収支が低いまたはマイナスの値となっているのは歳計剰余金処分による財政調整基金への基金積立を行っているためである。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全ての会計で赤字は生じていないが、下水道・農業集落排水事業会計へは、一部基準外繰出を実施している。基準外繰出を必要としない適正な企業経営に努める。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4064278</v>
      </c>
      <c r="BO4" s="409"/>
      <c r="BP4" s="409"/>
      <c r="BQ4" s="409"/>
      <c r="BR4" s="409"/>
      <c r="BS4" s="409"/>
      <c r="BT4" s="409"/>
      <c r="BU4" s="410"/>
      <c r="BV4" s="408">
        <v>3823114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16.8</v>
      </c>
      <c r="CU4" s="586"/>
      <c r="CV4" s="586"/>
      <c r="CW4" s="586"/>
      <c r="CX4" s="586"/>
      <c r="CY4" s="586"/>
      <c r="CZ4" s="586"/>
      <c r="DA4" s="587"/>
      <c r="DB4" s="585">
        <v>16.2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3627718</v>
      </c>
      <c r="BO5" s="414"/>
      <c r="BP5" s="414"/>
      <c r="BQ5" s="414"/>
      <c r="BR5" s="414"/>
      <c r="BS5" s="414"/>
      <c r="BT5" s="414"/>
      <c r="BU5" s="415"/>
      <c r="BV5" s="413">
        <v>3421835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436560</v>
      </c>
      <c r="BO6" s="414"/>
      <c r="BP6" s="414"/>
      <c r="BQ6" s="414"/>
      <c r="BR6" s="414"/>
      <c r="BS6" s="414"/>
      <c r="BT6" s="414"/>
      <c r="BU6" s="415"/>
      <c r="BV6" s="413">
        <v>401279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89.6</v>
      </c>
      <c r="CU6" s="560"/>
      <c r="CV6" s="560"/>
      <c r="CW6" s="560"/>
      <c r="CX6" s="560"/>
      <c r="CY6" s="560"/>
      <c r="CZ6" s="560"/>
      <c r="DA6" s="561"/>
      <c r="DB6" s="559">
        <v>95.3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12947</v>
      </c>
      <c r="BO7" s="414"/>
      <c r="BP7" s="414"/>
      <c r="BQ7" s="414"/>
      <c r="BR7" s="414"/>
      <c r="BS7" s="414"/>
      <c r="BT7" s="414"/>
      <c r="BU7" s="415"/>
      <c r="BV7" s="413">
        <v>1015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2515248</v>
      </c>
      <c r="CU7" s="414"/>
      <c r="CV7" s="414"/>
      <c r="CW7" s="414"/>
      <c r="CX7" s="414"/>
      <c r="CY7" s="414"/>
      <c r="CZ7" s="414"/>
      <c r="DA7" s="415"/>
      <c r="DB7" s="413">
        <v>2466427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423613</v>
      </c>
      <c r="BO8" s="414"/>
      <c r="BP8" s="414"/>
      <c r="BQ8" s="414"/>
      <c r="BR8" s="414"/>
      <c r="BS8" s="414"/>
      <c r="BT8" s="414"/>
      <c r="BU8" s="415"/>
      <c r="BV8" s="413">
        <v>400264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0.26</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7783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23349</v>
      </c>
      <c r="BO9" s="414"/>
      <c r="BP9" s="414"/>
      <c r="BQ9" s="414"/>
      <c r="BR9" s="414"/>
      <c r="BS9" s="414"/>
      <c r="BT9" s="414"/>
      <c r="BU9" s="415"/>
      <c r="BV9" s="413">
        <v>193889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8153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561</v>
      </c>
      <c r="BO10" s="414"/>
      <c r="BP10" s="414"/>
      <c r="BQ10" s="414"/>
      <c r="BR10" s="414"/>
      <c r="BS10" s="414"/>
      <c r="BT10" s="414"/>
      <c r="BU10" s="415"/>
      <c r="BV10" s="413">
        <v>683</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8117</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157559</v>
      </c>
      <c r="BO12" s="414"/>
      <c r="BP12" s="414"/>
      <c r="BQ12" s="414"/>
      <c r="BR12" s="414"/>
      <c r="BS12" s="414"/>
      <c r="BT12" s="414"/>
      <c r="BU12" s="415"/>
      <c r="BV12" s="413">
        <v>132778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8108</v>
      </c>
      <c r="S13" s="515"/>
      <c r="T13" s="515"/>
      <c r="U13" s="515"/>
      <c r="V13" s="516"/>
      <c r="W13" s="502" t="s">
        <v>119</v>
      </c>
      <c r="X13" s="426"/>
      <c r="Y13" s="426"/>
      <c r="Z13" s="426"/>
      <c r="AA13" s="426"/>
      <c r="AB13" s="427"/>
      <c r="AC13" s="389">
        <v>961</v>
      </c>
      <c r="AD13" s="390"/>
      <c r="AE13" s="390"/>
      <c r="AF13" s="390"/>
      <c r="AG13" s="391"/>
      <c r="AH13" s="389">
        <v>1109</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-133649</v>
      </c>
      <c r="BO13" s="414"/>
      <c r="BP13" s="414"/>
      <c r="BQ13" s="414"/>
      <c r="BR13" s="414"/>
      <c r="BS13" s="414"/>
      <c r="BT13" s="414"/>
      <c r="BU13" s="415"/>
      <c r="BV13" s="413">
        <v>61794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14.7</v>
      </c>
      <c r="CU13" s="384"/>
      <c r="CV13" s="384"/>
      <c r="CW13" s="384"/>
      <c r="CX13" s="384"/>
      <c r="CY13" s="384"/>
      <c r="CZ13" s="384"/>
      <c r="DA13" s="385"/>
      <c r="DB13" s="383">
        <v>17.5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8164</v>
      </c>
      <c r="S14" s="515"/>
      <c r="T14" s="515"/>
      <c r="U14" s="515"/>
      <c r="V14" s="516"/>
      <c r="W14" s="517"/>
      <c r="X14" s="429"/>
      <c r="Y14" s="429"/>
      <c r="Z14" s="429"/>
      <c r="AA14" s="429"/>
      <c r="AB14" s="430"/>
      <c r="AC14" s="507">
        <v>23.2</v>
      </c>
      <c r="AD14" s="508"/>
      <c r="AE14" s="508"/>
      <c r="AF14" s="508"/>
      <c r="AG14" s="509"/>
      <c r="AH14" s="507">
        <v>24.6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36.700000000000003</v>
      </c>
      <c r="CU14" s="486"/>
      <c r="CV14" s="486"/>
      <c r="CW14" s="486"/>
      <c r="CX14" s="486"/>
      <c r="CY14" s="486"/>
      <c r="CZ14" s="486"/>
      <c r="DA14" s="487"/>
      <c r="DB14" s="518">
        <v>61.2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8157</v>
      </c>
      <c r="S15" s="515"/>
      <c r="T15" s="515"/>
      <c r="U15" s="515"/>
      <c r="V15" s="516"/>
      <c r="W15" s="502" t="s">
        <v>126</v>
      </c>
      <c r="X15" s="426"/>
      <c r="Y15" s="426"/>
      <c r="Z15" s="426"/>
      <c r="AA15" s="426"/>
      <c r="AB15" s="427"/>
      <c r="AC15" s="389">
        <v>940</v>
      </c>
      <c r="AD15" s="390"/>
      <c r="AE15" s="390"/>
      <c r="AF15" s="390"/>
      <c r="AG15" s="391"/>
      <c r="AH15" s="389">
        <v>1084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596121</v>
      </c>
      <c r="BO15" s="409"/>
      <c r="BP15" s="409"/>
      <c r="BQ15" s="409"/>
      <c r="BR15" s="409"/>
      <c r="BS15" s="409"/>
      <c r="BT15" s="409"/>
      <c r="BU15" s="410"/>
      <c r="BV15" s="408">
        <v>577353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22.7</v>
      </c>
      <c r="AD16" s="508"/>
      <c r="AE16" s="508"/>
      <c r="AF16" s="508"/>
      <c r="AG16" s="509"/>
      <c r="AH16" s="507">
        <v>24.1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2244292</v>
      </c>
      <c r="BO16" s="414"/>
      <c r="BP16" s="414"/>
      <c r="BQ16" s="414"/>
      <c r="BR16" s="414"/>
      <c r="BS16" s="414"/>
      <c r="BT16" s="414"/>
      <c r="BU16" s="415"/>
      <c r="BV16" s="413">
        <v>2183204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2235</v>
      </c>
      <c r="AD17" s="390"/>
      <c r="AE17" s="390"/>
      <c r="AF17" s="390"/>
      <c r="AG17" s="391"/>
      <c r="AH17" s="389">
        <v>2305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736371</v>
      </c>
      <c r="BO17" s="414"/>
      <c r="BP17" s="414"/>
      <c r="BQ17" s="414"/>
      <c r="BR17" s="414"/>
      <c r="BS17" s="414"/>
      <c r="BT17" s="414"/>
      <c r="BU17" s="415"/>
      <c r="BV17" s="413">
        <v>726586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22.35</v>
      </c>
      <c r="M18" s="478"/>
      <c r="N18" s="478"/>
      <c r="O18" s="478"/>
      <c r="P18" s="478"/>
      <c r="Q18" s="478"/>
      <c r="R18" s="479"/>
      <c r="S18" s="479"/>
      <c r="T18" s="479"/>
      <c r="U18" s="479"/>
      <c r="V18" s="480"/>
      <c r="W18" s="494"/>
      <c r="X18" s="495"/>
      <c r="Y18" s="495"/>
      <c r="Z18" s="495"/>
      <c r="AA18" s="495"/>
      <c r="AB18" s="503"/>
      <c r="AC18" s="377">
        <v>54</v>
      </c>
      <c r="AD18" s="378"/>
      <c r="AE18" s="378"/>
      <c r="AF18" s="378"/>
      <c r="AG18" s="481"/>
      <c r="AH18" s="377">
        <v>51.2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2156491</v>
      </c>
      <c r="BO18" s="414"/>
      <c r="BP18" s="414"/>
      <c r="BQ18" s="414"/>
      <c r="BR18" s="414"/>
      <c r="BS18" s="414"/>
      <c r="BT18" s="414"/>
      <c r="BU18" s="415"/>
      <c r="BV18" s="413">
        <v>2199186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3001833</v>
      </c>
      <c r="BO19" s="414"/>
      <c r="BP19" s="414"/>
      <c r="BQ19" s="414"/>
      <c r="BR19" s="414"/>
      <c r="BS19" s="414"/>
      <c r="BT19" s="414"/>
      <c r="BU19" s="415"/>
      <c r="BV19" s="413">
        <v>3013410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2382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3091023</v>
      </c>
      <c r="BO23" s="414"/>
      <c r="BP23" s="414"/>
      <c r="BQ23" s="414"/>
      <c r="BR23" s="414"/>
      <c r="BS23" s="414"/>
      <c r="BT23" s="414"/>
      <c r="BU23" s="415"/>
      <c r="BV23" s="413">
        <v>3267265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6370</v>
      </c>
      <c r="R24" s="390"/>
      <c r="S24" s="390"/>
      <c r="T24" s="390"/>
      <c r="U24" s="390"/>
      <c r="V24" s="391"/>
      <c r="W24" s="455"/>
      <c r="X24" s="446"/>
      <c r="Y24" s="447"/>
      <c r="Z24" s="386" t="s">
        <v>149</v>
      </c>
      <c r="AA24" s="387"/>
      <c r="AB24" s="387"/>
      <c r="AC24" s="387"/>
      <c r="AD24" s="387"/>
      <c r="AE24" s="387"/>
      <c r="AF24" s="387"/>
      <c r="AG24" s="388"/>
      <c r="AH24" s="389">
        <v>71</v>
      </c>
      <c r="AI24" s="390"/>
      <c r="AJ24" s="390"/>
      <c r="AK24" s="390"/>
      <c r="AL24" s="391"/>
      <c r="AM24" s="389">
        <v>196741</v>
      </c>
      <c r="AN24" s="390"/>
      <c r="AO24" s="390"/>
      <c r="AP24" s="390"/>
      <c r="AQ24" s="390"/>
      <c r="AR24" s="391"/>
      <c r="AS24" s="389">
        <v>2771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2514698</v>
      </c>
      <c r="BO24" s="414"/>
      <c r="BP24" s="414"/>
      <c r="BQ24" s="414"/>
      <c r="BR24" s="414"/>
      <c r="BS24" s="414"/>
      <c r="BT24" s="414"/>
      <c r="BU24" s="415"/>
      <c r="BV24" s="413">
        <v>2642566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5300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361436</v>
      </c>
      <c r="BO25" s="409"/>
      <c r="BP25" s="409"/>
      <c r="BQ25" s="409"/>
      <c r="BR25" s="409"/>
      <c r="BS25" s="409"/>
      <c r="BT25" s="409"/>
      <c r="BU25" s="410"/>
      <c r="BV25" s="408">
        <v>403107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4830</v>
      </c>
      <c r="R26" s="390"/>
      <c r="S26" s="390"/>
      <c r="T26" s="390"/>
      <c r="U26" s="390"/>
      <c r="V26" s="391"/>
      <c r="W26" s="455"/>
      <c r="X26" s="446"/>
      <c r="Y26" s="447"/>
      <c r="Z26" s="386" t="s">
        <v>155</v>
      </c>
      <c r="AA26" s="468"/>
      <c r="AB26" s="468"/>
      <c r="AC26" s="468"/>
      <c r="AD26" s="468"/>
      <c r="AE26" s="468"/>
      <c r="AF26" s="468"/>
      <c r="AG26" s="469"/>
      <c r="AH26" s="389">
        <v>2</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2530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2230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1279561</v>
      </c>
      <c r="BO28" s="409"/>
      <c r="BP28" s="409"/>
      <c r="BQ28" s="409"/>
      <c r="BR28" s="409"/>
      <c r="BS28" s="409"/>
      <c r="BT28" s="409"/>
      <c r="BU28" s="410"/>
      <c r="BV28" s="408">
        <v>1063738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6</v>
      </c>
      <c r="M29" s="390"/>
      <c r="N29" s="390"/>
      <c r="O29" s="390"/>
      <c r="P29" s="391"/>
      <c r="Q29" s="389">
        <v>2130</v>
      </c>
      <c r="R29" s="390"/>
      <c r="S29" s="390"/>
      <c r="T29" s="390"/>
      <c r="U29" s="390"/>
      <c r="V29" s="391"/>
      <c r="W29" s="456"/>
      <c r="X29" s="457"/>
      <c r="Y29" s="458"/>
      <c r="Z29" s="386" t="s">
        <v>166</v>
      </c>
      <c r="AA29" s="387"/>
      <c r="AB29" s="387"/>
      <c r="AC29" s="387"/>
      <c r="AD29" s="387"/>
      <c r="AE29" s="387"/>
      <c r="AF29" s="387"/>
      <c r="AG29" s="388"/>
      <c r="AH29" s="389">
        <v>71</v>
      </c>
      <c r="AI29" s="390"/>
      <c r="AJ29" s="390"/>
      <c r="AK29" s="390"/>
      <c r="AL29" s="391"/>
      <c r="AM29" s="389">
        <v>196741</v>
      </c>
      <c r="AN29" s="390"/>
      <c r="AO29" s="390"/>
      <c r="AP29" s="390"/>
      <c r="AQ29" s="390"/>
      <c r="AR29" s="391"/>
      <c r="AS29" s="389">
        <v>2771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2578</v>
      </c>
      <c r="BO29" s="414"/>
      <c r="BP29" s="414"/>
      <c r="BQ29" s="414"/>
      <c r="BR29" s="414"/>
      <c r="BS29" s="414"/>
      <c r="BT29" s="414"/>
      <c r="BU29" s="415"/>
      <c r="BV29" s="413">
        <v>2577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20181</v>
      </c>
      <c r="BO30" s="417"/>
      <c r="BP30" s="417"/>
      <c r="BQ30" s="417"/>
      <c r="BR30" s="417"/>
      <c r="BS30" s="417"/>
      <c r="BT30" s="417"/>
      <c r="BU30" s="418"/>
      <c r="BV30" s="416">
        <v>20176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黒石地区清掃施設組合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田舎館村土地開発公社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弘前地区消防事務組合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株式会社　アイナック</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農業集落排水事業会計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南黒地方福祉事務組合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津軽広域水道企業団</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津軽広域連合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青森県後期高齢者医療広域連合(一般会計)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青森県後期高齢者医療広域連合(特別会計)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青森県市町村職員退職手当組合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青森県市町村総合事務組合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532</v>
      </c>
      <c r="D34" s="1181"/>
      <c r="E34" s="1182"/>
      <c r="F34" s="32">
        <v>18.62</v>
      </c>
      <c r="G34" s="33">
        <v>17.23</v>
      </c>
      <c r="H34" s="33">
        <v>8.26</v>
      </c>
      <c r="I34" s="33">
        <v>16.22</v>
      </c>
      <c r="J34" s="34">
        <v>16.84</v>
      </c>
      <c r="K34" s="22"/>
      <c r="L34" s="22"/>
      <c r="M34" s="22"/>
      <c r="N34" s="22"/>
      <c r="O34" s="22"/>
      <c r="P34" s="22"/>
    </row>
    <row r="35" spans="1:16" ht="39" customHeight="1">
      <c r="A35" s="22"/>
      <c r="B35" s="35"/>
      <c r="C35" s="1175" t="s">
        <v>533</v>
      </c>
      <c r="D35" s="1176"/>
      <c r="E35" s="1177"/>
      <c r="F35" s="36">
        <v>0</v>
      </c>
      <c r="G35" s="37">
        <v>0</v>
      </c>
      <c r="H35" s="37">
        <v>1.37</v>
      </c>
      <c r="I35" s="37">
        <v>3.03</v>
      </c>
      <c r="J35" s="38">
        <v>5.64</v>
      </c>
      <c r="K35" s="22"/>
      <c r="L35" s="22"/>
      <c r="M35" s="22"/>
      <c r="N35" s="22"/>
      <c r="O35" s="22"/>
      <c r="P35" s="22"/>
    </row>
    <row r="36" spans="1:16" ht="39" customHeight="1">
      <c r="A36" s="22"/>
      <c r="B36" s="35"/>
      <c r="C36" s="1175" t="s">
        <v>534</v>
      </c>
      <c r="D36" s="1176"/>
      <c r="E36" s="1177"/>
      <c r="F36" s="36">
        <v>2.6</v>
      </c>
      <c r="G36" s="37">
        <v>3.22</v>
      </c>
      <c r="H36" s="37">
        <v>3.77</v>
      </c>
      <c r="I36" s="37">
        <v>4.55</v>
      </c>
      <c r="J36" s="38">
        <v>4.96</v>
      </c>
      <c r="K36" s="22"/>
      <c r="L36" s="22"/>
      <c r="M36" s="22"/>
      <c r="N36" s="22"/>
      <c r="O36" s="22"/>
      <c r="P36" s="22"/>
    </row>
    <row r="37" spans="1:16" ht="39" customHeight="1">
      <c r="A37" s="22"/>
      <c r="B37" s="35"/>
      <c r="C37" s="1175" t="s">
        <v>535</v>
      </c>
      <c r="D37" s="1176"/>
      <c r="E37" s="1177"/>
      <c r="F37" s="36">
        <v>0.43</v>
      </c>
      <c r="G37" s="37">
        <v>0.6</v>
      </c>
      <c r="H37" s="37">
        <v>0.56999999999999995</v>
      </c>
      <c r="I37" s="37">
        <v>0.79</v>
      </c>
      <c r="J37" s="38">
        <v>1.02</v>
      </c>
      <c r="K37" s="22"/>
      <c r="L37" s="22"/>
      <c r="M37" s="22"/>
      <c r="N37" s="22"/>
      <c r="O37" s="22"/>
      <c r="P37" s="22"/>
    </row>
    <row r="38" spans="1:16" ht="39" customHeight="1">
      <c r="A38" s="22"/>
      <c r="B38" s="35"/>
      <c r="C38" s="1175" t="s">
        <v>536</v>
      </c>
      <c r="D38" s="1176"/>
      <c r="E38" s="1177"/>
      <c r="F38" s="36">
        <v>2.04</v>
      </c>
      <c r="G38" s="37">
        <v>1.47</v>
      </c>
      <c r="H38" s="37">
        <v>0.95</v>
      </c>
      <c r="I38" s="37">
        <v>0.69</v>
      </c>
      <c r="J38" s="38">
        <v>0.94</v>
      </c>
      <c r="K38" s="22"/>
      <c r="L38" s="22"/>
      <c r="M38" s="22"/>
      <c r="N38" s="22"/>
      <c r="O38" s="22"/>
      <c r="P38" s="22"/>
    </row>
    <row r="39" spans="1:16" ht="39" customHeight="1">
      <c r="A39" s="22"/>
      <c r="B39" s="35"/>
      <c r="C39" s="1175" t="s">
        <v>537</v>
      </c>
      <c r="D39" s="1176"/>
      <c r="E39" s="1177"/>
      <c r="F39" s="36">
        <v>4.17</v>
      </c>
      <c r="G39" s="37">
        <v>2.93</v>
      </c>
      <c r="H39" s="37">
        <v>4.09</v>
      </c>
      <c r="I39" s="37">
        <v>1.71</v>
      </c>
      <c r="J39" s="38">
        <v>0.2</v>
      </c>
      <c r="K39" s="22"/>
      <c r="L39" s="22"/>
      <c r="M39" s="22"/>
      <c r="N39" s="22"/>
      <c r="O39" s="22"/>
      <c r="P39" s="22"/>
    </row>
    <row r="40" spans="1:16" ht="39" customHeight="1">
      <c r="A40" s="22"/>
      <c r="B40" s="35"/>
      <c r="C40" s="1175" t="s">
        <v>538</v>
      </c>
      <c r="D40" s="1176"/>
      <c r="E40" s="1177"/>
      <c r="F40" s="36">
        <v>0.01</v>
      </c>
      <c r="G40" s="37">
        <v>0</v>
      </c>
      <c r="H40" s="37">
        <v>0</v>
      </c>
      <c r="I40" s="37">
        <v>0.01</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540</v>
      </c>
      <c r="D43" s="1179"/>
      <c r="E43" s="1180"/>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601</v>
      </c>
      <c r="L45" s="60">
        <v>563</v>
      </c>
      <c r="M45" s="60">
        <v>537</v>
      </c>
      <c r="N45" s="60">
        <v>493</v>
      </c>
      <c r="O45" s="61">
        <v>374</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195</v>
      </c>
      <c r="L48" s="64">
        <v>214</v>
      </c>
      <c r="M48" s="64">
        <v>226</v>
      </c>
      <c r="N48" s="64">
        <v>175</v>
      </c>
      <c r="O48" s="65">
        <v>182</v>
      </c>
      <c r="P48" s="48"/>
      <c r="Q48" s="48"/>
      <c r="R48" s="48"/>
      <c r="S48" s="48"/>
      <c r="T48" s="48"/>
      <c r="U48" s="48"/>
    </row>
    <row r="49" spans="1:21" ht="30.75" customHeight="1">
      <c r="A49" s="48"/>
      <c r="B49" s="1193"/>
      <c r="C49" s="1194"/>
      <c r="D49" s="62"/>
      <c r="E49" s="1185" t="s">
        <v>15</v>
      </c>
      <c r="F49" s="1185"/>
      <c r="G49" s="1185"/>
      <c r="H49" s="1185"/>
      <c r="I49" s="1185"/>
      <c r="J49" s="1186"/>
      <c r="K49" s="63">
        <v>20</v>
      </c>
      <c r="L49" s="64">
        <v>17</v>
      </c>
      <c r="M49" s="64">
        <v>3</v>
      </c>
      <c r="N49" s="64">
        <v>4</v>
      </c>
      <c r="O49" s="65">
        <v>5</v>
      </c>
      <c r="P49" s="48"/>
      <c r="Q49" s="48"/>
      <c r="R49" s="48"/>
      <c r="S49" s="48"/>
      <c r="T49" s="48"/>
      <c r="U49" s="48"/>
    </row>
    <row r="50" spans="1:21" ht="30.75" customHeight="1">
      <c r="A50" s="48"/>
      <c r="B50" s="1193"/>
      <c r="C50" s="1194"/>
      <c r="D50" s="62"/>
      <c r="E50" s="1185" t="s">
        <v>16</v>
      </c>
      <c r="F50" s="1185"/>
      <c r="G50" s="1185"/>
      <c r="H50" s="1185"/>
      <c r="I50" s="1185"/>
      <c r="J50" s="1186"/>
      <c r="K50" s="63">
        <v>8</v>
      </c>
      <c r="L50" s="64">
        <v>8</v>
      </c>
      <c r="M50" s="64">
        <v>25</v>
      </c>
      <c r="N50" s="64">
        <v>26</v>
      </c>
      <c r="O50" s="65">
        <v>29</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389</v>
      </c>
      <c r="L52" s="64">
        <v>391</v>
      </c>
      <c r="M52" s="64">
        <v>392</v>
      </c>
      <c r="N52" s="64">
        <v>390</v>
      </c>
      <c r="O52" s="65">
        <v>361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435</v>
      </c>
      <c r="L53" s="69">
        <v>411</v>
      </c>
      <c r="M53" s="69">
        <v>399</v>
      </c>
      <c r="N53" s="69">
        <v>308</v>
      </c>
      <c r="O53" s="70">
        <v>229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3965</v>
      </c>
      <c r="J41" s="83">
        <v>3631</v>
      </c>
      <c r="K41" s="83">
        <v>3567</v>
      </c>
      <c r="L41" s="83">
        <v>3267</v>
      </c>
      <c r="M41" s="84">
        <v>3091</v>
      </c>
    </row>
    <row r="42" spans="2:13" ht="27.75" customHeight="1">
      <c r="B42" s="1201"/>
      <c r="C42" s="1202"/>
      <c r="D42" s="85"/>
      <c r="E42" s="1205" t="s">
        <v>25</v>
      </c>
      <c r="F42" s="1205"/>
      <c r="G42" s="1205"/>
      <c r="H42" s="1206"/>
      <c r="I42" s="86">
        <v>55</v>
      </c>
      <c r="J42" s="87">
        <v>47</v>
      </c>
      <c r="K42" s="87">
        <v>144</v>
      </c>
      <c r="L42" s="87">
        <v>118</v>
      </c>
      <c r="M42" s="88">
        <v>89</v>
      </c>
    </row>
    <row r="43" spans="2:13" ht="27.75" customHeight="1">
      <c r="B43" s="1201"/>
      <c r="C43" s="1202"/>
      <c r="D43" s="85"/>
      <c r="E43" s="1205" t="s">
        <v>26</v>
      </c>
      <c r="F43" s="1205"/>
      <c r="G43" s="1205"/>
      <c r="H43" s="1206"/>
      <c r="I43" s="86">
        <v>2409</v>
      </c>
      <c r="J43" s="87">
        <v>2431</v>
      </c>
      <c r="K43" s="87">
        <v>2539</v>
      </c>
      <c r="L43" s="87">
        <v>2371</v>
      </c>
      <c r="M43" s="88">
        <v>2211</v>
      </c>
    </row>
    <row r="44" spans="2:13" ht="27.75" customHeight="1">
      <c r="B44" s="1201"/>
      <c r="C44" s="1202"/>
      <c r="D44" s="85"/>
      <c r="E44" s="1205" t="s">
        <v>27</v>
      </c>
      <c r="F44" s="1205"/>
      <c r="G44" s="1205"/>
      <c r="H44" s="1206"/>
      <c r="I44" s="86">
        <v>127</v>
      </c>
      <c r="J44" s="87">
        <v>126</v>
      </c>
      <c r="K44" s="87">
        <v>52</v>
      </c>
      <c r="L44" s="87">
        <v>84</v>
      </c>
      <c r="M44" s="88">
        <v>106</v>
      </c>
    </row>
    <row r="45" spans="2:13" ht="27.75" customHeight="1">
      <c r="B45" s="1201"/>
      <c r="C45" s="1202"/>
      <c r="D45" s="85"/>
      <c r="E45" s="1205" t="s">
        <v>28</v>
      </c>
      <c r="F45" s="1205"/>
      <c r="G45" s="1205"/>
      <c r="H45" s="1206"/>
      <c r="I45" s="86">
        <v>911</v>
      </c>
      <c r="J45" s="87">
        <v>814</v>
      </c>
      <c r="K45" s="87">
        <v>713</v>
      </c>
      <c r="L45" s="87">
        <v>616</v>
      </c>
      <c r="M45" s="88">
        <v>547</v>
      </c>
    </row>
    <row r="46" spans="2:13" ht="27.75" customHeight="1">
      <c r="B46" s="1201"/>
      <c r="C46" s="1202"/>
      <c r="D46" s="85"/>
      <c r="E46" s="1205" t="s">
        <v>29</v>
      </c>
      <c r="F46" s="1205"/>
      <c r="G46" s="1205"/>
      <c r="H46" s="1206"/>
      <c r="I46" s="86">
        <v>10</v>
      </c>
      <c r="J46" s="87">
        <v>9</v>
      </c>
      <c r="K46" s="87">
        <v>8</v>
      </c>
      <c r="L46" s="87">
        <v>7</v>
      </c>
      <c r="M46" s="88">
        <v>6</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702</v>
      </c>
      <c r="J49" s="87">
        <v>842</v>
      </c>
      <c r="K49" s="87">
        <v>1021</v>
      </c>
      <c r="L49" s="87">
        <v>1066</v>
      </c>
      <c r="M49" s="88">
        <v>1282</v>
      </c>
    </row>
    <row r="50" spans="2:13" ht="27.75" customHeight="1">
      <c r="B50" s="1201"/>
      <c r="C50" s="1202"/>
      <c r="D50" s="85"/>
      <c r="E50" s="1205" t="s">
        <v>34</v>
      </c>
      <c r="F50" s="1205"/>
      <c r="G50" s="1205"/>
      <c r="H50" s="1206"/>
      <c r="I50" s="86">
        <v>36</v>
      </c>
      <c r="J50" s="87">
        <v>27</v>
      </c>
      <c r="K50" s="87">
        <v>23</v>
      </c>
      <c r="L50" s="87">
        <v>18</v>
      </c>
      <c r="M50" s="88">
        <v>14</v>
      </c>
    </row>
    <row r="51" spans="2:13" ht="27.75" customHeight="1">
      <c r="B51" s="1203"/>
      <c r="C51" s="1204"/>
      <c r="D51" s="85"/>
      <c r="E51" s="1205" t="s">
        <v>35</v>
      </c>
      <c r="F51" s="1205"/>
      <c r="G51" s="1205"/>
      <c r="H51" s="1206"/>
      <c r="I51" s="86">
        <v>4381</v>
      </c>
      <c r="J51" s="87">
        <v>4533</v>
      </c>
      <c r="K51" s="87">
        <v>4324</v>
      </c>
      <c r="L51" s="87">
        <v>4105</v>
      </c>
      <c r="M51" s="88">
        <v>3963</v>
      </c>
    </row>
    <row r="52" spans="2:13" ht="27.75" customHeight="1" thickBot="1">
      <c r="B52" s="1207" t="s">
        <v>36</v>
      </c>
      <c r="C52" s="1208"/>
      <c r="D52" s="90"/>
      <c r="E52" s="1209" t="s">
        <v>37</v>
      </c>
      <c r="F52" s="1209"/>
      <c r="G52" s="1209"/>
      <c r="H52" s="1210"/>
      <c r="I52" s="91">
        <v>2358</v>
      </c>
      <c r="J52" s="92">
        <v>1656</v>
      </c>
      <c r="K52" s="92">
        <v>1656</v>
      </c>
      <c r="L52" s="92">
        <v>1275</v>
      </c>
      <c r="M52" s="93">
        <v>792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58"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563</v>
      </c>
      <c r="H51" s="1240"/>
      <c r="I51" s="1245" t="s">
        <v>564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566</v>
      </c>
      <c r="H55" s="1220"/>
      <c r="I55" s="1225" t="s">
        <v>564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7" t="s">
        <v>571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563</v>
      </c>
      <c r="H73" s="1240"/>
      <c r="I73" s="1245" t="s">
        <v>564</v>
      </c>
      <c r="J73" s="1245"/>
      <c r="K73" s="1226">
        <v>104.5</v>
      </c>
      <c r="L73" s="1226">
        <v>76.400000000000006</v>
      </c>
      <c r="M73" s="1215">
        <v>78.5</v>
      </c>
      <c r="N73" s="1215">
        <v>61.2</v>
      </c>
      <c r="O73" s="1215">
        <v>36.700000000000003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570</v>
      </c>
      <c r="J75" s="1225"/>
      <c r="K75" s="1247">
        <v>21</v>
      </c>
      <c r="L75" s="1247">
        <v>19.600000000000001</v>
      </c>
      <c r="M75" s="1247">
        <v>19</v>
      </c>
      <c r="N75" s="1247">
        <v>17.5</v>
      </c>
      <c r="O75" s="1247">
        <v>14.7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566</v>
      </c>
      <c r="H77" s="1220"/>
      <c r="I77" s="1225" t="s">
        <v>564</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570</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32705</v>
      </c>
      <c r="E3" s="116"/>
      <c r="F3" s="117">
        <v>146140</v>
      </c>
      <c r="G3" s="118"/>
      <c r="H3" s="119"/>
    </row>
    <row r="4" spans="1:8">
      <c r="A4" s="120"/>
      <c r="B4" s="121"/>
      <c r="C4" s="122"/>
      <c r="D4" s="123">
        <v>25248</v>
      </c>
      <c r="E4" s="124"/>
      <c r="F4" s="125">
        <v>75451</v>
      </c>
      <c r="G4" s="126"/>
      <c r="H4" s="127"/>
    </row>
    <row r="5" spans="1:8">
      <c r="A5" s="108" t="s">
        <v>517</v>
      </c>
      <c r="B5" s="113"/>
      <c r="C5" s="114"/>
      <c r="D5" s="115">
        <v>27554</v>
      </c>
      <c r="E5" s="116"/>
      <c r="F5" s="117">
        <v>146641</v>
      </c>
      <c r="G5" s="118"/>
      <c r="H5" s="119"/>
    </row>
    <row r="6" spans="1:8">
      <c r="A6" s="120"/>
      <c r="B6" s="121"/>
      <c r="C6" s="122"/>
      <c r="D6" s="123">
        <v>19191</v>
      </c>
      <c r="E6" s="124"/>
      <c r="F6" s="125">
        <v>68142</v>
      </c>
      <c r="G6" s="126"/>
      <c r="H6" s="127"/>
    </row>
    <row r="7" spans="1:8">
      <c r="A7" s="108" t="s">
        <v>518</v>
      </c>
      <c r="B7" s="113"/>
      <c r="C7" s="114"/>
      <c r="D7" s="115">
        <v>105087</v>
      </c>
      <c r="E7" s="116"/>
      <c r="F7" s="117">
        <v>174587</v>
      </c>
      <c r="G7" s="118"/>
      <c r="H7" s="119"/>
    </row>
    <row r="8" spans="1:8">
      <c r="A8" s="120"/>
      <c r="B8" s="121"/>
      <c r="C8" s="122"/>
      <c r="D8" s="123">
        <v>66190</v>
      </c>
      <c r="E8" s="124"/>
      <c r="F8" s="125">
        <v>79695</v>
      </c>
      <c r="G8" s="126"/>
      <c r="H8" s="127"/>
    </row>
    <row r="9" spans="1:8">
      <c r="A9" s="108" t="s">
        <v>519</v>
      </c>
      <c r="B9" s="113"/>
      <c r="C9" s="114"/>
      <c r="D9" s="115">
        <v>37161</v>
      </c>
      <c r="E9" s="116"/>
      <c r="F9" s="117">
        <v>175675</v>
      </c>
      <c r="G9" s="118"/>
      <c r="H9" s="119"/>
    </row>
    <row r="10" spans="1:8">
      <c r="A10" s="120"/>
      <c r="B10" s="121"/>
      <c r="C10" s="122"/>
      <c r="D10" s="123">
        <v>29656</v>
      </c>
      <c r="E10" s="124"/>
      <c r="F10" s="125">
        <v>87698</v>
      </c>
      <c r="G10" s="126"/>
      <c r="H10" s="127"/>
    </row>
    <row r="11" spans="1:8">
      <c r="A11" s="108" t="s">
        <v>520</v>
      </c>
      <c r="B11" s="113"/>
      <c r="C11" s="114"/>
      <c r="D11" s="115">
        <v>51598</v>
      </c>
      <c r="E11" s="116"/>
      <c r="F11" s="117">
        <v>162193</v>
      </c>
      <c r="G11" s="118"/>
      <c r="H11" s="119"/>
    </row>
    <row r="12" spans="1:8">
      <c r="A12" s="120"/>
      <c r="B12" s="121"/>
      <c r="C12" s="128"/>
      <c r="D12" s="123">
        <v>20313</v>
      </c>
      <c r="E12" s="124"/>
      <c r="F12" s="125">
        <v>79985</v>
      </c>
      <c r="G12" s="126"/>
      <c r="H12" s="127"/>
    </row>
    <row r="13" spans="1:8">
      <c r="A13" s="108"/>
      <c r="B13" s="113"/>
      <c r="C13" s="129"/>
      <c r="D13" s="130">
        <v>50821</v>
      </c>
      <c r="E13" s="131"/>
      <c r="F13" s="132">
        <v>161047</v>
      </c>
      <c r="G13" s="133"/>
      <c r="H13" s="119"/>
    </row>
    <row r="14" spans="1:8">
      <c r="A14" s="120"/>
      <c r="B14" s="121"/>
      <c r="C14" s="122"/>
      <c r="D14" s="123">
        <v>32120</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18.63</v>
      </c>
      <c r="C19" s="134">
        <f>ROUND(VALUE(SUBSTITUTE(実質収支比率等に係る経年分析!G$48,"▲","-")),2)</f>
        <v>17.239999999999998</v>
      </c>
      <c r="D19" s="134">
        <f>ROUND(VALUE(SUBSTITUTE(実質収支比率等に係る経年分析!H$48,"▲","-")),2)</f>
        <v>8.27</v>
      </c>
      <c r="E19" s="134">
        <f>ROUND(VALUE(SUBSTITUTE(実質収支比率等に係る経年分析!I$48,"▲","-")),2)</f>
        <v>16.23</v>
      </c>
      <c r="F19" s="134">
        <f>ROUND(VALUE(SUBSTITUTE(実質収支比率等に係る経年分析!J$48,"▲","-")),2)</f>
        <v>16.84</v>
      </c>
    </row>
    <row r="20" spans="1:11">
      <c r="A20" s="134" t="s">
        <v>42</v>
      </c>
      <c r="B20" s="134">
        <f>ROUND(VALUE(SUBSTITUTE(実質収支比率等に係る経年分析!F$47,"▲","-")),2)</f>
        <v>26.48</v>
      </c>
      <c r="C20" s="134">
        <f>ROUND(VALUE(SUBSTITUTE(実質収支比率等に係る経年分析!G$47,"▲","-")),2)</f>
        <v>32.86</v>
      </c>
      <c r="D20" s="134">
        <f>ROUND(VALUE(SUBSTITUTE(実質収支比率等に係る経年分析!H$47,"▲","-")),2)</f>
        <v>40.82</v>
      </c>
      <c r="E20" s="134">
        <f>ROUND(VALUE(SUBSTITUTE(実質収支比率等に係る経年分析!I$47,"▲","-")),2)</f>
        <v>43.13</v>
      </c>
      <c r="F20" s="134">
        <f>ROUND(VALUE(SUBSTITUTE(実質収支比率等に係る経年分析!J$47,"▲","-")),2)</f>
        <v>50.87</v>
      </c>
    </row>
    <row r="21" spans="1:11">
      <c r="A21" s="134" t="s">
        <v>43</v>
      </c>
      <c r="B21" s="134">
        <f>IF(ISNUMBER(VALUE(SUBSTITUTE(実質収支比率等に係る経年分析!F$49,"▲","-"))),ROUND(VALUE(SUBSTITUTE(実質収支比率等に係る経年分析!F$49,"▲","-")),2),NA())</f>
        <v>-7.88</v>
      </c>
      <c r="C21" s="134">
        <f>IF(ISNUMBER(VALUE(SUBSTITUTE(実質収支比率等に係る経年分析!G$49,"▲","-"))),ROUND(VALUE(SUBSTITUTE(実質収支比率等に係る経年分析!G$49,"▲","-")),2),NA())</f>
        <v>-11.83</v>
      </c>
      <c r="D21" s="134">
        <f>IF(ISNUMBER(VALUE(SUBSTITUTE(実質収支比率等に係る経年分析!H$49,"▲","-"))),ROUND(VALUE(SUBSTITUTE(実質収支比率等に係る経年分析!H$49,"▲","-")),2),NA())</f>
        <v>-15.85</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-5.31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2.93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4.96</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16.84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389</v>
      </c>
      <c r="E42" s="136"/>
      <c r="F42" s="136"/>
      <c r="G42" s="136">
        <f>'実質公債費比率（分子）の構造'!L$52</f>
        <v>391</v>
      </c>
      <c r="H42" s="136"/>
      <c r="I42" s="136"/>
      <c r="J42" s="136">
        <f>'実質公債費比率（分子）の構造'!M$52</f>
        <v>392</v>
      </c>
      <c r="K42" s="136"/>
      <c r="L42" s="136"/>
      <c r="M42" s="136">
        <f>'実質公債費比率（分子）の構造'!N$52</f>
        <v>390</v>
      </c>
      <c r="N42" s="136"/>
      <c r="O42" s="136"/>
      <c r="P42" s="136">
        <f>'実質公債費比率（分子）の構造'!O$52</f>
        <v>361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8</v>
      </c>
      <c r="F44" s="136"/>
      <c r="G44" s="136"/>
      <c r="H44" s="136">
        <f>'実質公債費比率（分子）の構造'!M$50</f>
        <v>25</v>
      </c>
      <c r="I44" s="136"/>
      <c r="J44" s="136"/>
      <c r="K44" s="136">
        <f>'実質公債費比率（分子）の構造'!N$50</f>
        <v>26</v>
      </c>
      <c r="L44" s="136"/>
      <c r="M44" s="136"/>
      <c r="N44" s="136">
        <f>'実質公債費比率（分子）の構造'!O$50</f>
        <v>29</v>
      </c>
      <c r="O44" s="136"/>
      <c r="P44" s="136"/>
    </row>
    <row r="45" spans="1:16">
      <c r="A45" s="136" t="s">
        <v>53</v>
      </c>
      <c r="B45" s="136">
        <f>'実質公債費比率（分子）の構造'!K$49</f>
        <v>20</v>
      </c>
      <c r="C45" s="136"/>
      <c r="D45" s="136"/>
      <c r="E45" s="136">
        <f>'実質公債費比率（分子）の構造'!L$49</f>
        <v>17</v>
      </c>
      <c r="F45" s="136"/>
      <c r="G45" s="136"/>
      <c r="H45" s="136">
        <f>'実質公債費比率（分子）の構造'!M$49</f>
        <v>3</v>
      </c>
      <c r="I45" s="136"/>
      <c r="J45" s="136"/>
      <c r="K45" s="136">
        <f>'実質公債費比率（分子）の構造'!N$49</f>
        <v>4</v>
      </c>
      <c r="L45" s="136"/>
      <c r="M45" s="136"/>
      <c r="N45" s="136">
        <f>'実質公債費比率（分子）の構造'!O$49</f>
        <v>5</v>
      </c>
      <c r="O45" s="136"/>
      <c r="P45" s="136"/>
    </row>
    <row r="46" spans="1:16">
      <c r="A46" s="136" t="s">
        <v>54</v>
      </c>
      <c r="B46" s="136">
        <f>'実質公債費比率（分子）の構造'!K$48</f>
        <v>195</v>
      </c>
      <c r="C46" s="136"/>
      <c r="D46" s="136"/>
      <c r="E46" s="136">
        <f>'実質公債費比率（分子）の構造'!L$48</f>
        <v>214</v>
      </c>
      <c r="F46" s="136"/>
      <c r="G46" s="136"/>
      <c r="H46" s="136">
        <f>'実質公債費比率（分子）の構造'!M$48</f>
        <v>226</v>
      </c>
      <c r="I46" s="136"/>
      <c r="J46" s="136"/>
      <c r="K46" s="136">
        <f>'実質公債費比率（分子）の構造'!N$48</f>
        <v>175</v>
      </c>
      <c r="L46" s="136"/>
      <c r="M46" s="136"/>
      <c r="N46" s="136">
        <f>'実質公債費比率（分子）の構造'!O$48</f>
        <v>182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601</v>
      </c>
      <c r="C49" s="136"/>
      <c r="D49" s="136"/>
      <c r="E49" s="136">
        <f>'実質公債費比率（分子）の構造'!L$45</f>
        <v>563</v>
      </c>
      <c r="F49" s="136"/>
      <c r="G49" s="136"/>
      <c r="H49" s="136">
        <f>'実質公債費比率（分子）の構造'!M$45</f>
        <v>537</v>
      </c>
      <c r="I49" s="136"/>
      <c r="J49" s="136"/>
      <c r="K49" s="136">
        <f>'実質公債費比率（分子）の構造'!N$45</f>
        <v>493</v>
      </c>
      <c r="L49" s="136"/>
      <c r="M49" s="136"/>
      <c r="N49" s="136">
        <f>'実質公債費比率（分子）の構造'!O$45</f>
        <v>374</v>
      </c>
      <c r="O49" s="136"/>
      <c r="P49" s="136"/>
    </row>
    <row r="50" spans="1:16">
      <c r="A50" s="136" t="s">
        <v>58</v>
      </c>
      <c r="B50" s="136" t="e">
        <f>NA()</f>
        <v>#N/A</v>
      </c>
      <c r="C50" s="136">
        <f>IF(ISNUMBER('実質公債費比率（分子）の構造'!K$53),'実質公債費比率（分子）の構造'!K$53,NA())</f>
        <v>435</v>
      </c>
      <c r="D50" s="136" t="e">
        <f>NA()</f>
        <v>#N/A</v>
      </c>
      <c r="E50" s="136" t="e">
        <f>NA()</f>
        <v>#N/A</v>
      </c>
      <c r="F50" s="136">
        <f>IF(ISNUMBER('実質公債費比率（分子）の構造'!L$53),'実質公債費比率（分子）の構造'!L$53,NA())</f>
        <v>411</v>
      </c>
      <c r="G50" s="136" t="e">
        <f>NA()</f>
        <v>#N/A</v>
      </c>
      <c r="H50" s="136" t="e">
        <f>NA()</f>
        <v>#N/A</v>
      </c>
      <c r="I50" s="136">
        <f>IF(ISNUMBER('実質公債費比率（分子）の構造'!M$53),'実質公債費比率（分子）の構造'!M$53,NA())</f>
        <v>399</v>
      </c>
      <c r="J50" s="136" t="e">
        <f>NA()</f>
        <v>#N/A</v>
      </c>
      <c r="K50" s="136" t="e">
        <f>NA()</f>
        <v>#N/A</v>
      </c>
      <c r="L50" s="136">
        <f>IF(ISNUMBER('実質公債費比率（分子）の構造'!N$53),'実質公債費比率（分子）の構造'!N$53,NA())</f>
        <v>308</v>
      </c>
      <c r="M50" s="136" t="e">
        <f>NA()</f>
        <v>#N/A</v>
      </c>
      <c r="N50" s="136" t="e">
        <f>NA()</f>
        <v>#N/A</v>
      </c>
      <c r="O50" s="136">
        <f>IF(ISNUMBER('実質公債費比率（分子）の構造'!O$53),'実質公債費比率（分子）の構造'!O$53,NA())</f>
        <v>229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4381</v>
      </c>
      <c r="E56" s="135"/>
      <c r="F56" s="135"/>
      <c r="G56" s="135">
        <f>'将来負担比率（分子）の構造'!J$51</f>
        <v>4533</v>
      </c>
      <c r="H56" s="135"/>
      <c r="I56" s="135"/>
      <c r="J56" s="135">
        <f>'将来負担比率（分子）の構造'!K$51</f>
        <v>4324</v>
      </c>
      <c r="K56" s="135"/>
      <c r="L56" s="135"/>
      <c r="M56" s="135">
        <f>'将来負担比率（分子）の構造'!L$51</f>
        <v>4105</v>
      </c>
      <c r="N56" s="135"/>
      <c r="O56" s="135"/>
      <c r="P56" s="135">
        <f>'将来負担比率（分子）の構造'!M$51</f>
        <v>3963</v>
      </c>
    </row>
    <row r="57" spans="1:16">
      <c r="A57" s="135" t="s">
        <v>34</v>
      </c>
      <c r="B57" s="135"/>
      <c r="C57" s="135"/>
      <c r="D57" s="135">
        <f>'将来負担比率（分子）の構造'!I$50</f>
        <v>36</v>
      </c>
      <c r="E57" s="135"/>
      <c r="F57" s="135"/>
      <c r="G57" s="135">
        <f>'将来負担比率（分子）の構造'!J$50</f>
        <v>27</v>
      </c>
      <c r="H57" s="135"/>
      <c r="I57" s="135"/>
      <c r="J57" s="135">
        <f>'将来負担比率（分子）の構造'!K$50</f>
        <v>23</v>
      </c>
      <c r="K57" s="135"/>
      <c r="L57" s="135"/>
      <c r="M57" s="135">
        <f>'将来負担比率（分子）の構造'!L$50</f>
        <v>18</v>
      </c>
      <c r="N57" s="135"/>
      <c r="O57" s="135"/>
      <c r="P57" s="135">
        <f>'将来負担比率（分子）の構造'!M$50</f>
        <v>14</v>
      </c>
    </row>
    <row r="58" spans="1:16">
      <c r="A58" s="135" t="s">
        <v>33</v>
      </c>
      <c r="B58" s="135"/>
      <c r="C58" s="135"/>
      <c r="D58" s="135">
        <f>'将来負担比率（分子）の構造'!I$49</f>
        <v>702</v>
      </c>
      <c r="E58" s="135"/>
      <c r="F58" s="135"/>
      <c r="G58" s="135">
        <f>'将来負担比率（分子）の構造'!J$49</f>
        <v>842</v>
      </c>
      <c r="H58" s="135"/>
      <c r="I58" s="135"/>
      <c r="J58" s="135">
        <f>'将来負担比率（分子）の構造'!K$49</f>
        <v>1021</v>
      </c>
      <c r="K58" s="135"/>
      <c r="L58" s="135"/>
      <c r="M58" s="135">
        <f>'将来負担比率（分子）の構造'!L$49</f>
        <v>1066</v>
      </c>
      <c r="N58" s="135"/>
      <c r="O58" s="135"/>
      <c r="P58" s="135">
        <f>'将来負担比率（分子）の構造'!M$49</f>
        <v>1282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9</v>
      </c>
      <c r="F61" s="135"/>
      <c r="G61" s="135"/>
      <c r="H61" s="135">
        <f>'将来負担比率（分子）の構造'!K$46</f>
        <v>8</v>
      </c>
      <c r="I61" s="135"/>
      <c r="J61" s="135"/>
      <c r="K61" s="135">
        <f>'将来負担比率（分子）の構造'!L$46</f>
        <v>7</v>
      </c>
      <c r="L61" s="135"/>
      <c r="M61" s="135"/>
      <c r="N61" s="135">
        <f>'将来負担比率（分子）の構造'!M$46</f>
        <v>6</v>
      </c>
      <c r="O61" s="135"/>
      <c r="P61" s="135"/>
    </row>
    <row r="62" spans="1:16">
      <c r="A62" s="135" t="s">
        <v>28</v>
      </c>
      <c r="B62" s="135">
        <f>'将来負担比率（分子）の構造'!I$45</f>
        <v>911</v>
      </c>
      <c r="C62" s="135"/>
      <c r="D62" s="135"/>
      <c r="E62" s="135">
        <f>'将来負担比率（分子）の構造'!J$45</f>
        <v>814</v>
      </c>
      <c r="F62" s="135"/>
      <c r="G62" s="135"/>
      <c r="H62" s="135">
        <f>'将来負担比率（分子）の構造'!K$45</f>
        <v>713</v>
      </c>
      <c r="I62" s="135"/>
      <c r="J62" s="135"/>
      <c r="K62" s="135">
        <f>'将来負担比率（分子）の構造'!L$45</f>
        <v>616</v>
      </c>
      <c r="L62" s="135"/>
      <c r="M62" s="135"/>
      <c r="N62" s="135">
        <f>'将来負担比率（分子）の構造'!M$45</f>
        <v>547</v>
      </c>
      <c r="O62" s="135"/>
      <c r="P62" s="135"/>
    </row>
    <row r="63" spans="1:16">
      <c r="A63" s="135" t="s">
        <v>27</v>
      </c>
      <c r="B63" s="135">
        <f>'将来負担比率（分子）の構造'!I$44</f>
        <v>127</v>
      </c>
      <c r="C63" s="135"/>
      <c r="D63" s="135"/>
      <c r="E63" s="135">
        <f>'将来負担比率（分子）の構造'!J$44</f>
        <v>126</v>
      </c>
      <c r="F63" s="135"/>
      <c r="G63" s="135"/>
      <c r="H63" s="135">
        <f>'将来負担比率（分子）の構造'!K$44</f>
        <v>52</v>
      </c>
      <c r="I63" s="135"/>
      <c r="J63" s="135"/>
      <c r="K63" s="135">
        <f>'将来負担比率（分子）の構造'!L$44</f>
        <v>84</v>
      </c>
      <c r="L63" s="135"/>
      <c r="M63" s="135"/>
      <c r="N63" s="135">
        <f>'将来負担比率（分子）の構造'!M$44</f>
        <v>106</v>
      </c>
      <c r="O63" s="135"/>
      <c r="P63" s="135"/>
    </row>
    <row r="64" spans="1:16">
      <c r="A64" s="135" t="s">
        <v>26</v>
      </c>
      <c r="B64" s="135">
        <f>'将来負担比率（分子）の構造'!I$43</f>
        <v>2409</v>
      </c>
      <c r="C64" s="135"/>
      <c r="D64" s="135"/>
      <c r="E64" s="135">
        <f>'将来負担比率（分子）の構造'!J$43</f>
        <v>2431</v>
      </c>
      <c r="F64" s="135"/>
      <c r="G64" s="135"/>
      <c r="H64" s="135">
        <f>'将来負担比率（分子）の構造'!K$43</f>
        <v>2539</v>
      </c>
      <c r="I64" s="135"/>
      <c r="J64" s="135"/>
      <c r="K64" s="135">
        <f>'将来負担比率（分子）の構造'!L$43</f>
        <v>2371</v>
      </c>
      <c r="L64" s="135"/>
      <c r="M64" s="135"/>
      <c r="N64" s="135">
        <f>'将来負担比率（分子）の構造'!M$43</f>
        <v>2211</v>
      </c>
      <c r="O64" s="135"/>
      <c r="P64" s="135"/>
    </row>
    <row r="65" spans="1:16">
      <c r="A65" s="135" t="s">
        <v>25</v>
      </c>
      <c r="B65" s="135">
        <f>'将来負担比率（分子）の構造'!I$42</f>
        <v>55</v>
      </c>
      <c r="C65" s="135"/>
      <c r="D65" s="135"/>
      <c r="E65" s="135">
        <f>'将来負担比率（分子）の構造'!J$42</f>
        <v>47</v>
      </c>
      <c r="F65" s="135"/>
      <c r="G65" s="135"/>
      <c r="H65" s="135">
        <f>'将来負担比率（分子）の構造'!K$42</f>
        <v>144</v>
      </c>
      <c r="I65" s="135"/>
      <c r="J65" s="135"/>
      <c r="K65" s="135">
        <f>'将来負担比率（分子）の構造'!L$42</f>
        <v>118</v>
      </c>
      <c r="L65" s="135"/>
      <c r="M65" s="135"/>
      <c r="N65" s="135">
        <f>'将来負担比率（分子）の構造'!M$42</f>
        <v>89</v>
      </c>
      <c r="O65" s="135"/>
      <c r="P65" s="135"/>
    </row>
    <row r="66" spans="1:16">
      <c r="A66" s="135" t="s">
        <v>24</v>
      </c>
      <c r="B66" s="135">
        <f>'将来負担比率（分子）の構造'!I$41</f>
        <v>3965</v>
      </c>
      <c r="C66" s="135"/>
      <c r="D66" s="135"/>
      <c r="E66" s="135">
        <f>'将来負担比率（分子）の構造'!J$41</f>
        <v>3631</v>
      </c>
      <c r="F66" s="135"/>
      <c r="G66" s="135"/>
      <c r="H66" s="135">
        <f>'将来負担比率（分子）の構造'!K$41</f>
        <v>3567</v>
      </c>
      <c r="I66" s="135"/>
      <c r="J66" s="135"/>
      <c r="K66" s="135">
        <f>'将来負担比率（分子）の構造'!L$41</f>
        <v>3267</v>
      </c>
      <c r="L66" s="135"/>
      <c r="M66" s="135"/>
      <c r="N66" s="135">
        <f>'将来負担比率（分子）の構造'!M$41</f>
        <v>3091</v>
      </c>
      <c r="O66" s="135"/>
      <c r="P66" s="135"/>
    </row>
    <row r="67" spans="1:16">
      <c r="A67" s="135" t="s">
        <v>62</v>
      </c>
      <c r="B67" s="135" t="e">
        <f>NA()</f>
        <v>#N/A</v>
      </c>
      <c r="C67" s="135">
        <f>IF(ISNUMBER('将来負担比率（分子）の構造'!I$52), IF('将来負担比率（分子）の構造'!I$52 &lt; 0, 0, '将来負担比率（分子）の構造'!I$52), NA())</f>
        <v>2358</v>
      </c>
      <c r="D67" s="135" t="e">
        <f>NA()</f>
        <v>#N/A</v>
      </c>
      <c r="E67" s="135" t="e">
        <f>NA()</f>
        <v>#N/A</v>
      </c>
      <c r="F67" s="135">
        <f>IF(ISNUMBER('将来負担比率（分子）の構造'!J$52), IF('将来負担比率（分子）の構造'!J$52 &lt; 0, 0, '将来負担比率（分子）の構造'!J$52), NA())</f>
        <v>1656</v>
      </c>
      <c r="G67" s="135" t="e">
        <f>NA()</f>
        <v>#N/A</v>
      </c>
      <c r="H67" s="135" t="e">
        <f>NA()</f>
        <v>#N/A</v>
      </c>
      <c r="I67" s="135">
        <f>IF(ISNUMBER('将来負担比率（分子）の構造'!K$52), IF('将来負担比率（分子）の構造'!K$52 &lt; 0, 0, '将来負担比率（分子）の構造'!K$52), NA())</f>
        <v>1656</v>
      </c>
      <c r="J67" s="135" t="e">
        <f>NA()</f>
        <v>#N/A</v>
      </c>
      <c r="K67" s="135" t="e">
        <f>NA()</f>
        <v>#N/A</v>
      </c>
      <c r="L67" s="135">
        <f>IF(ISNUMBER('将来負担比率（分子）の構造'!L$52), IF('将来負担比率（分子）の構造'!L$52 &lt; 0, 0, '将来負担比率（分子）の構造'!L$52), NA())</f>
        <v>1275</v>
      </c>
      <c r="M67" s="135" t="e">
        <f>NA()</f>
        <v>#N/A</v>
      </c>
      <c r="N67" s="135" t="e">
        <f>NA()</f>
        <v>#N/A</v>
      </c>
      <c r="O67" s="135">
        <f>IF(ISNUMBER('将来負担比率（分子）の構造'!M$52), IF('将来負担比率（分子）の構造'!M$52 &lt; 0, 0, '将来負担比率（分子）の構造'!M$52), NA())</f>
        <v>792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560980</v>
      </c>
      <c r="S5" s="669"/>
      <c r="T5" s="669"/>
      <c r="U5" s="669"/>
      <c r="V5" s="669"/>
      <c r="W5" s="669"/>
      <c r="X5" s="669"/>
      <c r="Y5" s="716"/>
      <c r="Z5" s="729">
        <v>13.8</v>
      </c>
      <c r="AA5" s="729"/>
      <c r="AB5" s="729"/>
      <c r="AC5" s="729"/>
      <c r="AD5" s="730">
        <v>560980</v>
      </c>
      <c r="AE5" s="730"/>
      <c r="AF5" s="730"/>
      <c r="AG5" s="730"/>
      <c r="AH5" s="730"/>
      <c r="AI5" s="730"/>
      <c r="AJ5" s="730"/>
      <c r="AK5" s="730"/>
      <c r="AL5" s="717">
        <v>23.3</v>
      </c>
      <c r="AM5" s="686"/>
      <c r="AN5" s="686"/>
      <c r="AO5" s="718"/>
      <c r="AP5" s="705" t="s">
        <v>205</v>
      </c>
      <c r="AQ5" s="706"/>
      <c r="AR5" s="706"/>
      <c r="AS5" s="706"/>
      <c r="AT5" s="706"/>
      <c r="AU5" s="706"/>
      <c r="AV5" s="706"/>
      <c r="AW5" s="706"/>
      <c r="AX5" s="706"/>
      <c r="AY5" s="706"/>
      <c r="AZ5" s="706"/>
      <c r="BA5" s="706"/>
      <c r="BB5" s="706"/>
      <c r="BC5" s="706"/>
      <c r="BD5" s="706"/>
      <c r="BE5" s="706"/>
      <c r="BF5" s="707"/>
      <c r="BG5" s="618">
        <v>560900</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48627</v>
      </c>
      <c r="S6" s="619"/>
      <c r="T6" s="619"/>
      <c r="U6" s="619"/>
      <c r="V6" s="619"/>
      <c r="W6" s="619"/>
      <c r="X6" s="619"/>
      <c r="Y6" s="620"/>
      <c r="Z6" s="671">
        <v>1.2</v>
      </c>
      <c r="AA6" s="671"/>
      <c r="AB6" s="671"/>
      <c r="AC6" s="671"/>
      <c r="AD6" s="672">
        <v>48627</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560900</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56536</v>
      </c>
      <c r="CS6" s="619"/>
      <c r="CT6" s="619"/>
      <c r="CU6" s="619"/>
      <c r="CV6" s="619"/>
      <c r="CW6" s="619"/>
      <c r="CX6" s="619"/>
      <c r="CY6" s="620"/>
      <c r="CZ6" s="671">
        <v>1.6</v>
      </c>
      <c r="DA6" s="671"/>
      <c r="DB6" s="671"/>
      <c r="DC6" s="671"/>
      <c r="DD6" s="624" t="s">
        <v>206</v>
      </c>
      <c r="DE6" s="619"/>
      <c r="DF6" s="619"/>
      <c r="DG6" s="619"/>
      <c r="DH6" s="619"/>
      <c r="DI6" s="619"/>
      <c r="DJ6" s="619"/>
      <c r="DK6" s="619"/>
      <c r="DL6" s="619"/>
      <c r="DM6" s="619"/>
      <c r="DN6" s="619"/>
      <c r="DO6" s="619"/>
      <c r="DP6" s="620"/>
      <c r="DQ6" s="624">
        <v>56536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901</v>
      </c>
      <c r="S7" s="619"/>
      <c r="T7" s="619"/>
      <c r="U7" s="619"/>
      <c r="V7" s="619"/>
      <c r="W7" s="619"/>
      <c r="X7" s="619"/>
      <c r="Y7" s="620"/>
      <c r="Z7" s="671">
        <v>0</v>
      </c>
      <c r="AA7" s="671"/>
      <c r="AB7" s="671"/>
      <c r="AC7" s="671"/>
      <c r="AD7" s="672">
        <v>901</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223364</v>
      </c>
      <c r="BH7" s="619"/>
      <c r="BI7" s="619"/>
      <c r="BJ7" s="619"/>
      <c r="BK7" s="619"/>
      <c r="BL7" s="619"/>
      <c r="BM7" s="619"/>
      <c r="BN7" s="620"/>
      <c r="BO7" s="671">
        <v>39.799999999999997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542200</v>
      </c>
      <c r="CS7" s="619"/>
      <c r="CT7" s="619"/>
      <c r="CU7" s="619"/>
      <c r="CV7" s="619"/>
      <c r="CW7" s="619"/>
      <c r="CX7" s="619"/>
      <c r="CY7" s="620"/>
      <c r="CZ7" s="671">
        <v>14.9</v>
      </c>
      <c r="DA7" s="671"/>
      <c r="DB7" s="671"/>
      <c r="DC7" s="671"/>
      <c r="DD7" s="624">
        <v>97752</v>
      </c>
      <c r="DE7" s="619"/>
      <c r="DF7" s="619"/>
      <c r="DG7" s="619"/>
      <c r="DH7" s="619"/>
      <c r="DI7" s="619"/>
      <c r="DJ7" s="619"/>
      <c r="DK7" s="619"/>
      <c r="DL7" s="619"/>
      <c r="DM7" s="619"/>
      <c r="DN7" s="619"/>
      <c r="DO7" s="619"/>
      <c r="DP7" s="620"/>
      <c r="DQ7" s="624">
        <v>455292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1699</v>
      </c>
      <c r="S8" s="619"/>
      <c r="T8" s="619"/>
      <c r="U8" s="619"/>
      <c r="V8" s="619"/>
      <c r="W8" s="619"/>
      <c r="X8" s="619"/>
      <c r="Y8" s="620"/>
      <c r="Z8" s="671">
        <v>0</v>
      </c>
      <c r="AA8" s="671"/>
      <c r="AB8" s="671"/>
      <c r="AC8" s="671"/>
      <c r="AD8" s="672">
        <v>1699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12056</v>
      </c>
      <c r="BH8" s="619"/>
      <c r="BI8" s="619"/>
      <c r="BJ8" s="619"/>
      <c r="BK8" s="619"/>
      <c r="BL8" s="619"/>
      <c r="BM8" s="619"/>
      <c r="BN8" s="620"/>
      <c r="BO8" s="671">
        <v>2.1</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1107096</v>
      </c>
      <c r="CS8" s="619"/>
      <c r="CT8" s="619"/>
      <c r="CU8" s="619"/>
      <c r="CV8" s="619"/>
      <c r="CW8" s="619"/>
      <c r="CX8" s="619"/>
      <c r="CY8" s="620"/>
      <c r="CZ8" s="671">
        <v>30.5</v>
      </c>
      <c r="DA8" s="671"/>
      <c r="DB8" s="671"/>
      <c r="DC8" s="671"/>
      <c r="DD8" s="624">
        <v>6719</v>
      </c>
      <c r="DE8" s="619"/>
      <c r="DF8" s="619"/>
      <c r="DG8" s="619"/>
      <c r="DH8" s="619"/>
      <c r="DI8" s="619"/>
      <c r="DJ8" s="619"/>
      <c r="DK8" s="619"/>
      <c r="DL8" s="619"/>
      <c r="DM8" s="619"/>
      <c r="DN8" s="619"/>
      <c r="DO8" s="619"/>
      <c r="DP8" s="620"/>
      <c r="DQ8" s="624">
        <v>562257</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1192</v>
      </c>
      <c r="S9" s="619"/>
      <c r="T9" s="619"/>
      <c r="U9" s="619"/>
      <c r="V9" s="619"/>
      <c r="W9" s="619"/>
      <c r="X9" s="619"/>
      <c r="Y9" s="620"/>
      <c r="Z9" s="671">
        <v>0</v>
      </c>
      <c r="AA9" s="671"/>
      <c r="AB9" s="671"/>
      <c r="AC9" s="671"/>
      <c r="AD9" s="672">
        <v>1192</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185192</v>
      </c>
      <c r="BH9" s="619"/>
      <c r="BI9" s="619"/>
      <c r="BJ9" s="619"/>
      <c r="BK9" s="619"/>
      <c r="BL9" s="619"/>
      <c r="BM9" s="619"/>
      <c r="BN9" s="620"/>
      <c r="BO9" s="671">
        <v>33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171952</v>
      </c>
      <c r="CS9" s="619"/>
      <c r="CT9" s="619"/>
      <c r="CU9" s="619"/>
      <c r="CV9" s="619"/>
      <c r="CW9" s="619"/>
      <c r="CX9" s="619"/>
      <c r="CY9" s="620"/>
      <c r="CZ9" s="671">
        <v>4.7</v>
      </c>
      <c r="DA9" s="671"/>
      <c r="DB9" s="671"/>
      <c r="DC9" s="671"/>
      <c r="DD9" s="624" t="s">
        <v>107</v>
      </c>
      <c r="DE9" s="619"/>
      <c r="DF9" s="619"/>
      <c r="DG9" s="619"/>
      <c r="DH9" s="619"/>
      <c r="DI9" s="619"/>
      <c r="DJ9" s="619"/>
      <c r="DK9" s="619"/>
      <c r="DL9" s="619"/>
      <c r="DM9" s="619"/>
      <c r="DN9" s="619"/>
      <c r="DO9" s="619"/>
      <c r="DP9" s="620"/>
      <c r="DQ9" s="624">
        <v>163078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131351</v>
      </c>
      <c r="S10" s="619"/>
      <c r="T10" s="619"/>
      <c r="U10" s="619"/>
      <c r="V10" s="619"/>
      <c r="W10" s="619"/>
      <c r="X10" s="619"/>
      <c r="Y10" s="620"/>
      <c r="Z10" s="671">
        <v>3.2</v>
      </c>
      <c r="AA10" s="671"/>
      <c r="AB10" s="671"/>
      <c r="AC10" s="671"/>
      <c r="AD10" s="672">
        <v>131351</v>
      </c>
      <c r="AE10" s="672"/>
      <c r="AF10" s="672"/>
      <c r="AG10" s="672"/>
      <c r="AH10" s="672"/>
      <c r="AI10" s="672"/>
      <c r="AJ10" s="672"/>
      <c r="AK10" s="672"/>
      <c r="AL10" s="641">
        <v>5.5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10398</v>
      </c>
      <c r="BH10" s="619"/>
      <c r="BI10" s="619"/>
      <c r="BJ10" s="619"/>
      <c r="BK10" s="619"/>
      <c r="BL10" s="619"/>
      <c r="BM10" s="619"/>
      <c r="BN10" s="620"/>
      <c r="BO10" s="671">
        <v>1.9</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2463</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463</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15718</v>
      </c>
      <c r="BH11" s="619"/>
      <c r="BI11" s="619"/>
      <c r="BJ11" s="619"/>
      <c r="BK11" s="619"/>
      <c r="BL11" s="619"/>
      <c r="BM11" s="619"/>
      <c r="BN11" s="620"/>
      <c r="BO11" s="671">
        <v>2.8</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329588</v>
      </c>
      <c r="CS11" s="619"/>
      <c r="CT11" s="619"/>
      <c r="CU11" s="619"/>
      <c r="CV11" s="619"/>
      <c r="CW11" s="619"/>
      <c r="CX11" s="619"/>
      <c r="CY11" s="620"/>
      <c r="CZ11" s="671">
        <v>9.1</v>
      </c>
      <c r="DA11" s="671"/>
      <c r="DB11" s="671"/>
      <c r="DC11" s="671"/>
      <c r="DD11" s="624">
        <v>189255</v>
      </c>
      <c r="DE11" s="619"/>
      <c r="DF11" s="619"/>
      <c r="DG11" s="619"/>
      <c r="DH11" s="619"/>
      <c r="DI11" s="619"/>
      <c r="DJ11" s="619"/>
      <c r="DK11" s="619"/>
      <c r="DL11" s="619"/>
      <c r="DM11" s="619"/>
      <c r="DN11" s="619"/>
      <c r="DO11" s="619"/>
      <c r="DP11" s="620"/>
      <c r="DQ11" s="624">
        <v>94507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258269</v>
      </c>
      <c r="BH12" s="619"/>
      <c r="BI12" s="619"/>
      <c r="BJ12" s="619"/>
      <c r="BK12" s="619"/>
      <c r="BL12" s="619"/>
      <c r="BM12" s="619"/>
      <c r="BN12" s="620"/>
      <c r="BO12" s="671">
        <v>46</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95712</v>
      </c>
      <c r="CS12" s="619"/>
      <c r="CT12" s="619"/>
      <c r="CU12" s="619"/>
      <c r="CV12" s="619"/>
      <c r="CW12" s="619"/>
      <c r="CX12" s="619"/>
      <c r="CY12" s="620"/>
      <c r="CZ12" s="671">
        <v>2.6</v>
      </c>
      <c r="DA12" s="671"/>
      <c r="DB12" s="671"/>
      <c r="DC12" s="671"/>
      <c r="DD12" s="624">
        <v>9467</v>
      </c>
      <c r="DE12" s="619"/>
      <c r="DF12" s="619"/>
      <c r="DG12" s="619"/>
      <c r="DH12" s="619"/>
      <c r="DI12" s="619"/>
      <c r="DJ12" s="619"/>
      <c r="DK12" s="619"/>
      <c r="DL12" s="619"/>
      <c r="DM12" s="619"/>
      <c r="DN12" s="619"/>
      <c r="DO12" s="619"/>
      <c r="DP12" s="620"/>
      <c r="DQ12" s="624">
        <v>36427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8285</v>
      </c>
      <c r="S13" s="619"/>
      <c r="T13" s="619"/>
      <c r="U13" s="619"/>
      <c r="V13" s="619"/>
      <c r="W13" s="619"/>
      <c r="X13" s="619"/>
      <c r="Y13" s="620"/>
      <c r="Z13" s="671">
        <v>0.2</v>
      </c>
      <c r="AA13" s="671"/>
      <c r="AB13" s="671"/>
      <c r="AC13" s="671"/>
      <c r="AD13" s="672">
        <v>8285</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258269</v>
      </c>
      <c r="BH13" s="619"/>
      <c r="BI13" s="619"/>
      <c r="BJ13" s="619"/>
      <c r="BK13" s="619"/>
      <c r="BL13" s="619"/>
      <c r="BM13" s="619"/>
      <c r="BN13" s="620"/>
      <c r="BO13" s="671">
        <v>46</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363571</v>
      </c>
      <c r="CS13" s="619"/>
      <c r="CT13" s="619"/>
      <c r="CU13" s="619"/>
      <c r="CV13" s="619"/>
      <c r="CW13" s="619"/>
      <c r="CX13" s="619"/>
      <c r="CY13" s="620"/>
      <c r="CZ13" s="671">
        <v>10</v>
      </c>
      <c r="DA13" s="671"/>
      <c r="DB13" s="671"/>
      <c r="DC13" s="671"/>
      <c r="DD13" s="624">
        <v>111272</v>
      </c>
      <c r="DE13" s="619"/>
      <c r="DF13" s="619"/>
      <c r="DG13" s="619"/>
      <c r="DH13" s="619"/>
      <c r="DI13" s="619"/>
      <c r="DJ13" s="619"/>
      <c r="DK13" s="619"/>
      <c r="DL13" s="619"/>
      <c r="DM13" s="619"/>
      <c r="DN13" s="619"/>
      <c r="DO13" s="619"/>
      <c r="DP13" s="620"/>
      <c r="DQ13" s="624">
        <v>298067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21609</v>
      </c>
      <c r="BH14" s="619"/>
      <c r="BI14" s="619"/>
      <c r="BJ14" s="619"/>
      <c r="BK14" s="619"/>
      <c r="BL14" s="619"/>
      <c r="BM14" s="619"/>
      <c r="BN14" s="620"/>
      <c r="BO14" s="671">
        <v>3.9</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190148</v>
      </c>
      <c r="CS14" s="619"/>
      <c r="CT14" s="619"/>
      <c r="CU14" s="619"/>
      <c r="CV14" s="619"/>
      <c r="CW14" s="619"/>
      <c r="CX14" s="619"/>
      <c r="CY14" s="620"/>
      <c r="CZ14" s="671">
        <v>5.2</v>
      </c>
      <c r="DA14" s="671"/>
      <c r="DB14" s="671"/>
      <c r="DC14" s="671"/>
      <c r="DD14" s="624">
        <v>637</v>
      </c>
      <c r="DE14" s="619"/>
      <c r="DF14" s="619"/>
      <c r="DG14" s="619"/>
      <c r="DH14" s="619"/>
      <c r="DI14" s="619"/>
      <c r="DJ14" s="619"/>
      <c r="DK14" s="619"/>
      <c r="DL14" s="619"/>
      <c r="DM14" s="619"/>
      <c r="DN14" s="619"/>
      <c r="DO14" s="619"/>
      <c r="DP14" s="620"/>
      <c r="DQ14" s="624">
        <v>190060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3567</v>
      </c>
      <c r="S15" s="619"/>
      <c r="T15" s="619"/>
      <c r="U15" s="619"/>
      <c r="V15" s="619"/>
      <c r="W15" s="619"/>
      <c r="X15" s="619"/>
      <c r="Y15" s="620"/>
      <c r="Z15" s="671">
        <v>0.1</v>
      </c>
      <c r="AA15" s="671"/>
      <c r="AB15" s="671"/>
      <c r="AC15" s="671"/>
      <c r="AD15" s="672">
        <v>3567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57658</v>
      </c>
      <c r="BH15" s="619"/>
      <c r="BI15" s="619"/>
      <c r="BJ15" s="619"/>
      <c r="BK15" s="619"/>
      <c r="BL15" s="619"/>
      <c r="BM15" s="619"/>
      <c r="BN15" s="620"/>
      <c r="BO15" s="671">
        <v>10.3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393999</v>
      </c>
      <c r="CS15" s="619"/>
      <c r="CT15" s="619"/>
      <c r="CU15" s="619"/>
      <c r="CV15" s="619"/>
      <c r="CW15" s="619"/>
      <c r="CX15" s="619"/>
      <c r="CY15" s="620"/>
      <c r="CZ15" s="671">
        <v>10.9</v>
      </c>
      <c r="DA15" s="671"/>
      <c r="DB15" s="671"/>
      <c r="DC15" s="671"/>
      <c r="DD15" s="624">
        <v>3721</v>
      </c>
      <c r="DE15" s="619"/>
      <c r="DF15" s="619"/>
      <c r="DG15" s="619"/>
      <c r="DH15" s="619"/>
      <c r="DI15" s="619"/>
      <c r="DJ15" s="619"/>
      <c r="DK15" s="619"/>
      <c r="DL15" s="619"/>
      <c r="DM15" s="619"/>
      <c r="DN15" s="619"/>
      <c r="DO15" s="619"/>
      <c r="DP15" s="620"/>
      <c r="DQ15" s="624">
        <v>337607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1815228</v>
      </c>
      <c r="S16" s="619"/>
      <c r="T16" s="619"/>
      <c r="U16" s="619"/>
      <c r="V16" s="619"/>
      <c r="W16" s="619"/>
      <c r="X16" s="619"/>
      <c r="Y16" s="620"/>
      <c r="Z16" s="671">
        <v>44.7</v>
      </c>
      <c r="AA16" s="671"/>
      <c r="AB16" s="671"/>
      <c r="AC16" s="671"/>
      <c r="AD16" s="672">
        <v>1648171</v>
      </c>
      <c r="AE16" s="672"/>
      <c r="AF16" s="672"/>
      <c r="AG16" s="672"/>
      <c r="AH16" s="672"/>
      <c r="AI16" s="672"/>
      <c r="AJ16" s="672"/>
      <c r="AK16" s="672"/>
      <c r="AL16" s="641">
        <v>68.5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1648171</v>
      </c>
      <c r="S17" s="619"/>
      <c r="T17" s="619"/>
      <c r="U17" s="619"/>
      <c r="V17" s="619"/>
      <c r="W17" s="619"/>
      <c r="X17" s="619"/>
      <c r="Y17" s="620"/>
      <c r="Z17" s="671">
        <v>40.6</v>
      </c>
      <c r="AA17" s="671"/>
      <c r="AB17" s="671"/>
      <c r="AC17" s="671"/>
      <c r="AD17" s="672">
        <v>1648171</v>
      </c>
      <c r="AE17" s="672"/>
      <c r="AF17" s="672"/>
      <c r="AG17" s="672"/>
      <c r="AH17" s="672"/>
      <c r="AI17" s="672"/>
      <c r="AJ17" s="672"/>
      <c r="AK17" s="672"/>
      <c r="AL17" s="641">
        <v>68.5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374453</v>
      </c>
      <c r="CS17" s="619"/>
      <c r="CT17" s="619"/>
      <c r="CU17" s="619"/>
      <c r="CV17" s="619"/>
      <c r="CW17" s="619"/>
      <c r="CX17" s="619"/>
      <c r="CY17" s="620"/>
      <c r="CZ17" s="671">
        <v>10.3</v>
      </c>
      <c r="DA17" s="671"/>
      <c r="DB17" s="671"/>
      <c r="DC17" s="671"/>
      <c r="DD17" s="624" t="s">
        <v>107</v>
      </c>
      <c r="DE17" s="619"/>
      <c r="DF17" s="619"/>
      <c r="DG17" s="619"/>
      <c r="DH17" s="619"/>
      <c r="DI17" s="619"/>
      <c r="DJ17" s="619"/>
      <c r="DK17" s="619"/>
      <c r="DL17" s="619"/>
      <c r="DM17" s="619"/>
      <c r="DN17" s="619"/>
      <c r="DO17" s="619"/>
      <c r="DP17" s="620"/>
      <c r="DQ17" s="624">
        <v>370979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167031</v>
      </c>
      <c r="S18" s="619"/>
      <c r="T18" s="619"/>
      <c r="U18" s="619"/>
      <c r="V18" s="619"/>
      <c r="W18" s="619"/>
      <c r="X18" s="619"/>
      <c r="Y18" s="620"/>
      <c r="Z18" s="671">
        <v>4.0999999999999996</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26</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80</v>
      </c>
      <c r="BH19" s="619"/>
      <c r="BI19" s="619"/>
      <c r="BJ19" s="619"/>
      <c r="BK19" s="619"/>
      <c r="BL19" s="619"/>
      <c r="BM19" s="619"/>
      <c r="BN19" s="620"/>
      <c r="BO19" s="671">
        <v>0</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2571830</v>
      </c>
      <c r="S20" s="619"/>
      <c r="T20" s="619"/>
      <c r="U20" s="619"/>
      <c r="V20" s="619"/>
      <c r="W20" s="619"/>
      <c r="X20" s="619"/>
      <c r="Y20" s="620"/>
      <c r="Z20" s="671">
        <v>63.3</v>
      </c>
      <c r="AA20" s="671"/>
      <c r="AB20" s="671"/>
      <c r="AC20" s="671"/>
      <c r="AD20" s="672">
        <v>2404773</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80</v>
      </c>
      <c r="BH20" s="619"/>
      <c r="BI20" s="619"/>
      <c r="BJ20" s="619"/>
      <c r="BK20" s="619"/>
      <c r="BL20" s="619"/>
      <c r="BM20" s="619"/>
      <c r="BN20" s="620"/>
      <c r="BO20" s="671">
        <v>0</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3627718</v>
      </c>
      <c r="CS20" s="619"/>
      <c r="CT20" s="619"/>
      <c r="CU20" s="619"/>
      <c r="CV20" s="619"/>
      <c r="CW20" s="619"/>
      <c r="CX20" s="619"/>
      <c r="CY20" s="620"/>
      <c r="CZ20" s="671">
        <v>100</v>
      </c>
      <c r="DA20" s="671"/>
      <c r="DB20" s="671"/>
      <c r="DC20" s="671"/>
      <c r="DD20" s="624">
        <v>418823</v>
      </c>
      <c r="DE20" s="619"/>
      <c r="DF20" s="619"/>
      <c r="DG20" s="619"/>
      <c r="DH20" s="619"/>
      <c r="DI20" s="619"/>
      <c r="DJ20" s="619"/>
      <c r="DK20" s="619"/>
      <c r="DL20" s="619"/>
      <c r="DM20" s="619"/>
      <c r="DN20" s="619"/>
      <c r="DO20" s="619"/>
      <c r="DP20" s="620"/>
      <c r="DQ20" s="624">
        <v>2565273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1265</v>
      </c>
      <c r="S21" s="619"/>
      <c r="T21" s="619"/>
      <c r="U21" s="619"/>
      <c r="V21" s="619"/>
      <c r="W21" s="619"/>
      <c r="X21" s="619"/>
      <c r="Y21" s="620"/>
      <c r="Z21" s="671">
        <v>0</v>
      </c>
      <c r="AA21" s="671"/>
      <c r="AB21" s="671"/>
      <c r="AC21" s="671"/>
      <c r="AD21" s="672">
        <v>1265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80</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90648</v>
      </c>
      <c r="S22" s="619"/>
      <c r="T22" s="619"/>
      <c r="U22" s="619"/>
      <c r="V22" s="619"/>
      <c r="W22" s="619"/>
      <c r="X22" s="619"/>
      <c r="Y22" s="620"/>
      <c r="Z22" s="671">
        <v>2.2000000000000002</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70301</v>
      </c>
      <c r="S23" s="619"/>
      <c r="T23" s="619"/>
      <c r="U23" s="619"/>
      <c r="V23" s="619"/>
      <c r="W23" s="619"/>
      <c r="X23" s="619"/>
      <c r="Y23" s="620"/>
      <c r="Z23" s="671">
        <v>1.7</v>
      </c>
      <c r="AA23" s="671"/>
      <c r="AB23" s="671"/>
      <c r="AC23" s="671"/>
      <c r="AD23" s="672" t="s">
        <v>107</v>
      </c>
      <c r="AE23" s="672"/>
      <c r="AF23" s="672"/>
      <c r="AG23" s="672"/>
      <c r="AH23" s="672"/>
      <c r="AI23" s="672"/>
      <c r="AJ23" s="672"/>
      <c r="AK23" s="672"/>
      <c r="AL23" s="641" t="s">
        <v>107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3848</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1600935</v>
      </c>
      <c r="CS24" s="669"/>
      <c r="CT24" s="669"/>
      <c r="CU24" s="669"/>
      <c r="CV24" s="669"/>
      <c r="CW24" s="669"/>
      <c r="CX24" s="669"/>
      <c r="CY24" s="716"/>
      <c r="CZ24" s="720">
        <v>44.1</v>
      </c>
      <c r="DA24" s="721"/>
      <c r="DB24" s="721"/>
      <c r="DC24" s="722"/>
      <c r="DD24" s="715">
        <v>1101616</v>
      </c>
      <c r="DE24" s="669"/>
      <c r="DF24" s="669"/>
      <c r="DG24" s="669"/>
      <c r="DH24" s="669"/>
      <c r="DI24" s="669"/>
      <c r="DJ24" s="669"/>
      <c r="DK24" s="716"/>
      <c r="DL24" s="715">
        <v>1098622</v>
      </c>
      <c r="DM24" s="669"/>
      <c r="DN24" s="669"/>
      <c r="DO24" s="669"/>
      <c r="DP24" s="669"/>
      <c r="DQ24" s="669"/>
      <c r="DR24" s="669"/>
      <c r="DS24" s="669"/>
      <c r="DT24" s="669"/>
      <c r="DU24" s="669"/>
      <c r="DV24" s="716"/>
      <c r="DW24" s="717">
        <v>43.3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431655</v>
      </c>
      <c r="S25" s="619"/>
      <c r="T25" s="619"/>
      <c r="U25" s="619"/>
      <c r="V25" s="619"/>
      <c r="W25" s="619"/>
      <c r="X25" s="619"/>
      <c r="Y25" s="620"/>
      <c r="Z25" s="671">
        <v>10.6</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581160</v>
      </c>
      <c r="CS25" s="637"/>
      <c r="CT25" s="637"/>
      <c r="CU25" s="637"/>
      <c r="CV25" s="637"/>
      <c r="CW25" s="637"/>
      <c r="CX25" s="637"/>
      <c r="CY25" s="638"/>
      <c r="CZ25" s="621">
        <v>16</v>
      </c>
      <c r="DA25" s="639"/>
      <c r="DB25" s="639"/>
      <c r="DC25" s="640"/>
      <c r="DD25" s="624">
        <v>558944</v>
      </c>
      <c r="DE25" s="637"/>
      <c r="DF25" s="637"/>
      <c r="DG25" s="637"/>
      <c r="DH25" s="637"/>
      <c r="DI25" s="637"/>
      <c r="DJ25" s="637"/>
      <c r="DK25" s="638"/>
      <c r="DL25" s="624">
        <v>555986</v>
      </c>
      <c r="DM25" s="637"/>
      <c r="DN25" s="637"/>
      <c r="DO25" s="637"/>
      <c r="DP25" s="637"/>
      <c r="DQ25" s="637"/>
      <c r="DR25" s="637"/>
      <c r="DS25" s="637"/>
      <c r="DT25" s="637"/>
      <c r="DU25" s="637"/>
      <c r="DV25" s="638"/>
      <c r="DW25" s="641">
        <v>21.9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333523</v>
      </c>
      <c r="CS26" s="619"/>
      <c r="CT26" s="619"/>
      <c r="CU26" s="619"/>
      <c r="CV26" s="619"/>
      <c r="CW26" s="619"/>
      <c r="CX26" s="619"/>
      <c r="CY26" s="620"/>
      <c r="CZ26" s="621">
        <v>9.1999999999999993</v>
      </c>
      <c r="DA26" s="639"/>
      <c r="DB26" s="639"/>
      <c r="DC26" s="640"/>
      <c r="DD26" s="624">
        <v>314996</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463861</v>
      </c>
      <c r="S27" s="619"/>
      <c r="T27" s="619"/>
      <c r="U27" s="619"/>
      <c r="V27" s="619"/>
      <c r="W27" s="619"/>
      <c r="X27" s="619"/>
      <c r="Y27" s="620"/>
      <c r="Z27" s="671">
        <v>11.4</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560980</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645322</v>
      </c>
      <c r="CS27" s="637"/>
      <c r="CT27" s="637"/>
      <c r="CU27" s="637"/>
      <c r="CV27" s="637"/>
      <c r="CW27" s="637"/>
      <c r="CX27" s="637"/>
      <c r="CY27" s="638"/>
      <c r="CZ27" s="621">
        <v>17.8</v>
      </c>
      <c r="DA27" s="639"/>
      <c r="DB27" s="639"/>
      <c r="DC27" s="640"/>
      <c r="DD27" s="624">
        <v>171693</v>
      </c>
      <c r="DE27" s="637"/>
      <c r="DF27" s="637"/>
      <c r="DG27" s="637"/>
      <c r="DH27" s="637"/>
      <c r="DI27" s="637"/>
      <c r="DJ27" s="637"/>
      <c r="DK27" s="638"/>
      <c r="DL27" s="624">
        <v>171657</v>
      </c>
      <c r="DM27" s="637"/>
      <c r="DN27" s="637"/>
      <c r="DO27" s="637"/>
      <c r="DP27" s="637"/>
      <c r="DQ27" s="637"/>
      <c r="DR27" s="637"/>
      <c r="DS27" s="637"/>
      <c r="DT27" s="637"/>
      <c r="DU27" s="637"/>
      <c r="DV27" s="638"/>
      <c r="DW27" s="641">
        <v>6.8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7115</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374453</v>
      </c>
      <c r="CS28" s="619"/>
      <c r="CT28" s="619"/>
      <c r="CU28" s="619"/>
      <c r="CV28" s="619"/>
      <c r="CW28" s="619"/>
      <c r="CX28" s="619"/>
      <c r="CY28" s="620"/>
      <c r="CZ28" s="621">
        <v>10.3</v>
      </c>
      <c r="DA28" s="639"/>
      <c r="DB28" s="639"/>
      <c r="DC28" s="640"/>
      <c r="DD28" s="624">
        <v>370979</v>
      </c>
      <c r="DE28" s="619"/>
      <c r="DF28" s="619"/>
      <c r="DG28" s="619"/>
      <c r="DH28" s="619"/>
      <c r="DI28" s="619"/>
      <c r="DJ28" s="619"/>
      <c r="DK28" s="620"/>
      <c r="DL28" s="624">
        <v>370979</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1321</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374453</v>
      </c>
      <c r="CS29" s="637"/>
      <c r="CT29" s="637"/>
      <c r="CU29" s="637"/>
      <c r="CV29" s="637"/>
      <c r="CW29" s="637"/>
      <c r="CX29" s="637"/>
      <c r="CY29" s="638"/>
      <c r="CZ29" s="621">
        <v>10.3</v>
      </c>
      <c r="DA29" s="639"/>
      <c r="DB29" s="639"/>
      <c r="DC29" s="640"/>
      <c r="DD29" s="624">
        <v>370979</v>
      </c>
      <c r="DE29" s="637"/>
      <c r="DF29" s="637"/>
      <c r="DG29" s="637"/>
      <c r="DH29" s="637"/>
      <c r="DI29" s="637"/>
      <c r="DJ29" s="637"/>
      <c r="DK29" s="638"/>
      <c r="DL29" s="624">
        <v>370979</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158918</v>
      </c>
      <c r="S30" s="619"/>
      <c r="T30" s="619"/>
      <c r="U30" s="619"/>
      <c r="V30" s="619"/>
      <c r="W30" s="619"/>
      <c r="X30" s="619"/>
      <c r="Y30" s="620"/>
      <c r="Z30" s="671">
        <v>3.9</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94.6</v>
      </c>
      <c r="BN30" s="685"/>
      <c r="BO30" s="685"/>
      <c r="BP30" s="685"/>
      <c r="BQ30" s="687"/>
      <c r="BR30" s="684">
        <v>98.6</v>
      </c>
      <c r="BS30" s="685"/>
      <c r="BT30" s="685"/>
      <c r="BU30" s="685"/>
      <c r="BV30" s="685"/>
      <c r="BW30" s="685"/>
      <c r="BX30" s="686">
        <v>94.6</v>
      </c>
      <c r="BY30" s="685"/>
      <c r="BZ30" s="685"/>
      <c r="CA30" s="685"/>
      <c r="CB30" s="687"/>
      <c r="CD30" s="690"/>
      <c r="CE30" s="691"/>
      <c r="CF30" s="655" t="s">
        <v>289</v>
      </c>
      <c r="CG30" s="652"/>
      <c r="CH30" s="652"/>
      <c r="CI30" s="652"/>
      <c r="CJ30" s="652"/>
      <c r="CK30" s="652"/>
      <c r="CL30" s="652"/>
      <c r="CM30" s="652"/>
      <c r="CN30" s="652"/>
      <c r="CO30" s="652"/>
      <c r="CP30" s="652"/>
      <c r="CQ30" s="653"/>
      <c r="CR30" s="618">
        <v>331342</v>
      </c>
      <c r="CS30" s="619"/>
      <c r="CT30" s="619"/>
      <c r="CU30" s="619"/>
      <c r="CV30" s="619"/>
      <c r="CW30" s="619"/>
      <c r="CX30" s="619"/>
      <c r="CY30" s="620"/>
      <c r="CZ30" s="621">
        <v>9.1</v>
      </c>
      <c r="DA30" s="639"/>
      <c r="DB30" s="639"/>
      <c r="DC30" s="640"/>
      <c r="DD30" s="624">
        <v>327868</v>
      </c>
      <c r="DE30" s="619"/>
      <c r="DF30" s="619"/>
      <c r="DG30" s="619"/>
      <c r="DH30" s="619"/>
      <c r="DI30" s="619"/>
      <c r="DJ30" s="619"/>
      <c r="DK30" s="620"/>
      <c r="DL30" s="624">
        <v>327868</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28458</v>
      </c>
      <c r="S31" s="619"/>
      <c r="T31" s="619"/>
      <c r="U31" s="619"/>
      <c r="V31" s="619"/>
      <c r="W31" s="619"/>
      <c r="X31" s="619"/>
      <c r="Y31" s="620"/>
      <c r="Z31" s="671">
        <v>0.7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96.7</v>
      </c>
      <c r="BN31" s="683"/>
      <c r="BO31" s="683"/>
      <c r="BP31" s="683"/>
      <c r="BQ31" s="647"/>
      <c r="BR31" s="682">
        <v>98.9</v>
      </c>
      <c r="BS31" s="637"/>
      <c r="BT31" s="637"/>
      <c r="BU31" s="637"/>
      <c r="BV31" s="637"/>
      <c r="BW31" s="637"/>
      <c r="BX31" s="673">
        <v>96.8</v>
      </c>
      <c r="BY31" s="683"/>
      <c r="BZ31" s="683"/>
      <c r="CA31" s="683"/>
      <c r="CB31" s="647"/>
      <c r="CD31" s="690"/>
      <c r="CE31" s="691"/>
      <c r="CF31" s="655" t="s">
        <v>293</v>
      </c>
      <c r="CG31" s="652"/>
      <c r="CH31" s="652"/>
      <c r="CI31" s="652"/>
      <c r="CJ31" s="652"/>
      <c r="CK31" s="652"/>
      <c r="CL31" s="652"/>
      <c r="CM31" s="652"/>
      <c r="CN31" s="652"/>
      <c r="CO31" s="652"/>
      <c r="CP31" s="652"/>
      <c r="CQ31" s="653"/>
      <c r="CR31" s="618">
        <v>43111</v>
      </c>
      <c r="CS31" s="637"/>
      <c r="CT31" s="637"/>
      <c r="CU31" s="637"/>
      <c r="CV31" s="637"/>
      <c r="CW31" s="637"/>
      <c r="CX31" s="637"/>
      <c r="CY31" s="638"/>
      <c r="CZ31" s="621">
        <v>1.2</v>
      </c>
      <c r="DA31" s="639"/>
      <c r="DB31" s="639"/>
      <c r="DC31" s="640"/>
      <c r="DD31" s="624">
        <v>43111</v>
      </c>
      <c r="DE31" s="637"/>
      <c r="DF31" s="637"/>
      <c r="DG31" s="637"/>
      <c r="DH31" s="637"/>
      <c r="DI31" s="637"/>
      <c r="DJ31" s="637"/>
      <c r="DK31" s="638"/>
      <c r="DL31" s="624">
        <v>43111</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79958</v>
      </c>
      <c r="S32" s="619"/>
      <c r="T32" s="619"/>
      <c r="U32" s="619"/>
      <c r="V32" s="619"/>
      <c r="W32" s="619"/>
      <c r="X32" s="619"/>
      <c r="Y32" s="620"/>
      <c r="Z32" s="671">
        <v>2</v>
      </c>
      <c r="AA32" s="671"/>
      <c r="AB32" s="671"/>
      <c r="AC32" s="671"/>
      <c r="AD32" s="672">
        <v>197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91.5</v>
      </c>
      <c r="BN32" s="603"/>
      <c r="BO32" s="603"/>
      <c r="BP32" s="603"/>
      <c r="BQ32" s="660"/>
      <c r="BR32" s="681">
        <v>98</v>
      </c>
      <c r="BS32" s="603"/>
      <c r="BT32" s="603"/>
      <c r="BU32" s="603"/>
      <c r="BV32" s="603"/>
      <c r="BW32" s="603"/>
      <c r="BX32" s="666">
        <v>91.5</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155100</v>
      </c>
      <c r="S33" s="619"/>
      <c r="T33" s="619"/>
      <c r="U33" s="619"/>
      <c r="V33" s="619"/>
      <c r="W33" s="619"/>
      <c r="X33" s="619"/>
      <c r="Y33" s="620"/>
      <c r="Z33" s="671">
        <v>3.8</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1607960</v>
      </c>
      <c r="CS33" s="637"/>
      <c r="CT33" s="637"/>
      <c r="CU33" s="637"/>
      <c r="CV33" s="637"/>
      <c r="CW33" s="637"/>
      <c r="CX33" s="637"/>
      <c r="CY33" s="638"/>
      <c r="CZ33" s="621">
        <v>44.3</v>
      </c>
      <c r="DA33" s="639"/>
      <c r="DB33" s="639"/>
      <c r="DC33" s="640"/>
      <c r="DD33" s="624">
        <v>1318766</v>
      </c>
      <c r="DE33" s="637"/>
      <c r="DF33" s="637"/>
      <c r="DG33" s="637"/>
      <c r="DH33" s="637"/>
      <c r="DI33" s="637"/>
      <c r="DJ33" s="637"/>
      <c r="DK33" s="638"/>
      <c r="DL33" s="624">
        <v>1057869</v>
      </c>
      <c r="DM33" s="637"/>
      <c r="DN33" s="637"/>
      <c r="DO33" s="637"/>
      <c r="DP33" s="637"/>
      <c r="DQ33" s="637"/>
      <c r="DR33" s="637"/>
      <c r="DS33" s="637"/>
      <c r="DT33" s="637"/>
      <c r="DU33" s="637"/>
      <c r="DV33" s="638"/>
      <c r="DW33" s="641">
        <v>41.7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584605</v>
      </c>
      <c r="CS34" s="619"/>
      <c r="CT34" s="619"/>
      <c r="CU34" s="619"/>
      <c r="CV34" s="619"/>
      <c r="CW34" s="619"/>
      <c r="CX34" s="619"/>
      <c r="CY34" s="620"/>
      <c r="CZ34" s="621">
        <v>16.100000000000001</v>
      </c>
      <c r="DA34" s="639"/>
      <c r="DB34" s="639"/>
      <c r="DC34" s="640"/>
      <c r="DD34" s="624">
        <v>446807</v>
      </c>
      <c r="DE34" s="619"/>
      <c r="DF34" s="619"/>
      <c r="DG34" s="619"/>
      <c r="DH34" s="619"/>
      <c r="DI34" s="619"/>
      <c r="DJ34" s="619"/>
      <c r="DK34" s="620"/>
      <c r="DL34" s="624">
        <v>300231</v>
      </c>
      <c r="DM34" s="619"/>
      <c r="DN34" s="619"/>
      <c r="DO34" s="619"/>
      <c r="DP34" s="619"/>
      <c r="DQ34" s="619"/>
      <c r="DR34" s="619"/>
      <c r="DS34" s="619"/>
      <c r="DT34" s="619"/>
      <c r="DU34" s="619"/>
      <c r="DV34" s="620"/>
      <c r="DW34" s="641">
        <v>11.8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130700</v>
      </c>
      <c r="S35" s="619"/>
      <c r="T35" s="619"/>
      <c r="U35" s="619"/>
      <c r="V35" s="619"/>
      <c r="W35" s="619"/>
      <c r="X35" s="619"/>
      <c r="Y35" s="620"/>
      <c r="Z35" s="671">
        <v>3.2</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542519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5110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41390</v>
      </c>
      <c r="CS35" s="637"/>
      <c r="CT35" s="637"/>
      <c r="CU35" s="637"/>
      <c r="CV35" s="637"/>
      <c r="CW35" s="637"/>
      <c r="CX35" s="637"/>
      <c r="CY35" s="638"/>
      <c r="CZ35" s="621">
        <v>1.1000000000000001</v>
      </c>
      <c r="DA35" s="639"/>
      <c r="DB35" s="639"/>
      <c r="DC35" s="640"/>
      <c r="DD35" s="624">
        <v>29416</v>
      </c>
      <c r="DE35" s="637"/>
      <c r="DF35" s="637"/>
      <c r="DG35" s="637"/>
      <c r="DH35" s="637"/>
      <c r="DI35" s="637"/>
      <c r="DJ35" s="637"/>
      <c r="DK35" s="638"/>
      <c r="DL35" s="624">
        <v>29416</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4064278</v>
      </c>
      <c r="S36" s="659"/>
      <c r="T36" s="659"/>
      <c r="U36" s="659"/>
      <c r="V36" s="659"/>
      <c r="W36" s="659"/>
      <c r="X36" s="659"/>
      <c r="Y36" s="662"/>
      <c r="Z36" s="663">
        <v>100</v>
      </c>
      <c r="AA36" s="663"/>
      <c r="AB36" s="663"/>
      <c r="AC36" s="663"/>
      <c r="AD36" s="664">
        <v>2406235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215027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-11244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637161</v>
      </c>
      <c r="CS36" s="619"/>
      <c r="CT36" s="619"/>
      <c r="CU36" s="619"/>
      <c r="CV36" s="619"/>
      <c r="CW36" s="619"/>
      <c r="CX36" s="619"/>
      <c r="CY36" s="620"/>
      <c r="CZ36" s="621">
        <v>17.600000000000001</v>
      </c>
      <c r="DA36" s="639"/>
      <c r="DB36" s="639"/>
      <c r="DC36" s="640"/>
      <c r="DD36" s="624">
        <v>572129</v>
      </c>
      <c r="DE36" s="619"/>
      <c r="DF36" s="619"/>
      <c r="DG36" s="619"/>
      <c r="DH36" s="619"/>
      <c r="DI36" s="619"/>
      <c r="DJ36" s="619"/>
      <c r="DK36" s="620"/>
      <c r="DL36" s="624">
        <v>471255</v>
      </c>
      <c r="DM36" s="619"/>
      <c r="DN36" s="619"/>
      <c r="DO36" s="619"/>
      <c r="DP36" s="619"/>
      <c r="DQ36" s="619"/>
      <c r="DR36" s="619"/>
      <c r="DS36" s="619"/>
      <c r="DT36" s="619"/>
      <c r="DU36" s="619"/>
      <c r="DV36" s="620"/>
      <c r="DW36" s="641">
        <v>18.600000000000001</v>
      </c>
      <c r="DX36" s="642"/>
      <c r="DY36" s="642"/>
      <c r="DZ36" s="642"/>
      <c r="EA36" s="642"/>
      <c r="EB36" s="642"/>
      <c r="EC36" s="643"/>
    </row>
    <row r="37" spans="2:133" ht="11.25" customHeight="1">
      <c r="AQ37" s="644" t="s">
        <v>311</v>
      </c>
      <c r="AR37" s="645"/>
      <c r="AS37" s="645"/>
      <c r="AT37" s="645"/>
      <c r="AU37" s="645"/>
      <c r="AV37" s="645"/>
      <c r="AW37" s="645"/>
      <c r="AX37" s="645"/>
      <c r="AY37" s="646"/>
      <c r="AZ37" s="618">
        <v>2779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1242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225891</v>
      </c>
      <c r="CS37" s="637"/>
      <c r="CT37" s="637"/>
      <c r="CU37" s="637"/>
      <c r="CV37" s="637"/>
      <c r="CW37" s="637"/>
      <c r="CX37" s="637"/>
      <c r="CY37" s="638"/>
      <c r="CZ37" s="621">
        <v>6.2</v>
      </c>
      <c r="DA37" s="639"/>
      <c r="DB37" s="639"/>
      <c r="DC37" s="640"/>
      <c r="DD37" s="624">
        <v>225891</v>
      </c>
      <c r="DE37" s="637"/>
      <c r="DF37" s="637"/>
      <c r="DG37" s="637"/>
      <c r="DH37" s="637"/>
      <c r="DI37" s="637"/>
      <c r="DJ37" s="637"/>
      <c r="DK37" s="638"/>
      <c r="DL37" s="624">
        <v>210959</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2253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324713</v>
      </c>
      <c r="CS38" s="619"/>
      <c r="CT38" s="619"/>
      <c r="CU38" s="619"/>
      <c r="CV38" s="619"/>
      <c r="CW38" s="619"/>
      <c r="CX38" s="619"/>
      <c r="CY38" s="620"/>
      <c r="CZ38" s="621">
        <v>9</v>
      </c>
      <c r="DA38" s="639"/>
      <c r="DB38" s="639"/>
      <c r="DC38" s="640"/>
      <c r="DD38" s="624">
        <v>267139</v>
      </c>
      <c r="DE38" s="619"/>
      <c r="DF38" s="619"/>
      <c r="DG38" s="619"/>
      <c r="DH38" s="619"/>
      <c r="DI38" s="619"/>
      <c r="DJ38" s="619"/>
      <c r="DK38" s="620"/>
      <c r="DL38" s="624">
        <v>256467</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567</v>
      </c>
      <c r="CS39" s="637"/>
      <c r="CT39" s="637"/>
      <c r="CU39" s="637"/>
      <c r="CV39" s="637"/>
      <c r="CW39" s="637"/>
      <c r="CX39" s="637"/>
      <c r="CY39" s="638"/>
      <c r="CZ39" s="621">
        <v>0</v>
      </c>
      <c r="DA39" s="639"/>
      <c r="DB39" s="639"/>
      <c r="DC39" s="640"/>
      <c r="DD39" s="624">
        <v>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81973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19524</v>
      </c>
      <c r="CS40" s="619"/>
      <c r="CT40" s="619"/>
      <c r="CU40" s="619"/>
      <c r="CV40" s="619"/>
      <c r="CW40" s="619"/>
      <c r="CX40" s="619"/>
      <c r="CY40" s="620"/>
      <c r="CZ40" s="621">
        <v>0.5</v>
      </c>
      <c r="DA40" s="639"/>
      <c r="DB40" s="639"/>
      <c r="DC40" s="640"/>
      <c r="DD40" s="624">
        <v>3274</v>
      </c>
      <c r="DE40" s="619"/>
      <c r="DF40" s="619"/>
      <c r="DG40" s="619"/>
      <c r="DH40" s="619"/>
      <c r="DI40" s="619"/>
      <c r="DJ40" s="619"/>
      <c r="DK40" s="620"/>
      <c r="DL40" s="624">
        <v>500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242740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418823</v>
      </c>
      <c r="CS42" s="619"/>
      <c r="CT42" s="619"/>
      <c r="CU42" s="619"/>
      <c r="CV42" s="619"/>
      <c r="CW42" s="619"/>
      <c r="CX42" s="619"/>
      <c r="CY42" s="620"/>
      <c r="CZ42" s="621">
        <v>11.5</v>
      </c>
      <c r="DA42" s="622"/>
      <c r="DB42" s="622"/>
      <c r="DC42" s="623"/>
      <c r="DD42" s="624">
        <v>144891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1817</v>
      </c>
      <c r="CS43" s="637"/>
      <c r="CT43" s="637"/>
      <c r="CU43" s="637"/>
      <c r="CV43" s="637"/>
      <c r="CW43" s="637"/>
      <c r="CX43" s="637"/>
      <c r="CY43" s="638"/>
      <c r="CZ43" s="621">
        <v>0.1</v>
      </c>
      <c r="DA43" s="639"/>
      <c r="DB43" s="639"/>
      <c r="DC43" s="640"/>
      <c r="DD43" s="624">
        <v>1817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418823</v>
      </c>
      <c r="CS44" s="619"/>
      <c r="CT44" s="619"/>
      <c r="CU44" s="619"/>
      <c r="CV44" s="619"/>
      <c r="CW44" s="619"/>
      <c r="CX44" s="619"/>
      <c r="CY44" s="620"/>
      <c r="CZ44" s="621">
        <v>11.5</v>
      </c>
      <c r="DA44" s="622"/>
      <c r="DB44" s="622"/>
      <c r="DC44" s="623"/>
      <c r="DD44" s="624">
        <v>144891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253941</v>
      </c>
      <c r="CS45" s="637"/>
      <c r="CT45" s="637"/>
      <c r="CU45" s="637"/>
      <c r="CV45" s="637"/>
      <c r="CW45" s="637"/>
      <c r="CX45" s="637"/>
      <c r="CY45" s="638"/>
      <c r="CZ45" s="621">
        <v>7</v>
      </c>
      <c r="DA45" s="639"/>
      <c r="DB45" s="639"/>
      <c r="DC45" s="640"/>
      <c r="DD45" s="624">
        <v>10524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164882</v>
      </c>
      <c r="CS46" s="619"/>
      <c r="CT46" s="619"/>
      <c r="CU46" s="619"/>
      <c r="CV46" s="619"/>
      <c r="CW46" s="619"/>
      <c r="CX46" s="619"/>
      <c r="CY46" s="620"/>
      <c r="CZ46" s="621">
        <v>4.5</v>
      </c>
      <c r="DA46" s="622"/>
      <c r="DB46" s="622"/>
      <c r="DC46" s="623"/>
      <c r="DD46" s="624">
        <v>134367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3627718</v>
      </c>
      <c r="CS49" s="603"/>
      <c r="CT49" s="603"/>
      <c r="CU49" s="603"/>
      <c r="CV49" s="603"/>
      <c r="CW49" s="603"/>
      <c r="CX49" s="603"/>
      <c r="CY49" s="604"/>
      <c r="CZ49" s="605">
        <v>100</v>
      </c>
      <c r="DA49" s="606"/>
      <c r="DB49" s="606"/>
      <c r="DC49" s="607"/>
      <c r="DD49" s="608">
        <v>2565273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4064</v>
      </c>
      <c r="R7" s="1131"/>
      <c r="S7" s="1131"/>
      <c r="T7" s="1131"/>
      <c r="U7" s="1131"/>
      <c r="V7" s="1131">
        <v>3628</v>
      </c>
      <c r="W7" s="1131"/>
      <c r="X7" s="1131"/>
      <c r="Y7" s="1131"/>
      <c r="Z7" s="1131"/>
      <c r="AA7" s="1131">
        <v>437</v>
      </c>
      <c r="AB7" s="1131"/>
      <c r="AC7" s="1131"/>
      <c r="AD7" s="1131"/>
      <c r="AE7" s="1132"/>
      <c r="AF7" s="1133">
        <v>424</v>
      </c>
      <c r="AG7" s="1134"/>
      <c r="AH7" s="1134"/>
      <c r="AI7" s="1134"/>
      <c r="AJ7" s="1135"/>
      <c r="AK7" s="1117">
        <v>1</v>
      </c>
      <c r="AL7" s="1118"/>
      <c r="AM7" s="1118"/>
      <c r="AN7" s="1118"/>
      <c r="AO7" s="1118"/>
      <c r="AP7" s="1118">
        <v>3091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558</v>
      </c>
      <c r="BS7" s="1121" t="s">
        <v>542</v>
      </c>
      <c r="BT7" s="1122"/>
      <c r="BU7" s="1122"/>
      <c r="BV7" s="1122"/>
      <c r="BW7" s="1122"/>
      <c r="BX7" s="1122"/>
      <c r="BY7" s="1122"/>
      <c r="BZ7" s="1122"/>
      <c r="CA7" s="1122"/>
      <c r="CB7" s="1122"/>
      <c r="CC7" s="1122"/>
      <c r="CD7" s="1122"/>
      <c r="CE7" s="1122"/>
      <c r="CF7" s="1122"/>
      <c r="CG7" s="1123"/>
      <c r="CH7" s="1114" t="s">
        <v>557</v>
      </c>
      <c r="CI7" s="1115"/>
      <c r="CJ7" s="1115"/>
      <c r="CK7" s="1115"/>
      <c r="CL7" s="1116"/>
      <c r="CM7" s="1114">
        <v>59</v>
      </c>
      <c r="CN7" s="1115"/>
      <c r="CO7" s="1115"/>
      <c r="CP7" s="1115"/>
      <c r="CQ7" s="1116"/>
      <c r="CR7" s="1114">
        <v>5</v>
      </c>
      <c r="CS7" s="1115"/>
      <c r="CT7" s="1115"/>
      <c r="CU7" s="1115"/>
      <c r="CV7" s="1116"/>
      <c r="CW7" s="1114" t="s">
        <v>557</v>
      </c>
      <c r="CX7" s="1115"/>
      <c r="CY7" s="1115"/>
      <c r="CZ7" s="1115"/>
      <c r="DA7" s="1116"/>
      <c r="DB7" s="1114" t="s">
        <v>557</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558</v>
      </c>
      <c r="BS8" s="1040" t="s">
        <v>543</v>
      </c>
      <c r="BT8" s="1041"/>
      <c r="BU8" s="1041"/>
      <c r="BV8" s="1041"/>
      <c r="BW8" s="1041"/>
      <c r="BX8" s="1041"/>
      <c r="BY8" s="1041"/>
      <c r="BZ8" s="1041"/>
      <c r="CA8" s="1041"/>
      <c r="CB8" s="1041"/>
      <c r="CC8" s="1041"/>
      <c r="CD8" s="1041"/>
      <c r="CE8" s="1041"/>
      <c r="CF8" s="1041"/>
      <c r="CG8" s="1042"/>
      <c r="CH8" s="1015">
        <v>10</v>
      </c>
      <c r="CI8" s="1016"/>
      <c r="CJ8" s="1016"/>
      <c r="CK8" s="1016"/>
      <c r="CL8" s="1017"/>
      <c r="CM8" s="1015">
        <v>70</v>
      </c>
      <c r="CN8" s="1016"/>
      <c r="CO8" s="1016"/>
      <c r="CP8" s="1016"/>
      <c r="CQ8" s="1017"/>
      <c r="CR8" s="1015" t="s">
        <v>557</v>
      </c>
      <c r="CS8" s="1016"/>
      <c r="CT8" s="1016"/>
      <c r="CU8" s="1016"/>
      <c r="CV8" s="1017"/>
      <c r="CW8" s="1015">
        <v>11</v>
      </c>
      <c r="CX8" s="1016"/>
      <c r="CY8" s="1016"/>
      <c r="CZ8" s="1016"/>
      <c r="DA8" s="1017"/>
      <c r="DB8" s="1015" t="s">
        <v>557</v>
      </c>
      <c r="DC8" s="1016"/>
      <c r="DD8" s="1016"/>
      <c r="DE8" s="1016"/>
      <c r="DF8" s="1017"/>
      <c r="DG8" s="1015" t="s">
        <v>557</v>
      </c>
      <c r="DH8" s="1016"/>
      <c r="DI8" s="1016"/>
      <c r="DJ8" s="1016"/>
      <c r="DK8" s="1017"/>
      <c r="DL8" s="1015">
        <v>61</v>
      </c>
      <c r="DM8" s="1016"/>
      <c r="DN8" s="1016"/>
      <c r="DO8" s="1016"/>
      <c r="DP8" s="1017"/>
      <c r="DQ8" s="1015">
        <v>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4064</v>
      </c>
      <c r="R23" s="1095"/>
      <c r="S23" s="1095"/>
      <c r="T23" s="1095"/>
      <c r="U23" s="1095"/>
      <c r="V23" s="1095">
        <v>3628</v>
      </c>
      <c r="W23" s="1095"/>
      <c r="X23" s="1095"/>
      <c r="Y23" s="1095"/>
      <c r="Z23" s="1095"/>
      <c r="AA23" s="1095">
        <v>437</v>
      </c>
      <c r="AB23" s="1095"/>
      <c r="AC23" s="1095"/>
      <c r="AD23" s="1095"/>
      <c r="AE23" s="1096"/>
      <c r="AF23" s="1097">
        <v>424</v>
      </c>
      <c r="AG23" s="1095"/>
      <c r="AH23" s="1095"/>
      <c r="AI23" s="1095"/>
      <c r="AJ23" s="1098"/>
      <c r="AK23" s="1099"/>
      <c r="AL23" s="1100"/>
      <c r="AM23" s="1100"/>
      <c r="AN23" s="1100"/>
      <c r="AO23" s="1100"/>
      <c r="AP23" s="1095">
        <v>3091</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1073</v>
      </c>
      <c r="R28" s="1080"/>
      <c r="S28" s="1080"/>
      <c r="T28" s="1080"/>
      <c r="U28" s="1080"/>
      <c r="V28" s="1080">
        <v>1068</v>
      </c>
      <c r="W28" s="1080"/>
      <c r="X28" s="1080"/>
      <c r="Y28" s="1080"/>
      <c r="Z28" s="1080"/>
      <c r="AA28" s="1080">
        <v>5</v>
      </c>
      <c r="AB28" s="1080"/>
      <c r="AC28" s="1080"/>
      <c r="AD28" s="1080"/>
      <c r="AE28" s="1081"/>
      <c r="AF28" s="1082">
        <v>5</v>
      </c>
      <c r="AG28" s="1080"/>
      <c r="AH28" s="1080"/>
      <c r="AI28" s="1080"/>
      <c r="AJ28" s="1083"/>
      <c r="AK28" s="1084">
        <v>82</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932</v>
      </c>
      <c r="R29" s="1070"/>
      <c r="S29" s="1070"/>
      <c r="T29" s="1070"/>
      <c r="U29" s="1070"/>
      <c r="V29" s="1070">
        <v>807</v>
      </c>
      <c r="W29" s="1070"/>
      <c r="X29" s="1070"/>
      <c r="Y29" s="1070"/>
      <c r="Z29" s="1070"/>
      <c r="AA29" s="1070">
        <v>125</v>
      </c>
      <c r="AB29" s="1070"/>
      <c r="AC29" s="1070"/>
      <c r="AD29" s="1070"/>
      <c r="AE29" s="1071"/>
      <c r="AF29" s="1045">
        <v>125</v>
      </c>
      <c r="AG29" s="1046"/>
      <c r="AH29" s="1046"/>
      <c r="AI29" s="1046"/>
      <c r="AJ29" s="1047"/>
      <c r="AK29" s="1006">
        <v>118</v>
      </c>
      <c r="AL29" s="997"/>
      <c r="AM29" s="997"/>
      <c r="AN29" s="997"/>
      <c r="AO29" s="997"/>
      <c r="AP29" s="1007" t="s">
        <v>483</v>
      </c>
      <c r="AQ29" s="1005"/>
      <c r="AR29" s="1005"/>
      <c r="AS29" s="1005"/>
      <c r="AT29" s="1006"/>
      <c r="AU29" s="1007" t="s">
        <v>483</v>
      </c>
      <c r="AV29" s="1005"/>
      <c r="AW29" s="1005"/>
      <c r="AX29" s="1005"/>
      <c r="AY29" s="1006"/>
      <c r="AZ29" s="1007" t="s">
        <v>483</v>
      </c>
      <c r="BA29" s="1005"/>
      <c r="BB29" s="1005"/>
      <c r="BC29" s="1005"/>
      <c r="BD29" s="1006"/>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71</v>
      </c>
      <c r="R30" s="1070"/>
      <c r="S30" s="1070"/>
      <c r="T30" s="1070"/>
      <c r="U30" s="1070"/>
      <c r="V30" s="1070">
        <v>70</v>
      </c>
      <c r="W30" s="1070"/>
      <c r="X30" s="1070"/>
      <c r="Y30" s="1070"/>
      <c r="Z30" s="1070"/>
      <c r="AA30" s="1070">
        <v>0</v>
      </c>
      <c r="AB30" s="1070"/>
      <c r="AC30" s="1070"/>
      <c r="AD30" s="1070"/>
      <c r="AE30" s="1071"/>
      <c r="AF30" s="1045">
        <v>0</v>
      </c>
      <c r="AG30" s="1046"/>
      <c r="AH30" s="1046"/>
      <c r="AI30" s="1046"/>
      <c r="AJ30" s="1047"/>
      <c r="AK30" s="1006">
        <v>125</v>
      </c>
      <c r="AL30" s="997"/>
      <c r="AM30" s="997"/>
      <c r="AN30" s="997"/>
      <c r="AO30" s="997"/>
      <c r="AP30" s="1007" t="s">
        <v>483</v>
      </c>
      <c r="AQ30" s="1005"/>
      <c r="AR30" s="1005"/>
      <c r="AS30" s="1005"/>
      <c r="AT30" s="1006"/>
      <c r="AU30" s="1007" t="s">
        <v>483</v>
      </c>
      <c r="AV30" s="1005"/>
      <c r="AW30" s="1005"/>
      <c r="AX30" s="1005"/>
      <c r="AY30" s="1006"/>
      <c r="AZ30" s="1007" t="s">
        <v>483</v>
      </c>
      <c r="BA30" s="1005"/>
      <c r="BB30" s="1005"/>
      <c r="BC30" s="1005"/>
      <c r="BD30" s="1006"/>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170</v>
      </c>
      <c r="R31" s="1070"/>
      <c r="S31" s="1070"/>
      <c r="T31" s="1070"/>
      <c r="U31" s="1070"/>
      <c r="V31" s="1070">
        <v>166</v>
      </c>
      <c r="W31" s="1070"/>
      <c r="X31" s="1070"/>
      <c r="Y31" s="1070"/>
      <c r="Z31" s="1070"/>
      <c r="AA31" s="1070">
        <v>4</v>
      </c>
      <c r="AB31" s="1070"/>
      <c r="AC31" s="1070"/>
      <c r="AD31" s="1070"/>
      <c r="AE31" s="1071"/>
      <c r="AF31" s="1045">
        <v>24</v>
      </c>
      <c r="AG31" s="1046"/>
      <c r="AH31" s="1046"/>
      <c r="AI31" s="1046"/>
      <c r="AJ31" s="1047"/>
      <c r="AK31" s="1006">
        <v>3</v>
      </c>
      <c r="AL31" s="997"/>
      <c r="AM31" s="997"/>
      <c r="AN31" s="997"/>
      <c r="AO31" s="997"/>
      <c r="AP31" s="997">
        <v>596</v>
      </c>
      <c r="AQ31" s="997"/>
      <c r="AR31" s="997"/>
      <c r="AS31" s="997"/>
      <c r="AT31" s="997"/>
      <c r="AU31" s="997">
        <v>54</v>
      </c>
      <c r="AV31" s="997"/>
      <c r="AW31" s="997"/>
      <c r="AX31" s="997"/>
      <c r="AY31" s="997"/>
      <c r="AZ31" s="1007" t="s">
        <v>483</v>
      </c>
      <c r="BA31" s="1005"/>
      <c r="BB31" s="1005"/>
      <c r="BC31" s="1005"/>
      <c r="BD31" s="1006"/>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348</v>
      </c>
      <c r="R32" s="1070"/>
      <c r="S32" s="1070"/>
      <c r="T32" s="1070"/>
      <c r="U32" s="1070"/>
      <c r="V32" s="1070">
        <v>249</v>
      </c>
      <c r="W32" s="1070"/>
      <c r="X32" s="1070"/>
      <c r="Y32" s="1070"/>
      <c r="Z32" s="1070"/>
      <c r="AA32" s="1070">
        <v>99</v>
      </c>
      <c r="AB32" s="1070"/>
      <c r="AC32" s="1070"/>
      <c r="AD32" s="1070"/>
      <c r="AE32" s="1071"/>
      <c r="AF32" s="1045">
        <v>142</v>
      </c>
      <c r="AG32" s="1046"/>
      <c r="AH32" s="1046"/>
      <c r="AI32" s="1046"/>
      <c r="AJ32" s="1047"/>
      <c r="AK32" s="1006">
        <v>195</v>
      </c>
      <c r="AL32" s="997"/>
      <c r="AM32" s="997"/>
      <c r="AN32" s="997"/>
      <c r="AO32" s="997"/>
      <c r="AP32" s="997">
        <v>2590</v>
      </c>
      <c r="AQ32" s="997"/>
      <c r="AR32" s="997"/>
      <c r="AS32" s="997"/>
      <c r="AT32" s="997"/>
      <c r="AU32" s="997">
        <v>2034</v>
      </c>
      <c r="AV32" s="997"/>
      <c r="AW32" s="997"/>
      <c r="AX32" s="997"/>
      <c r="AY32" s="997"/>
      <c r="AZ32" s="1007" t="s">
        <v>483</v>
      </c>
      <c r="BA32" s="1005"/>
      <c r="BB32" s="1005"/>
      <c r="BC32" s="1005"/>
      <c r="BD32" s="1006"/>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40</v>
      </c>
      <c r="R33" s="1070"/>
      <c r="S33" s="1070"/>
      <c r="T33" s="1070"/>
      <c r="U33" s="1070"/>
      <c r="V33" s="1070">
        <v>33</v>
      </c>
      <c r="W33" s="1070"/>
      <c r="X33" s="1070"/>
      <c r="Y33" s="1070"/>
      <c r="Z33" s="1070"/>
      <c r="AA33" s="1070">
        <v>7</v>
      </c>
      <c r="AB33" s="1070"/>
      <c r="AC33" s="1070"/>
      <c r="AD33" s="1070"/>
      <c r="AE33" s="1071"/>
      <c r="AF33" s="1045">
        <v>26</v>
      </c>
      <c r="AG33" s="1046"/>
      <c r="AH33" s="1046"/>
      <c r="AI33" s="1046"/>
      <c r="AJ33" s="1047"/>
      <c r="AK33" s="1006">
        <v>20</v>
      </c>
      <c r="AL33" s="997"/>
      <c r="AM33" s="997"/>
      <c r="AN33" s="997"/>
      <c r="AO33" s="997"/>
      <c r="AP33" s="997">
        <v>194</v>
      </c>
      <c r="AQ33" s="997"/>
      <c r="AR33" s="997"/>
      <c r="AS33" s="997"/>
      <c r="AT33" s="997"/>
      <c r="AU33" s="997">
        <v>124</v>
      </c>
      <c r="AV33" s="997"/>
      <c r="AW33" s="997"/>
      <c r="AX33" s="997"/>
      <c r="AY33" s="997"/>
      <c r="AZ33" s="1007" t="s">
        <v>483</v>
      </c>
      <c r="BA33" s="1005"/>
      <c r="BB33" s="1005"/>
      <c r="BC33" s="1005"/>
      <c r="BD33" s="1006"/>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322</v>
      </c>
      <c r="AG63" s="985"/>
      <c r="AH63" s="985"/>
      <c r="AI63" s="985"/>
      <c r="AJ63" s="1056"/>
      <c r="AK63" s="1057"/>
      <c r="AL63" s="989"/>
      <c r="AM63" s="989"/>
      <c r="AN63" s="989"/>
      <c r="AO63" s="989"/>
      <c r="AP63" s="985">
        <v>3380</v>
      </c>
      <c r="AQ63" s="985"/>
      <c r="AR63" s="985"/>
      <c r="AS63" s="985"/>
      <c r="AT63" s="985"/>
      <c r="AU63" s="985">
        <v>2211</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861</v>
      </c>
      <c r="R68" s="1008"/>
      <c r="S68" s="1008"/>
      <c r="T68" s="1008"/>
      <c r="U68" s="1008"/>
      <c r="V68" s="1008">
        <v>792</v>
      </c>
      <c r="W68" s="1008"/>
      <c r="X68" s="1008"/>
      <c r="Y68" s="1008"/>
      <c r="Z68" s="1008"/>
      <c r="AA68" s="1008">
        <v>69</v>
      </c>
      <c r="AB68" s="1008"/>
      <c r="AC68" s="1008"/>
      <c r="AD68" s="1008"/>
      <c r="AE68" s="1008"/>
      <c r="AF68" s="1008">
        <v>69</v>
      </c>
      <c r="AG68" s="1008"/>
      <c r="AH68" s="1008"/>
      <c r="AI68" s="1008"/>
      <c r="AJ68" s="1008"/>
      <c r="AK68" s="1008">
        <v>26</v>
      </c>
      <c r="AL68" s="1008"/>
      <c r="AM68" s="1008"/>
      <c r="AN68" s="1008"/>
      <c r="AO68" s="1008"/>
      <c r="AP68" s="1008">
        <v>415</v>
      </c>
      <c r="AQ68" s="1008"/>
      <c r="AR68" s="1008"/>
      <c r="AS68" s="1008"/>
      <c r="AT68" s="1008"/>
      <c r="AU68" s="1008">
        <v>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4685</v>
      </c>
      <c r="R69" s="997"/>
      <c r="S69" s="997"/>
      <c r="T69" s="997"/>
      <c r="U69" s="997"/>
      <c r="V69" s="997">
        <v>4665</v>
      </c>
      <c r="W69" s="997"/>
      <c r="X69" s="997"/>
      <c r="Y69" s="997"/>
      <c r="Z69" s="997"/>
      <c r="AA69" s="997">
        <v>20</v>
      </c>
      <c r="AB69" s="997"/>
      <c r="AC69" s="997"/>
      <c r="AD69" s="997"/>
      <c r="AE69" s="997"/>
      <c r="AF69" s="997">
        <v>20</v>
      </c>
      <c r="AG69" s="997"/>
      <c r="AH69" s="997"/>
      <c r="AI69" s="997"/>
      <c r="AJ69" s="997"/>
      <c r="AK69" s="997">
        <v>41</v>
      </c>
      <c r="AL69" s="997"/>
      <c r="AM69" s="997"/>
      <c r="AN69" s="997"/>
      <c r="AO69" s="997"/>
      <c r="AP69" s="997">
        <v>2646</v>
      </c>
      <c r="AQ69" s="997"/>
      <c r="AR69" s="997"/>
      <c r="AS69" s="997"/>
      <c r="AT69" s="997"/>
      <c r="AU69" s="997">
        <v>63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461</v>
      </c>
      <c r="R70" s="997"/>
      <c r="S70" s="997"/>
      <c r="T70" s="997"/>
      <c r="U70" s="997"/>
      <c r="V70" s="997">
        <v>411</v>
      </c>
      <c r="W70" s="997"/>
      <c r="X70" s="997"/>
      <c r="Y70" s="997"/>
      <c r="Z70" s="997"/>
      <c r="AA70" s="997">
        <v>50</v>
      </c>
      <c r="AB70" s="997"/>
      <c r="AC70" s="997"/>
      <c r="AD70" s="997"/>
      <c r="AE70" s="997"/>
      <c r="AF70" s="997">
        <v>50</v>
      </c>
      <c r="AG70" s="997"/>
      <c r="AH70" s="997"/>
      <c r="AI70" s="997"/>
      <c r="AJ70" s="997"/>
      <c r="AK70" s="997" t="s">
        <v>554</v>
      </c>
      <c r="AL70" s="997"/>
      <c r="AM70" s="997"/>
      <c r="AN70" s="997"/>
      <c r="AO70" s="997"/>
      <c r="AP70" s="997">
        <v>94</v>
      </c>
      <c r="AQ70" s="997"/>
      <c r="AR70" s="997"/>
      <c r="AS70" s="997"/>
      <c r="AT70" s="997"/>
      <c r="AU70" s="997">
        <v>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2214</v>
      </c>
      <c r="R71" s="997"/>
      <c r="S71" s="997"/>
      <c r="T71" s="997"/>
      <c r="U71" s="997"/>
      <c r="V71" s="997">
        <v>1681</v>
      </c>
      <c r="W71" s="997"/>
      <c r="X71" s="997"/>
      <c r="Y71" s="997"/>
      <c r="Z71" s="997"/>
      <c r="AA71" s="997">
        <v>532</v>
      </c>
      <c r="AB71" s="997"/>
      <c r="AC71" s="997"/>
      <c r="AD71" s="997"/>
      <c r="AE71" s="997"/>
      <c r="AF71" s="997">
        <v>2241</v>
      </c>
      <c r="AG71" s="997"/>
      <c r="AH71" s="997"/>
      <c r="AI71" s="997"/>
      <c r="AJ71" s="997"/>
      <c r="AK71" s="997" t="s">
        <v>556</v>
      </c>
      <c r="AL71" s="997"/>
      <c r="AM71" s="997"/>
      <c r="AN71" s="997"/>
      <c r="AO71" s="997"/>
      <c r="AP71" s="997">
        <v>4021</v>
      </c>
      <c r="AQ71" s="997"/>
      <c r="AR71" s="997"/>
      <c r="AS71" s="997"/>
      <c r="AT71" s="997"/>
      <c r="AU71" s="997" t="s">
        <v>557</v>
      </c>
      <c r="AV71" s="997"/>
      <c r="AW71" s="997"/>
      <c r="AX71" s="997"/>
      <c r="AY71" s="997"/>
      <c r="AZ71" s="998" t="s">
        <v>555</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175</v>
      </c>
      <c r="R72" s="997"/>
      <c r="S72" s="997"/>
      <c r="T72" s="997"/>
      <c r="U72" s="997"/>
      <c r="V72" s="997">
        <v>168</v>
      </c>
      <c r="W72" s="997"/>
      <c r="X72" s="997"/>
      <c r="Y72" s="997"/>
      <c r="Z72" s="997"/>
      <c r="AA72" s="997">
        <v>8</v>
      </c>
      <c r="AB72" s="997"/>
      <c r="AC72" s="997"/>
      <c r="AD72" s="997"/>
      <c r="AE72" s="997"/>
      <c r="AF72" s="997">
        <v>8</v>
      </c>
      <c r="AG72" s="997"/>
      <c r="AH72" s="997"/>
      <c r="AI72" s="997"/>
      <c r="AJ72" s="997"/>
      <c r="AK72" s="997">
        <v>10</v>
      </c>
      <c r="AL72" s="997"/>
      <c r="AM72" s="997"/>
      <c r="AN72" s="997"/>
      <c r="AO72" s="997"/>
      <c r="AP72" s="997">
        <v>4</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482</v>
      </c>
      <c r="R73" s="997"/>
      <c r="S73" s="997"/>
      <c r="T73" s="997"/>
      <c r="U73" s="997"/>
      <c r="V73" s="997">
        <v>451</v>
      </c>
      <c r="W73" s="997"/>
      <c r="X73" s="997"/>
      <c r="Y73" s="997"/>
      <c r="Z73" s="997"/>
      <c r="AA73" s="997">
        <v>31</v>
      </c>
      <c r="AB73" s="997"/>
      <c r="AC73" s="997"/>
      <c r="AD73" s="997"/>
      <c r="AE73" s="997"/>
      <c r="AF73" s="997">
        <v>31</v>
      </c>
      <c r="AG73" s="997"/>
      <c r="AH73" s="997"/>
      <c r="AI73" s="997"/>
      <c r="AJ73" s="997"/>
      <c r="AK73" s="997">
        <v>20</v>
      </c>
      <c r="AL73" s="997"/>
      <c r="AM73" s="997"/>
      <c r="AN73" s="997"/>
      <c r="AO73" s="997"/>
      <c r="AP73" s="997" t="s">
        <v>541</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160773</v>
      </c>
      <c r="R74" s="997"/>
      <c r="S74" s="997"/>
      <c r="T74" s="997"/>
      <c r="U74" s="997"/>
      <c r="V74" s="997">
        <v>157982</v>
      </c>
      <c r="W74" s="997"/>
      <c r="X74" s="997"/>
      <c r="Y74" s="997"/>
      <c r="Z74" s="997"/>
      <c r="AA74" s="997">
        <v>2791</v>
      </c>
      <c r="AB74" s="997"/>
      <c r="AC74" s="997"/>
      <c r="AD74" s="997"/>
      <c r="AE74" s="997"/>
      <c r="AF74" s="997">
        <v>2789</v>
      </c>
      <c r="AG74" s="997"/>
      <c r="AH74" s="997"/>
      <c r="AI74" s="997"/>
      <c r="AJ74" s="997"/>
      <c r="AK74" s="997">
        <v>2417</v>
      </c>
      <c r="AL74" s="997"/>
      <c r="AM74" s="997"/>
      <c r="AN74" s="997"/>
      <c r="AO74" s="997"/>
      <c r="AP74" s="997" t="s">
        <v>554</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12251</v>
      </c>
      <c r="R75" s="1005"/>
      <c r="S75" s="1005"/>
      <c r="T75" s="1005"/>
      <c r="U75" s="1006"/>
      <c r="V75" s="1007">
        <v>10146</v>
      </c>
      <c r="W75" s="1005"/>
      <c r="X75" s="1005"/>
      <c r="Y75" s="1005"/>
      <c r="Z75" s="1006"/>
      <c r="AA75" s="1007">
        <v>2106</v>
      </c>
      <c r="AB75" s="1005"/>
      <c r="AC75" s="1005"/>
      <c r="AD75" s="1005"/>
      <c r="AE75" s="1006"/>
      <c r="AF75" s="1007">
        <v>2106</v>
      </c>
      <c r="AG75" s="1005"/>
      <c r="AH75" s="1005"/>
      <c r="AI75" s="1005"/>
      <c r="AJ75" s="1006"/>
      <c r="AK75" s="1007" t="s">
        <v>554</v>
      </c>
      <c r="AL75" s="1005"/>
      <c r="AM75" s="1005"/>
      <c r="AN75" s="1005"/>
      <c r="AO75" s="1006"/>
      <c r="AP75" s="1007" t="s">
        <v>554</v>
      </c>
      <c r="AQ75" s="1005"/>
      <c r="AR75" s="1005"/>
      <c r="AS75" s="1005"/>
      <c r="AT75" s="1006"/>
      <c r="AU75" s="1007" t="s">
        <v>554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961</v>
      </c>
      <c r="R76" s="1005"/>
      <c r="S76" s="1005"/>
      <c r="T76" s="1005"/>
      <c r="U76" s="1006"/>
      <c r="V76" s="1007">
        <v>937</v>
      </c>
      <c r="W76" s="1005"/>
      <c r="X76" s="1005"/>
      <c r="Y76" s="1005"/>
      <c r="Z76" s="1006"/>
      <c r="AA76" s="1007">
        <v>24</v>
      </c>
      <c r="AB76" s="1005"/>
      <c r="AC76" s="1005"/>
      <c r="AD76" s="1005"/>
      <c r="AE76" s="1006"/>
      <c r="AF76" s="1007">
        <v>24</v>
      </c>
      <c r="AG76" s="1005"/>
      <c r="AH76" s="1005"/>
      <c r="AI76" s="1005"/>
      <c r="AJ76" s="1006"/>
      <c r="AK76" s="1007">
        <v>5</v>
      </c>
      <c r="AL76" s="1005"/>
      <c r="AM76" s="1005"/>
      <c r="AN76" s="1005"/>
      <c r="AO76" s="1006"/>
      <c r="AP76" s="1007" t="s">
        <v>554</v>
      </c>
      <c r="AQ76" s="1005"/>
      <c r="AR76" s="1005"/>
      <c r="AS76" s="1005"/>
      <c r="AT76" s="1006"/>
      <c r="AU76" s="1007" t="s">
        <v>554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553</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v>8</v>
      </c>
      <c r="AB77" s="1005"/>
      <c r="AC77" s="1005"/>
      <c r="AD77" s="1005"/>
      <c r="AE77" s="1006"/>
      <c r="AF77" s="1007">
        <v>8</v>
      </c>
      <c r="AG77" s="1005"/>
      <c r="AH77" s="1005"/>
      <c r="AI77" s="1005"/>
      <c r="AJ77" s="1006"/>
      <c r="AK77" s="1007">
        <v>3</v>
      </c>
      <c r="AL77" s="1005"/>
      <c r="AM77" s="1005"/>
      <c r="AN77" s="1005"/>
      <c r="AO77" s="1006"/>
      <c r="AP77" s="1007" t="s">
        <v>554</v>
      </c>
      <c r="AQ77" s="1005"/>
      <c r="AR77" s="1005"/>
      <c r="AS77" s="1005"/>
      <c r="AT77" s="1006"/>
      <c r="AU77" s="1007" t="s">
        <v>554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7346</v>
      </c>
      <c r="AG88" s="985"/>
      <c r="AH88" s="985"/>
      <c r="AI88" s="985"/>
      <c r="AJ88" s="985"/>
      <c r="AK88" s="989"/>
      <c r="AL88" s="989"/>
      <c r="AM88" s="989"/>
      <c r="AN88" s="989"/>
      <c r="AO88" s="989"/>
      <c r="AP88" s="985">
        <v>7180</v>
      </c>
      <c r="AQ88" s="985"/>
      <c r="AR88" s="985"/>
      <c r="AS88" s="985"/>
      <c r="AT88" s="985"/>
      <c r="AU88" s="985">
        <v>104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11</v>
      </c>
      <c r="CX102" s="977"/>
      <c r="CY102" s="977"/>
      <c r="CZ102" s="977"/>
      <c r="DA102" s="978"/>
      <c r="DB102" s="976" t="s">
        <v>557</v>
      </c>
      <c r="DC102" s="977"/>
      <c r="DD102" s="977"/>
      <c r="DE102" s="977"/>
      <c r="DF102" s="978"/>
      <c r="DG102" s="976" t="s">
        <v>557</v>
      </c>
      <c r="DH102" s="977"/>
      <c r="DI102" s="977"/>
      <c r="DJ102" s="977"/>
      <c r="DK102" s="978"/>
      <c r="DL102" s="976">
        <v>61</v>
      </c>
      <c r="DM102" s="977"/>
      <c r="DN102" s="977"/>
      <c r="DO102" s="977"/>
      <c r="DP102" s="978"/>
      <c r="DQ102" s="976">
        <v>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536779</v>
      </c>
      <c r="AB110" s="903"/>
      <c r="AC110" s="903"/>
      <c r="AD110" s="903"/>
      <c r="AE110" s="904"/>
      <c r="AF110" s="905">
        <v>493490</v>
      </c>
      <c r="AG110" s="903"/>
      <c r="AH110" s="903"/>
      <c r="AI110" s="903"/>
      <c r="AJ110" s="904"/>
      <c r="AK110" s="905">
        <v>374453</v>
      </c>
      <c r="AL110" s="903"/>
      <c r="AM110" s="903"/>
      <c r="AN110" s="903"/>
      <c r="AO110" s="904"/>
      <c r="AP110" s="906">
        <v>17.399999999999999</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3567297</v>
      </c>
      <c r="BR110" s="830"/>
      <c r="BS110" s="830"/>
      <c r="BT110" s="830"/>
      <c r="BU110" s="830"/>
      <c r="BV110" s="830">
        <v>3267265</v>
      </c>
      <c r="BW110" s="830"/>
      <c r="BX110" s="830"/>
      <c r="BY110" s="830"/>
      <c r="BZ110" s="830"/>
      <c r="CA110" s="830">
        <v>3091023</v>
      </c>
      <c r="CB110" s="830"/>
      <c r="CC110" s="830"/>
      <c r="CD110" s="830"/>
      <c r="CE110" s="830"/>
      <c r="CF110" s="891">
        <v>143.30000000000001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144048</v>
      </c>
      <c r="BR111" s="801"/>
      <c r="BS111" s="801"/>
      <c r="BT111" s="801"/>
      <c r="BU111" s="801"/>
      <c r="BV111" s="801">
        <v>117955</v>
      </c>
      <c r="BW111" s="801"/>
      <c r="BX111" s="801"/>
      <c r="BY111" s="801"/>
      <c r="BZ111" s="801"/>
      <c r="CA111" s="801">
        <v>89420</v>
      </c>
      <c r="CB111" s="801"/>
      <c r="CC111" s="801"/>
      <c r="CD111" s="801"/>
      <c r="CE111" s="801"/>
      <c r="CF111" s="878">
        <v>4.0999999999999996</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2539226</v>
      </c>
      <c r="BR112" s="801"/>
      <c r="BS112" s="801"/>
      <c r="BT112" s="801"/>
      <c r="BU112" s="801"/>
      <c r="BV112" s="801">
        <v>2370778</v>
      </c>
      <c r="BW112" s="801"/>
      <c r="BX112" s="801"/>
      <c r="BY112" s="801"/>
      <c r="BZ112" s="801"/>
      <c r="CA112" s="801">
        <v>2211317</v>
      </c>
      <c r="CB112" s="801"/>
      <c r="CC112" s="801"/>
      <c r="CD112" s="801"/>
      <c r="CE112" s="801"/>
      <c r="CF112" s="878">
        <v>102.5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38850</v>
      </c>
      <c r="DH112" s="801"/>
      <c r="DI112" s="801"/>
      <c r="DJ112" s="801"/>
      <c r="DK112" s="801"/>
      <c r="DL112" s="801">
        <v>30665</v>
      </c>
      <c r="DM112" s="801"/>
      <c r="DN112" s="801"/>
      <c r="DO112" s="801"/>
      <c r="DP112" s="801"/>
      <c r="DQ112" s="801">
        <v>22480</v>
      </c>
      <c r="DR112" s="801"/>
      <c r="DS112" s="801"/>
      <c r="DT112" s="801"/>
      <c r="DU112" s="801"/>
      <c r="DV112" s="853">
        <v>1</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225688</v>
      </c>
      <c r="AB113" s="939"/>
      <c r="AC113" s="939"/>
      <c r="AD113" s="939"/>
      <c r="AE113" s="940"/>
      <c r="AF113" s="941">
        <v>174970</v>
      </c>
      <c r="AG113" s="939"/>
      <c r="AH113" s="939"/>
      <c r="AI113" s="939"/>
      <c r="AJ113" s="940"/>
      <c r="AK113" s="941">
        <v>181554</v>
      </c>
      <c r="AL113" s="939"/>
      <c r="AM113" s="939"/>
      <c r="AN113" s="939"/>
      <c r="AO113" s="940"/>
      <c r="AP113" s="942">
        <v>8.4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51796</v>
      </c>
      <c r="BR113" s="801"/>
      <c r="BS113" s="801"/>
      <c r="BT113" s="801"/>
      <c r="BU113" s="801"/>
      <c r="BV113" s="801">
        <v>84365</v>
      </c>
      <c r="BW113" s="801"/>
      <c r="BX113" s="801"/>
      <c r="BY113" s="801"/>
      <c r="BZ113" s="801"/>
      <c r="CA113" s="801">
        <v>106012</v>
      </c>
      <c r="CB113" s="801"/>
      <c r="CC113" s="801"/>
      <c r="CD113" s="801"/>
      <c r="CE113" s="801"/>
      <c r="CF113" s="878">
        <v>4.9000000000000004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2648</v>
      </c>
      <c r="AB114" s="814"/>
      <c r="AC114" s="814"/>
      <c r="AD114" s="814"/>
      <c r="AE114" s="815"/>
      <c r="AF114" s="816">
        <v>3525</v>
      </c>
      <c r="AG114" s="814"/>
      <c r="AH114" s="814"/>
      <c r="AI114" s="814"/>
      <c r="AJ114" s="815"/>
      <c r="AK114" s="816">
        <v>4698</v>
      </c>
      <c r="AL114" s="814"/>
      <c r="AM114" s="814"/>
      <c r="AN114" s="814"/>
      <c r="AO114" s="815"/>
      <c r="AP114" s="784">
        <v>0.2</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713026</v>
      </c>
      <c r="BR114" s="801"/>
      <c r="BS114" s="801"/>
      <c r="BT114" s="801"/>
      <c r="BU114" s="801"/>
      <c r="BV114" s="801">
        <v>616487</v>
      </c>
      <c r="BW114" s="801"/>
      <c r="BX114" s="801"/>
      <c r="BY114" s="801"/>
      <c r="BZ114" s="801"/>
      <c r="CA114" s="801">
        <v>547204</v>
      </c>
      <c r="CB114" s="801"/>
      <c r="CC114" s="801"/>
      <c r="CD114" s="801"/>
      <c r="CE114" s="801"/>
      <c r="CF114" s="878">
        <v>25.4</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25033</v>
      </c>
      <c r="AB115" s="939"/>
      <c r="AC115" s="939"/>
      <c r="AD115" s="939"/>
      <c r="AE115" s="940"/>
      <c r="AF115" s="941">
        <v>25696</v>
      </c>
      <c r="AG115" s="939"/>
      <c r="AH115" s="939"/>
      <c r="AI115" s="939"/>
      <c r="AJ115" s="940"/>
      <c r="AK115" s="941">
        <v>28536</v>
      </c>
      <c r="AL115" s="939"/>
      <c r="AM115" s="939"/>
      <c r="AN115" s="939"/>
      <c r="AO115" s="940"/>
      <c r="AP115" s="942">
        <v>1.3</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7975</v>
      </c>
      <c r="BR115" s="801"/>
      <c r="BS115" s="801"/>
      <c r="BT115" s="801"/>
      <c r="BU115" s="801"/>
      <c r="BV115" s="801">
        <v>7025</v>
      </c>
      <c r="BW115" s="801"/>
      <c r="BX115" s="801"/>
      <c r="BY115" s="801"/>
      <c r="BZ115" s="801"/>
      <c r="CA115" s="801">
        <v>6109</v>
      </c>
      <c r="CB115" s="801"/>
      <c r="CC115" s="801"/>
      <c r="CD115" s="801"/>
      <c r="CE115" s="801"/>
      <c r="CF115" s="878">
        <v>0.3</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790148</v>
      </c>
      <c r="AB117" s="925"/>
      <c r="AC117" s="925"/>
      <c r="AD117" s="925"/>
      <c r="AE117" s="926"/>
      <c r="AF117" s="928">
        <v>697681</v>
      </c>
      <c r="AG117" s="925"/>
      <c r="AH117" s="925"/>
      <c r="AI117" s="925"/>
      <c r="AJ117" s="926"/>
      <c r="AK117" s="928">
        <v>589241</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7023368</v>
      </c>
      <c r="BR118" s="888"/>
      <c r="BS118" s="888"/>
      <c r="BT118" s="888"/>
      <c r="BU118" s="888"/>
      <c r="BV118" s="888">
        <v>6463875</v>
      </c>
      <c r="BW118" s="888"/>
      <c r="BX118" s="888"/>
      <c r="BY118" s="888"/>
      <c r="BZ118" s="888"/>
      <c r="CA118" s="888">
        <v>6051085</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1021228</v>
      </c>
      <c r="BR119" s="830"/>
      <c r="BS119" s="830"/>
      <c r="BT119" s="830"/>
      <c r="BU119" s="830"/>
      <c r="BV119" s="830">
        <v>1066315</v>
      </c>
      <c r="BW119" s="830"/>
      <c r="BX119" s="830"/>
      <c r="BY119" s="830"/>
      <c r="BZ119" s="830"/>
      <c r="CA119" s="830">
        <v>1282139</v>
      </c>
      <c r="CB119" s="830"/>
      <c r="CC119" s="830"/>
      <c r="CD119" s="830"/>
      <c r="CE119" s="830"/>
      <c r="CF119" s="891">
        <v>59.4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105198</v>
      </c>
      <c r="DH119" s="747"/>
      <c r="DI119" s="747"/>
      <c r="DJ119" s="747"/>
      <c r="DK119" s="748"/>
      <c r="DL119" s="749">
        <v>87290</v>
      </c>
      <c r="DM119" s="747"/>
      <c r="DN119" s="747"/>
      <c r="DO119" s="747"/>
      <c r="DP119" s="748"/>
      <c r="DQ119" s="749">
        <v>66940</v>
      </c>
      <c r="DR119" s="747"/>
      <c r="DS119" s="747"/>
      <c r="DT119" s="747"/>
      <c r="DU119" s="748"/>
      <c r="DV119" s="837">
        <v>3.1</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22575</v>
      </c>
      <c r="BR120" s="801"/>
      <c r="BS120" s="801"/>
      <c r="BT120" s="801"/>
      <c r="BU120" s="801"/>
      <c r="BV120" s="801">
        <v>18037</v>
      </c>
      <c r="BW120" s="801"/>
      <c r="BX120" s="801"/>
      <c r="BY120" s="801"/>
      <c r="BZ120" s="801"/>
      <c r="CA120" s="801">
        <v>13575</v>
      </c>
      <c r="CB120" s="801"/>
      <c r="CC120" s="801"/>
      <c r="CD120" s="801"/>
      <c r="CE120" s="801"/>
      <c r="CF120" s="878">
        <v>0.6</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2251943</v>
      </c>
      <c r="DH120" s="830"/>
      <c r="DI120" s="830"/>
      <c r="DJ120" s="830"/>
      <c r="DK120" s="830"/>
      <c r="DL120" s="830">
        <v>2153581</v>
      </c>
      <c r="DM120" s="830"/>
      <c r="DN120" s="830"/>
      <c r="DO120" s="830"/>
      <c r="DP120" s="830"/>
      <c r="DQ120" s="830">
        <v>2033532</v>
      </c>
      <c r="DR120" s="830"/>
      <c r="DS120" s="830"/>
      <c r="DT120" s="830"/>
      <c r="DU120" s="830"/>
      <c r="DV120" s="831">
        <v>94.2</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8185</v>
      </c>
      <c r="AB121" s="814"/>
      <c r="AC121" s="814"/>
      <c r="AD121" s="814"/>
      <c r="AE121" s="815"/>
      <c r="AF121" s="816">
        <v>8185</v>
      </c>
      <c r="AG121" s="814"/>
      <c r="AH121" s="814"/>
      <c r="AI121" s="814"/>
      <c r="AJ121" s="815"/>
      <c r="AK121" s="816">
        <v>8185</v>
      </c>
      <c r="AL121" s="814"/>
      <c r="AM121" s="814"/>
      <c r="AN121" s="814"/>
      <c r="AO121" s="815"/>
      <c r="AP121" s="784">
        <v>0.4</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4323582</v>
      </c>
      <c r="BR121" s="888"/>
      <c r="BS121" s="888"/>
      <c r="BT121" s="888"/>
      <c r="BU121" s="888"/>
      <c r="BV121" s="888">
        <v>4104694</v>
      </c>
      <c r="BW121" s="888"/>
      <c r="BX121" s="888"/>
      <c r="BY121" s="888"/>
      <c r="BZ121" s="888"/>
      <c r="CA121" s="888">
        <v>3963425</v>
      </c>
      <c r="CB121" s="888"/>
      <c r="CC121" s="888"/>
      <c r="CD121" s="888"/>
      <c r="CE121" s="888"/>
      <c r="CF121" s="889">
        <v>183.7</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184065</v>
      </c>
      <c r="DH121" s="801"/>
      <c r="DI121" s="801"/>
      <c r="DJ121" s="801"/>
      <c r="DK121" s="801"/>
      <c r="DL121" s="801">
        <v>133914</v>
      </c>
      <c r="DM121" s="801"/>
      <c r="DN121" s="801"/>
      <c r="DO121" s="801"/>
      <c r="DP121" s="801"/>
      <c r="DQ121" s="801">
        <v>124155</v>
      </c>
      <c r="DR121" s="801"/>
      <c r="DS121" s="801"/>
      <c r="DT121" s="801"/>
      <c r="DU121" s="801"/>
      <c r="DV121" s="853">
        <v>5.8</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5367385</v>
      </c>
      <c r="BR122" s="870"/>
      <c r="BS122" s="870"/>
      <c r="BT122" s="870"/>
      <c r="BU122" s="870"/>
      <c r="BV122" s="870">
        <v>5189046</v>
      </c>
      <c r="BW122" s="870"/>
      <c r="BX122" s="870"/>
      <c r="BY122" s="870"/>
      <c r="BZ122" s="870"/>
      <c r="CA122" s="870">
        <v>5259139</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103218</v>
      </c>
      <c r="DH122" s="801"/>
      <c r="DI122" s="801"/>
      <c r="DJ122" s="801"/>
      <c r="DK122" s="801"/>
      <c r="DL122" s="801">
        <v>83283</v>
      </c>
      <c r="DM122" s="801"/>
      <c r="DN122" s="801"/>
      <c r="DO122" s="801"/>
      <c r="DP122" s="801"/>
      <c r="DQ122" s="801">
        <v>53630</v>
      </c>
      <c r="DR122" s="801"/>
      <c r="DS122" s="801"/>
      <c r="DT122" s="801"/>
      <c r="DU122" s="801"/>
      <c r="DV122" s="853">
        <v>2.5</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78.5</v>
      </c>
      <c r="BR123" s="862"/>
      <c r="BS123" s="862"/>
      <c r="BT123" s="862"/>
      <c r="BU123" s="862"/>
      <c r="BV123" s="862">
        <v>61.2</v>
      </c>
      <c r="BW123" s="862"/>
      <c r="BX123" s="862"/>
      <c r="BY123" s="862"/>
      <c r="BZ123" s="862"/>
      <c r="CA123" s="862">
        <v>36.700000000000003</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16848</v>
      </c>
      <c r="AB126" s="814"/>
      <c r="AC126" s="814"/>
      <c r="AD126" s="814"/>
      <c r="AE126" s="815"/>
      <c r="AF126" s="816">
        <v>17511</v>
      </c>
      <c r="AG126" s="814"/>
      <c r="AH126" s="814"/>
      <c r="AI126" s="814"/>
      <c r="AJ126" s="815"/>
      <c r="AK126" s="816">
        <v>20351</v>
      </c>
      <c r="AL126" s="814"/>
      <c r="AM126" s="814"/>
      <c r="AN126" s="814"/>
      <c r="AO126" s="815"/>
      <c r="AP126" s="784">
        <v>0.9</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7975</v>
      </c>
      <c r="DH127" s="850"/>
      <c r="DI127" s="850"/>
      <c r="DJ127" s="850"/>
      <c r="DK127" s="850"/>
      <c r="DL127" s="850">
        <v>7025</v>
      </c>
      <c r="DM127" s="850"/>
      <c r="DN127" s="850"/>
      <c r="DO127" s="850"/>
      <c r="DP127" s="850"/>
      <c r="DQ127" s="850">
        <v>6109</v>
      </c>
      <c r="DR127" s="850"/>
      <c r="DS127" s="850"/>
      <c r="DT127" s="850"/>
      <c r="DU127" s="850"/>
      <c r="DV127" s="851">
        <v>0.3</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4892</v>
      </c>
      <c r="AB128" s="754"/>
      <c r="AC128" s="754"/>
      <c r="AD128" s="754"/>
      <c r="AE128" s="755"/>
      <c r="AF128" s="756">
        <v>4514</v>
      </c>
      <c r="AG128" s="754"/>
      <c r="AH128" s="754"/>
      <c r="AI128" s="754"/>
      <c r="AJ128" s="755"/>
      <c r="AK128" s="756">
        <v>3474</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2495653</v>
      </c>
      <c r="AB129" s="814"/>
      <c r="AC129" s="814"/>
      <c r="AD129" s="814"/>
      <c r="AE129" s="815"/>
      <c r="AF129" s="816">
        <v>2466427</v>
      </c>
      <c r="AG129" s="814"/>
      <c r="AH129" s="814"/>
      <c r="AI129" s="814"/>
      <c r="AJ129" s="815"/>
      <c r="AK129" s="816">
        <v>2515248</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386855</v>
      </c>
      <c r="AB130" s="814"/>
      <c r="AC130" s="814"/>
      <c r="AD130" s="814"/>
      <c r="AE130" s="815"/>
      <c r="AF130" s="816">
        <v>385498</v>
      </c>
      <c r="AG130" s="814"/>
      <c r="AH130" s="814"/>
      <c r="AI130" s="814"/>
      <c r="AJ130" s="815"/>
      <c r="AK130" s="816">
        <v>357470</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36.700000000000003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2108798</v>
      </c>
      <c r="AB131" s="747"/>
      <c r="AC131" s="747"/>
      <c r="AD131" s="747"/>
      <c r="AE131" s="748"/>
      <c r="AF131" s="749">
        <v>2080929</v>
      </c>
      <c r="AG131" s="747"/>
      <c r="AH131" s="747"/>
      <c r="AI131" s="747"/>
      <c r="AJ131" s="748"/>
      <c r="AK131" s="749">
        <v>2157778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18.89232634</v>
      </c>
      <c r="AB132" s="770"/>
      <c r="AC132" s="770"/>
      <c r="AD132" s="770"/>
      <c r="AE132" s="771"/>
      <c r="AF132" s="772">
        <v>14.785175280000001</v>
      </c>
      <c r="AG132" s="770"/>
      <c r="AH132" s="770"/>
      <c r="AI132" s="770"/>
      <c r="AJ132" s="771"/>
      <c r="AK132" s="772">
        <v>10.58018944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19</v>
      </c>
      <c r="AB133" s="779"/>
      <c r="AC133" s="779"/>
      <c r="AD133" s="779"/>
      <c r="AE133" s="780"/>
      <c r="AF133" s="778">
        <v>17.5</v>
      </c>
      <c r="AG133" s="779"/>
      <c r="AH133" s="779"/>
      <c r="AI133" s="779"/>
      <c r="AJ133" s="780"/>
      <c r="AK133" s="778">
        <v>14.7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28"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581160</v>
      </c>
      <c r="L9" s="264">
        <v>71598</v>
      </c>
      <c r="M9" s="265">
        <v>133600</v>
      </c>
      <c r="N9" s="266">
        <v>-46.4</v>
      </c>
    </row>
    <row r="10" spans="1:16">
      <c r="A10" s="248"/>
      <c r="B10" s="244"/>
      <c r="C10" s="244"/>
      <c r="D10" s="244"/>
      <c r="E10" s="244"/>
      <c r="F10" s="244"/>
      <c r="G10" s="1163" t="s">
        <v>480</v>
      </c>
      <c r="H10" s="1164"/>
      <c r="I10" s="1164"/>
      <c r="J10" s="1165"/>
      <c r="K10" s="267">
        <v>55329</v>
      </c>
      <c r="L10" s="268">
        <v>6816</v>
      </c>
      <c r="M10" s="269">
        <v>14806</v>
      </c>
      <c r="N10" s="270">
        <v>-54</v>
      </c>
    </row>
    <row r="11" spans="1:16" ht="13.5" customHeight="1">
      <c r="A11" s="248"/>
      <c r="B11" s="244"/>
      <c r="C11" s="244"/>
      <c r="D11" s="244"/>
      <c r="E11" s="244"/>
      <c r="F11" s="244"/>
      <c r="G11" s="1163" t="s">
        <v>481</v>
      </c>
      <c r="H11" s="1164"/>
      <c r="I11" s="1164"/>
      <c r="J11" s="1165"/>
      <c r="K11" s="267">
        <v>161885</v>
      </c>
      <c r="L11" s="268">
        <v>19944</v>
      </c>
      <c r="M11" s="269">
        <v>22006</v>
      </c>
      <c r="N11" s="270">
        <v>-9.4</v>
      </c>
    </row>
    <row r="12" spans="1:16" ht="13.5" customHeight="1">
      <c r="A12" s="248"/>
      <c r="B12" s="244"/>
      <c r="C12" s="244"/>
      <c r="D12" s="244"/>
      <c r="E12" s="244"/>
      <c r="F12" s="244"/>
      <c r="G12" s="1163" t="s">
        <v>482</v>
      </c>
      <c r="H12" s="1164"/>
      <c r="I12" s="1164"/>
      <c r="J12" s="1165"/>
      <c r="K12" s="267" t="s">
        <v>483</v>
      </c>
      <c r="L12" s="268" t="s">
        <v>483</v>
      </c>
      <c r="M12" s="269">
        <v>3064</v>
      </c>
      <c r="N12" s="270" t="s">
        <v>483</v>
      </c>
    </row>
    <row r="13" spans="1:16" ht="13.5" customHeight="1">
      <c r="A13" s="248"/>
      <c r="B13" s="244"/>
      <c r="C13" s="244"/>
      <c r="D13" s="244"/>
      <c r="E13" s="244"/>
      <c r="F13" s="244"/>
      <c r="G13" s="1163" t="s">
        <v>484</v>
      </c>
      <c r="H13" s="1164"/>
      <c r="I13" s="1164"/>
      <c r="J13" s="1165"/>
      <c r="K13" s="267" t="s">
        <v>483</v>
      </c>
      <c r="L13" s="268" t="s">
        <v>483</v>
      </c>
      <c r="M13" s="269" t="s">
        <v>483</v>
      </c>
      <c r="N13" s="270" t="s">
        <v>483</v>
      </c>
    </row>
    <row r="14" spans="1:16" ht="13.5" customHeight="1">
      <c r="A14" s="248"/>
      <c r="B14" s="244"/>
      <c r="C14" s="244"/>
      <c r="D14" s="244"/>
      <c r="E14" s="244"/>
      <c r="F14" s="244"/>
      <c r="G14" s="1163" t="s">
        <v>485</v>
      </c>
      <c r="H14" s="1164"/>
      <c r="I14" s="1164"/>
      <c r="J14" s="1165"/>
      <c r="K14" s="267">
        <v>36668</v>
      </c>
      <c r="L14" s="268">
        <v>4517</v>
      </c>
      <c r="M14" s="269">
        <v>5782</v>
      </c>
      <c r="N14" s="270">
        <v>-21.9</v>
      </c>
    </row>
    <row r="15" spans="1:16" ht="13.5" customHeight="1">
      <c r="A15" s="248"/>
      <c r="B15" s="244"/>
      <c r="C15" s="244"/>
      <c r="D15" s="244"/>
      <c r="E15" s="244"/>
      <c r="F15" s="244"/>
      <c r="G15" s="1163" t="s">
        <v>486</v>
      </c>
      <c r="H15" s="1164"/>
      <c r="I15" s="1164"/>
      <c r="J15" s="1165"/>
      <c r="K15" s="267">
        <v>1817</v>
      </c>
      <c r="L15" s="268">
        <v>224</v>
      </c>
      <c r="M15" s="269">
        <v>3053</v>
      </c>
      <c r="N15" s="270">
        <v>-92.7</v>
      </c>
    </row>
    <row r="16" spans="1:16">
      <c r="A16" s="248"/>
      <c r="B16" s="244"/>
      <c r="C16" s="244"/>
      <c r="D16" s="244"/>
      <c r="E16" s="244"/>
      <c r="F16" s="244"/>
      <c r="G16" s="1166" t="s">
        <v>487</v>
      </c>
      <c r="H16" s="1167"/>
      <c r="I16" s="1167"/>
      <c r="J16" s="1168"/>
      <c r="K16" s="268">
        <v>-92074</v>
      </c>
      <c r="L16" s="268">
        <v>-11343</v>
      </c>
      <c r="M16" s="269">
        <v>-14525</v>
      </c>
      <c r="N16" s="270">
        <v>-21.9</v>
      </c>
    </row>
    <row r="17" spans="1:16">
      <c r="A17" s="248"/>
      <c r="B17" s="244"/>
      <c r="C17" s="244"/>
      <c r="D17" s="244"/>
      <c r="E17" s="244"/>
      <c r="F17" s="244"/>
      <c r="G17" s="1166" t="s">
        <v>166</v>
      </c>
      <c r="H17" s="1167"/>
      <c r="I17" s="1167"/>
      <c r="J17" s="1168"/>
      <c r="K17" s="268">
        <v>744785</v>
      </c>
      <c r="L17" s="268">
        <v>91756</v>
      </c>
      <c r="M17" s="269">
        <v>167785</v>
      </c>
      <c r="N17" s="270">
        <v>-45.3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8.75</v>
      </c>
      <c r="L21" s="281">
        <v>15.11</v>
      </c>
      <c r="M21" s="282">
        <v>-6.36</v>
      </c>
      <c r="N21" s="249"/>
      <c r="O21" s="283"/>
      <c r="P21" s="279"/>
    </row>
    <row r="22" spans="1:16" s="284" customFormat="1">
      <c r="A22" s="279"/>
      <c r="B22" s="249"/>
      <c r="C22" s="249"/>
      <c r="D22" s="249"/>
      <c r="E22" s="249"/>
      <c r="F22" s="249"/>
      <c r="G22" s="1160" t="s">
        <v>493</v>
      </c>
      <c r="H22" s="1161"/>
      <c r="I22" s="1161"/>
      <c r="J22" s="1162"/>
      <c r="K22" s="285">
        <v>93.9</v>
      </c>
      <c r="L22" s="286">
        <v>96.1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374453</v>
      </c>
      <c r="L32" s="294">
        <v>46132</v>
      </c>
      <c r="M32" s="295">
        <v>102348</v>
      </c>
      <c r="N32" s="296">
        <v>-54.9</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v>242</v>
      </c>
      <c r="N34" s="296" t="s">
        <v>483</v>
      </c>
    </row>
    <row r="35" spans="1:16" ht="27" customHeight="1">
      <c r="A35" s="248"/>
      <c r="B35" s="244"/>
      <c r="C35" s="244"/>
      <c r="D35" s="244"/>
      <c r="E35" s="244"/>
      <c r="F35" s="244"/>
      <c r="G35" s="1151" t="s">
        <v>500</v>
      </c>
      <c r="H35" s="1152"/>
      <c r="I35" s="1152"/>
      <c r="J35" s="1153"/>
      <c r="K35" s="294">
        <v>181554</v>
      </c>
      <c r="L35" s="294">
        <v>22367</v>
      </c>
      <c r="M35" s="295">
        <v>23122</v>
      </c>
      <c r="N35" s="296">
        <v>-3.3</v>
      </c>
    </row>
    <row r="36" spans="1:16" ht="27" customHeight="1">
      <c r="A36" s="248"/>
      <c r="B36" s="244"/>
      <c r="C36" s="244"/>
      <c r="D36" s="244"/>
      <c r="E36" s="244"/>
      <c r="F36" s="244"/>
      <c r="G36" s="1151" t="s">
        <v>501</v>
      </c>
      <c r="H36" s="1152"/>
      <c r="I36" s="1152"/>
      <c r="J36" s="1153"/>
      <c r="K36" s="294">
        <v>4698</v>
      </c>
      <c r="L36" s="294">
        <v>579</v>
      </c>
      <c r="M36" s="295">
        <v>5214</v>
      </c>
      <c r="N36" s="296">
        <v>-88.9</v>
      </c>
    </row>
    <row r="37" spans="1:16" ht="13.5" customHeight="1">
      <c r="A37" s="248"/>
      <c r="B37" s="244"/>
      <c r="C37" s="244"/>
      <c r="D37" s="244"/>
      <c r="E37" s="244"/>
      <c r="F37" s="244"/>
      <c r="G37" s="1151" t="s">
        <v>502</v>
      </c>
      <c r="H37" s="1152"/>
      <c r="I37" s="1152"/>
      <c r="J37" s="1153"/>
      <c r="K37" s="294">
        <v>28536</v>
      </c>
      <c r="L37" s="294">
        <v>3516</v>
      </c>
      <c r="M37" s="295">
        <v>1563</v>
      </c>
      <c r="N37" s="296">
        <v>125</v>
      </c>
    </row>
    <row r="38" spans="1:16" ht="27" customHeight="1">
      <c r="A38" s="248"/>
      <c r="B38" s="244"/>
      <c r="C38" s="244"/>
      <c r="D38" s="244"/>
      <c r="E38" s="244"/>
      <c r="F38" s="244"/>
      <c r="G38" s="1154" t="s">
        <v>503</v>
      </c>
      <c r="H38" s="1155"/>
      <c r="I38" s="1155"/>
      <c r="J38" s="1156"/>
      <c r="K38" s="297" t="s">
        <v>483</v>
      </c>
      <c r="L38" s="297" t="s">
        <v>483</v>
      </c>
      <c r="M38" s="298">
        <v>19</v>
      </c>
      <c r="N38" s="299" t="s">
        <v>483</v>
      </c>
      <c r="O38" s="293"/>
    </row>
    <row r="39" spans="1:16">
      <c r="A39" s="248"/>
      <c r="B39" s="244"/>
      <c r="C39" s="244"/>
      <c r="D39" s="244"/>
      <c r="E39" s="244"/>
      <c r="F39" s="244"/>
      <c r="G39" s="1154" t="s">
        <v>504</v>
      </c>
      <c r="H39" s="1155"/>
      <c r="I39" s="1155"/>
      <c r="J39" s="1156"/>
      <c r="K39" s="300">
        <v>-3474</v>
      </c>
      <c r="L39" s="300">
        <v>-428</v>
      </c>
      <c r="M39" s="301">
        <v>-4672</v>
      </c>
      <c r="N39" s="302">
        <v>-90.8</v>
      </c>
      <c r="O39" s="293"/>
    </row>
    <row r="40" spans="1:16" ht="27" customHeight="1">
      <c r="A40" s="248"/>
      <c r="B40" s="244"/>
      <c r="C40" s="244"/>
      <c r="D40" s="244"/>
      <c r="E40" s="244"/>
      <c r="F40" s="244"/>
      <c r="G40" s="1151" t="s">
        <v>505</v>
      </c>
      <c r="H40" s="1152"/>
      <c r="I40" s="1152"/>
      <c r="J40" s="1153"/>
      <c r="K40" s="300">
        <v>-357470</v>
      </c>
      <c r="L40" s="300">
        <v>-44040</v>
      </c>
      <c r="M40" s="301">
        <v>-92903</v>
      </c>
      <c r="N40" s="302">
        <v>-52.6</v>
      </c>
      <c r="O40" s="293"/>
    </row>
    <row r="41" spans="1:16">
      <c r="A41" s="248"/>
      <c r="B41" s="244"/>
      <c r="C41" s="244"/>
      <c r="D41" s="244"/>
      <c r="E41" s="244"/>
      <c r="F41" s="244"/>
      <c r="G41" s="1157" t="s">
        <v>277</v>
      </c>
      <c r="H41" s="1158"/>
      <c r="I41" s="1158"/>
      <c r="J41" s="1159"/>
      <c r="K41" s="294">
        <v>228297</v>
      </c>
      <c r="L41" s="300">
        <v>28126</v>
      </c>
      <c r="M41" s="301">
        <v>34934</v>
      </c>
      <c r="N41" s="302">
        <v>-19.5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273120</v>
      </c>
      <c r="J51" s="320">
        <v>32705</v>
      </c>
      <c r="K51" s="321">
        <v>18.100000000000001</v>
      </c>
      <c r="L51" s="322">
        <v>146140</v>
      </c>
      <c r="M51" s="323">
        <v>-24.1</v>
      </c>
      <c r="N51" s="324">
        <v>42.2</v>
      </c>
    </row>
    <row r="52" spans="1:14">
      <c r="A52" s="248"/>
      <c r="B52" s="244"/>
      <c r="C52" s="244"/>
      <c r="D52" s="244"/>
      <c r="E52" s="244"/>
      <c r="F52" s="244"/>
      <c r="G52" s="325"/>
      <c r="H52" s="326" t="s">
        <v>516</v>
      </c>
      <c r="I52" s="327">
        <v>210846</v>
      </c>
      <c r="J52" s="328">
        <v>25248</v>
      </c>
      <c r="K52" s="329">
        <v>-8.8000000000000007</v>
      </c>
      <c r="L52" s="330">
        <v>75451</v>
      </c>
      <c r="M52" s="331">
        <v>-8.1999999999999993</v>
      </c>
      <c r="N52" s="332">
        <v>-0.6</v>
      </c>
    </row>
    <row r="53" spans="1:14">
      <c r="A53" s="248"/>
      <c r="B53" s="244"/>
      <c r="C53" s="244"/>
      <c r="D53" s="244"/>
      <c r="E53" s="244"/>
      <c r="F53" s="244"/>
      <c r="G53" s="310" t="s">
        <v>517</v>
      </c>
      <c r="H53" s="311"/>
      <c r="I53" s="319">
        <v>227432</v>
      </c>
      <c r="J53" s="320">
        <v>27554</v>
      </c>
      <c r="K53" s="321">
        <v>-15.7</v>
      </c>
      <c r="L53" s="322">
        <v>146641</v>
      </c>
      <c r="M53" s="323">
        <v>0.3</v>
      </c>
      <c r="N53" s="324">
        <v>-16</v>
      </c>
    </row>
    <row r="54" spans="1:14">
      <c r="A54" s="248"/>
      <c r="B54" s="244"/>
      <c r="C54" s="244"/>
      <c r="D54" s="244"/>
      <c r="E54" s="244"/>
      <c r="F54" s="244"/>
      <c r="G54" s="325"/>
      <c r="H54" s="326" t="s">
        <v>516</v>
      </c>
      <c r="I54" s="327">
        <v>158400</v>
      </c>
      <c r="J54" s="328">
        <v>19191</v>
      </c>
      <c r="K54" s="329">
        <v>-24</v>
      </c>
      <c r="L54" s="330">
        <v>68142</v>
      </c>
      <c r="M54" s="331">
        <v>-9.6999999999999993</v>
      </c>
      <c r="N54" s="332">
        <v>-14.3</v>
      </c>
    </row>
    <row r="55" spans="1:14">
      <c r="A55" s="248"/>
      <c r="B55" s="244"/>
      <c r="C55" s="244"/>
      <c r="D55" s="244"/>
      <c r="E55" s="244"/>
      <c r="F55" s="244"/>
      <c r="G55" s="310" t="s">
        <v>518</v>
      </c>
      <c r="H55" s="311"/>
      <c r="I55" s="319">
        <v>864026</v>
      </c>
      <c r="J55" s="320">
        <v>105087</v>
      </c>
      <c r="K55" s="321">
        <v>281.39999999999998</v>
      </c>
      <c r="L55" s="322">
        <v>174587</v>
      </c>
      <c r="M55" s="323">
        <v>19.100000000000001</v>
      </c>
      <c r="N55" s="324">
        <v>262.3</v>
      </c>
    </row>
    <row r="56" spans="1:14">
      <c r="A56" s="248"/>
      <c r="B56" s="244"/>
      <c r="C56" s="244"/>
      <c r="D56" s="244"/>
      <c r="E56" s="244"/>
      <c r="F56" s="244"/>
      <c r="G56" s="325"/>
      <c r="H56" s="326" t="s">
        <v>516</v>
      </c>
      <c r="I56" s="327">
        <v>544217</v>
      </c>
      <c r="J56" s="328">
        <v>66190</v>
      </c>
      <c r="K56" s="329">
        <v>244.9</v>
      </c>
      <c r="L56" s="330">
        <v>79695</v>
      </c>
      <c r="M56" s="331">
        <v>17</v>
      </c>
      <c r="N56" s="332">
        <v>227.9</v>
      </c>
    </row>
    <row r="57" spans="1:14">
      <c r="A57" s="248"/>
      <c r="B57" s="244"/>
      <c r="C57" s="244"/>
      <c r="D57" s="244"/>
      <c r="E57" s="244"/>
      <c r="F57" s="244"/>
      <c r="G57" s="310" t="s">
        <v>519</v>
      </c>
      <c r="H57" s="311"/>
      <c r="I57" s="319">
        <v>303379</v>
      </c>
      <c r="J57" s="320">
        <v>37161</v>
      </c>
      <c r="K57" s="321">
        <v>-64.599999999999994</v>
      </c>
      <c r="L57" s="322">
        <v>175675</v>
      </c>
      <c r="M57" s="323">
        <v>0.6</v>
      </c>
      <c r="N57" s="324">
        <v>-65.2</v>
      </c>
    </row>
    <row r="58" spans="1:14">
      <c r="A58" s="248"/>
      <c r="B58" s="244"/>
      <c r="C58" s="244"/>
      <c r="D58" s="244"/>
      <c r="E58" s="244"/>
      <c r="F58" s="244"/>
      <c r="G58" s="325"/>
      <c r="H58" s="326" t="s">
        <v>516</v>
      </c>
      <c r="I58" s="327">
        <v>242111</v>
      </c>
      <c r="J58" s="328">
        <v>29656</v>
      </c>
      <c r="K58" s="329">
        <v>-55.2</v>
      </c>
      <c r="L58" s="330">
        <v>87698</v>
      </c>
      <c r="M58" s="331">
        <v>10</v>
      </c>
      <c r="N58" s="332">
        <v>-65.2</v>
      </c>
    </row>
    <row r="59" spans="1:14">
      <c r="A59" s="248"/>
      <c r="B59" s="244"/>
      <c r="C59" s="244"/>
      <c r="D59" s="244"/>
      <c r="E59" s="244"/>
      <c r="F59" s="244"/>
      <c r="G59" s="310" t="s">
        <v>520</v>
      </c>
      <c r="H59" s="311"/>
      <c r="I59" s="319">
        <v>418823</v>
      </c>
      <c r="J59" s="320">
        <v>51598</v>
      </c>
      <c r="K59" s="321">
        <v>38.799999999999997</v>
      </c>
      <c r="L59" s="322">
        <v>162193</v>
      </c>
      <c r="M59" s="323">
        <v>-7.7</v>
      </c>
      <c r="N59" s="324">
        <v>46.5</v>
      </c>
    </row>
    <row r="60" spans="1:14">
      <c r="A60" s="248"/>
      <c r="B60" s="244"/>
      <c r="C60" s="244"/>
      <c r="D60" s="244"/>
      <c r="E60" s="244"/>
      <c r="F60" s="244"/>
      <c r="G60" s="325"/>
      <c r="H60" s="326" t="s">
        <v>516</v>
      </c>
      <c r="I60" s="333">
        <v>164882</v>
      </c>
      <c r="J60" s="328">
        <v>20313</v>
      </c>
      <c r="K60" s="329">
        <v>-31.5</v>
      </c>
      <c r="L60" s="330">
        <v>79985</v>
      </c>
      <c r="M60" s="331">
        <v>-8.8000000000000007</v>
      </c>
      <c r="N60" s="332">
        <v>-22.7</v>
      </c>
    </row>
    <row r="61" spans="1:14">
      <c r="A61" s="248"/>
      <c r="B61" s="244"/>
      <c r="C61" s="244"/>
      <c r="D61" s="244"/>
      <c r="E61" s="244"/>
      <c r="F61" s="244"/>
      <c r="G61" s="310" t="s">
        <v>521</v>
      </c>
      <c r="H61" s="334"/>
      <c r="I61" s="335">
        <v>417356</v>
      </c>
      <c r="J61" s="336">
        <v>50821</v>
      </c>
      <c r="K61" s="337">
        <v>51.6</v>
      </c>
      <c r="L61" s="338">
        <v>161047</v>
      </c>
      <c r="M61" s="339">
        <v>-2.4</v>
      </c>
      <c r="N61" s="324">
        <v>54</v>
      </c>
    </row>
    <row r="62" spans="1:14">
      <c r="A62" s="248"/>
      <c r="B62" s="244"/>
      <c r="C62" s="244"/>
      <c r="D62" s="244"/>
      <c r="E62" s="244"/>
      <c r="F62" s="244"/>
      <c r="G62" s="325"/>
      <c r="H62" s="326" t="s">
        <v>516</v>
      </c>
      <c r="I62" s="327">
        <v>264091</v>
      </c>
      <c r="J62" s="328">
        <v>32120</v>
      </c>
      <c r="K62" s="329">
        <v>25.1</v>
      </c>
      <c r="L62" s="330">
        <v>78194</v>
      </c>
      <c r="M62" s="331">
        <v>0.1</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26.48</v>
      </c>
      <c r="G47" s="12">
        <v>32.86</v>
      </c>
      <c r="H47" s="12">
        <v>40.82</v>
      </c>
      <c r="I47" s="12">
        <v>43.13</v>
      </c>
      <c r="J47" s="13">
        <v>50.87</v>
      </c>
    </row>
    <row r="48" spans="2:10" ht="57.75" customHeight="1">
      <c r="B48" s="14"/>
      <c r="C48" s="1171" t="s">
        <v>4</v>
      </c>
      <c r="D48" s="1171"/>
      <c r="E48" s="1172"/>
      <c r="F48" s="15">
        <v>18.63</v>
      </c>
      <c r="G48" s="16">
        <v>17.239999999999998</v>
      </c>
      <c r="H48" s="16">
        <v>8.27</v>
      </c>
      <c r="I48" s="16">
        <v>16.23</v>
      </c>
      <c r="J48" s="17">
        <v>16.84</v>
      </c>
    </row>
    <row r="49" spans="2:10" ht="57.75" customHeight="1" thickBot="1">
      <c r="B49" s="18"/>
      <c r="C49" s="1173" t="s">
        <v>5</v>
      </c>
      <c r="D49" s="1173"/>
      <c r="E49" s="1174"/>
      <c r="F49" s="19" t="s">
        <v>528</v>
      </c>
      <c r="G49" s="20" t="s">
        <v>529</v>
      </c>
      <c r="H49" s="20" t="s">
        <v>530</v>
      </c>
      <c r="I49" s="20">
        <v>2.5099999999999998</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2017-03-30T07:55:45Z</cp:lastPrinted>
  <dcterms:created xsi:type="dcterms:W3CDTF">2017-02-15T15:14:28Z</dcterms:created>
  <dcterms:modified xsi:type="dcterms:W3CDTF">2017-05-17T00:21:40Z</dcterms:modified>
</cp:coreProperties>
</file>