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O36" i="9"/>
  <c r="AM36" i="9"/>
  <c r="CO35" i="9"/>
  <c r="AM35" i="9"/>
  <c r="BW34" i="9"/>
  <c r="BW35" i="9" s="1"/>
  <c r="BW36" i="9" s="1"/>
  <c r="BW37" i="9" s="1"/>
  <c r="C34" i="9"/>
  <c r="BW38" i="9" l="1"/>
  <c r="BW39" i="9" s="1"/>
  <c r="BW40" i="9" s="1"/>
  <c r="BW41" i="9" s="1"/>
  <c r="BW42" i="9" s="1"/>
  <c r="BW43" i="9" s="1"/>
  <c r="CO34" i="9"/>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C36" i="9"/>
  <c r="C37" i="9" s="1"/>
  <c r="AM34" i="9" l="1"/>
  <c r="BE34" i="9" s="1"/>
  <c r="BE35" i="9" s="1"/>
  <c r="BE36" i="9" s="1"/>
</calcChain>
</file>

<file path=xl/sharedStrings.xml><?xml version="1.0" encoding="utf-8"?>
<sst xmlns="http://schemas.openxmlformats.org/spreadsheetml/2006/main" count="1097" uniqueCount="567">
  <si>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</si>
  <si>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</si>
  <si>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</si>
  <si>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</si>
  <si>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</si>
  <si>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</si>
  <si>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</si>
  <si>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</si>
  <si>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</si>
  <si>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</si>
  <si>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</si>
  <si>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</si>
  <si>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</si>
  <si>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</si>
  <si>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</si>
  <si>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</si>
  <si>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</si>
  <si>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</si>
  <si>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</si>
  <si>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</si>
  <si>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</si>
  <si>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</si>
  <si>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</si>
  <si>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</si>
  <si>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</si>
  <si>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</si>
  <si>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</si>
  <si>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</si>
  <si>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</si>
  <si>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</si>
  <si>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</si>
  <si>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</si>
  <si>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</si>
  <si>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</si>
  <si>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</si>
  <si>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</si>
  <si>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</si>
  <si>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</si>
  <si>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</si>
  <si>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</si>
  <si>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</si>
  <si>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</si>
  <si>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</si>
  <si>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</si>
  <si>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</si>
  <si>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</si>
  <si>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</si>
  <si>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</si>
  <si>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</si>
  <si>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</si>
  <si>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</si>
  <si>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</si>
  <si>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</si>
  <si>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</si>
  <si>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</si>
  <si>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</si>
  <si>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</si>
  <si>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</si>
  <si>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</si>
  <si>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</si>
  <si>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</si>
  <si>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</si>
  <si>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</si>
  <si>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</si>
  <si>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</si>
  <si>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</si>
  <si>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</si>
  <si>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</si>
  <si>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</si>
  <si>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</si>
  <si>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</si>
  <si>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</si>
  <si>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</si>
  <si>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</si>
  <si>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</si>
  <si>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</si>
  <si>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</si>
  <si>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</si>
  <si>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</si>
  <si>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</si>
  <si>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</si>
  <si>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</si>
  <si>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</si>
  <si>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</si>
  <si>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</si>
  <si>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</si>
  <si>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</si>
  <si>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</si>
  <si>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</si>
  <si>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</si>
  <si>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</si>
  <si>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</si>
  <si>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</si>
  <si>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</si>
  <si>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</si>
  <si>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</si>
  <si>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</si>
  <si>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</si>
  <si>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</si>
  <si>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</si>
  <si>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</si>
  <si>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</si>
  <si>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</si>
  <si>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</si>
  <si>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</si>
  <si>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</si>
  <si>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</si>
  <si>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</si>
  <si>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</si>
  <si>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</si>
  <si>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</si>
  <si>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</si>
  <si>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</si>
  <si>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</si>
  <si>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</si>
  <si>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</si>
  <si>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</si>
  <si>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</si>
  <si>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</si>
  <si>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</si>
  <si>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</si>
  <si>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</si>
  <si>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</si>
  <si>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</si>
  <si>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</si>
  <si>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</si>
  <si>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</si>
  <si>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</si>
  <si>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</si>
  <si>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</si>
  <si>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</si>
  <si>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</si>
  <si>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</si>
  <si>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</si>
  <si>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</si>
  <si>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</si>
  <si>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</si>
  <si>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</si>
  <si>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</si>
  <si>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</si>
  <si>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</si>
  <si>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</si>
  <si>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</si>
  <si>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</si>
  <si>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</si>
  <si>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</si>
  <si>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</si>
  <si>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</si>
  <si>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</si>
  <si>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</si>
  <si>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</si>
  <si>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</si>
  <si>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</si>
  <si>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</si>
  <si>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</si>
  <si>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</si>
  <si>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</si>
  <si>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</si>
  <si>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</si>
  <si>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</si>
  <si>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</si>
  <si>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</si>
  <si>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</si>
  <si>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</si>
  <si>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</si>
  <si>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</si>
  <si>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</si>
  <si>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</si>
  <si>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</si>
  <si>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</si>
  <si>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</si>
  <si>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</si>
  <si>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</si>
  <si>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</si>
  <si>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</si>
  <si>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</si>
  <si>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</si>
  <si>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</si>
  <si>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</si>
  <si>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</si>
  <si>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</si>
  <si>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</si>
  <si>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</si>
  <si>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</si>
  <si>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</si>
  <si>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</si>
  <si>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</si>
  <si>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</si>
  <si>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</si>
  <si>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</si>
  <si>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</si>
  <si>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</si>
  <si>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</si>
  <si>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青森県南部町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</si>
  <si>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</si>
  <si>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</si>
  <si>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</si>
  <si>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</si>
  <si>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</si>
  <si>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</si>
  <si>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</si>
  <si>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</si>
  <si>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</si>
  <si>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</si>
  <si>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</si>
  <si>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</si>
  <si>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</si>
  <si>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</si>
  <si>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</si>
  <si>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</si>
  <si>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</si>
  <si>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</si>
  <si>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</si>
  <si>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</si>
  <si>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</si>
  <si>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</si>
  <si>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</si>
  <si>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</si>
  <si>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</si>
  <si>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</si>
  <si>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</si>
  <si>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</si>
  <si>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</si>
  <si>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</si>
  <si>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</si>
  <si>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</si>
  <si>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</si>
  <si>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</si>
  <si>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</si>
  <si>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</si>
  <si>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</si>
  <si>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</si>
  <si>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</si>
  <si>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</si>
  <si>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</si>
  <si>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</si>
  <si>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</si>
  <si>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</si>
  <si>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</si>
  <si>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</si>
  <si>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</si>
  <si>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</si>
  <si>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</si>
  <si>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</si>
  <si>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</si>
  <si>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</si>
  <si>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</si>
  <si>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</si>
  <si>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</si>
  <si>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</si>
  <si>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</si>
  <si>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</si>
  <si>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</si>
  <si>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</si>
  <si>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</si>
  <si>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</si>
  <si>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</si>
  <si>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</si>
  <si>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</si>
  <si>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</si>
  <si>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</si>
  <si>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</si>
  <si>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</si>
  <si>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</si>
  <si>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</si>
  <si>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</si>
  <si>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</si>
  <si>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</si>
  <si>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</si>
  <si>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</si>
  <si>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</si>
  <si>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</si>
  <si>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</si>
  <si>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</si>
  <si>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</si>
  <si>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</si>
  <si>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</si>
  <si>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</si>
  <si>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</si>
  <si>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</si>
  <si>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</si>
  <si>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</si>
  <si>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</si>
  <si>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</si>
  <si>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</si>
  <si>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</si>
  <si>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</si>
  <si>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</si>
  <si>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</si>
  <si>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</si>
  <si>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</si>
  <si>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</si>
  <si>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</si>
  <si>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</si>
  <si>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</si>
  <si>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</si>
  <si>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</si>
  <si>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</si>
  <si>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</si>
  <si>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</si>
  <si>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</si>
  <si>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</si>
  <si>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</si>
  <si>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</si>
  <si>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</si>
  <si>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</si>
  <si>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</si>
  <si>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</si>
  <si>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</si>
  <si>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</si>
  <si>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</si>
  <si>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</si>
  <si>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</si>
  <si>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</si>
  <si>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</si>
  <si>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</si>
  <si>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</si>
  <si>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</si>
  <si>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</si>
  <si>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</si>
  <si>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</si>
  <si>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</si>
  <si>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</si>
  <si>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</si>
  <si>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</si>
  <si>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</si>
  <si>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</si>
  <si>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</si>
  <si>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</si>
  <si>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</si>
  <si>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</si>
  <si>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</si>
  <si>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</si>
  <si>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</si>
  <si>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</si>
  <si>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</si>
  <si>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</si>
  <si>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</si>
  <si>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</si>
  <si>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</si>
  <si>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</si>
  <si>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青森県南部町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</si>
  <si>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</si>
  <si>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</si>
  <si>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</si>
  <si>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</si>
  <si>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</si>
  <si>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</si>
  <si>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</si>
  <si>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</si>
  <si>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</si>
  <si>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</si>
  <si>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</si>
  <si>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</si>
  <si>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</si>
  <si>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</si>
  <si>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</si>
  <si>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</si>
  <si>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</si>
  <si>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</si>
  <si>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</si>
  <si>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</si>
  <si>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</si>
  <si>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農林漁業体験実習館事業特別会計</t>
    <phoneticPr fontId="5"/>
  </si>
  <si>
    <t>ボートピア交付金事業特別会計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</si>
  <si>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</si>
  <si>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</si>
  <si>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</si>
  <si>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</si>
  <si>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</si>
  <si>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</si>
  <si>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</si>
  <si>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</si>
  <si>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</si>
  <si>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</si>
  <si>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</si>
  <si>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</si>
  <si>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</si>
  <si>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</si>
  <si>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</si>
  <si>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</si>
  <si>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</si>
  <si>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介護老人保健施設特別会計</t>
    <phoneticPr fontId="5"/>
  </si>
  <si>
    <t>病院事業会計</t>
    <phoneticPr fontId="5"/>
  </si>
  <si>
    <t>法適用企業</t>
    <phoneticPr fontId="5"/>
  </si>
  <si>
    <t>町営地方卸売市場特別会計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</si>
  <si>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</si>
  <si>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</si>
  <si>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</si>
  <si>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</si>
  <si>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</si>
  <si>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</si>
  <si>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</si>
  <si>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</si>
  <si>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</si>
  <si>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</si>
  <si>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</si>
  <si>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</si>
  <si>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</si>
  <si>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</si>
  <si>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</si>
  <si>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</si>
  <si>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</si>
  <si>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</si>
  <si>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</si>
  <si>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</si>
  <si>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</si>
  <si>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</si>
  <si>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</si>
  <si>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</si>
  <si>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</si>
  <si>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</si>
  <si>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</si>
  <si>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</si>
  <si>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</si>
  <si>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</si>
  <si>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</si>
  <si>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</si>
  <si>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</si>
  <si>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</si>
  <si>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</si>
  <si>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</si>
  <si>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</si>
  <si>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</si>
  <si>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</si>
  <si>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</si>
  <si>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</si>
  <si>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</si>
  <si>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</si>
  <si>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</si>
  <si>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</si>
  <si>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</si>
  <si>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</si>
  <si>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</si>
  <si>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</si>
  <si>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</si>
  <si>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</si>
  <si>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</si>
  <si>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</si>
  <si>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</si>
  <si>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</si>
  <si>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</si>
  <si>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</si>
  <si>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</si>
  <si>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</si>
  <si>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</si>
  <si>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</si>
  <si>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</si>
  <si>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</si>
  <si>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</si>
  <si>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</si>
  <si>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</si>
  <si>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</si>
  <si>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</si>
  <si>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</si>
  <si>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</si>
  <si>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</si>
  <si>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</si>
  <si>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</si>
  <si>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</si>
  <si>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</si>
  <si>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</si>
  <si>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</si>
  <si>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</si>
  <si>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</si>
  <si>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</si>
  <si>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</si>
  <si>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</si>
  <si>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</si>
  <si>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</si>
  <si>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</si>
  <si>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</si>
  <si>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</si>
  <si>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</si>
  <si>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</si>
  <si>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</si>
  <si>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</si>
  <si>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</si>
  <si>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</si>
  <si>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</si>
  <si>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</si>
  <si>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</si>
  <si>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</si>
  <si>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</si>
  <si>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</si>
  <si>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</si>
  <si>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</si>
  <si>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</si>
  <si>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</si>
  <si>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</si>
  <si>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</si>
  <si>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</si>
  <si>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</si>
  <si>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</si>
  <si>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</si>
  <si>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</si>
  <si>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</si>
  <si>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</si>
  <si>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</si>
  <si>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</si>
  <si>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</si>
  <si>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</si>
  <si>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</si>
  <si>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</si>
  <si>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</si>
  <si>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</si>
  <si>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</si>
  <si>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</si>
  <si>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</si>
  <si>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</si>
  <si>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</si>
  <si>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</si>
  <si>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</si>
  <si>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</si>
  <si>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</si>
  <si>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</si>
  <si>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</si>
  <si>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</si>
  <si>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</si>
  <si>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</si>
  <si>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</si>
  <si>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</si>
  <si>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</si>
  <si>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1.24</t>
  </si>
  <si>
    <t>▲ 0.54</t>
  </si>
  <si>
    <t>▲ 1.15</t>
  </si>
  <si>
    <t>病院事業会計</t>
  </si>
  <si>
    <t>一般会計</t>
  </si>
  <si>
    <t>介護保険特別会計</t>
  </si>
  <si>
    <t>町営地方卸売市場特別会計</t>
  </si>
  <si>
    <t>後期高齢者医療特別会計</t>
  </si>
  <si>
    <t>ボートピア交付金事業特別会計</t>
  </si>
  <si>
    <t>国民健康保険特別会計</t>
  </si>
  <si>
    <t>介護老人保健施設特別会計</t>
  </si>
  <si>
    <t>その他会計（赤字）</t>
  </si>
  <si>
    <t>その他会計（黒字）</t>
  </si>
  <si>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</si>
  <si>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三戸郡福祉事務組合</t>
    <rPh sb="0" eb="3">
      <t>サンノヘグン</t>
    </rPh>
    <rPh sb="3" eb="5">
      <t>フクシ</t>
    </rPh>
    <rPh sb="5" eb="7">
      <t>ジム</t>
    </rPh>
    <rPh sb="7" eb="9">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</si>
  <si>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</si>
  <si>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</si>
  <si>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</si>
  <si>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</si>
  <si>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青森県市町村職員退職組合</t>
    <rPh sb="0" eb="3">
      <t>アオモリケン</t>
    </rPh>
    <rPh sb="3" eb="6">
      <t>シチョウソン</t>
    </rPh>
    <rPh sb="6" eb="8">
      <t>ショクイン</t>
    </rPh>
    <rPh sb="8" eb="10">
      <t>タイショク</t>
    </rPh>
    <rPh sb="10" eb="12">
      <t>クミアイ</t>
    </rPh>
    <phoneticPr fontId="2"/>
  </si>
  <si>
    <t>田子高原広域事務組合</t>
    <rPh sb="0" eb="2">
      <t>タッコ</t>
    </rPh>
    <rPh sb="2" eb="4">
      <t>コウゲン</t>
    </rPh>
    <rPh sb="4" eb="6">
      <t>コウイキ</t>
    </rPh>
    <rPh sb="6" eb="8">
      <t>ジム</t>
    </rPh>
    <rPh sb="8" eb="10">
      <t>クミアイ</t>
    </rPh>
    <phoneticPr fontId="2"/>
  </si>
  <si>
    <t>青森県交通災害共済組合</t>
    <rPh sb="0" eb="3">
      <t>アオモリケン</t>
    </rPh>
    <rPh sb="3" eb="5">
      <t>コウツウ</t>
    </rPh>
    <rPh sb="5" eb="7">
      <t>サイガイ</t>
    </rPh>
    <rPh sb="7" eb="9">
      <t>キョウサイ</t>
    </rPh>
    <rPh sb="9" eb="11">
      <t>クミアイ</t>
    </rPh>
    <phoneticPr fontId="2"/>
  </si>
  <si>
    <t>南部町健康増進公社</t>
    <rPh sb="0" eb="3">
      <t>ナンブチョウ</t>
    </rPh>
    <rPh sb="3" eb="5">
      <t>ケンコウ</t>
    </rPh>
    <rPh sb="5" eb="7">
      <t>ゾウシン</t>
    </rPh>
    <rPh sb="7" eb="9">
      <t>コウシャ</t>
    </rPh>
    <phoneticPr fontId="2"/>
  </si>
  <si>
    <t>-</t>
    <phoneticPr fontId="2"/>
  </si>
  <si>
    <t>-</t>
    <phoneticPr fontId="2"/>
  </si>
  <si>
    <t>-</t>
    <phoneticPr fontId="2"/>
  </si>
  <si>
    <t>-</t>
    <phoneticPr fontId="2"/>
  </si>
  <si>
    <t>三戸地区環境整備事務組合</t>
    <rPh sb="0" eb="2">
      <t>サンノヘ</t>
    </rPh>
    <rPh sb="2" eb="4">
      <t>チク</t>
    </rPh>
    <rPh sb="4" eb="6">
      <t>カンキョウ</t>
    </rPh>
    <rPh sb="6" eb="8">
      <t>セイビ</t>
    </rPh>
    <rPh sb="8" eb="10">
      <t>ジム</t>
    </rPh>
    <rPh sb="10" eb="12">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</si>
  <si>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</si>
  <si>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</si>
  <si>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</si>
  <si>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</si>
  <si>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</si>
  <si>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</si>
  <si>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</si>
  <si>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</si>
  <si>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</si>
  <si>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</si>
  <si>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</si>
  <si>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</si>
  <si>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</si>
  <si>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</si>
  <si>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</si>
  <si>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高いものの、将来負担比率は低くなっている。これは、平成26年度と平成27年度に実施した繰上償還と基金積立を積極的に実施していることによるものである。今後、下水道整備事業に係る新発債の発行により公営企業債の元利償還金に対する繰出金の増加が見込まれるため、普通会計の新発債の発行抑制を実施し、公債費の適正化費にとりくんでいく必要がある。</t>
    <rPh sb="1" eb="3">
      <t>ジッシツ</t>
    </rPh>
    <rPh sb="3" eb="6">
      <t>コウサイヒ</t>
    </rPh>
    <rPh sb="7" eb="8">
      <t>リツ</t>
    </rPh>
    <rPh sb="9" eb="11">
      <t>ルイジ</t>
    </rPh>
    <rPh sb="11" eb="13">
      <t>ダンタイ</t>
    </rPh>
    <rPh sb="14" eb="16">
      <t>ヒカク</t>
    </rPh>
    <rPh sb="18" eb="19">
      <t>タカ</t>
    </rPh>
    <rPh sb="24" eb="26">
      <t>ショウライ</t>
    </rPh>
    <rPh sb="26" eb="28">
      <t>フタン</t>
    </rPh>
    <rPh sb="28" eb="30">
      <t>ヒリツ</t>
    </rPh>
    <rPh sb="31" eb="32">
      <t>ヒク</t>
    </rPh>
    <rPh sb="43" eb="45">
      <t>ヘイセイ</t>
    </rPh>
    <rPh sb="47" eb="49">
      <t>ネンド</t>
    </rPh>
    <rPh sb="50" eb="52">
      <t>ヘイセイ</t>
    </rPh>
    <rPh sb="54" eb="56">
      <t>ネンド</t>
    </rPh>
    <rPh sb="57" eb="59">
      <t>ジッシ</t>
    </rPh>
    <rPh sb="61" eb="63">
      <t>クリアゲ</t>
    </rPh>
    <rPh sb="63" eb="65">
      <t>ショウカン</t>
    </rPh>
    <rPh sb="66" eb="68">
      <t>キキン</t>
    </rPh>
    <rPh sb="92" eb="94">
      <t>コンゴ</t>
    </rPh>
    <rPh sb="133" eb="135">
      <t>ゾウカ</t>
    </rPh>
    <rPh sb="136" eb="138">
      <t>ミコ</t>
    </rPh>
    <rPh sb="144" eb="146">
      <t>フツウ</t>
    </rPh>
    <rPh sb="146" eb="148">
      <t>カイケイ</t>
    </rPh>
    <rPh sb="149" eb="152">
      <t>シンパツサイ</t>
    </rPh>
    <rPh sb="153" eb="155">
      <t>ハッコウ</t>
    </rPh>
    <rPh sb="155" eb="157">
      <t>ヨクセイ</t>
    </rPh>
    <rPh sb="158" eb="160">
      <t>ジッシ</t>
    </rPh>
    <rPh sb="162" eb="165">
      <t>コウサイヒ</t>
    </rPh>
    <rPh sb="166" eb="169">
      <t>テキセイカ</t>
    </rPh>
    <rPh sb="169" eb="170">
      <t>ヒ</t>
    </rPh>
    <rPh sb="178" eb="18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</si>
</sst>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56489</c:v>
                </c:pt>
                <c:pt idx="1">
                  <c:v>46061</c:v>
                </c:pt>
                <c:pt idx="2">
                  <c:v>50415</c:v>
                </c:pt>
                <c:pt idx="3">
                  <c:v>85272</c:v>
                </c:pt>
                <c:pt idx="4">
                  <c:v>58503</c:v>
                </c:pt>
              </c:numCache>
            </c:numRef>
          </c:val>
          <c:smooth val="0"/>
        </c:ser>
        <c:dLbls>
          <c:showLegendKey val="0"/>
          <c:showVal val="0"/>
          <c:showCatName val="0"/>
          <c:showSerName val="0"/>
          <c:showPercent val="0"/>
          <c:showBubbleSize val="0"/>
        </c:dLbls>
        <c:marker val="1"/>
        <c:smooth val="0"/>
        <c:axId val="110588288"/>
        <c:axId val="110589824"/>
      </c:lineChart>
      <c:catAx>
        <c:axId val="110588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89824"/>
        <c:crosses val="autoZero"/>
        <c:auto val="1"/>
        <c:lblAlgn val="ctr"/>
        <c:lblOffset val="100"/>
        <c:tickLblSkip val="1"/>
        <c:tickMarkSkip val="1"/>
        <c:noMultiLvlLbl val="0"/>
      </c:catAx>
      <c:valAx>
        <c:axId val="1105898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88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3.45</c:v>
                </c:pt>
                <c:pt idx="1">
                  <c:v>2.96</c:v>
                </c:pt>
                <c:pt idx="2">
                  <c:v>2.84</c:v>
                </c:pt>
                <c:pt idx="3">
                  <c:v>3.82</c:v>
                </c:pt>
                <c:pt idx="4">
                  <c:v>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12.03</c:v>
                </c:pt>
                <c:pt idx="1">
                  <c:v>14.2</c:v>
                </c:pt>
                <c:pt idx="2">
                  <c:v>14.26</c:v>
                </c:pt>
                <c:pt idx="3">
                  <c:v>15.81</c:v>
                </c:pt>
                <c:pt idx="4">
                  <c:v>18.03</c:v>
                </c:pt>
              </c:numCache>
            </c:numRef>
          </c:val>
        </c:ser>
        <c:dLbls>
          <c:showLegendKey val="0"/>
          <c:showVal val="0"/>
          <c:showCatName val="0"/>
          <c:showSerName val="0"/>
          <c:showPercent val="0"/>
          <c:showBubbleSize val="0"/>
        </c:dLbls>
        <c:gapWidth val="250"/>
        <c:overlap val="100"/>
        <c:axId val="119445376"/>
        <c:axId val="122667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-1.24</c:v>
                </c:pt>
                <c:pt idx="1">
                  <c:v>-0.54</c:v>
                </c:pt>
                <c:pt idx="2">
                  <c:v>-1.1499999999999999</c:v>
                </c:pt>
                <c:pt idx="3">
                  <c:v>3.71</c:v>
                </c:pt>
                <c:pt idx="4">
                  <c:v>3.98</c:v>
                </c:pt>
              </c:numCache>
            </c:numRef>
          </c:val>
          <c:smooth val="0"/>
        </c:ser>
        <c:dLbls>
          <c:showLegendKey val="0"/>
          <c:showVal val="0"/>
          <c:showCatName val="0"/>
          <c:showSerName val="0"/>
          <c:showPercent val="0"/>
          <c:showBubbleSize val="0"/>
        </c:dLbls>
        <c:marker val="1"/>
        <c:smooth val="0"/>
        <c:axId val="119445376"/>
        <c:axId val="122667008"/>
      </c:lineChart>
      <c:catAx>
        <c:axId val="11944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667008"/>
        <c:crosses val="autoZero"/>
        <c:auto val="1"/>
        <c:lblAlgn val="ctr"/>
        <c:lblOffset val="100"/>
        <c:tickLblSkip val="1"/>
        <c:tickMarkSkip val="1"/>
        <c:noMultiLvlLbl val="0"/>
      </c:catAx>
      <c:valAx>
        <c:axId val="12266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4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0.49</c:v>
                </c:pt>
                <c:pt idx="2">
                  <c:v>#N/A</c:v>
                </c:pt>
                <c:pt idx="3">
                  <c:v>0.46</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介護老人保健施設特別会計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7.0000000000000007E-2</c:v>
                </c:pt>
                <c:pt idx="4">
                  <c:v>#N/A</c:v>
                </c:pt>
                <c:pt idx="5">
                  <c:v>0.08</c:v>
                </c:pt>
                <c:pt idx="6">
                  <c:v>#N/A</c:v>
                </c:pt>
                <c:pt idx="7">
                  <c:v>0.13</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1.17</c:v>
                </c:pt>
                <c:pt idx="2">
                  <c:v>#N/A</c:v>
                </c:pt>
                <c:pt idx="3">
                  <c:v>0.64</c:v>
                </c:pt>
                <c:pt idx="4">
                  <c:v>#N/A</c:v>
                </c:pt>
                <c:pt idx="5">
                  <c:v>0.56000000000000005</c:v>
                </c:pt>
                <c:pt idx="6">
                  <c:v>#N/A</c:v>
                </c:pt>
                <c:pt idx="7">
                  <c:v>0.53</c:v>
                </c:pt>
                <c:pt idx="8">
                  <c:v>#N/A</c:v>
                </c:pt>
                <c:pt idx="9">
                  <c:v>0.02</c:v>
                </c:pt>
              </c:numCache>
            </c:numRef>
          </c:val>
        </c:ser>
        <c:ser>
          <c:idx val="4"/>
          <c:order val="4"/>
          <c:tx>
            <c:strRef>
              <c:f>データシート!$A$31</c:f>
              <c:strCache>
                <c:ptCount val="1"/>
                <c:pt idx="0">
                  <c:v>ボートピア交付金事業特別会計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0.05</c:v>
                </c:pt>
                <c:pt idx="4">
                  <c:v>#N/A</c:v>
                </c:pt>
                <c:pt idx="5">
                  <c:v>7.0000000000000007E-2</c:v>
                </c:pt>
                <c:pt idx="6">
                  <c:v>#N/A</c:v>
                </c:pt>
                <c:pt idx="7">
                  <c:v>0.05</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0.04</c:v>
                </c:pt>
                <c:pt idx="8">
                  <c:v>#N/A</c:v>
                </c:pt>
                <c:pt idx="9">
                  <c:v>0.08</c:v>
                </c:pt>
              </c:numCache>
            </c:numRef>
          </c:val>
        </c:ser>
        <c:ser>
          <c:idx val="6"/>
          <c:order val="6"/>
          <c:tx>
            <c:strRef>
              <c:f>データシート!$A$33</c:f>
              <c:strCache>
                <c:ptCount val="1"/>
                <c:pt idx="0">
                  <c:v>町営地方卸売市場特別会計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0.04</c:v>
                </c:pt>
                <c:pt idx="4">
                  <c:v>#N/A</c:v>
                </c:pt>
                <c:pt idx="5">
                  <c:v>0.02</c:v>
                </c:pt>
                <c:pt idx="6">
                  <c:v>#N/A</c:v>
                </c:pt>
                <c:pt idx="7">
                  <c:v>0.15</c:v>
                </c:pt>
                <c:pt idx="8">
                  <c:v>#N/A</c:v>
                </c:pt>
                <c:pt idx="9">
                  <c:v>0.16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0.17</c:v>
                </c:pt>
                <c:pt idx="2">
                  <c:v>#N/A</c:v>
                </c:pt>
                <c:pt idx="3">
                  <c:v>0.18</c:v>
                </c:pt>
                <c:pt idx="4">
                  <c:v>#N/A</c:v>
                </c:pt>
                <c:pt idx="5">
                  <c:v>0</c:v>
                </c:pt>
                <c:pt idx="6">
                  <c:v>#N/A</c:v>
                </c:pt>
                <c:pt idx="7">
                  <c:v>0.24</c:v>
                </c:pt>
                <c:pt idx="8">
                  <c:v>#N/A</c:v>
                </c:pt>
                <c:pt idx="9">
                  <c:v>0.54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3.41</c:v>
                </c:pt>
                <c:pt idx="2">
                  <c:v>#N/A</c:v>
                </c:pt>
                <c:pt idx="3">
                  <c:v>2.89</c:v>
                </c:pt>
                <c:pt idx="4">
                  <c:v>#N/A</c:v>
                </c:pt>
                <c:pt idx="5">
                  <c:v>2.76</c:v>
                </c:pt>
                <c:pt idx="6">
                  <c:v>#N/A</c:v>
                </c:pt>
                <c:pt idx="7">
                  <c:v>3.76</c:v>
                </c:pt>
                <c:pt idx="8">
                  <c:v>#N/A</c:v>
                </c:pt>
                <c:pt idx="9">
                  <c:v>3.94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11.93</c:v>
                </c:pt>
                <c:pt idx="2">
                  <c:v>#N/A</c:v>
                </c:pt>
                <c:pt idx="3">
                  <c:v>13.21</c:v>
                </c:pt>
                <c:pt idx="4">
                  <c:v>#N/A</c:v>
                </c:pt>
                <c:pt idx="5">
                  <c:v>11.64</c:v>
                </c:pt>
                <c:pt idx="6">
                  <c:v>#N/A</c:v>
                </c:pt>
                <c:pt idx="7">
                  <c:v>12.94</c:v>
                </c:pt>
                <c:pt idx="8">
                  <c:v>#N/A</c:v>
                </c:pt>
                <c:pt idx="9">
                  <c:v>13.99</c:v>
                </c:pt>
              </c:numCache>
            </c:numRef>
          </c:val>
        </c:ser>
        <c:dLbls>
          <c:showLegendKey val="0"/>
          <c:showVal val="0"/>
          <c:showCatName val="0"/>
          <c:showSerName val="0"/>
          <c:showPercent val="0"/>
          <c:showBubbleSize val="0"/>
        </c:dLbls>
        <c:gapWidth val="150"/>
        <c:overlap val="100"/>
        <c:axId val="125617280"/>
        <c:axId val="125618816"/>
      </c:barChart>
      <c:catAx>
        <c:axId val="12561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18816"/>
        <c:crosses val="autoZero"/>
        <c:auto val="1"/>
        <c:lblAlgn val="ctr"/>
        <c:lblOffset val="100"/>
        <c:tickLblSkip val="1"/>
        <c:tickMarkSkip val="1"/>
        <c:noMultiLvlLbl val="0"/>
      </c:catAx>
      <c:valAx>
        <c:axId val="12561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17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1378</c:v>
                </c:pt>
                <c:pt idx="5">
                  <c:v>1428</c:v>
                </c:pt>
                <c:pt idx="8">
                  <c:v>1459</c:v>
                </c:pt>
                <c:pt idx="11">
                  <c:v>1538</c:v>
                </c:pt>
                <c:pt idx="14">
                  <c:v>1509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106</c:v>
                </c:pt>
                <c:pt idx="3">
                  <c:v>93</c:v>
                </c:pt>
                <c:pt idx="6">
                  <c:v>81</c:v>
                </c:pt>
                <c:pt idx="9">
                  <c:v>77</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235</c:v>
                </c:pt>
                <c:pt idx="3">
                  <c:v>260</c:v>
                </c:pt>
                <c:pt idx="6">
                  <c:v>267</c:v>
                </c:pt>
                <c:pt idx="9">
                  <c:v>276</c:v>
                </c:pt>
                <c:pt idx="12">
                  <c:v>288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1955</c:v>
                </c:pt>
                <c:pt idx="3">
                  <c:v>1912</c:v>
                </c:pt>
                <c:pt idx="6">
                  <c:v>1855</c:v>
                </c:pt>
                <c:pt idx="9">
                  <c:v>1843</c:v>
                </c:pt>
                <c:pt idx="12">
                  <c:v>1721</c:v>
                </c:pt>
              </c:numCache>
            </c:numRef>
          </c:val>
        </c:ser>
        <c:dLbls>
          <c:showLegendKey val="0"/>
          <c:showVal val="0"/>
          <c:showCatName val="0"/>
          <c:showSerName val="0"/>
          <c:showPercent val="0"/>
          <c:showBubbleSize val="0"/>
        </c:dLbls>
        <c:gapWidth val="100"/>
        <c:overlap val="100"/>
        <c:axId val="122790656"/>
        <c:axId val="122792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919</c:v>
                </c:pt>
                <c:pt idx="2">
                  <c:v>#N/A</c:v>
                </c:pt>
                <c:pt idx="3">
                  <c:v>#N/A</c:v>
                </c:pt>
                <c:pt idx="4">
                  <c:v>838</c:v>
                </c:pt>
                <c:pt idx="5">
                  <c:v>#N/A</c:v>
                </c:pt>
                <c:pt idx="6">
                  <c:v>#N/A</c:v>
                </c:pt>
                <c:pt idx="7">
                  <c:v>745</c:v>
                </c:pt>
                <c:pt idx="8">
                  <c:v>#N/A</c:v>
                </c:pt>
                <c:pt idx="9">
                  <c:v>#N/A</c:v>
                </c:pt>
                <c:pt idx="10">
                  <c:v>658</c:v>
                </c:pt>
                <c:pt idx="11">
                  <c:v>#N/A</c:v>
                </c:pt>
                <c:pt idx="12">
                  <c:v>#N/A</c:v>
                </c:pt>
                <c:pt idx="13">
                  <c:v>568</c:v>
                </c:pt>
                <c:pt idx="14">
                  <c:v>#N/A</c:v>
                </c:pt>
              </c:numCache>
            </c:numRef>
          </c:val>
          <c:smooth val="0"/>
        </c:ser>
        <c:dLbls>
          <c:showLegendKey val="0"/>
          <c:showVal val="0"/>
          <c:showCatName val="0"/>
          <c:showSerName val="0"/>
          <c:showPercent val="0"/>
          <c:showBubbleSize val="0"/>
        </c:dLbls>
        <c:marker val="1"/>
        <c:smooth val="0"/>
        <c:axId val="122790656"/>
        <c:axId val="122792576"/>
      </c:lineChart>
      <c:catAx>
        <c:axId val="12279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92576"/>
        <c:crosses val="autoZero"/>
        <c:auto val="1"/>
        <c:lblAlgn val="ctr"/>
        <c:lblOffset val="100"/>
        <c:tickLblSkip val="1"/>
        <c:tickMarkSkip val="1"/>
        <c:noMultiLvlLbl val="0"/>
      </c:catAx>
      <c:valAx>
        <c:axId val="12279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9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13291</c:v>
                </c:pt>
                <c:pt idx="5">
                  <c:v>12859</c:v>
                </c:pt>
                <c:pt idx="8">
                  <c:v>13567</c:v>
                </c:pt>
                <c:pt idx="11">
                  <c:v>12973</c:v>
                </c:pt>
                <c:pt idx="14">
                  <c:v>12650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542</c:v>
                </c:pt>
                <c:pt idx="5">
                  <c:v>503</c:v>
                </c:pt>
                <c:pt idx="8">
                  <c:v>453</c:v>
                </c:pt>
                <c:pt idx="11">
                  <c:v>379</c:v>
                </c:pt>
                <c:pt idx="14">
                  <c:v>320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5384</c:v>
                </c:pt>
                <c:pt idx="5">
                  <c:v>6096</c:v>
                </c:pt>
                <c:pt idx="8">
                  <c:v>6942</c:v>
                </c:pt>
                <c:pt idx="11">
                  <c:v>7502</c:v>
                </c:pt>
                <c:pt idx="14">
                  <c:v>8213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2021</c:v>
                </c:pt>
                <c:pt idx="3">
                  <c:v>1929</c:v>
                </c:pt>
                <c:pt idx="6">
                  <c:v>1688</c:v>
                </c:pt>
                <c:pt idx="9">
                  <c:v>1555</c:v>
                </c:pt>
                <c:pt idx="12">
                  <c:v>1459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597</c:v>
                </c:pt>
                <c:pt idx="3">
                  <c:v>519</c:v>
                </c:pt>
                <c:pt idx="6">
                  <c:v>468</c:v>
                </c:pt>
                <c:pt idx="9">
                  <c:v>479</c:v>
                </c:pt>
                <c:pt idx="12">
                  <c:v>452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3589</c:v>
                </c:pt>
                <c:pt idx="3">
                  <c:v>3945</c:v>
                </c:pt>
                <c:pt idx="6">
                  <c:v>4626</c:v>
                </c:pt>
                <c:pt idx="9">
                  <c:v>4403</c:v>
                </c:pt>
                <c:pt idx="12">
                  <c:v>4317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15848</c:v>
                </c:pt>
                <c:pt idx="3">
                  <c:v>15050</c:v>
                </c:pt>
                <c:pt idx="6">
                  <c:v>14750</c:v>
                </c:pt>
                <c:pt idx="9">
                  <c:v>14187</c:v>
                </c:pt>
                <c:pt idx="12">
                  <c:v>13289</c:v>
                </c:pt>
              </c:numCache>
            </c:numRef>
          </c:val>
        </c:ser>
        <c:dLbls>
          <c:showLegendKey val="0"/>
          <c:showVal val="0"/>
          <c:showCatName val="0"/>
          <c:showSerName val="0"/>
          <c:showPercent val="0"/>
          <c:showBubbleSize val="0"/>
        </c:dLbls>
        <c:gapWidth val="100"/>
        <c:overlap val="100"/>
        <c:axId val="125565568"/>
        <c:axId val="125899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2841</c:v>
                </c:pt>
                <c:pt idx="2">
                  <c:v>#N/A</c:v>
                </c:pt>
                <c:pt idx="3">
                  <c:v>#N/A</c:v>
                </c:pt>
                <c:pt idx="4">
                  <c:v>1985</c:v>
                </c:pt>
                <c:pt idx="5">
                  <c:v>#N/A</c:v>
                </c:pt>
                <c:pt idx="6">
                  <c:v>#N/A</c:v>
                </c:pt>
                <c:pt idx="7">
                  <c:v>570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5565568"/>
        <c:axId val="125899520"/>
      </c:lineChart>
      <c:catAx>
        <c:axId val="12556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899520"/>
        <c:crosses val="autoZero"/>
        <c:auto val="1"/>
        <c:lblAlgn val="ctr"/>
        <c:lblOffset val="100"/>
        <c:tickLblSkip val="1"/>
        <c:tickMarkSkip val="1"/>
        <c:noMultiLvlLbl val="0"/>
      </c:catAx>
      <c:valAx>
        <c:axId val="12589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6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{3BF77B1F-D4A0-4070-8F4D-3122728B5796}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{234FAFC8-90EF-4304-BF2B-72E6610024CB}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{C139BF3C-0B17-4D9F-B917-7544C3D0B938}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{AD66AE63-FA93-4AF9-9A5D-CC638214F6B5}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{3FA0B087-024C-4E5A-80D6-27A25660EA93}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{AC4D0768-49A3-4935-96B1-31A29B6ABCE4}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{DBEBD7AB-CDE3-4DDD-A98A-AB976A424CB2}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{5FD2CE6C-9F82-4D7B-BF2D-B177E89066CA}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{C9CDBF64-8DFF-4D04-AE8C-2DEC7AF84DFD}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{C5D945BB-066C-4A79-8397-1D40E1767D5B}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684736"/>
        <c:axId val="125764736"/>
      </c:scatterChart>
      <c:valAx>
        <c:axId val="125684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764736"/>
        <c:crosses val="autoZero"/>
        <c:crossBetween val="midCat"/>
      </c:valAx>
      <c:valAx>
        <c:axId val="1257647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684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{C6C16B02-1D64-4850-B5F2-B27D88547632}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{2EA50525-65E6-45E2-A532-64F5EC2D8B8D}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{1202DEC7-CA6C-4511-A5D5-5674372BD056}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{BBB95C11-9C2E-4D40-A55F-A3B104195154}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{757CE338-1036-43FF-AB83-C845BBB84BC9}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15.7</c:v>
                </c:pt>
                <c:pt idx="1">
                  <c:v>14.5</c:v>
                </c:pt>
                <c:pt idx="2">
                  <c:v>13.3</c:v>
                </c:pt>
                <c:pt idx="3">
                  <c:v>12.1</c:v>
                </c:pt>
                <c:pt idx="4">
                  <c:v>10.6</c:v>
                </c:pt>
              </c:numCache>
            </c:numRef>
          </c:xVal>
          <c:yVal>
            <c:numRef>
              <c:f>公会計指標分析・財政指標組合せ分析表!$K$73:$O$73</c:f>
              <c:numCache>
                <c:formatCode>#,##0.0;"▲ "#,##0.0</c:formatCode>
                <c:ptCount val="5"/>
                <c:pt idx="0">
                  <c:v>45</c:v>
                </c:pt>
                <c:pt idx="1">
                  <c:v>32.200000000000003</c:v>
                </c:pt>
                <c:pt idx="2">
                  <c:v>9.1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{32E01164-A23A-4D40-9A4B-49C4B0E84DE9}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{5E316D31-1D03-40C7-92A8-EEFA315EDD92}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{F027CEAE-693D-4660-AF3A-A0E1DC3A8820}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{523F997A-5DD8-4620-AF6A-9F9E9556A548}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{14655124-7029-44B4-8FD1-D0D28F9162F0}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ser>
        <c:dLbls>
          <c:showLegendKey val="0"/>
          <c:showVal val="0"/>
          <c:showCatName val="0"/>
          <c:showSerName val="0"/>
          <c:showPercent val="0"/>
          <c:showBubbleSize val="0"/>
        </c:dLbls>
        <c:axId val="125815040"/>
        <c:axId val="126296448"/>
      </c:scatterChart>
      <c:valAx>
        <c:axId val="125815040"/>
        <c:scaling>
          <c:orientation val="minMax"/>
          <c:max val="16.200000000000003"/>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296448"/>
        <c:crosses val="autoZero"/>
        <c:crossBetween val="midCat"/>
      </c:valAx>
      <c:valAx>
        <c:axId val="126296448"/>
        <c:scaling>
          <c:orientation val="minMax"/>
          <c:max val="9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815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普通会計の元利償還金は、</a:t>
          </a:r>
          <a:r>
            <a:rPr kumimoji="0" lang="en-US" altLang="ja-JP" sz="1300" b="0" i="0" u="none" strike="noStrike" kern="0" cap="none" spc="0" normalizeH="0" baseline="0" noProof="0">
              <a:ln>
                <a:noFill/>
              </a:ln>
              <a:solidFill>
                <a:prstClr val="black"/>
              </a:solidFill>
              <a:effectLst/>
              <a:uLnTx/>
              <a:uFillTx/>
              <a:latin typeface="+mn-lt"/>
              <a:ea typeface="+mn-ea"/>
              <a:cs typeface="+mn-cs"/>
            </a:rPr>
            <a:t>122</a:t>
          </a:r>
          <a:r>
            <a:rPr kumimoji="0" lang="ja-JP" altLang="ja-JP" sz="1300" b="0" i="0" u="none" strike="noStrike" kern="0" cap="none" spc="0" normalizeH="0" baseline="0" noProof="0">
              <a:ln>
                <a:noFill/>
              </a:ln>
              <a:solidFill>
                <a:prstClr val="black"/>
              </a:solidFill>
              <a:effectLst/>
              <a:uLnTx/>
              <a:uFillTx/>
              <a:latin typeface="+mn-lt"/>
              <a:ea typeface="+mn-ea"/>
              <a:cs typeface="+mn-cs"/>
            </a:rPr>
            <a:t>百万円の減額になっており、今後</a:t>
          </a:r>
          <a:r>
            <a:rPr kumimoji="0" lang="ja-JP" altLang="en-US" sz="1300" b="0" i="0" u="none" strike="noStrike" kern="0" cap="none" spc="0" normalizeH="0" baseline="0" noProof="0">
              <a:ln>
                <a:noFill/>
              </a:ln>
              <a:solidFill>
                <a:prstClr val="black"/>
              </a:solidFill>
              <a:effectLst/>
              <a:uLnTx/>
              <a:uFillTx/>
              <a:latin typeface="+mn-lt"/>
              <a:ea typeface="+mn-ea"/>
              <a:cs typeface="+mn-cs"/>
            </a:rPr>
            <a:t>は</a:t>
          </a:r>
          <a:r>
            <a:rPr kumimoji="0" lang="en-US" altLang="ja-JP" sz="1300" b="0" i="0" u="none" strike="noStrike" kern="0" cap="none" spc="0" normalizeH="0" baseline="0" noProof="0">
              <a:ln>
                <a:noFill/>
              </a:ln>
              <a:solidFill>
                <a:prstClr val="black"/>
              </a:solidFill>
              <a:effectLst/>
              <a:uLnTx/>
              <a:uFillTx/>
              <a:latin typeface="+mn-lt"/>
              <a:ea typeface="+mn-ea"/>
              <a:cs typeface="+mn-cs"/>
            </a:rPr>
            <a:t>50</a:t>
          </a:r>
          <a:r>
            <a:rPr kumimoji="0" lang="ja-JP" altLang="ja-JP" sz="1300" b="0" i="0" u="none" strike="noStrike" kern="0" cap="none" spc="0" normalizeH="0" baseline="0" noProof="0">
              <a:ln>
                <a:noFill/>
              </a:ln>
              <a:solidFill>
                <a:prstClr val="black"/>
              </a:solidFill>
              <a:effectLst/>
              <a:uLnTx/>
              <a:uFillTx/>
              <a:latin typeface="+mn-lt"/>
              <a:ea typeface="+mn-ea"/>
              <a:cs typeface="+mn-cs"/>
            </a:rPr>
            <a:t>百万円前後で減額していく</a:t>
          </a:r>
          <a:r>
            <a:rPr kumimoji="0" lang="ja-JP" altLang="en-US" sz="1300" b="0" i="0" u="none" strike="noStrike" kern="0" cap="none" spc="0" normalizeH="0" baseline="0" noProof="0">
              <a:ln>
                <a:noFill/>
              </a:ln>
              <a:solidFill>
                <a:prstClr val="black"/>
              </a:solidFill>
              <a:effectLst/>
              <a:uLnTx/>
              <a:uFillTx/>
              <a:latin typeface="+mn-lt"/>
              <a:ea typeface="+mn-ea"/>
              <a:cs typeface="+mn-cs"/>
            </a:rPr>
            <a:t>見込</a:t>
          </a:r>
          <a:r>
            <a:rPr kumimoji="0" lang="ja-JP" altLang="ja-JP" sz="1300" b="0" i="0" u="none" strike="noStrike" kern="0" cap="none" spc="0" normalizeH="0" baseline="0" noProof="0">
              <a:ln>
                <a:noFill/>
              </a:ln>
              <a:solidFill>
                <a:prstClr val="black"/>
              </a:solidFill>
              <a:effectLst/>
              <a:uLnTx/>
              <a:uFillTx/>
              <a:latin typeface="+mn-lt"/>
              <a:ea typeface="+mn-ea"/>
              <a:cs typeface="+mn-cs"/>
            </a:rPr>
            <a:t>だが、公営企業債の元利償還金に対する繰</a:t>
          </a:r>
          <a:r>
            <a:rPr kumimoji="0" lang="ja-JP" altLang="en-US" sz="1300" b="0" i="0" u="none" strike="noStrike" kern="0" cap="none" spc="0" normalizeH="0" baseline="0" noProof="0">
              <a:ln>
                <a:noFill/>
              </a:ln>
              <a:solidFill>
                <a:prstClr val="black"/>
              </a:solidFill>
              <a:effectLst/>
              <a:uLnTx/>
              <a:uFillTx/>
              <a:latin typeface="+mn-lt"/>
              <a:ea typeface="+mn-ea"/>
              <a:cs typeface="+mn-cs"/>
            </a:rPr>
            <a:t>出</a:t>
          </a:r>
          <a:r>
            <a:rPr kumimoji="0" lang="ja-JP" altLang="ja-JP" sz="1300" b="0" i="0" u="none" strike="noStrike" kern="0" cap="none" spc="0" normalizeH="0" baseline="0" noProof="0">
              <a:ln>
                <a:noFill/>
              </a:ln>
              <a:solidFill>
                <a:prstClr val="black"/>
              </a:solidFill>
              <a:effectLst/>
              <a:uLnTx/>
              <a:uFillTx/>
              <a:latin typeface="+mn-lt"/>
              <a:ea typeface="+mn-ea"/>
              <a:cs typeface="+mn-cs"/>
            </a:rPr>
            <a:t>金</a:t>
          </a:r>
          <a:r>
            <a:rPr kumimoji="0" lang="ja-JP" altLang="en-US" sz="1300" b="0" i="0" u="none" strike="noStrike" kern="0" cap="none" spc="0" normalizeH="0" baseline="0" noProof="0">
              <a:ln>
                <a:noFill/>
              </a:ln>
              <a:solidFill>
                <a:prstClr val="black"/>
              </a:solidFill>
              <a:effectLst/>
              <a:uLnTx/>
              <a:uFillTx/>
              <a:latin typeface="+mn-lt"/>
              <a:ea typeface="+mn-ea"/>
              <a:cs typeface="+mn-cs"/>
            </a:rPr>
            <a:t>が</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下水道整備事業に係る新発債の発行に</a:t>
          </a:r>
          <a:r>
            <a:rPr kumimoji="0" lang="ja-JP" altLang="ja-JP" sz="1300" b="0" i="0" u="none" strike="noStrike" kern="0" cap="none" spc="0" normalizeH="0" baseline="0" noProof="0">
              <a:ln>
                <a:noFill/>
              </a:ln>
              <a:solidFill>
                <a:prstClr val="black"/>
              </a:solidFill>
              <a:effectLst/>
              <a:uLnTx/>
              <a:uFillTx/>
              <a:latin typeface="+mn-lt"/>
              <a:ea typeface="+mn-ea"/>
              <a:cs typeface="+mn-cs"/>
            </a:rPr>
            <a:t>より増加する見込みである。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算入公債費等については、</a:t>
          </a:r>
          <a:r>
            <a:rPr kumimoji="0" lang="en-US" altLang="ja-JP" sz="1300" b="0" i="0" u="none" strike="noStrike" kern="0" cap="none" spc="0" normalizeH="0" baseline="0" noProof="0">
              <a:ln>
                <a:noFill/>
              </a:ln>
              <a:solidFill>
                <a:prstClr val="black"/>
              </a:solidFill>
              <a:effectLst/>
              <a:uLnTx/>
              <a:uFillTx/>
              <a:latin typeface="+mn-lt"/>
              <a:ea typeface="+mn-ea"/>
              <a:cs typeface="+mn-cs"/>
            </a:rPr>
            <a:t>29</a:t>
          </a:r>
          <a:r>
            <a:rPr kumimoji="0" lang="ja-JP" altLang="ja-JP" sz="1300" b="0" i="0" u="none" strike="noStrike" kern="0" cap="none" spc="0" normalizeH="0" baseline="0" noProof="0">
              <a:ln>
                <a:noFill/>
              </a:ln>
              <a:solidFill>
                <a:prstClr val="black"/>
              </a:solidFill>
              <a:effectLst/>
              <a:uLnTx/>
              <a:uFillTx/>
              <a:latin typeface="+mn-lt"/>
              <a:ea typeface="+mn-ea"/>
              <a:cs typeface="+mn-cs"/>
            </a:rPr>
            <a:t>百万円</a:t>
          </a:r>
          <a:r>
            <a:rPr kumimoji="0" lang="ja-JP" altLang="en-US" sz="1300" b="0" i="0" u="none" strike="noStrike" kern="0" cap="none" spc="0" normalizeH="0" baseline="0" noProof="0">
              <a:ln>
                <a:noFill/>
              </a:ln>
              <a:solidFill>
                <a:prstClr val="black"/>
              </a:solidFill>
              <a:effectLst/>
              <a:uLnTx/>
              <a:uFillTx/>
              <a:latin typeface="+mn-lt"/>
              <a:ea typeface="+mn-ea"/>
              <a:cs typeface="+mn-cs"/>
            </a:rPr>
            <a:t>減</a:t>
          </a:r>
          <a:r>
            <a:rPr kumimoji="0" lang="ja-JP" altLang="ja-JP" sz="1300" b="0" i="0" u="none" strike="noStrike" kern="0" cap="none" spc="0" normalizeH="0" baseline="0" noProof="0">
              <a:ln>
                <a:noFill/>
              </a:ln>
              <a:solidFill>
                <a:prstClr val="black"/>
              </a:solidFill>
              <a:effectLst/>
              <a:uLnTx/>
              <a:uFillTx/>
              <a:latin typeface="+mn-lt"/>
              <a:ea typeface="+mn-ea"/>
              <a:cs typeface="+mn-cs"/>
            </a:rPr>
            <a:t>額になっている。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将来負担額のうち、一般会計等に係る地方債の現在高は、繰上償還及び新規地方債の発行抑制により減額となっているほか、退職手当負担見込額も、退職者の一部不補充により減額となっている。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充当可能財源等は将来の安定した財政運営に資することを目的とし、基金積立を積極的に実施していることから充当可能基金が増額となり、この結果将来負担比率の分子は大幅に減少してきている。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19,343
19,291
153.12
11,192,521
10,825,143
303,036
7,580,450
13,248,339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19,343
19,291
153.12
11,192,521
10,825,143
303,036
7,580,450
13,248,339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19,343
19,291
153.12
11,192,521
10,825,143
303,036
7,580,450
13,248,339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19,343
19,291
153.12
11,192,521
10,825,143
303,036
7,580,450
13,248,339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長引く景気の低迷による法人町民税等の伸び悩みにより、類似団体を下回っている。　　　　　　　　　　　　　　　　　　　　　　　　　　　　　　　　　　　　　　　　　　　　　　　　　　　　　　　　　今後も大きな自主財源の伸びは期待できないため、税の徴収強化（対前年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％増）、町有財産の売却等による自主財源の確保に努め、職員の定員管理による人件費の削減（対前年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％減）などを実施し、財政の健全化を図る。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44</xdr:row>
      <xdr:rowOff>4233</xdr:rowOff>
    </xdr:to>
    <xdr:cxnSp macro="">
      <xdr:nvCxnSpPr>
        <xdr:cNvPr id="68" name="直線コネクタ 67"/>
        <xdr:cNvCxnSpPr/>
      </xdr:nvCxnSpPr>
      <xdr:spPr>
        <a:xfrm flipV="1">
          <a:off x="4114800" y="75078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44450</xdr:rowOff>
    </xdr:to>
    <xdr:cxnSp macro="">
      <xdr:nvCxnSpPr>
        <xdr:cNvPr id="74" name="直線コネクタ 73"/>
        <xdr:cNvCxnSpPr/>
      </xdr:nvCxnSpPr>
      <xdr:spPr>
        <a:xfrm flipV="1">
          <a:off x="2336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44450</xdr:rowOff>
    </xdr:to>
    <xdr:cxnSp macro="">
      <xdr:nvCxnSpPr>
        <xdr:cNvPr id="77" name="直線コネクタ 76"/>
        <xdr:cNvCxnSpPr/>
      </xdr:nvCxnSpPr>
      <xdr:spPr>
        <a:xfrm>
          <a:off x="1447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繰上償還による公債費の削減及び、退職者の一部不補充による新規採用者の抑制などにより類似団体平均を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％下回っているが、障害者福祉給付費に係る扶助費が年々増加している。　　　　　　　　　　　　　　　　　　　　　　　　　　　　　　　　　　　　　　　　　　　　　　　　　　　　　　　　　　　　　　　　　　　　　　　　　　　　　　　　　　　　　　　　　　　　　　　　　　　　　　　　　　　　　　今後も新規地方債の抑制を行い、町税の徴収強化対策による財源確保に努め、現在の水準を維持する。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154094</xdr:rowOff>
    </xdr:from>
    <xdr:to>
      <xdr:col>7</xdr:col>
      <xdr:colOff>152400</xdr:colOff>
      <xdr:row>62</xdr:row>
      <xdr:rowOff>28363</xdr:rowOff>
    </xdr:to>
    <xdr:cxnSp macro="">
      <xdr:nvCxnSpPr>
        <xdr:cNvPr id="131" name="直線コネクタ 130"/>
        <xdr:cNvCxnSpPr/>
      </xdr:nvCxnSpPr>
      <xdr:spPr>
        <a:xfrm flipV="1">
          <a:off x="4114800" y="10441094"/>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111337</xdr:rowOff>
    </xdr:from>
    <xdr:to>
      <xdr:col>6</xdr:col>
      <xdr:colOff>0</xdr:colOff>
      <xdr:row>62</xdr:row>
      <xdr:rowOff>28363</xdr:rowOff>
    </xdr:to>
    <xdr:cxnSp macro="">
      <xdr:nvCxnSpPr>
        <xdr:cNvPr id="134" name="直線コネクタ 133"/>
        <xdr:cNvCxnSpPr/>
      </xdr:nvCxnSpPr>
      <xdr:spPr>
        <a:xfrm>
          <a:off x="3225800" y="105697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6" name="テキスト ボックス 135"/>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111337</xdr:rowOff>
    </xdr:from>
    <xdr:to>
      <xdr:col>4</xdr:col>
      <xdr:colOff>482600</xdr:colOff>
      <xdr:row>62</xdr:row>
      <xdr:rowOff>84667</xdr:rowOff>
    </xdr:to>
    <xdr:cxnSp macro="">
      <xdr:nvCxnSpPr>
        <xdr:cNvPr id="137" name="直線コネクタ 136"/>
        <xdr:cNvCxnSpPr/>
      </xdr:nvCxnSpPr>
      <xdr:spPr>
        <a:xfrm flipV="1">
          <a:off x="2336800" y="105697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39" name="テキスト ボックス 138"/>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84667</xdr:rowOff>
    </xdr:from>
    <xdr:to>
      <xdr:col>3</xdr:col>
      <xdr:colOff>279400</xdr:colOff>
      <xdr:row>62</xdr:row>
      <xdr:rowOff>108796</xdr:rowOff>
    </xdr:to>
    <xdr:cxnSp macro="">
      <xdr:nvCxnSpPr>
        <xdr:cNvPr id="140" name="直線コネクタ 139"/>
        <xdr:cNvCxnSpPr/>
      </xdr:nvCxnSpPr>
      <xdr:spPr>
        <a:xfrm flipV="1">
          <a:off x="1447800" y="107145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44" name="テキスト ボックス 143"/>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103294</xdr:rowOff>
    </xdr:from>
    <xdr:to>
      <xdr:col>7</xdr:col>
      <xdr:colOff>203200</xdr:colOff>
      <xdr:row>61</xdr:row>
      <xdr:rowOff>33444</xdr:rowOff>
    </xdr:to>
    <xdr:sp macro="" textlink="">
      <xdr:nvSpPr>
        <xdr:cNvPr id="150" name="円/楕円 149"/>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119821</xdr:rowOff>
    </xdr:from>
    <xdr:ext cx="762000" cy="259045"/>
    <xdr:sp macro="" textlink="">
      <xdr:nvSpPr>
        <xdr:cNvPr id="151" name="財政構造の弾力性該当値テキスト"/>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149013</xdr:rowOff>
    </xdr:from>
    <xdr:to>
      <xdr:col>6</xdr:col>
      <xdr:colOff>50800</xdr:colOff>
      <xdr:row>62</xdr:row>
      <xdr:rowOff>79163</xdr:rowOff>
    </xdr:to>
    <xdr:sp macro="" textlink="">
      <xdr:nvSpPr>
        <xdr:cNvPr id="152" name="円/楕円 151"/>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53" name="テキスト ボックス 152"/>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60537</xdr:rowOff>
    </xdr:from>
    <xdr:to>
      <xdr:col>4</xdr:col>
      <xdr:colOff>533400</xdr:colOff>
      <xdr:row>61</xdr:row>
      <xdr:rowOff>162137</xdr:rowOff>
    </xdr:to>
    <xdr:sp macro="" textlink="">
      <xdr:nvSpPr>
        <xdr:cNvPr id="154" name="円/楕円 153"/>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864</xdr:rowOff>
    </xdr:from>
    <xdr:ext cx="762000" cy="259045"/>
    <xdr:sp macro="" textlink="">
      <xdr:nvSpPr>
        <xdr:cNvPr id="155" name="テキスト ボックス 154"/>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33867</xdr:rowOff>
    </xdr:from>
    <xdr:to>
      <xdr:col>3</xdr:col>
      <xdr:colOff>330200</xdr:colOff>
      <xdr:row>62</xdr:row>
      <xdr:rowOff>135467</xdr:rowOff>
    </xdr:to>
    <xdr:sp macro="" textlink="">
      <xdr:nvSpPr>
        <xdr:cNvPr id="156" name="円/楕円 155"/>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57" name="テキスト ボックス 156"/>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57996</xdr:rowOff>
    </xdr:from>
    <xdr:to>
      <xdr:col>2</xdr:col>
      <xdr:colOff>127000</xdr:colOff>
      <xdr:row>62</xdr:row>
      <xdr:rowOff>159596</xdr:rowOff>
    </xdr:to>
    <xdr:sp macro="" textlink="">
      <xdr:nvSpPr>
        <xdr:cNvPr id="158" name="円/楕円 157"/>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169773</xdr:rowOff>
    </xdr:from>
    <xdr:ext cx="762000" cy="259045"/>
    <xdr:sp macro="" textlink="">
      <xdr:nvSpPr>
        <xdr:cNvPr id="159" name="テキスト ボックス 158"/>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[147,566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町村合併による職員数の増により人件費が類似団体平均を大きく上回っていたが、集中改革プランに基づいた定員管理に努めた結果、現在は下がっている。また、物件費は合併当初から実施している事務事業の整理合理化により類似団体及び全国平均を下回っているため今後も計画に基づいた職員数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42773</xdr:rowOff>
    </xdr:from>
    <xdr:to>
      <xdr:col>7</xdr:col>
      <xdr:colOff>152400</xdr:colOff>
      <xdr:row>82</xdr:row>
      <xdr:rowOff>124355</xdr:rowOff>
    </xdr:to>
    <xdr:cxnSp macro="">
      <xdr:nvCxnSpPr>
        <xdr:cNvPr id="194" name="直線コネクタ 193"/>
        <xdr:cNvCxnSpPr/>
      </xdr:nvCxnSpPr>
      <xdr:spPr>
        <a:xfrm>
          <a:off x="4114800" y="14101673"/>
          <a:ext cx="8382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154565</xdr:rowOff>
    </xdr:from>
    <xdr:ext cx="762000" cy="259045"/>
    <xdr:sp macro="" textlink="">
      <xdr:nvSpPr>
        <xdr:cNvPr id="195" name="人件費・物件費等の状況平均値テキスト"/>
        <xdr:cNvSpPr txBox="1"/>
      </xdr:nvSpPr>
      <xdr:spPr>
        <a:xfrm>
          <a:off x="5041900" y="1438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42773</xdr:rowOff>
    </xdr:from>
    <xdr:to>
      <xdr:col>6</xdr:col>
      <xdr:colOff>0</xdr:colOff>
      <xdr:row>82</xdr:row>
      <xdr:rowOff>88426</xdr:rowOff>
    </xdr:to>
    <xdr:cxnSp macro="">
      <xdr:nvCxnSpPr>
        <xdr:cNvPr id="197" name="直線コネクタ 196"/>
        <xdr:cNvCxnSpPr/>
      </xdr:nvCxnSpPr>
      <xdr:spPr>
        <a:xfrm flipV="1">
          <a:off x="3225800" y="14101673"/>
          <a:ext cx="889000" cy="4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30157</xdr:rowOff>
    </xdr:from>
    <xdr:ext cx="736600" cy="259045"/>
    <xdr:sp macro="" textlink="">
      <xdr:nvSpPr>
        <xdr:cNvPr id="199" name="テキスト ボックス 198"/>
        <xdr:cNvSpPr txBox="1"/>
      </xdr:nvSpPr>
      <xdr:spPr>
        <a:xfrm>
          <a:off x="3733800" y="144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49561</xdr:rowOff>
    </xdr:from>
    <xdr:to>
      <xdr:col>4</xdr:col>
      <xdr:colOff>482600</xdr:colOff>
      <xdr:row>82</xdr:row>
      <xdr:rowOff>88426</xdr:rowOff>
    </xdr:to>
    <xdr:cxnSp macro="">
      <xdr:nvCxnSpPr>
        <xdr:cNvPr id="200" name="直線コネクタ 199"/>
        <xdr:cNvCxnSpPr/>
      </xdr:nvCxnSpPr>
      <xdr:spPr>
        <a:xfrm>
          <a:off x="2336800" y="14108461"/>
          <a:ext cx="889000" cy="3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151199</xdr:rowOff>
    </xdr:from>
    <xdr:ext cx="762000" cy="259045"/>
    <xdr:sp macro="" textlink="">
      <xdr:nvSpPr>
        <xdr:cNvPr id="202" name="テキスト ボックス 201"/>
        <xdr:cNvSpPr txBox="1"/>
      </xdr:nvSpPr>
      <xdr:spPr>
        <a:xfrm>
          <a:off x="2844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49561</xdr:rowOff>
    </xdr:from>
    <xdr:to>
      <xdr:col>3</xdr:col>
      <xdr:colOff>279400</xdr:colOff>
      <xdr:row>82</xdr:row>
      <xdr:rowOff>110096</xdr:rowOff>
    </xdr:to>
    <xdr:cxnSp macro="">
      <xdr:nvCxnSpPr>
        <xdr:cNvPr id="203" name="直線コネクタ 202"/>
        <xdr:cNvCxnSpPr/>
      </xdr:nvCxnSpPr>
      <xdr:spPr>
        <a:xfrm flipV="1">
          <a:off x="1447800" y="14108461"/>
          <a:ext cx="889000" cy="6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144009</xdr:rowOff>
    </xdr:from>
    <xdr:ext cx="762000" cy="259045"/>
    <xdr:sp macro="" textlink="">
      <xdr:nvSpPr>
        <xdr:cNvPr id="205" name="テキスト ボックス 204"/>
        <xdr:cNvSpPr txBox="1"/>
      </xdr:nvSpPr>
      <xdr:spPr>
        <a:xfrm>
          <a:off x="1955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62709</xdr:rowOff>
    </xdr:from>
    <xdr:ext cx="762000" cy="259045"/>
    <xdr:sp macro="" textlink="">
      <xdr:nvSpPr>
        <xdr:cNvPr id="207" name="テキスト ボックス 206"/>
        <xdr:cNvSpPr txBox="1"/>
      </xdr:nvSpPr>
      <xdr:spPr>
        <a:xfrm>
          <a:off x="1066800" y="144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73555</xdr:rowOff>
    </xdr:from>
    <xdr:to>
      <xdr:col>7</xdr:col>
      <xdr:colOff>203200</xdr:colOff>
      <xdr:row>83</xdr:row>
      <xdr:rowOff>3705</xdr:rowOff>
    </xdr:to>
    <xdr:sp macro="" textlink="">
      <xdr:nvSpPr>
        <xdr:cNvPr id="213" name="円/楕円 212"/>
        <xdr:cNvSpPr/>
      </xdr:nvSpPr>
      <xdr:spPr>
        <a:xfrm>
          <a:off x="4902200" y="141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90082</xdr:rowOff>
    </xdr:from>
    <xdr:ext cx="762000" cy="259045"/>
    <xdr:sp macro="" textlink="">
      <xdr:nvSpPr>
        <xdr:cNvPr id="214" name="人件費・物件費等の状況該当値テキスト"/>
        <xdr:cNvSpPr txBox="1"/>
      </xdr:nvSpPr>
      <xdr:spPr>
        <a:xfrm>
          <a:off x="5041900" y="1397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147,566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163423</xdr:rowOff>
    </xdr:from>
    <xdr:to>
      <xdr:col>6</xdr:col>
      <xdr:colOff>50800</xdr:colOff>
      <xdr:row>82</xdr:row>
      <xdr:rowOff>93573</xdr:rowOff>
    </xdr:to>
    <xdr:sp macro="" textlink="">
      <xdr:nvSpPr>
        <xdr:cNvPr id="215" name="円/楕円 214"/>
        <xdr:cNvSpPr/>
      </xdr:nvSpPr>
      <xdr:spPr>
        <a:xfrm>
          <a:off x="4064000" y="140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103750</xdr:rowOff>
    </xdr:from>
    <xdr:ext cx="736600" cy="259045"/>
    <xdr:sp macro="" textlink="">
      <xdr:nvSpPr>
        <xdr:cNvPr id="216" name="テキスト ボックス 215"/>
        <xdr:cNvSpPr txBox="1"/>
      </xdr:nvSpPr>
      <xdr:spPr>
        <a:xfrm>
          <a:off x="3733800" y="13819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137,423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37626</xdr:rowOff>
    </xdr:from>
    <xdr:to>
      <xdr:col>4</xdr:col>
      <xdr:colOff>533400</xdr:colOff>
      <xdr:row>82</xdr:row>
      <xdr:rowOff>139226</xdr:rowOff>
    </xdr:to>
    <xdr:sp macro="" textlink="">
      <xdr:nvSpPr>
        <xdr:cNvPr id="217" name="円/楕円 216"/>
        <xdr:cNvSpPr/>
      </xdr:nvSpPr>
      <xdr:spPr>
        <a:xfrm>
          <a:off x="3175000" y="140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149403</xdr:rowOff>
    </xdr:from>
    <xdr:ext cx="762000" cy="259045"/>
    <xdr:sp macro="" textlink="">
      <xdr:nvSpPr>
        <xdr:cNvPr id="218" name="テキスト ボックス 217"/>
        <xdr:cNvSpPr txBox="1"/>
      </xdr:nvSpPr>
      <xdr:spPr>
        <a:xfrm>
          <a:off x="2844800" y="1386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170211</xdr:rowOff>
    </xdr:from>
    <xdr:to>
      <xdr:col>3</xdr:col>
      <xdr:colOff>330200</xdr:colOff>
      <xdr:row>82</xdr:row>
      <xdr:rowOff>100361</xdr:rowOff>
    </xdr:to>
    <xdr:sp macro="" textlink="">
      <xdr:nvSpPr>
        <xdr:cNvPr id="219" name="円/楕円 218"/>
        <xdr:cNvSpPr/>
      </xdr:nvSpPr>
      <xdr:spPr>
        <a:xfrm>
          <a:off x="2286000" y="140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110538</xdr:rowOff>
    </xdr:from>
    <xdr:ext cx="762000" cy="259045"/>
    <xdr:sp macro="" textlink="">
      <xdr:nvSpPr>
        <xdr:cNvPr id="220" name="テキスト ボックス 219"/>
        <xdr:cNvSpPr txBox="1"/>
      </xdr:nvSpPr>
      <xdr:spPr>
        <a:xfrm>
          <a:off x="1955800" y="1382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138,267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59296</xdr:rowOff>
    </xdr:from>
    <xdr:to>
      <xdr:col>2</xdr:col>
      <xdr:colOff>127000</xdr:colOff>
      <xdr:row>82</xdr:row>
      <xdr:rowOff>160896</xdr:rowOff>
    </xdr:to>
    <xdr:sp macro="" textlink="">
      <xdr:nvSpPr>
        <xdr:cNvPr id="221" name="円/楕円 220"/>
        <xdr:cNvSpPr/>
      </xdr:nvSpPr>
      <xdr:spPr>
        <a:xfrm>
          <a:off x="1397000" y="1411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171073</xdr:rowOff>
    </xdr:from>
    <xdr:ext cx="762000" cy="259045"/>
    <xdr:sp macro="" textlink="">
      <xdr:nvSpPr>
        <xdr:cNvPr id="222" name="テキスト ボックス 221"/>
        <xdr:cNvSpPr txBox="1"/>
      </xdr:nvSpPr>
      <xdr:spPr>
        <a:xfrm>
          <a:off x="1066800" y="1388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旧来からの給与体系により類似団体平均を</a:t>
          </a:r>
          <a:r>
            <a:rPr kumimoji="0" lang="en-US" altLang="ja-JP" sz="1300" b="0" i="0" u="none" strike="noStrike" kern="0" cap="none" spc="0" normalizeH="0" baseline="0" noProof="0">
              <a:ln>
                <a:noFill/>
              </a:ln>
              <a:solidFill>
                <a:prstClr val="black"/>
              </a:solidFill>
              <a:effectLst/>
              <a:uLnTx/>
              <a:uFillTx/>
              <a:latin typeface="+mn-lt"/>
              <a:ea typeface="+mn-ea"/>
              <a:cs typeface="+mn-cs"/>
            </a:rPr>
            <a:t>3.3</a:t>
          </a:r>
          <a:r>
            <a:rPr kumimoji="0" lang="ja-JP" altLang="en-US" sz="1300" b="0" i="0" u="none" strike="noStrike" kern="0" cap="none" spc="0" normalizeH="0" baseline="0" noProof="0">
              <a:ln>
                <a:noFill/>
              </a:ln>
              <a:solidFill>
                <a:prstClr val="black"/>
              </a:solidFill>
              <a:effectLst/>
              <a:uLnTx/>
              <a:uFillTx/>
              <a:latin typeface="+mn-lt"/>
              <a:ea typeface="+mn-ea"/>
              <a:cs typeface="+mn-cs"/>
            </a:rPr>
            <a:t>下回っている。</a:t>
          </a:r>
          <a:r>
            <a:rPr kumimoji="0" lang="en-US" altLang="ja-JP" sz="1300" b="0" i="0" u="none" strike="noStrike" kern="0" cap="none" spc="0" normalizeH="0" baseline="0" noProof="0">
              <a:ln>
                <a:noFill/>
              </a:ln>
              <a:solidFill>
                <a:prstClr val="black"/>
              </a:solidFill>
              <a:effectLst/>
              <a:uLnTx/>
              <a:uFillTx/>
              <a:latin typeface="+mn-lt"/>
              <a:ea typeface="+mn-ea"/>
              <a:cs typeface="+mn-cs"/>
            </a:rPr>
            <a:t>H27</a:t>
          </a:r>
          <a:r>
            <a:rPr kumimoji="0" lang="ja-JP" altLang="en-US" sz="1300" b="0" i="0" u="none" strike="noStrike" kern="0" cap="none" spc="0" normalizeH="0" baseline="0" noProof="0">
              <a:ln>
                <a:noFill/>
              </a:ln>
              <a:solidFill>
                <a:prstClr val="black"/>
              </a:solidFill>
              <a:effectLst/>
              <a:uLnTx/>
              <a:uFillTx/>
              <a:latin typeface="+mn-lt"/>
              <a:ea typeface="+mn-ea"/>
              <a:cs typeface="+mn-cs"/>
            </a:rPr>
            <a:t>年度は前年度を</a:t>
          </a:r>
          <a:r>
            <a:rPr kumimoji="0" lang="en-US" altLang="ja-JP" sz="1300" b="0" i="0" u="none" strike="noStrike" kern="0" cap="none" spc="0" normalizeH="0" baseline="0" noProof="0">
              <a:ln>
                <a:noFill/>
              </a:ln>
              <a:solidFill>
                <a:prstClr val="black"/>
              </a:solidFill>
              <a:effectLst/>
              <a:uLnTx/>
              <a:uFillTx/>
              <a:latin typeface="+mn-lt"/>
              <a:ea typeface="+mn-ea"/>
              <a:cs typeface="+mn-cs"/>
            </a:rPr>
            <a:t>0.9</a:t>
          </a:r>
          <a:r>
            <a:rPr kumimoji="0" lang="ja-JP" altLang="en-US" sz="1300" b="0" i="0" u="none" strike="noStrike" kern="0" cap="none" spc="0" normalizeH="0" baseline="0" noProof="0">
              <a:ln>
                <a:noFill/>
              </a:ln>
              <a:solidFill>
                <a:prstClr val="black"/>
              </a:solidFill>
              <a:effectLst/>
              <a:uLnTx/>
              <a:uFillTx/>
              <a:latin typeface="+mn-lt"/>
              <a:ea typeface="+mn-ea"/>
              <a:cs typeface="+mn-cs"/>
            </a:rPr>
            <a:t>上回ったが、これは経験年数階層の変動によるもので、今後も適正な給与体制の維持に努める。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100895</xdr:rowOff>
    </xdr:from>
    <xdr:to>
      <xdr:col>24</xdr:col>
      <xdr:colOff>558800</xdr:colOff>
      <xdr:row>88</xdr:row>
      <xdr:rowOff>13405</xdr:rowOff>
    </xdr:to>
    <xdr:cxnSp macro="">
      <xdr:nvCxnSpPr>
        <xdr:cNvPr id="251" name="直線コネクタ 250"/>
        <xdr:cNvCxnSpPr/>
      </xdr:nvCxnSpPr>
      <xdr:spPr>
        <a:xfrm flipV="1">
          <a:off x="17018000" y="13988345"/>
          <a:ext cx="0" cy="1112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156932</xdr:rowOff>
    </xdr:from>
    <xdr:ext cx="762000" cy="259045"/>
    <xdr:sp macro="" textlink="">
      <xdr:nvSpPr>
        <xdr:cNvPr id="252" name="給与水準   （国との比較）最小値テキスト"/>
        <xdr:cNvSpPr txBox="1"/>
      </xdr:nvSpPr>
      <xdr:spPr>
        <a:xfrm>
          <a:off x="17106900" y="1507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88</xdr:row>
      <xdr:rowOff>13405</xdr:rowOff>
    </xdr:from>
    <xdr:to>
      <xdr:col>24</xdr:col>
      <xdr:colOff>647700</xdr:colOff>
      <xdr:row>88</xdr:row>
      <xdr:rowOff>13405</xdr:rowOff>
    </xdr:to>
    <xdr:cxnSp macro="">
      <xdr:nvCxnSpPr>
        <xdr:cNvPr id="253" name="直線コネクタ 252"/>
        <xdr:cNvCxnSpPr/>
      </xdr:nvCxnSpPr>
      <xdr:spPr>
        <a:xfrm>
          <a:off x="16929100" y="151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100895</xdr:rowOff>
    </xdr:from>
    <xdr:to>
      <xdr:col>24</xdr:col>
      <xdr:colOff>647700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82</xdr:row>
      <xdr:rowOff>63500</xdr:rowOff>
    </xdr:to>
    <xdr:cxnSp macro="">
      <xdr:nvCxnSpPr>
        <xdr:cNvPr id="256" name="直線コネクタ 255"/>
        <xdr:cNvCxnSpPr/>
      </xdr:nvCxnSpPr>
      <xdr:spPr>
        <a:xfrm>
          <a:off x="16179800" y="140017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8" name="フローチャート :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82</xdr:row>
      <xdr:rowOff>50095</xdr:rowOff>
    </xdr:to>
    <xdr:cxnSp macro="">
      <xdr:nvCxnSpPr>
        <xdr:cNvPr id="259" name="直線コネクタ 258"/>
        <xdr:cNvCxnSpPr/>
      </xdr:nvCxnSpPr>
      <xdr:spPr>
        <a:xfrm flipV="1">
          <a:off x="15290800" y="140017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60" name="フローチャート : 判断 259"/>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61" name="テキスト ボックス 260"/>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50095</xdr:rowOff>
    </xdr:from>
    <xdr:to>
      <xdr:col>22</xdr:col>
      <xdr:colOff>203200</xdr:colOff>
      <xdr:row>88</xdr:row>
      <xdr:rowOff>40216</xdr:rowOff>
    </xdr:to>
    <xdr:cxnSp macro="">
      <xdr:nvCxnSpPr>
        <xdr:cNvPr id="262" name="直線コネクタ 261"/>
        <xdr:cNvCxnSpPr/>
      </xdr:nvCxnSpPr>
      <xdr:spPr>
        <a:xfrm flipV="1">
          <a:off x="14401800" y="14108995"/>
          <a:ext cx="889000" cy="10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13405</xdr:rowOff>
    </xdr:from>
    <xdr:to>
      <xdr:col>21</xdr:col>
      <xdr:colOff>0</xdr:colOff>
      <xdr:row>88</xdr:row>
      <xdr:rowOff>40216</xdr:rowOff>
    </xdr:to>
    <xdr:cxnSp macro="">
      <xdr:nvCxnSpPr>
        <xdr:cNvPr id="265" name="直線コネクタ 264"/>
        <xdr:cNvCxnSpPr/>
      </xdr:nvCxnSpPr>
      <xdr:spPr>
        <a:xfrm>
          <a:off x="13512800" y="151010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5" name="円/楕円 274"/>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76"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63500</xdr:rowOff>
    </xdr:from>
    <xdr:to>
      <xdr:col>23</xdr:col>
      <xdr:colOff>457200</xdr:colOff>
      <xdr:row>81</xdr:row>
      <xdr:rowOff>165100</xdr:rowOff>
    </xdr:to>
    <xdr:sp macro="" textlink="">
      <xdr:nvSpPr>
        <xdr:cNvPr id="277" name="円/楕円 276"/>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78" name="テキスト ボックス 277"/>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170745</xdr:rowOff>
    </xdr:from>
    <xdr:to>
      <xdr:col>22</xdr:col>
      <xdr:colOff>254000</xdr:colOff>
      <xdr:row>82</xdr:row>
      <xdr:rowOff>100895</xdr:rowOff>
    </xdr:to>
    <xdr:sp macro="" textlink="">
      <xdr:nvSpPr>
        <xdr:cNvPr id="279" name="円/楕円 278"/>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111072</xdr:rowOff>
    </xdr:from>
    <xdr:ext cx="762000" cy="259045"/>
    <xdr:sp macro="" textlink="">
      <xdr:nvSpPr>
        <xdr:cNvPr id="280" name="テキスト ボックス 279"/>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1" name="円/楕円 280"/>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101193</xdr:rowOff>
    </xdr:from>
    <xdr:ext cx="762000" cy="259045"/>
    <xdr:sp macro="" textlink="">
      <xdr:nvSpPr>
        <xdr:cNvPr id="282" name="テキスト ボックス 281"/>
        <xdr:cNvSpPr txBox="1"/>
      </xdr:nvSpPr>
      <xdr:spPr>
        <a:xfrm>
          <a:off x="14020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134055</xdr:rowOff>
    </xdr:from>
    <xdr:to>
      <xdr:col>19</xdr:col>
      <xdr:colOff>533400</xdr:colOff>
      <xdr:row>88</xdr:row>
      <xdr:rowOff>64205</xdr:rowOff>
    </xdr:to>
    <xdr:sp macro="" textlink="">
      <xdr:nvSpPr>
        <xdr:cNvPr id="283" name="円/楕円 282"/>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74382</xdr:rowOff>
    </xdr:from>
    <xdr:ext cx="762000" cy="259045"/>
    <xdr:sp macro="" textlink="">
      <xdr:nvSpPr>
        <xdr:cNvPr id="284" name="テキスト ボックス 283"/>
        <xdr:cNvSpPr txBox="1"/>
      </xdr:nvSpPr>
      <xdr:spPr>
        <a:xfrm>
          <a:off x="13131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町村合併当初は、類似団体平均を大きく上回っていたが、計画に基づいた定員管理により</a:t>
          </a:r>
          <a:r>
            <a:rPr kumimoji="1" lang="en-US" altLang="ja-JP" sz="1300">
              <a:latin typeface="ＭＳ Ｐゴシック"/>
            </a:rPr>
            <a:t>H27</a:t>
          </a:r>
          <a:r>
            <a:rPr kumimoji="1" lang="ja-JP" altLang="en-US" sz="1300">
              <a:latin typeface="ＭＳ Ｐゴシック"/>
            </a:rPr>
            <a:t>年度は類似団体平均を</a:t>
          </a:r>
          <a:r>
            <a:rPr kumimoji="1" lang="en-US" altLang="ja-JP" sz="1300">
              <a:latin typeface="ＭＳ Ｐゴシック"/>
            </a:rPr>
            <a:t>2.08</a:t>
          </a:r>
          <a:r>
            <a:rPr kumimoji="1" lang="ja-JP" altLang="en-US" sz="1300">
              <a:latin typeface="ＭＳ Ｐゴシック"/>
            </a:rPr>
            <a:t>人下回っている。今後も計画に基づいた適正な職員数の管理に努める。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4" name="直線コネクタ 313"/>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5"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6" name="直線コネクタ 315"/>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7"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8" name="直線コネクタ 317"/>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56233</xdr:rowOff>
    </xdr:from>
    <xdr:to>
      <xdr:col>24</xdr:col>
      <xdr:colOff>558800</xdr:colOff>
      <xdr:row>60</xdr:row>
      <xdr:rowOff>99130</xdr:rowOff>
    </xdr:to>
    <xdr:cxnSp macro="">
      <xdr:nvCxnSpPr>
        <xdr:cNvPr id="319" name="直線コネクタ 318"/>
        <xdr:cNvCxnSpPr/>
      </xdr:nvCxnSpPr>
      <xdr:spPr>
        <a:xfrm flipV="1">
          <a:off x="16179800" y="10343233"/>
          <a:ext cx="8382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84896</xdr:rowOff>
    </xdr:from>
    <xdr:ext cx="762000" cy="259045"/>
    <xdr:sp macro="" textlink="">
      <xdr:nvSpPr>
        <xdr:cNvPr id="320" name="定員管理の状況平均値テキスト"/>
        <xdr:cNvSpPr txBox="1"/>
      </xdr:nvSpPr>
      <xdr:spPr>
        <a:xfrm>
          <a:off x="17106900" y="1054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1" name="フローチャート : 判断 320"/>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99130</xdr:rowOff>
    </xdr:from>
    <xdr:to>
      <xdr:col>23</xdr:col>
      <xdr:colOff>406400</xdr:colOff>
      <xdr:row>60</xdr:row>
      <xdr:rowOff>112536</xdr:rowOff>
    </xdr:to>
    <xdr:cxnSp macro="">
      <xdr:nvCxnSpPr>
        <xdr:cNvPr id="322" name="直線コネクタ 321"/>
        <xdr:cNvCxnSpPr/>
      </xdr:nvCxnSpPr>
      <xdr:spPr>
        <a:xfrm flipV="1">
          <a:off x="15290800" y="10386130"/>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3" name="フローチャート : 判断 322"/>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21042</xdr:rowOff>
    </xdr:from>
    <xdr:ext cx="736600" cy="259045"/>
    <xdr:sp macro="" textlink="">
      <xdr:nvSpPr>
        <xdr:cNvPr id="324" name="テキスト ボックス 323"/>
        <xdr:cNvSpPr txBox="1"/>
      </xdr:nvSpPr>
      <xdr:spPr>
        <a:xfrm>
          <a:off x="15798800" y="1065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112536</xdr:rowOff>
    </xdr:from>
    <xdr:to>
      <xdr:col>22</xdr:col>
      <xdr:colOff>203200</xdr:colOff>
      <xdr:row>60</xdr:row>
      <xdr:rowOff>140688</xdr:rowOff>
    </xdr:to>
    <xdr:cxnSp macro="">
      <xdr:nvCxnSpPr>
        <xdr:cNvPr id="325" name="直線コネクタ 324"/>
        <xdr:cNvCxnSpPr/>
      </xdr:nvCxnSpPr>
      <xdr:spPr>
        <a:xfrm flipV="1">
          <a:off x="14401800" y="1039953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6" name="フローチャート : 判断 325"/>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2275</xdr:rowOff>
    </xdr:from>
    <xdr:ext cx="762000" cy="259045"/>
    <xdr:sp macro="" textlink="">
      <xdr:nvSpPr>
        <xdr:cNvPr id="327" name="テキスト ボックス 326"/>
        <xdr:cNvSpPr txBox="1"/>
      </xdr:nvSpPr>
      <xdr:spPr>
        <a:xfrm>
          <a:off x="14909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139347</xdr:rowOff>
    </xdr:from>
    <xdr:to>
      <xdr:col>21</xdr:col>
      <xdr:colOff>0</xdr:colOff>
      <xdr:row>60</xdr:row>
      <xdr:rowOff>140688</xdr:rowOff>
    </xdr:to>
    <xdr:cxnSp macro="">
      <xdr:nvCxnSpPr>
        <xdr:cNvPr id="328" name="直線コネクタ 327"/>
        <xdr:cNvCxnSpPr/>
      </xdr:nvCxnSpPr>
      <xdr:spPr>
        <a:xfrm>
          <a:off x="13512800" y="1042634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9" name="フローチャート : 判断 328"/>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17021</xdr:rowOff>
    </xdr:from>
    <xdr:ext cx="762000" cy="259045"/>
    <xdr:sp macro="" textlink="">
      <xdr:nvSpPr>
        <xdr:cNvPr id="330" name="テキスト ボックス 329"/>
        <xdr:cNvSpPr txBox="1"/>
      </xdr:nvSpPr>
      <xdr:spPr>
        <a:xfrm>
          <a:off x="14020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1" name="フローチャート : 判断 330"/>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41151</xdr:rowOff>
    </xdr:from>
    <xdr:ext cx="762000" cy="259045"/>
    <xdr:sp macro="" textlink="">
      <xdr:nvSpPr>
        <xdr:cNvPr id="332" name="テキスト ボックス 331"/>
        <xdr:cNvSpPr txBox="1"/>
      </xdr:nvSpPr>
      <xdr:spPr>
        <a:xfrm>
          <a:off x="13131800" y="1067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5433</xdr:rowOff>
    </xdr:from>
    <xdr:to>
      <xdr:col>24</xdr:col>
      <xdr:colOff>609600</xdr:colOff>
      <xdr:row>60</xdr:row>
      <xdr:rowOff>107033</xdr:rowOff>
    </xdr:to>
    <xdr:sp macro="" textlink="">
      <xdr:nvSpPr>
        <xdr:cNvPr id="338" name="円/楕円 337"/>
        <xdr:cNvSpPr/>
      </xdr:nvSpPr>
      <xdr:spPr>
        <a:xfrm>
          <a:off x="169672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21960</xdr:rowOff>
    </xdr:from>
    <xdr:ext cx="762000" cy="259045"/>
    <xdr:sp macro="" textlink="">
      <xdr:nvSpPr>
        <xdr:cNvPr id="339" name="定員管理の状況該当値テキスト"/>
        <xdr:cNvSpPr txBox="1"/>
      </xdr:nvSpPr>
      <xdr:spPr>
        <a:xfrm>
          <a:off x="17106900" y="1013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48330</xdr:rowOff>
    </xdr:from>
    <xdr:to>
      <xdr:col>23</xdr:col>
      <xdr:colOff>457200</xdr:colOff>
      <xdr:row>60</xdr:row>
      <xdr:rowOff>149930</xdr:rowOff>
    </xdr:to>
    <xdr:sp macro="" textlink="">
      <xdr:nvSpPr>
        <xdr:cNvPr id="340" name="円/楕円 339"/>
        <xdr:cNvSpPr/>
      </xdr:nvSpPr>
      <xdr:spPr>
        <a:xfrm>
          <a:off x="16129000" y="103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160107</xdr:rowOff>
    </xdr:from>
    <xdr:ext cx="736600" cy="259045"/>
    <xdr:sp macro="" textlink="">
      <xdr:nvSpPr>
        <xdr:cNvPr id="341" name="テキスト ボックス 340"/>
        <xdr:cNvSpPr txBox="1"/>
      </xdr:nvSpPr>
      <xdr:spPr>
        <a:xfrm>
          <a:off x="15798800" y="101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61736</xdr:rowOff>
    </xdr:from>
    <xdr:to>
      <xdr:col>22</xdr:col>
      <xdr:colOff>254000</xdr:colOff>
      <xdr:row>60</xdr:row>
      <xdr:rowOff>163336</xdr:rowOff>
    </xdr:to>
    <xdr:sp macro="" textlink="">
      <xdr:nvSpPr>
        <xdr:cNvPr id="342" name="円/楕円 341"/>
        <xdr:cNvSpPr/>
      </xdr:nvSpPr>
      <xdr:spPr>
        <a:xfrm>
          <a:off x="15240000" y="103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2063</xdr:rowOff>
    </xdr:from>
    <xdr:ext cx="762000" cy="259045"/>
    <xdr:sp macro="" textlink="">
      <xdr:nvSpPr>
        <xdr:cNvPr id="343" name="テキスト ボックス 342"/>
        <xdr:cNvSpPr txBox="1"/>
      </xdr:nvSpPr>
      <xdr:spPr>
        <a:xfrm>
          <a:off x="14909800" y="1011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89888</xdr:rowOff>
    </xdr:from>
    <xdr:to>
      <xdr:col>21</xdr:col>
      <xdr:colOff>50800</xdr:colOff>
      <xdr:row>61</xdr:row>
      <xdr:rowOff>20038</xdr:rowOff>
    </xdr:to>
    <xdr:sp macro="" textlink="">
      <xdr:nvSpPr>
        <xdr:cNvPr id="344" name="円/楕円 343"/>
        <xdr:cNvSpPr/>
      </xdr:nvSpPr>
      <xdr:spPr>
        <a:xfrm>
          <a:off x="14351000" y="1037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30215</xdr:rowOff>
    </xdr:from>
    <xdr:ext cx="762000" cy="259045"/>
    <xdr:sp macro="" textlink="">
      <xdr:nvSpPr>
        <xdr:cNvPr id="345" name="テキスト ボックス 344"/>
        <xdr:cNvSpPr txBox="1"/>
      </xdr:nvSpPr>
      <xdr:spPr>
        <a:xfrm>
          <a:off x="14020800" y="1014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88547</xdr:rowOff>
    </xdr:from>
    <xdr:to>
      <xdr:col>19</xdr:col>
      <xdr:colOff>533400</xdr:colOff>
      <xdr:row>61</xdr:row>
      <xdr:rowOff>18697</xdr:rowOff>
    </xdr:to>
    <xdr:sp macro="" textlink="">
      <xdr:nvSpPr>
        <xdr:cNvPr id="346" name="円/楕円 345"/>
        <xdr:cNvSpPr/>
      </xdr:nvSpPr>
      <xdr:spPr>
        <a:xfrm>
          <a:off x="13462000" y="10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28874</xdr:rowOff>
    </xdr:from>
    <xdr:ext cx="762000" cy="259045"/>
    <xdr:sp macro="" textlink="">
      <xdr:nvSpPr>
        <xdr:cNvPr id="347" name="テキスト ボックス 346"/>
        <xdr:cNvSpPr txBox="1"/>
      </xdr:nvSpPr>
      <xdr:spPr>
        <a:xfrm>
          <a:off x="13131800" y="1014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義務教育施設整備事業</a:t>
          </a:r>
          <a:r>
            <a:rPr kumimoji="0" lang="ja-JP" altLang="en-US" sz="1300" b="0" i="0" u="none" strike="noStrike" kern="0" cap="none" spc="0" normalizeH="0" baseline="0" noProof="0">
              <a:ln>
                <a:noFill/>
              </a:ln>
              <a:solidFill>
                <a:prstClr val="black"/>
              </a:solidFill>
              <a:effectLst/>
              <a:uLnTx/>
              <a:uFillTx/>
              <a:latin typeface="+mn-lt"/>
              <a:ea typeface="+mn-ea"/>
              <a:cs typeface="+mn-cs"/>
            </a:rPr>
            <a:t>などに</a:t>
          </a:r>
          <a:r>
            <a:rPr kumimoji="0" lang="ja-JP" altLang="ja-JP" sz="1300" b="0" i="0" u="none" strike="noStrike" kern="0" cap="none" spc="0" normalizeH="0" baseline="0" noProof="0">
              <a:ln>
                <a:noFill/>
              </a:ln>
              <a:solidFill>
                <a:prstClr val="black"/>
              </a:solidFill>
              <a:effectLst/>
              <a:uLnTx/>
              <a:uFillTx/>
              <a:latin typeface="+mn-lt"/>
              <a:ea typeface="+mn-ea"/>
              <a:cs typeface="+mn-cs"/>
            </a:rPr>
            <a:t>発行した起債の償還により類似団体平均を大きく上回っていたが、繰上償還の実施及び新規地方債の抑制により減少に転じており、今後も普通建設事業は計画的に実施し、新規地方債の発行を極力抑制する。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79" name="直線コネクタ 378"/>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0"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1" name="直線コネクタ 380"/>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2"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3" name="直線コネクタ 382"/>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138491</xdr:rowOff>
    </xdr:from>
    <xdr:to>
      <xdr:col>24</xdr:col>
      <xdr:colOff>558800</xdr:colOff>
      <xdr:row>41</xdr:row>
      <xdr:rowOff>139398</xdr:rowOff>
    </xdr:to>
    <xdr:cxnSp macro="">
      <xdr:nvCxnSpPr>
        <xdr:cNvPr id="384" name="直線コネクタ 383"/>
        <xdr:cNvCxnSpPr/>
      </xdr:nvCxnSpPr>
      <xdr:spPr>
        <a:xfrm flipV="1">
          <a:off x="16179800" y="6996491"/>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46765</xdr:rowOff>
    </xdr:from>
    <xdr:ext cx="762000" cy="259045"/>
    <xdr:sp macro="" textlink="">
      <xdr:nvSpPr>
        <xdr:cNvPr id="385" name="公債費負担の状況平均値テキスト"/>
        <xdr:cNvSpPr txBox="1"/>
      </xdr:nvSpPr>
      <xdr:spPr>
        <a:xfrm>
          <a:off x="17106900" y="673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6" name="フローチャート : 判断 385"/>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139398</xdr:rowOff>
    </xdr:from>
    <xdr:to>
      <xdr:col>23</xdr:col>
      <xdr:colOff>406400</xdr:colOff>
      <xdr:row>42</xdr:row>
      <xdr:rowOff>105833</xdr:rowOff>
    </xdr:to>
    <xdr:cxnSp macro="">
      <xdr:nvCxnSpPr>
        <xdr:cNvPr id="387" name="直線コネクタ 386"/>
        <xdr:cNvCxnSpPr/>
      </xdr:nvCxnSpPr>
      <xdr:spPr>
        <a:xfrm flipV="1">
          <a:off x="15290800" y="716884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8" name="フローチャート : 判断 38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89" name="テキスト ボックス 388"/>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72269</xdr:rowOff>
    </xdr:to>
    <xdr:cxnSp macro="">
      <xdr:nvCxnSpPr>
        <xdr:cNvPr id="390" name="直線コネクタ 389"/>
        <xdr:cNvCxnSpPr/>
      </xdr:nvCxnSpPr>
      <xdr:spPr>
        <a:xfrm flipV="1">
          <a:off x="14401800" y="730673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1" name="フローチャート : 判断 390"/>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63396</xdr:rowOff>
    </xdr:from>
    <xdr:ext cx="762000" cy="259045"/>
    <xdr:sp macro="" textlink="">
      <xdr:nvSpPr>
        <xdr:cNvPr id="392" name="テキスト ボックス 391"/>
        <xdr:cNvSpPr txBox="1"/>
      </xdr:nvSpPr>
      <xdr:spPr>
        <a:xfrm>
          <a:off x="14909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72269</xdr:rowOff>
    </xdr:from>
    <xdr:to>
      <xdr:col>21</xdr:col>
      <xdr:colOff>0</xdr:colOff>
      <xdr:row>44</xdr:row>
      <xdr:rowOff>38705</xdr:rowOff>
    </xdr:to>
    <xdr:cxnSp macro="">
      <xdr:nvCxnSpPr>
        <xdr:cNvPr id="393" name="直線コネクタ 392"/>
        <xdr:cNvCxnSpPr/>
      </xdr:nvCxnSpPr>
      <xdr:spPr>
        <a:xfrm flipV="1">
          <a:off x="13512800" y="744461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5" name="テキスト ボックス 394"/>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7" name="テキスト ボックス 396"/>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87691</xdr:rowOff>
    </xdr:from>
    <xdr:to>
      <xdr:col>24</xdr:col>
      <xdr:colOff>609600</xdr:colOff>
      <xdr:row>41</xdr:row>
      <xdr:rowOff>17841</xdr:rowOff>
    </xdr:to>
    <xdr:sp macro="" textlink="">
      <xdr:nvSpPr>
        <xdr:cNvPr id="403" name="円/楕円 402"/>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59768</xdr:rowOff>
    </xdr:from>
    <xdr:ext cx="762000" cy="259045"/>
    <xdr:sp macro="" textlink="">
      <xdr:nvSpPr>
        <xdr:cNvPr id="404" name="公債費負担の状況該当値テキスト"/>
        <xdr:cNvSpPr txBox="1"/>
      </xdr:nvSpPr>
      <xdr:spPr>
        <a:xfrm>
          <a:off x="17106900" y="691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88598</xdr:rowOff>
    </xdr:from>
    <xdr:to>
      <xdr:col>23</xdr:col>
      <xdr:colOff>457200</xdr:colOff>
      <xdr:row>42</xdr:row>
      <xdr:rowOff>18748</xdr:rowOff>
    </xdr:to>
    <xdr:sp macro="" textlink="">
      <xdr:nvSpPr>
        <xdr:cNvPr id="405" name="円/楕円 404"/>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406" name="テキスト ボックス 405"/>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7" name="円/楕円 406"/>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08" name="テキスト ボックス 407"/>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21469</xdr:rowOff>
    </xdr:from>
    <xdr:to>
      <xdr:col>21</xdr:col>
      <xdr:colOff>50800</xdr:colOff>
      <xdr:row>43</xdr:row>
      <xdr:rowOff>123069</xdr:rowOff>
    </xdr:to>
    <xdr:sp macro="" textlink="">
      <xdr:nvSpPr>
        <xdr:cNvPr id="409" name="円/楕円 408"/>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410" name="テキスト ボックス 409"/>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411" name="円/楕円 410"/>
        <xdr:cNvSpPr/>
      </xdr:nvSpPr>
      <xdr:spPr>
        <a:xfrm>
          <a:off x="13462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412" name="テキスト ボックス 411"/>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退職者一部不補充による新規採用職員を抑制していることから退職手当負担見込額が減少し、また新規地方債発行の抑制により地方債現在高も減少してきて</a:t>
          </a:r>
          <a:r>
            <a:rPr kumimoji="0" lang="ja-JP" altLang="en-US" sz="1300" b="0" i="0" u="none" strike="noStrike" kern="0" cap="none" spc="0" normalizeH="0" baseline="0" noProof="0">
              <a:ln>
                <a:noFill/>
              </a:ln>
              <a:solidFill>
                <a:prstClr val="black"/>
              </a:solidFill>
              <a:effectLst/>
              <a:uLnTx/>
              <a:uFillTx/>
              <a:latin typeface="+mn-lt"/>
              <a:ea typeface="+mn-ea"/>
              <a:cs typeface="+mn-cs"/>
            </a:rPr>
            <a:t>いる。充当可能基金も公共施設整備</a:t>
          </a:r>
          <a:r>
            <a:rPr kumimoji="0" lang="ja-JP" altLang="ja-JP" sz="1300" b="0" i="0" u="none" strike="noStrike" kern="0" cap="none" spc="0" normalizeH="0" baseline="0" noProof="0">
              <a:ln>
                <a:noFill/>
              </a:ln>
              <a:solidFill>
                <a:prstClr val="black"/>
              </a:solidFill>
              <a:effectLst/>
              <a:uLnTx/>
              <a:uFillTx/>
              <a:latin typeface="+mn-lt"/>
              <a:ea typeface="+mn-ea"/>
              <a:cs typeface="+mn-cs"/>
            </a:rPr>
            <a:t>基金等</a:t>
          </a:r>
          <a:r>
            <a:rPr kumimoji="0" lang="ja-JP" altLang="en-US" sz="1300" b="0" i="0" u="none" strike="noStrike" kern="0" cap="none" spc="0" normalizeH="0" baseline="0" noProof="0">
              <a:ln>
                <a:noFill/>
              </a:ln>
              <a:solidFill>
                <a:prstClr val="black"/>
              </a:solidFill>
              <a:effectLst/>
              <a:uLnTx/>
              <a:uFillTx/>
              <a:latin typeface="+mn-lt"/>
              <a:ea typeface="+mn-ea"/>
              <a:cs typeface="+mn-cs"/>
            </a:rPr>
            <a:t>へ</a:t>
          </a:r>
          <a:r>
            <a:rPr kumimoji="0" lang="ja-JP" altLang="ja-JP" sz="1300" b="0" i="0" u="none" strike="noStrike" kern="0" cap="none" spc="0" normalizeH="0" baseline="0" noProof="0">
              <a:ln>
                <a:noFill/>
              </a:ln>
              <a:solidFill>
                <a:prstClr val="black"/>
              </a:solidFill>
              <a:effectLst/>
              <a:uLnTx/>
              <a:uFillTx/>
              <a:latin typeface="+mn-lt"/>
              <a:ea typeface="+mn-ea"/>
              <a:cs typeface="+mn-cs"/>
            </a:rPr>
            <a:t>の</a:t>
          </a:r>
          <a:r>
            <a:rPr kumimoji="0" lang="ja-JP" altLang="en-US" sz="1300" b="0" i="0" u="none" strike="noStrike" kern="0" cap="none" spc="0" normalizeH="0" baseline="0" noProof="0">
              <a:ln>
                <a:noFill/>
              </a:ln>
              <a:solidFill>
                <a:prstClr val="black"/>
              </a:solidFill>
              <a:effectLst/>
              <a:uLnTx/>
              <a:uFillTx/>
              <a:latin typeface="+mn-lt"/>
              <a:ea typeface="+mn-ea"/>
              <a:cs typeface="+mn-cs"/>
            </a:rPr>
            <a:t>積極的な</a:t>
          </a:r>
          <a:r>
            <a:rPr kumimoji="0" lang="ja-JP" altLang="ja-JP" sz="1300" b="0" i="0" u="none" strike="noStrike" kern="0" cap="none" spc="0" normalizeH="0" baseline="0" noProof="0">
              <a:ln>
                <a:noFill/>
              </a:ln>
              <a:solidFill>
                <a:prstClr val="black"/>
              </a:solidFill>
              <a:effectLst/>
              <a:uLnTx/>
              <a:uFillTx/>
              <a:latin typeface="+mn-lt"/>
              <a:ea typeface="+mn-ea"/>
              <a:cs typeface="+mn-cs"/>
            </a:rPr>
            <a:t>積立に</a:t>
          </a:r>
          <a:r>
            <a:rPr kumimoji="0" lang="ja-JP" altLang="en-US" sz="1300" b="0" i="0" u="none" strike="noStrike" kern="0" cap="none" spc="0" normalizeH="0" baseline="0" noProof="0">
              <a:ln>
                <a:noFill/>
              </a:ln>
              <a:solidFill>
                <a:prstClr val="black"/>
              </a:solidFill>
              <a:effectLst/>
              <a:uLnTx/>
              <a:uFillTx/>
              <a:latin typeface="+mn-lt"/>
              <a:ea typeface="+mn-ea"/>
              <a:cs typeface="+mn-cs"/>
            </a:rPr>
            <a:t>より前年比</a:t>
          </a:r>
          <a:r>
            <a:rPr kumimoji="0" lang="en-US" altLang="ja-JP" sz="1300" b="0" i="0" u="none" strike="noStrike" kern="0" cap="none" spc="0" normalizeH="0" baseline="0" noProof="0">
              <a:ln>
                <a:noFill/>
              </a:ln>
              <a:solidFill>
                <a:prstClr val="black"/>
              </a:solidFill>
              <a:effectLst/>
              <a:uLnTx/>
              <a:uFillTx/>
              <a:latin typeface="+mn-lt"/>
              <a:ea typeface="+mn-ea"/>
              <a:cs typeface="+mn-cs"/>
            </a:rPr>
            <a:t>9.91</a:t>
          </a:r>
          <a:r>
            <a:rPr kumimoji="0" lang="ja-JP" altLang="en-US" sz="1300" b="0" i="0" u="none" strike="noStrike" kern="0" cap="none" spc="0" normalizeH="0" baseline="0" noProof="0">
              <a:ln>
                <a:noFill/>
              </a:ln>
              <a:solidFill>
                <a:prstClr val="black"/>
              </a:solidFill>
              <a:effectLst/>
              <a:uLnTx/>
              <a:uFillTx/>
              <a:latin typeface="+mn-lt"/>
              <a:ea typeface="+mn-ea"/>
              <a:cs typeface="+mn-cs"/>
            </a:rPr>
            <a:t>％と増額している。</a:t>
          </a:r>
          <a:r>
            <a:rPr kumimoji="0" lang="ja-JP" altLang="ja-JP" sz="1300" b="0" i="0" u="none" strike="noStrike" kern="0" cap="none" spc="0" normalizeH="0" baseline="0" noProof="0">
              <a:ln>
                <a:noFill/>
              </a:ln>
              <a:solidFill>
                <a:prstClr val="black"/>
              </a:solidFill>
              <a:effectLst/>
              <a:uLnTx/>
              <a:uFillTx/>
              <a:latin typeface="+mn-lt"/>
              <a:ea typeface="+mn-ea"/>
              <a:cs typeface="+mn-cs"/>
            </a:rPr>
            <a:t>今後も後世への負担を軽減できるよう公債費等義務的経費の削減を中心とした財政の健全化を図る。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66816</xdr:rowOff>
    </xdr:to>
    <xdr:cxnSp macro="">
      <xdr:nvCxnSpPr>
        <xdr:cNvPr id="441" name="直線コネクタ 440"/>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38893</xdr:rowOff>
    </xdr:from>
    <xdr:ext cx="762000" cy="259045"/>
    <xdr:sp macro="" textlink="">
      <xdr:nvSpPr>
        <xdr:cNvPr id="442"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23</xdr:row>
      <xdr:rowOff>66816</xdr:rowOff>
    </xdr:from>
    <xdr:to>
      <xdr:col>24</xdr:col>
      <xdr:colOff>647700</xdr:colOff>
      <xdr:row>23</xdr:row>
      <xdr:rowOff>66816</xdr:rowOff>
    </xdr:to>
    <xdr:cxnSp macro="">
      <xdr:nvCxnSpPr>
        <xdr:cNvPr id="443" name="直線コネクタ 442"/>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92357</xdr:rowOff>
    </xdr:from>
    <xdr:to>
      <xdr:col>22</xdr:col>
      <xdr:colOff>203200</xdr:colOff>
      <xdr:row>16</xdr:row>
      <xdr:rowOff>59125</xdr:rowOff>
    </xdr:to>
    <xdr:cxnSp macro="">
      <xdr:nvCxnSpPr>
        <xdr:cNvPr id="446" name="直線コネクタ 445"/>
        <xdr:cNvCxnSpPr/>
      </xdr:nvCxnSpPr>
      <xdr:spPr>
        <a:xfrm flipV="1">
          <a:off x="14401800" y="2492657"/>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47430</xdr:rowOff>
    </xdr:from>
    <xdr:ext cx="762000" cy="259045"/>
    <xdr:sp macro="" textlink="">
      <xdr:nvSpPr>
        <xdr:cNvPr id="447" name="将来負担の状況平均値テキスト"/>
        <xdr:cNvSpPr txBox="1"/>
      </xdr:nvSpPr>
      <xdr:spPr>
        <a:xfrm>
          <a:off x="17106900" y="2790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48" name="フローチャート : 判断 447"/>
        <xdr:cNvSpPr/>
      </xdr:nvSpPr>
      <xdr:spPr>
        <a:xfrm>
          <a:off x="169672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16</xdr:row>
      <xdr:rowOff>59125</xdr:rowOff>
    </xdr:from>
    <xdr:to>
      <xdr:col>21</xdr:col>
      <xdr:colOff>0</xdr:colOff>
      <xdr:row>17</xdr:row>
      <xdr:rowOff>59267</xdr:rowOff>
    </xdr:to>
    <xdr:cxnSp macro="">
      <xdr:nvCxnSpPr>
        <xdr:cNvPr id="449" name="直線コネクタ 448"/>
        <xdr:cNvCxnSpPr/>
      </xdr:nvCxnSpPr>
      <xdr:spPr>
        <a:xfrm flipV="1">
          <a:off x="13512800" y="2802325"/>
          <a:ext cx="889000" cy="17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71473</xdr:rowOff>
    </xdr:from>
    <xdr:to>
      <xdr:col>23</xdr:col>
      <xdr:colOff>457200</xdr:colOff>
      <xdr:row>18</xdr:row>
      <xdr:rowOff>1623</xdr:rowOff>
    </xdr:to>
    <xdr:sp macro="" textlink="">
      <xdr:nvSpPr>
        <xdr:cNvPr id="450" name="フローチャート : 判断 449"/>
        <xdr:cNvSpPr/>
      </xdr:nvSpPr>
      <xdr:spPr>
        <a:xfrm>
          <a:off x="16129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11800</xdr:rowOff>
    </xdr:from>
    <xdr:ext cx="736600" cy="259045"/>
    <xdr:sp macro="" textlink="">
      <xdr:nvSpPr>
        <xdr:cNvPr id="451" name="テキスト ボックス 450"/>
        <xdr:cNvSpPr txBox="1"/>
      </xdr:nvSpPr>
      <xdr:spPr>
        <a:xfrm>
          <a:off x="15798800" y="275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22013</xdr:rowOff>
    </xdr:from>
    <xdr:to>
      <xdr:col>22</xdr:col>
      <xdr:colOff>254000</xdr:colOff>
      <xdr:row>18</xdr:row>
      <xdr:rowOff>123613</xdr:rowOff>
    </xdr:to>
    <xdr:sp macro="" textlink="">
      <xdr:nvSpPr>
        <xdr:cNvPr id="452" name="フローチャート : 判断 451"/>
        <xdr:cNvSpPr/>
      </xdr:nvSpPr>
      <xdr:spPr>
        <a:xfrm>
          <a:off x="15240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108390</xdr:rowOff>
    </xdr:from>
    <xdr:ext cx="762000" cy="259045"/>
    <xdr:sp macro="" textlink="">
      <xdr:nvSpPr>
        <xdr:cNvPr id="453" name="テキスト ボックス 452"/>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27517</xdr:rowOff>
    </xdr:from>
    <xdr:to>
      <xdr:col>21</xdr:col>
      <xdr:colOff>50800</xdr:colOff>
      <xdr:row>19</xdr:row>
      <xdr:rowOff>129117</xdr:rowOff>
    </xdr:to>
    <xdr:sp macro="" textlink="">
      <xdr:nvSpPr>
        <xdr:cNvPr id="454" name="フローチャート : 判断 453"/>
        <xdr:cNvSpPr/>
      </xdr:nvSpPr>
      <xdr:spPr>
        <a:xfrm>
          <a:off x="14351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113894</xdr:rowOff>
    </xdr:from>
    <xdr:ext cx="762000" cy="259045"/>
    <xdr:sp macro="" textlink="">
      <xdr:nvSpPr>
        <xdr:cNvPr id="455" name="テキスト ボックス 454"/>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43745</xdr:rowOff>
    </xdr:from>
    <xdr:to>
      <xdr:col>19</xdr:col>
      <xdr:colOff>533400</xdr:colOff>
      <xdr:row>20</xdr:row>
      <xdr:rowOff>145345</xdr:rowOff>
    </xdr:to>
    <xdr:sp macro="" textlink="">
      <xdr:nvSpPr>
        <xdr:cNvPr id="456" name="フローチャート : 判断 455"/>
        <xdr:cNvSpPr/>
      </xdr:nvSpPr>
      <xdr:spPr>
        <a:xfrm>
          <a:off x="13462000" y="34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130122</xdr:rowOff>
    </xdr:from>
    <xdr:ext cx="762000" cy="259045"/>
    <xdr:sp macro="" textlink="">
      <xdr:nvSpPr>
        <xdr:cNvPr id="457" name="テキスト ボックス 456"/>
        <xdr:cNvSpPr txBox="1"/>
      </xdr:nvSpPr>
      <xdr:spPr>
        <a:xfrm>
          <a:off x="13131800" y="355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41557</xdr:rowOff>
    </xdr:from>
    <xdr:to>
      <xdr:col>22</xdr:col>
      <xdr:colOff>254000</xdr:colOff>
      <xdr:row>14</xdr:row>
      <xdr:rowOff>143157</xdr:rowOff>
    </xdr:to>
    <xdr:sp macro="" textlink="">
      <xdr:nvSpPr>
        <xdr:cNvPr id="463" name="円/楕円 462"/>
        <xdr:cNvSpPr/>
      </xdr:nvSpPr>
      <xdr:spPr>
        <a:xfrm>
          <a:off x="15240000" y="24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153334</xdr:rowOff>
    </xdr:from>
    <xdr:ext cx="762000" cy="259045"/>
    <xdr:sp macro="" textlink="">
      <xdr:nvSpPr>
        <xdr:cNvPr id="464" name="テキスト ボックス 463"/>
        <xdr:cNvSpPr txBox="1"/>
      </xdr:nvSpPr>
      <xdr:spPr>
        <a:xfrm>
          <a:off x="14909800" y="22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8325</xdr:rowOff>
    </xdr:from>
    <xdr:to>
      <xdr:col>21</xdr:col>
      <xdr:colOff>50800</xdr:colOff>
      <xdr:row>16</xdr:row>
      <xdr:rowOff>109925</xdr:rowOff>
    </xdr:to>
    <xdr:sp macro="" textlink="">
      <xdr:nvSpPr>
        <xdr:cNvPr id="465" name="円/楕円 464"/>
        <xdr:cNvSpPr/>
      </xdr:nvSpPr>
      <xdr:spPr>
        <a:xfrm>
          <a:off x="14351000" y="27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120102</xdr:rowOff>
    </xdr:from>
    <xdr:ext cx="762000" cy="259045"/>
    <xdr:sp macro="" textlink="">
      <xdr:nvSpPr>
        <xdr:cNvPr id="466" name="テキスト ボックス 465"/>
        <xdr:cNvSpPr txBox="1"/>
      </xdr:nvSpPr>
      <xdr:spPr>
        <a:xfrm>
          <a:off x="14020800" y="252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8467</xdr:rowOff>
    </xdr:from>
    <xdr:to>
      <xdr:col>19</xdr:col>
      <xdr:colOff>533400</xdr:colOff>
      <xdr:row>17</xdr:row>
      <xdr:rowOff>110067</xdr:rowOff>
    </xdr:to>
    <xdr:sp macro="" textlink="">
      <xdr:nvSpPr>
        <xdr:cNvPr id="467" name="円/楕円 466"/>
        <xdr:cNvSpPr/>
      </xdr:nvSpPr>
      <xdr:spPr>
        <a:xfrm>
          <a:off x="13462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120244</xdr:rowOff>
    </xdr:from>
    <xdr:ext cx="762000" cy="259045"/>
    <xdr:sp macro="" textlink="">
      <xdr:nvSpPr>
        <xdr:cNvPr id="468" name="テキスト ボックス 467"/>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19,343
19,291
153.12
11,192,521
10,825,143
303,036
7,580,450
13,248,339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町村合併により職員数が多いことから人件費が高くなっていたが、集中改革プランに基づき職員の定員管理に努めた結果、類似団体平均及び全国平均を下回っている。今後も継続して適正な定員管理に努め、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7257</xdr:rowOff>
    </xdr:from>
    <xdr:to>
      <xdr:col>7</xdr:col>
      <xdr:colOff>15875</xdr:colOff>
      <xdr:row>34</xdr:row>
      <xdr:rowOff>116114</xdr:rowOff>
    </xdr:to>
    <xdr:cxnSp macro="">
      <xdr:nvCxnSpPr>
        <xdr:cNvPr id="68" name="直線コネクタ 67"/>
        <xdr:cNvCxnSpPr/>
      </xdr:nvCxnSpPr>
      <xdr:spPr>
        <a:xfrm flipV="1">
          <a:off x="3987800" y="58365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116114</xdr:rowOff>
    </xdr:from>
    <xdr:to>
      <xdr:col>5</xdr:col>
      <xdr:colOff>549275</xdr:colOff>
      <xdr:row>35</xdr:row>
      <xdr:rowOff>20864</xdr:rowOff>
    </xdr:to>
    <xdr:cxnSp macro="">
      <xdr:nvCxnSpPr>
        <xdr:cNvPr id="71" name="直線コネクタ 70"/>
        <xdr:cNvCxnSpPr/>
      </xdr:nvCxnSpPr>
      <xdr:spPr>
        <a:xfrm flipV="1">
          <a:off x="3098800" y="5945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50999</xdr:rowOff>
    </xdr:from>
    <xdr:ext cx="736600" cy="259045"/>
    <xdr:sp macro="" textlink="">
      <xdr:nvSpPr>
        <xdr:cNvPr id="73" name="テキスト ボックス 72"/>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20864</xdr:rowOff>
    </xdr:from>
    <xdr:to>
      <xdr:col>4</xdr:col>
      <xdr:colOff>346075</xdr:colOff>
      <xdr:row>35</xdr:row>
      <xdr:rowOff>129722</xdr:rowOff>
    </xdr:to>
    <xdr:cxnSp macro="">
      <xdr:nvCxnSpPr>
        <xdr:cNvPr id="74" name="直線コネクタ 73"/>
        <xdr:cNvCxnSpPr/>
      </xdr:nvCxnSpPr>
      <xdr:spPr>
        <a:xfrm flipV="1">
          <a:off x="2209800" y="60216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6" name="テキスト ボックス 75"/>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129722</xdr:rowOff>
    </xdr:from>
    <xdr:to>
      <xdr:col>3</xdr:col>
      <xdr:colOff>142875</xdr:colOff>
      <xdr:row>36</xdr:row>
      <xdr:rowOff>110672</xdr:rowOff>
    </xdr:to>
    <xdr:cxnSp macro="">
      <xdr:nvCxnSpPr>
        <xdr:cNvPr id="77" name="直線コネクタ 76"/>
        <xdr:cNvCxnSpPr/>
      </xdr:nvCxnSpPr>
      <xdr:spPr>
        <a:xfrm flipV="1">
          <a:off x="1320800" y="6130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79" name="テキスト ボックス 78"/>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81" name="テキスト ボックス 80"/>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127907</xdr:rowOff>
    </xdr:from>
    <xdr:to>
      <xdr:col>7</xdr:col>
      <xdr:colOff>66675</xdr:colOff>
      <xdr:row>34</xdr:row>
      <xdr:rowOff>58057</xdr:rowOff>
    </xdr:to>
    <xdr:sp macro="" textlink="">
      <xdr:nvSpPr>
        <xdr:cNvPr id="87" name="円/楕円 86"/>
        <xdr:cNvSpPr/>
      </xdr:nvSpPr>
      <xdr:spPr>
        <a:xfrm>
          <a:off x="4775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144434</xdr:rowOff>
    </xdr:from>
    <xdr:ext cx="762000" cy="259045"/>
    <xdr:sp macro="" textlink="">
      <xdr:nvSpPr>
        <xdr:cNvPr id="88" name="人件費該当値テキスト"/>
        <xdr:cNvSpPr txBox="1"/>
      </xdr:nvSpPr>
      <xdr:spPr>
        <a:xfrm>
          <a:off x="49149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65314</xdr:rowOff>
    </xdr:from>
    <xdr:to>
      <xdr:col>5</xdr:col>
      <xdr:colOff>600075</xdr:colOff>
      <xdr:row>34</xdr:row>
      <xdr:rowOff>166914</xdr:rowOff>
    </xdr:to>
    <xdr:sp macro="" textlink="">
      <xdr:nvSpPr>
        <xdr:cNvPr id="89" name="円/楕円 88"/>
        <xdr:cNvSpPr/>
      </xdr:nvSpPr>
      <xdr:spPr>
        <a:xfrm>
          <a:off x="3937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5641</xdr:rowOff>
    </xdr:from>
    <xdr:ext cx="736600" cy="259045"/>
    <xdr:sp macro="" textlink="">
      <xdr:nvSpPr>
        <xdr:cNvPr id="90" name="テキスト ボックス 89"/>
        <xdr:cNvSpPr txBox="1"/>
      </xdr:nvSpPr>
      <xdr:spPr>
        <a:xfrm>
          <a:off x="3606800" y="566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141514</xdr:rowOff>
    </xdr:from>
    <xdr:to>
      <xdr:col>4</xdr:col>
      <xdr:colOff>396875</xdr:colOff>
      <xdr:row>35</xdr:row>
      <xdr:rowOff>71664</xdr:rowOff>
    </xdr:to>
    <xdr:sp macro="" textlink="">
      <xdr:nvSpPr>
        <xdr:cNvPr id="91" name="円/楕円 90"/>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81841</xdr:rowOff>
    </xdr:from>
    <xdr:ext cx="762000" cy="259045"/>
    <xdr:sp macro="" textlink="">
      <xdr:nvSpPr>
        <xdr:cNvPr id="92" name="テキスト ボックス 91"/>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78922</xdr:rowOff>
    </xdr:from>
    <xdr:to>
      <xdr:col>3</xdr:col>
      <xdr:colOff>193675</xdr:colOff>
      <xdr:row>36</xdr:row>
      <xdr:rowOff>9072</xdr:rowOff>
    </xdr:to>
    <xdr:sp macro="" textlink="">
      <xdr:nvSpPr>
        <xdr:cNvPr id="93" name="円/楕円 92"/>
        <xdr:cNvSpPr/>
      </xdr:nvSpPr>
      <xdr:spPr>
        <a:xfrm>
          <a:off x="2159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19249</xdr:rowOff>
    </xdr:from>
    <xdr:ext cx="762000" cy="259045"/>
    <xdr:sp macro="" textlink="">
      <xdr:nvSpPr>
        <xdr:cNvPr id="94" name="テキスト ボックス 93"/>
        <xdr:cNvSpPr txBox="1"/>
      </xdr:nvSpPr>
      <xdr:spPr>
        <a:xfrm>
          <a:off x="1828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95" name="円/楕円 94"/>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96" name="テキスト ボックス 95"/>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物件費が類似団体平均に比べ低いのは、合併当初から財政健全化対策として積極的に事務事業の見直しを実施し歳出削減に努めているためであり、今後も施設管理業務等の見直しにより更なる経費削減を図る</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11" name="直線コネクタ 110"/>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12" name="テキスト ボックス 111"/>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3" name="直線コネクタ 112"/>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4" name="テキスト ボックス 113"/>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5" name="直線コネクタ 114"/>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6" name="テキスト ボックス 115"/>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9" name="直線コネクタ 118"/>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20" name="テキスト ボックス 119"/>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21" name="直線コネクタ 12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22" name="テキスト ボックス 12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23" name="直線コネクタ 122"/>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24" name="テキスト ボックス 123"/>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112713</xdr:rowOff>
    </xdr:from>
    <xdr:to>
      <xdr:col>24</xdr:col>
      <xdr:colOff>31750</xdr:colOff>
      <xdr:row>21</xdr:row>
      <xdr:rowOff>112713</xdr:rowOff>
    </xdr:to>
    <xdr:cxnSp macro="">
      <xdr:nvCxnSpPr>
        <xdr:cNvPr id="128" name="直線コネクタ 127"/>
        <xdr:cNvCxnSpPr/>
      </xdr:nvCxnSpPr>
      <xdr:spPr>
        <a:xfrm flipV="1">
          <a:off x="16510000" y="234156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84790</xdr:rowOff>
    </xdr:from>
    <xdr:ext cx="762000" cy="259045"/>
    <xdr:sp macro="" textlink="">
      <xdr:nvSpPr>
        <xdr:cNvPr id="129" name="物件費最小値テキスト"/>
        <xdr:cNvSpPr txBox="1"/>
      </xdr:nvSpPr>
      <xdr:spPr>
        <a:xfrm>
          <a:off x="16598900" y="368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112713</xdr:rowOff>
    </xdr:from>
    <xdr:to>
      <xdr:col>24</xdr:col>
      <xdr:colOff>120650</xdr:colOff>
      <xdr:row>21</xdr:row>
      <xdr:rowOff>112713</xdr:rowOff>
    </xdr:to>
    <xdr:cxnSp macro="">
      <xdr:nvCxnSpPr>
        <xdr:cNvPr id="130" name="直線コネクタ 129"/>
        <xdr:cNvCxnSpPr/>
      </xdr:nvCxnSpPr>
      <xdr:spPr>
        <a:xfrm>
          <a:off x="16421100" y="371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27640</xdr:rowOff>
    </xdr:from>
    <xdr:ext cx="762000" cy="259045"/>
    <xdr:sp macro="" textlink="">
      <xdr:nvSpPr>
        <xdr:cNvPr id="131" name="物件費最大値テキスト"/>
        <xdr:cNvSpPr txBox="1"/>
      </xdr:nvSpPr>
      <xdr:spPr>
        <a:xfrm>
          <a:off x="16598900" y="208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112713</xdr:rowOff>
    </xdr:from>
    <xdr:to>
      <xdr:col>24</xdr:col>
      <xdr:colOff>120650</xdr:colOff>
      <xdr:row>13</xdr:row>
      <xdr:rowOff>112713</xdr:rowOff>
    </xdr:to>
    <xdr:cxnSp macro="">
      <xdr:nvCxnSpPr>
        <xdr:cNvPr id="132" name="直線コネクタ 131"/>
        <xdr:cNvCxnSpPr/>
      </xdr:nvCxnSpPr>
      <xdr:spPr>
        <a:xfrm>
          <a:off x="16421100" y="234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169863</xdr:rowOff>
    </xdr:to>
    <xdr:cxnSp macro="">
      <xdr:nvCxnSpPr>
        <xdr:cNvPr id="133" name="直線コネクタ 132"/>
        <xdr:cNvCxnSpPr/>
      </xdr:nvCxnSpPr>
      <xdr:spPr>
        <a:xfrm>
          <a:off x="15671800" y="252730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19702</xdr:rowOff>
    </xdr:from>
    <xdr:ext cx="762000" cy="259045"/>
    <xdr:sp macro="" textlink="">
      <xdr:nvSpPr>
        <xdr:cNvPr id="134" name="物件費平均値テキスト"/>
        <xdr:cNvSpPr txBox="1"/>
      </xdr:nvSpPr>
      <xdr:spPr>
        <a:xfrm>
          <a:off x="16598900" y="276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47625</xdr:rowOff>
    </xdr:from>
    <xdr:to>
      <xdr:col>24</xdr:col>
      <xdr:colOff>82550</xdr:colOff>
      <xdr:row>16</xdr:row>
      <xdr:rowOff>149225</xdr:rowOff>
    </xdr:to>
    <xdr:sp macro="" textlink="">
      <xdr:nvSpPr>
        <xdr:cNvPr id="135" name="フローチャート : 判断 134"/>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112713</xdr:rowOff>
    </xdr:from>
    <xdr:to>
      <xdr:col>22</xdr:col>
      <xdr:colOff>565150</xdr:colOff>
      <xdr:row>14</xdr:row>
      <xdr:rowOff>127000</xdr:rowOff>
    </xdr:to>
    <xdr:cxnSp macro="">
      <xdr:nvCxnSpPr>
        <xdr:cNvPr id="136" name="直線コネクタ 135"/>
        <xdr:cNvCxnSpPr/>
      </xdr:nvCxnSpPr>
      <xdr:spPr>
        <a:xfrm>
          <a:off x="14782800" y="25130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47625</xdr:rowOff>
    </xdr:from>
    <xdr:to>
      <xdr:col>22</xdr:col>
      <xdr:colOff>615950</xdr:colOff>
      <xdr:row>16</xdr:row>
      <xdr:rowOff>149225</xdr:rowOff>
    </xdr:to>
    <xdr:sp macro="" textlink="">
      <xdr:nvSpPr>
        <xdr:cNvPr id="137" name="フローチャート : 判断 13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134002</xdr:rowOff>
    </xdr:from>
    <xdr:ext cx="736600" cy="259045"/>
    <xdr:sp macro="" textlink="">
      <xdr:nvSpPr>
        <xdr:cNvPr id="138" name="テキスト ボックス 137"/>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41275</xdr:rowOff>
    </xdr:from>
    <xdr:to>
      <xdr:col>21</xdr:col>
      <xdr:colOff>361950</xdr:colOff>
      <xdr:row>14</xdr:row>
      <xdr:rowOff>112713</xdr:rowOff>
    </xdr:to>
    <xdr:cxnSp macro="">
      <xdr:nvCxnSpPr>
        <xdr:cNvPr id="139" name="直線コネクタ 138"/>
        <xdr:cNvCxnSpPr/>
      </xdr:nvCxnSpPr>
      <xdr:spPr>
        <a:xfrm>
          <a:off x="13893800" y="24415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119063</xdr:rowOff>
    </xdr:from>
    <xdr:to>
      <xdr:col>21</xdr:col>
      <xdr:colOff>412750</xdr:colOff>
      <xdr:row>16</xdr:row>
      <xdr:rowOff>49213</xdr:rowOff>
    </xdr:to>
    <xdr:sp macro="" textlink="">
      <xdr:nvSpPr>
        <xdr:cNvPr id="140" name="フローチャート : 判断 139"/>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33990</xdr:rowOff>
    </xdr:from>
    <xdr:ext cx="762000" cy="259045"/>
    <xdr:sp macro="" textlink="">
      <xdr:nvSpPr>
        <xdr:cNvPr id="141" name="テキスト ボックス 140"/>
        <xdr:cNvSpPr txBox="1"/>
      </xdr:nvSpPr>
      <xdr:spPr>
        <a:xfrm>
          <a:off x="14401800" y="27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84138</xdr:rowOff>
    </xdr:from>
    <xdr:to>
      <xdr:col>20</xdr:col>
      <xdr:colOff>158750</xdr:colOff>
      <xdr:row>14</xdr:row>
      <xdr:rowOff>41275</xdr:rowOff>
    </xdr:to>
    <xdr:cxnSp macro="">
      <xdr:nvCxnSpPr>
        <xdr:cNvPr id="142" name="直線コネクタ 141"/>
        <xdr:cNvCxnSpPr/>
      </xdr:nvCxnSpPr>
      <xdr:spPr>
        <a:xfrm>
          <a:off x="13004800" y="2312988"/>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33338</xdr:rowOff>
    </xdr:from>
    <xdr:to>
      <xdr:col>20</xdr:col>
      <xdr:colOff>209550</xdr:colOff>
      <xdr:row>15</xdr:row>
      <xdr:rowOff>134938</xdr:rowOff>
    </xdr:to>
    <xdr:sp macro="" textlink="">
      <xdr:nvSpPr>
        <xdr:cNvPr id="143" name="フローチャート : 判断 142"/>
        <xdr:cNvSpPr/>
      </xdr:nvSpPr>
      <xdr:spPr>
        <a:xfrm>
          <a:off x="13843000" y="260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119715</xdr:rowOff>
    </xdr:from>
    <xdr:ext cx="762000" cy="259045"/>
    <xdr:sp macro="" textlink="">
      <xdr:nvSpPr>
        <xdr:cNvPr id="144" name="テキスト ボックス 143"/>
        <xdr:cNvSpPr txBox="1"/>
      </xdr:nvSpPr>
      <xdr:spPr>
        <a:xfrm>
          <a:off x="13512800" y="269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4763</xdr:rowOff>
    </xdr:from>
    <xdr:to>
      <xdr:col>19</xdr:col>
      <xdr:colOff>6350</xdr:colOff>
      <xdr:row>15</xdr:row>
      <xdr:rowOff>106363</xdr:rowOff>
    </xdr:to>
    <xdr:sp macro="" textlink="">
      <xdr:nvSpPr>
        <xdr:cNvPr id="145" name="フローチャート : 判断 144"/>
        <xdr:cNvSpPr/>
      </xdr:nvSpPr>
      <xdr:spPr>
        <a:xfrm>
          <a:off x="12954000" y="257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91140</xdr:rowOff>
    </xdr:from>
    <xdr:ext cx="762000" cy="259045"/>
    <xdr:sp macro="" textlink="">
      <xdr:nvSpPr>
        <xdr:cNvPr id="146" name="テキスト ボックス 145"/>
        <xdr:cNvSpPr txBox="1"/>
      </xdr:nvSpPr>
      <xdr:spPr>
        <a:xfrm>
          <a:off x="12623800" y="266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119063</xdr:rowOff>
    </xdr:from>
    <xdr:to>
      <xdr:col>24</xdr:col>
      <xdr:colOff>82550</xdr:colOff>
      <xdr:row>15</xdr:row>
      <xdr:rowOff>49213</xdr:rowOff>
    </xdr:to>
    <xdr:sp macro="" textlink="">
      <xdr:nvSpPr>
        <xdr:cNvPr id="152" name="円/楕円 151"/>
        <xdr:cNvSpPr/>
      </xdr:nvSpPr>
      <xdr:spPr>
        <a:xfrm>
          <a:off x="16459200" y="251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135590</xdr:rowOff>
    </xdr:from>
    <xdr:ext cx="762000" cy="259045"/>
    <xdr:sp macro="" textlink="">
      <xdr:nvSpPr>
        <xdr:cNvPr id="153" name="物件費該当値テキスト"/>
        <xdr:cNvSpPr txBox="1"/>
      </xdr:nvSpPr>
      <xdr:spPr>
        <a:xfrm>
          <a:off x="16598900" y="236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4" name="円/楕円 153"/>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5" name="テキスト ボックス 154"/>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61913</xdr:rowOff>
    </xdr:from>
    <xdr:to>
      <xdr:col>21</xdr:col>
      <xdr:colOff>412750</xdr:colOff>
      <xdr:row>14</xdr:row>
      <xdr:rowOff>163513</xdr:rowOff>
    </xdr:to>
    <xdr:sp macro="" textlink="">
      <xdr:nvSpPr>
        <xdr:cNvPr id="156" name="円/楕円 155"/>
        <xdr:cNvSpPr/>
      </xdr:nvSpPr>
      <xdr:spPr>
        <a:xfrm>
          <a:off x="14732000" y="24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2240</xdr:rowOff>
    </xdr:from>
    <xdr:ext cx="762000" cy="259045"/>
    <xdr:sp macro="" textlink="">
      <xdr:nvSpPr>
        <xdr:cNvPr id="157" name="テキスト ボックス 156"/>
        <xdr:cNvSpPr txBox="1"/>
      </xdr:nvSpPr>
      <xdr:spPr>
        <a:xfrm>
          <a:off x="14401800" y="223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161925</xdr:rowOff>
    </xdr:from>
    <xdr:to>
      <xdr:col>20</xdr:col>
      <xdr:colOff>209550</xdr:colOff>
      <xdr:row>14</xdr:row>
      <xdr:rowOff>92075</xdr:rowOff>
    </xdr:to>
    <xdr:sp macro="" textlink="">
      <xdr:nvSpPr>
        <xdr:cNvPr id="158" name="円/楕円 157"/>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102252</xdr:rowOff>
    </xdr:from>
    <xdr:ext cx="762000" cy="259045"/>
    <xdr:sp macro="" textlink="">
      <xdr:nvSpPr>
        <xdr:cNvPr id="159" name="テキスト ボックス 158"/>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33338</xdr:rowOff>
    </xdr:from>
    <xdr:to>
      <xdr:col>19</xdr:col>
      <xdr:colOff>6350</xdr:colOff>
      <xdr:row>13</xdr:row>
      <xdr:rowOff>134938</xdr:rowOff>
    </xdr:to>
    <xdr:sp macro="" textlink="">
      <xdr:nvSpPr>
        <xdr:cNvPr id="160" name="円/楕円 159"/>
        <xdr:cNvSpPr/>
      </xdr:nvSpPr>
      <xdr:spPr>
        <a:xfrm>
          <a:off x="12954000" y="22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145115</xdr:rowOff>
    </xdr:from>
    <xdr:ext cx="762000" cy="259045"/>
    <xdr:sp macro="" textlink="">
      <xdr:nvSpPr>
        <xdr:cNvPr id="161" name="テキスト ボックス 160"/>
        <xdr:cNvSpPr txBox="1"/>
      </xdr:nvSpPr>
      <xdr:spPr>
        <a:xfrm>
          <a:off x="12623800" y="20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扶助費に係る経常収支比率は類似団体平均を下回っているが、障害者関連給付費が年々増加してきているため、個々の事業内容等を精査し、適正化に努める。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9" name="直線コネクタ 188"/>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90"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91" name="直線コネクタ 190"/>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2"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3" name="直線コネクタ 192"/>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55</xdr:row>
      <xdr:rowOff>12700</xdr:rowOff>
    </xdr:to>
    <xdr:cxnSp macro="">
      <xdr:nvCxnSpPr>
        <xdr:cNvPr id="194" name="直線コネクタ 193"/>
        <xdr:cNvCxnSpPr/>
      </xdr:nvCxnSpPr>
      <xdr:spPr>
        <a:xfrm flipV="1">
          <a:off x="3987800" y="9366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95"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6" name="フローチャート : 判断 195"/>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55</xdr:row>
      <xdr:rowOff>12700</xdr:rowOff>
    </xdr:to>
    <xdr:cxnSp macro="">
      <xdr:nvCxnSpPr>
        <xdr:cNvPr id="197" name="直線コネクタ 196"/>
        <xdr:cNvCxnSpPr/>
      </xdr:nvCxnSpPr>
      <xdr:spPr>
        <a:xfrm>
          <a:off x="3098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8" name="フローチャート : 判断 197"/>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9" name="テキスト ボックス 198"/>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55</xdr:row>
      <xdr:rowOff>12700</xdr:rowOff>
    </xdr:to>
    <xdr:cxnSp macro="">
      <xdr:nvCxnSpPr>
        <xdr:cNvPr id="200" name="直線コネクタ 199"/>
        <xdr:cNvCxnSpPr/>
      </xdr:nvCxnSpPr>
      <xdr:spPr>
        <a:xfrm flipV="1">
          <a:off x="2209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201" name="フローチャート : 判断 200"/>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2" name="テキスト ボックス 201"/>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12700</xdr:rowOff>
    </xdr:to>
    <xdr:cxnSp macro="">
      <xdr:nvCxnSpPr>
        <xdr:cNvPr id="203" name="直線コネクタ 202"/>
        <xdr:cNvCxnSpPr/>
      </xdr:nvCxnSpPr>
      <xdr:spPr>
        <a:xfrm>
          <a:off x="1320800" y="934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4" name="フローチャート : 判断 203"/>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5" name="テキスト ボックス 204"/>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6" name="フローチャート : 判断 205"/>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7" name="テキスト ボックス 206"/>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13" name="円/楕円 212"/>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14"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15" name="円/楕円 214"/>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16" name="テキスト ボックス 215"/>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7" name="円/楕円 216"/>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8" name="テキスト ボックス 217"/>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9" name="円/楕円 218"/>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20" name="テキスト ボックス 21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21" name="円/楕円 220"/>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22" name="テキスト ボックス 221"/>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施設の老朽化による修繕料の増、下水道事業会計の公債費償還金の増などによる</a:t>
          </a:r>
          <a:r>
            <a:rPr kumimoji="0" lang="ja-JP" altLang="ja-JP" sz="1300" b="0" i="0" u="none" strike="noStrike" kern="0" cap="none" spc="0" normalizeH="0" baseline="0" noProof="0">
              <a:ln>
                <a:noFill/>
              </a:ln>
              <a:solidFill>
                <a:prstClr val="black"/>
              </a:solidFill>
              <a:effectLst/>
              <a:uLnTx/>
              <a:uFillTx/>
              <a:latin typeface="+mn-lt"/>
              <a:ea typeface="+mn-ea"/>
              <a:cs typeface="+mn-cs"/>
            </a:rPr>
            <a:t>繰出金</a:t>
          </a:r>
          <a:r>
            <a:rPr kumimoji="0" lang="ja-JP" altLang="en-US" sz="1300" b="0" i="0" u="none" strike="noStrike" kern="0" cap="none" spc="0" normalizeH="0" baseline="0" noProof="0">
              <a:ln>
                <a:noFill/>
              </a:ln>
              <a:solidFill>
                <a:prstClr val="black"/>
              </a:solidFill>
              <a:effectLst/>
              <a:uLnTx/>
              <a:uFillTx/>
              <a:latin typeface="+mn-lt"/>
              <a:ea typeface="+mn-ea"/>
              <a:cs typeface="+mn-cs"/>
            </a:rPr>
            <a:t>も増額</a:t>
          </a:r>
          <a:r>
            <a:rPr kumimoji="0" lang="ja-JP" altLang="ja-JP" sz="1300" b="0" i="0" u="none" strike="noStrike" kern="0" cap="none" spc="0" normalizeH="0" baseline="0" noProof="0">
              <a:ln>
                <a:noFill/>
              </a:ln>
              <a:solidFill>
                <a:prstClr val="black"/>
              </a:solidFill>
              <a:effectLst/>
              <a:uLnTx/>
              <a:uFillTx/>
              <a:latin typeface="+mn-lt"/>
              <a:ea typeface="+mn-ea"/>
              <a:cs typeface="+mn-cs"/>
            </a:rPr>
            <a:t>に</a:t>
          </a:r>
          <a:r>
            <a:rPr kumimoji="0" lang="ja-JP" altLang="en-US" sz="1300" b="0" i="0" u="none" strike="noStrike" kern="0" cap="none" spc="0" normalizeH="0" baseline="0" noProof="0">
              <a:ln>
                <a:noFill/>
              </a:ln>
              <a:solidFill>
                <a:prstClr val="black"/>
              </a:solidFill>
              <a:effectLst/>
              <a:uLnTx/>
              <a:uFillTx/>
              <a:latin typeface="+mn-lt"/>
              <a:ea typeface="+mn-ea"/>
              <a:cs typeface="+mn-cs"/>
            </a:rPr>
            <a:t>なってきていることから、施設の統廃合などを十分検討したうえでの整備･解体、</a:t>
          </a:r>
          <a:r>
            <a:rPr kumimoji="0" lang="ja-JP" altLang="ja-JP" sz="1300" b="0" i="0" u="none" strike="noStrike" kern="0" cap="none" spc="0" normalizeH="0" baseline="0" noProof="0">
              <a:ln>
                <a:noFill/>
              </a:ln>
              <a:solidFill>
                <a:prstClr val="black"/>
              </a:solidFill>
              <a:effectLst/>
              <a:uLnTx/>
              <a:uFillTx/>
              <a:latin typeface="+mn-lt"/>
              <a:ea typeface="+mn-ea"/>
              <a:cs typeface="+mn-cs"/>
            </a:rPr>
            <a:t>各種介護予防事業の実施強化、また下水道</a:t>
          </a:r>
          <a:r>
            <a:rPr kumimoji="0" lang="ja-JP" altLang="en-US" sz="1300" b="0" i="0" u="none" strike="noStrike" kern="0" cap="none" spc="0" normalizeH="0" baseline="0" noProof="0">
              <a:ln>
                <a:noFill/>
              </a:ln>
              <a:solidFill>
                <a:prstClr val="black"/>
              </a:solidFill>
              <a:effectLst/>
              <a:uLnTx/>
              <a:uFillTx/>
              <a:latin typeface="+mn-lt"/>
              <a:ea typeface="+mn-ea"/>
              <a:cs typeface="+mn-cs"/>
            </a:rPr>
            <a:t>未加入者の加入促進及び</a:t>
          </a:r>
          <a:r>
            <a:rPr kumimoji="0" lang="ja-JP" altLang="ja-JP" sz="1300" b="0" i="0" u="none" strike="noStrike" kern="0" cap="none" spc="0" normalizeH="0" baseline="0" noProof="0">
              <a:ln>
                <a:noFill/>
              </a:ln>
              <a:solidFill>
                <a:prstClr val="black"/>
              </a:solidFill>
              <a:effectLst/>
              <a:uLnTx/>
              <a:uFillTx/>
              <a:latin typeface="+mn-lt"/>
              <a:ea typeface="+mn-ea"/>
              <a:cs typeface="+mn-cs"/>
            </a:rPr>
            <a:t>使用料の適正化</a:t>
          </a:r>
          <a:r>
            <a:rPr kumimoji="0" lang="ja-JP" altLang="en-US" sz="1300" b="0" i="0" u="none" strike="noStrike" kern="0" cap="none" spc="0" normalizeH="0" baseline="0" noProof="0">
              <a:ln>
                <a:noFill/>
              </a:ln>
              <a:solidFill>
                <a:prstClr val="black"/>
              </a:solidFill>
              <a:effectLst/>
              <a:uLnTx/>
              <a:uFillTx/>
              <a:latin typeface="+mn-lt"/>
              <a:ea typeface="+mn-ea"/>
              <a:cs typeface="+mn-cs"/>
            </a:rPr>
            <a:t>などにより事業費の軽減を図る</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2" name="直線コネクタ 251"/>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4" name="直線コネクタ 25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5"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6" name="直線コネクタ 255"/>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78015</xdr:rowOff>
    </xdr:from>
    <xdr:to>
      <xdr:col>24</xdr:col>
      <xdr:colOff>31750</xdr:colOff>
      <xdr:row>59</xdr:row>
      <xdr:rowOff>20865</xdr:rowOff>
    </xdr:to>
    <xdr:cxnSp macro="">
      <xdr:nvCxnSpPr>
        <xdr:cNvPr id="257" name="直線コネクタ 256"/>
        <xdr:cNvCxnSpPr/>
      </xdr:nvCxnSpPr>
      <xdr:spPr>
        <a:xfrm flipV="1">
          <a:off x="15671800" y="100221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11084</xdr:rowOff>
    </xdr:from>
    <xdr:ext cx="762000" cy="259045"/>
    <xdr:sp macro="" textlink="">
      <xdr:nvSpPr>
        <xdr:cNvPr id="258" name="その他平均値テキスト"/>
        <xdr:cNvSpPr txBox="1"/>
      </xdr:nvSpPr>
      <xdr:spPr>
        <a:xfrm>
          <a:off x="16598900" y="9783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9" name="フローチャート : 判断 258"/>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167822</xdr:rowOff>
    </xdr:from>
    <xdr:to>
      <xdr:col>22</xdr:col>
      <xdr:colOff>565150</xdr:colOff>
      <xdr:row>59</xdr:row>
      <xdr:rowOff>20865</xdr:rowOff>
    </xdr:to>
    <xdr:cxnSp macro="">
      <xdr:nvCxnSpPr>
        <xdr:cNvPr id="260" name="直線コネクタ 259"/>
        <xdr:cNvCxnSpPr/>
      </xdr:nvCxnSpPr>
      <xdr:spPr>
        <a:xfrm>
          <a:off x="14782800" y="99404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61" name="フローチャート : 判断 260"/>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138992</xdr:rowOff>
    </xdr:from>
    <xdr:ext cx="736600" cy="259045"/>
    <xdr:sp macro="" textlink="">
      <xdr:nvSpPr>
        <xdr:cNvPr id="262" name="テキスト ボックス 261"/>
        <xdr:cNvSpPr txBox="1"/>
      </xdr:nvSpPr>
      <xdr:spPr>
        <a:xfrm>
          <a:off x="15290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167822</xdr:rowOff>
    </xdr:from>
    <xdr:to>
      <xdr:col>21</xdr:col>
      <xdr:colOff>361950</xdr:colOff>
      <xdr:row>57</xdr:row>
      <xdr:rowOff>167822</xdr:rowOff>
    </xdr:to>
    <xdr:cxnSp macro="">
      <xdr:nvCxnSpPr>
        <xdr:cNvPr id="263" name="直線コネクタ 262"/>
        <xdr:cNvCxnSpPr/>
      </xdr:nvCxnSpPr>
      <xdr:spPr>
        <a:xfrm>
          <a:off x="13893800" y="9940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4" name="フローチャート :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57349</xdr:rowOff>
    </xdr:from>
    <xdr:ext cx="762000" cy="259045"/>
    <xdr:sp macro="" textlink="">
      <xdr:nvSpPr>
        <xdr:cNvPr id="265" name="テキスト ボックス 264"/>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20865</xdr:rowOff>
    </xdr:from>
    <xdr:to>
      <xdr:col>20</xdr:col>
      <xdr:colOff>158750</xdr:colOff>
      <xdr:row>57</xdr:row>
      <xdr:rowOff>167822</xdr:rowOff>
    </xdr:to>
    <xdr:cxnSp macro="">
      <xdr:nvCxnSpPr>
        <xdr:cNvPr id="266" name="直線コネクタ 265"/>
        <xdr:cNvCxnSpPr/>
      </xdr:nvCxnSpPr>
      <xdr:spPr>
        <a:xfrm>
          <a:off x="13004800" y="97935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7" name="フローチャート : 判断 26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24692</xdr:rowOff>
    </xdr:from>
    <xdr:ext cx="762000" cy="259045"/>
    <xdr:sp macro="" textlink="">
      <xdr:nvSpPr>
        <xdr:cNvPr id="268" name="テキスト ボックス 267"/>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9" name="フローチャート : 判断 26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0" name="テキスト ボックス 26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27215</xdr:rowOff>
    </xdr:from>
    <xdr:to>
      <xdr:col>24</xdr:col>
      <xdr:colOff>82550</xdr:colOff>
      <xdr:row>58</xdr:row>
      <xdr:rowOff>128815</xdr:rowOff>
    </xdr:to>
    <xdr:sp macro="" textlink="">
      <xdr:nvSpPr>
        <xdr:cNvPr id="276" name="円/楕円 275"/>
        <xdr:cNvSpPr/>
      </xdr:nvSpPr>
      <xdr:spPr>
        <a:xfrm>
          <a:off x="16459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170742</xdr:rowOff>
    </xdr:from>
    <xdr:ext cx="762000" cy="259045"/>
    <xdr:sp macro="" textlink="">
      <xdr:nvSpPr>
        <xdr:cNvPr id="277" name="その他該当値テキスト"/>
        <xdr:cNvSpPr txBox="1"/>
      </xdr:nvSpPr>
      <xdr:spPr>
        <a:xfrm>
          <a:off x="16598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141515</xdr:rowOff>
    </xdr:from>
    <xdr:to>
      <xdr:col>22</xdr:col>
      <xdr:colOff>615950</xdr:colOff>
      <xdr:row>59</xdr:row>
      <xdr:rowOff>71665</xdr:rowOff>
    </xdr:to>
    <xdr:sp macro="" textlink="">
      <xdr:nvSpPr>
        <xdr:cNvPr id="278" name="円/楕円 277"/>
        <xdr:cNvSpPr/>
      </xdr:nvSpPr>
      <xdr:spPr>
        <a:xfrm>
          <a:off x="15621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56442</xdr:rowOff>
    </xdr:from>
    <xdr:ext cx="736600" cy="259045"/>
    <xdr:sp macro="" textlink="">
      <xdr:nvSpPr>
        <xdr:cNvPr id="279" name="テキスト ボックス 278"/>
        <xdr:cNvSpPr txBox="1"/>
      </xdr:nvSpPr>
      <xdr:spPr>
        <a:xfrm>
          <a:off x="15290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117022</xdr:rowOff>
    </xdr:from>
    <xdr:to>
      <xdr:col>21</xdr:col>
      <xdr:colOff>412750</xdr:colOff>
      <xdr:row>58</xdr:row>
      <xdr:rowOff>47172</xdr:rowOff>
    </xdr:to>
    <xdr:sp macro="" textlink="">
      <xdr:nvSpPr>
        <xdr:cNvPr id="280" name="円/楕円 279"/>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81" name="テキスト ボックス 280"/>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117022</xdr:rowOff>
    </xdr:from>
    <xdr:to>
      <xdr:col>20</xdr:col>
      <xdr:colOff>209550</xdr:colOff>
      <xdr:row>58</xdr:row>
      <xdr:rowOff>47172</xdr:rowOff>
    </xdr:to>
    <xdr:sp macro="" textlink="">
      <xdr:nvSpPr>
        <xdr:cNvPr id="282" name="円/楕円 281"/>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31949</xdr:rowOff>
    </xdr:from>
    <xdr:ext cx="762000" cy="259045"/>
    <xdr:sp macro="" textlink="">
      <xdr:nvSpPr>
        <xdr:cNvPr id="283" name="テキスト ボックス 282"/>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141515</xdr:rowOff>
    </xdr:from>
    <xdr:to>
      <xdr:col>19</xdr:col>
      <xdr:colOff>6350</xdr:colOff>
      <xdr:row>57</xdr:row>
      <xdr:rowOff>71665</xdr:rowOff>
    </xdr:to>
    <xdr:sp macro="" textlink="">
      <xdr:nvSpPr>
        <xdr:cNvPr id="284" name="円/楕円 283"/>
        <xdr:cNvSpPr/>
      </xdr:nvSpPr>
      <xdr:spPr>
        <a:xfrm>
          <a:off x="12954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81842</xdr:rowOff>
    </xdr:from>
    <xdr:ext cx="762000" cy="259045"/>
    <xdr:sp macro="" textlink="">
      <xdr:nvSpPr>
        <xdr:cNvPr id="285" name="テキスト ボックス 284"/>
        <xdr:cNvSpPr txBox="1"/>
      </xdr:nvSpPr>
      <xdr:spPr>
        <a:xfrm>
          <a:off x="12623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集中改革プランに基づいた各種団体の統廃合実施により補助金等の額は減額になっている。今後は更に</a:t>
          </a:r>
          <a:r>
            <a:rPr kumimoji="0" lang="ja-JP" altLang="en-US" sz="1300" b="0" i="0" u="none" strike="noStrike" kern="0" cap="none" spc="0" normalizeH="0" baseline="0" noProof="0">
              <a:ln>
                <a:noFill/>
              </a:ln>
              <a:solidFill>
                <a:prstClr val="black"/>
              </a:solidFill>
              <a:effectLst/>
              <a:uLnTx/>
              <a:uFillTx/>
              <a:latin typeface="+mn-lt"/>
              <a:ea typeface="+mn-ea"/>
              <a:cs typeface="+mn-cs"/>
            </a:rPr>
            <a:t>事業</a:t>
          </a:r>
          <a:r>
            <a:rPr kumimoji="0" lang="ja-JP" altLang="ja-JP" sz="1300" b="0" i="0" u="none" strike="noStrike" kern="0" cap="none" spc="0" normalizeH="0" baseline="0" noProof="0">
              <a:ln>
                <a:noFill/>
              </a:ln>
              <a:solidFill>
                <a:prstClr val="black"/>
              </a:solidFill>
              <a:effectLst/>
              <a:uLnTx/>
              <a:uFillTx/>
              <a:latin typeface="+mn-lt"/>
              <a:ea typeface="+mn-ea"/>
              <a:cs typeface="+mn-cs"/>
            </a:rPr>
            <a:t>実績報告書などを基に適正な事業を行っているか事業内容の確認等を行い、不適当な補助金は減額や廃止を行い一層の改善を図る。</a:t>
          </a: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3" name="直線コネクタ 312"/>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4"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5" name="直線コネクタ 314"/>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6"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7" name="直線コネクタ 316"/>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27940</xdr:rowOff>
    </xdr:from>
    <xdr:to>
      <xdr:col>24</xdr:col>
      <xdr:colOff>31750</xdr:colOff>
      <xdr:row>36</xdr:row>
      <xdr:rowOff>111760</xdr:rowOff>
    </xdr:to>
    <xdr:cxnSp macro="">
      <xdr:nvCxnSpPr>
        <xdr:cNvPr id="318" name="直線コネクタ 317"/>
        <xdr:cNvCxnSpPr/>
      </xdr:nvCxnSpPr>
      <xdr:spPr>
        <a:xfrm>
          <a:off x="15671800" y="62001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1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0" name="フローチャート : 判断 31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20320</xdr:rowOff>
    </xdr:from>
    <xdr:to>
      <xdr:col>22</xdr:col>
      <xdr:colOff>565150</xdr:colOff>
      <xdr:row>36</xdr:row>
      <xdr:rowOff>27940</xdr:rowOff>
    </xdr:to>
    <xdr:cxnSp macro="">
      <xdr:nvCxnSpPr>
        <xdr:cNvPr id="321" name="直線コネクタ 320"/>
        <xdr:cNvCxnSpPr/>
      </xdr:nvCxnSpPr>
      <xdr:spPr>
        <a:xfrm>
          <a:off x="14782800" y="619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2" name="フローチャート : 判断 321"/>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3" name="テキスト ボックス 322"/>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20320</xdr:rowOff>
    </xdr:from>
    <xdr:to>
      <xdr:col>21</xdr:col>
      <xdr:colOff>361950</xdr:colOff>
      <xdr:row>36</xdr:row>
      <xdr:rowOff>20320</xdr:rowOff>
    </xdr:to>
    <xdr:cxnSp macro="">
      <xdr:nvCxnSpPr>
        <xdr:cNvPr id="324" name="直線コネクタ 323"/>
        <xdr:cNvCxnSpPr/>
      </xdr:nvCxnSpPr>
      <xdr:spPr>
        <a:xfrm>
          <a:off x="13893800" y="619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5" name="フローチャート : 判断 324"/>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26" name="テキスト ボックス 32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20320</xdr:rowOff>
    </xdr:from>
    <xdr:to>
      <xdr:col>20</xdr:col>
      <xdr:colOff>158750</xdr:colOff>
      <xdr:row>36</xdr:row>
      <xdr:rowOff>96520</xdr:rowOff>
    </xdr:to>
    <xdr:cxnSp macro="">
      <xdr:nvCxnSpPr>
        <xdr:cNvPr id="327" name="直線コネクタ 326"/>
        <xdr:cNvCxnSpPr/>
      </xdr:nvCxnSpPr>
      <xdr:spPr>
        <a:xfrm flipV="1">
          <a:off x="13004800" y="619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8" name="フローチャート : 判断 327"/>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29" name="テキスト ボックス 328"/>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30" name="フローチャート : 判断 329"/>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31" name="テキスト ボックス 330"/>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37" name="円/楕円 336"/>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33037</xdr:rowOff>
    </xdr:from>
    <xdr:ext cx="762000" cy="259045"/>
    <xdr:sp macro="" textlink="">
      <xdr:nvSpPr>
        <xdr:cNvPr id="338" name="補助費等該当値テキスト"/>
        <xdr:cNvSpPr txBox="1"/>
      </xdr:nvSpPr>
      <xdr:spPr>
        <a:xfrm>
          <a:off x="16598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148590</xdr:rowOff>
    </xdr:from>
    <xdr:to>
      <xdr:col>22</xdr:col>
      <xdr:colOff>615950</xdr:colOff>
      <xdr:row>36</xdr:row>
      <xdr:rowOff>78740</xdr:rowOff>
    </xdr:to>
    <xdr:sp macro="" textlink="">
      <xdr:nvSpPr>
        <xdr:cNvPr id="339" name="円/楕円 338"/>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88917</xdr:rowOff>
    </xdr:from>
    <xdr:ext cx="736600" cy="259045"/>
    <xdr:sp macro="" textlink="">
      <xdr:nvSpPr>
        <xdr:cNvPr id="340" name="テキスト ボックス 339"/>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140970</xdr:rowOff>
    </xdr:from>
    <xdr:to>
      <xdr:col>21</xdr:col>
      <xdr:colOff>412750</xdr:colOff>
      <xdr:row>36</xdr:row>
      <xdr:rowOff>71120</xdr:rowOff>
    </xdr:to>
    <xdr:sp macro="" textlink="">
      <xdr:nvSpPr>
        <xdr:cNvPr id="341" name="円/楕円 340"/>
        <xdr:cNvSpPr/>
      </xdr:nvSpPr>
      <xdr:spPr>
        <a:xfrm>
          <a:off x="14732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81297</xdr:rowOff>
    </xdr:from>
    <xdr:ext cx="762000" cy="259045"/>
    <xdr:sp macro="" textlink="">
      <xdr:nvSpPr>
        <xdr:cNvPr id="342" name="テキスト ボックス 341"/>
        <xdr:cNvSpPr txBox="1"/>
      </xdr:nvSpPr>
      <xdr:spPr>
        <a:xfrm>
          <a:off x="14401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140970</xdr:rowOff>
    </xdr:from>
    <xdr:to>
      <xdr:col>20</xdr:col>
      <xdr:colOff>209550</xdr:colOff>
      <xdr:row>36</xdr:row>
      <xdr:rowOff>71120</xdr:rowOff>
    </xdr:to>
    <xdr:sp macro="" textlink="">
      <xdr:nvSpPr>
        <xdr:cNvPr id="343" name="円/楕円 342"/>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81297</xdr:rowOff>
    </xdr:from>
    <xdr:ext cx="762000" cy="259045"/>
    <xdr:sp macro="" textlink="">
      <xdr:nvSpPr>
        <xdr:cNvPr id="344" name="テキスト ボックス 343"/>
        <xdr:cNvSpPr txBox="1"/>
      </xdr:nvSpPr>
      <xdr:spPr>
        <a:xfrm>
          <a:off x="13512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45" name="円/楕円 344"/>
        <xdr:cNvSpPr/>
      </xdr:nvSpPr>
      <xdr:spPr>
        <a:xfrm>
          <a:off x="12954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46" name="テキスト ボックス 345"/>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義務教育施設整備</a:t>
          </a:r>
          <a:r>
            <a:rPr kumimoji="0" lang="ja-JP" altLang="en-US" sz="1300" b="0" i="0" u="none" strike="noStrike" kern="0" cap="none" spc="0" normalizeH="0" baseline="0" noProof="0">
              <a:ln>
                <a:noFill/>
              </a:ln>
              <a:solidFill>
                <a:prstClr val="black"/>
              </a:solidFill>
              <a:effectLst/>
              <a:uLnTx/>
              <a:uFillTx/>
              <a:latin typeface="+mn-lt"/>
              <a:ea typeface="+mn-ea"/>
              <a:cs typeface="+mn-cs"/>
            </a:rPr>
            <a:t>事業</a:t>
          </a:r>
          <a:r>
            <a:rPr kumimoji="0" lang="ja-JP" altLang="ja-JP" sz="1300" b="0" i="0" u="none" strike="noStrike" kern="0" cap="none" spc="0" normalizeH="0" baseline="0" noProof="0">
              <a:ln>
                <a:noFill/>
              </a:ln>
              <a:solidFill>
                <a:prstClr val="black"/>
              </a:solidFill>
              <a:effectLst/>
              <a:uLnTx/>
              <a:uFillTx/>
              <a:latin typeface="+mn-lt"/>
              <a:ea typeface="+mn-ea"/>
              <a:cs typeface="+mn-cs"/>
            </a:rPr>
            <a:t>などに</a:t>
          </a:r>
          <a:r>
            <a:rPr kumimoji="0" lang="ja-JP" altLang="en-US" sz="1300" b="0" i="0" u="none" strike="noStrike" kern="0" cap="none" spc="0" normalizeH="0" baseline="0" noProof="0">
              <a:ln>
                <a:noFill/>
              </a:ln>
              <a:solidFill>
                <a:prstClr val="black"/>
              </a:solidFill>
              <a:effectLst/>
              <a:uLnTx/>
              <a:uFillTx/>
              <a:latin typeface="+mn-lt"/>
              <a:ea typeface="+mn-ea"/>
              <a:cs typeface="+mn-cs"/>
            </a:rPr>
            <a:t>発行した</a:t>
          </a:r>
          <a:r>
            <a:rPr kumimoji="0" lang="ja-JP" altLang="ja-JP" sz="1300" b="0" i="0" u="none" strike="noStrike" kern="0" cap="none" spc="0" normalizeH="0" baseline="0" noProof="0">
              <a:ln>
                <a:noFill/>
              </a:ln>
              <a:solidFill>
                <a:prstClr val="black"/>
              </a:solidFill>
              <a:effectLst/>
              <a:uLnTx/>
              <a:uFillTx/>
              <a:latin typeface="+mn-lt"/>
              <a:ea typeface="+mn-ea"/>
              <a:cs typeface="+mn-cs"/>
            </a:rPr>
            <a:t>地方債の償還により類似団体平均を</a:t>
          </a:r>
          <a:r>
            <a:rPr kumimoji="0" lang="en-US" altLang="ja-JP" sz="1300" b="0" i="0" u="none" strike="noStrike" kern="0" cap="none" spc="0" normalizeH="0" baseline="0" noProof="0">
              <a:ln>
                <a:noFill/>
              </a:ln>
              <a:solidFill>
                <a:prstClr val="black"/>
              </a:solidFill>
              <a:effectLst/>
              <a:uLnTx/>
              <a:uFillTx/>
              <a:latin typeface="+mn-lt"/>
              <a:ea typeface="+mn-ea"/>
              <a:cs typeface="+mn-cs"/>
            </a:rPr>
            <a:t>3.1%</a:t>
          </a:r>
          <a:r>
            <a:rPr kumimoji="0" lang="ja-JP" altLang="ja-JP" sz="1300" b="0" i="0" u="none" strike="noStrike" kern="0" cap="none" spc="0" normalizeH="0" baseline="0" noProof="0">
              <a:ln>
                <a:noFill/>
              </a:ln>
              <a:solidFill>
                <a:prstClr val="black"/>
              </a:solidFill>
              <a:effectLst/>
              <a:uLnTx/>
              <a:uFillTx/>
              <a:latin typeface="+mn-lt"/>
              <a:ea typeface="+mn-ea"/>
              <a:cs typeface="+mn-cs"/>
            </a:rPr>
            <a:t>上回って</a:t>
          </a:r>
          <a:r>
            <a:rPr kumimoji="0" lang="ja-JP" altLang="en-US" sz="1300" b="0" i="0" u="none" strike="noStrike" kern="0" cap="none" spc="0" normalizeH="0" baseline="0" noProof="0">
              <a:ln>
                <a:noFill/>
              </a:ln>
              <a:solidFill>
                <a:prstClr val="black"/>
              </a:solidFill>
              <a:effectLst/>
              <a:uLnTx/>
              <a:uFillTx/>
              <a:latin typeface="+mn-lt"/>
              <a:ea typeface="+mn-ea"/>
              <a:cs typeface="+mn-cs"/>
            </a:rPr>
            <a:t>おり</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今後</a:t>
          </a:r>
          <a:r>
            <a:rPr kumimoji="0" lang="ja-JP" altLang="ja-JP" sz="1300" b="0" i="0" u="none" strike="noStrike" kern="0" cap="none" spc="0" normalizeH="0" baseline="0" noProof="0">
              <a:ln>
                <a:noFill/>
              </a:ln>
              <a:solidFill>
                <a:prstClr val="black"/>
              </a:solidFill>
              <a:effectLst/>
              <a:uLnTx/>
              <a:uFillTx/>
              <a:latin typeface="+mn-lt"/>
              <a:ea typeface="+mn-ea"/>
              <a:cs typeface="+mn-cs"/>
            </a:rPr>
            <a:t>普通建設事業</a:t>
          </a:r>
          <a:r>
            <a:rPr kumimoji="0" lang="ja-JP" altLang="en-US" sz="1300" b="0" i="0" u="none" strike="noStrike" kern="0" cap="none" spc="0" normalizeH="0" baseline="0" noProof="0">
              <a:ln>
                <a:noFill/>
              </a:ln>
              <a:solidFill>
                <a:prstClr val="black"/>
              </a:solidFill>
              <a:effectLst/>
              <a:uLnTx/>
              <a:uFillTx/>
              <a:latin typeface="+mn-lt"/>
              <a:ea typeface="+mn-ea"/>
              <a:cs typeface="+mn-cs"/>
            </a:rPr>
            <a:t>実施時の</a:t>
          </a:r>
          <a:r>
            <a:rPr kumimoji="0" lang="ja-JP" altLang="ja-JP" sz="1300" b="0" i="0" u="none" strike="noStrike" kern="0" cap="none" spc="0" normalizeH="0" baseline="0" noProof="0">
              <a:ln>
                <a:noFill/>
              </a:ln>
              <a:solidFill>
                <a:prstClr val="black"/>
              </a:solidFill>
              <a:effectLst/>
              <a:uLnTx/>
              <a:uFillTx/>
              <a:latin typeface="+mn-lt"/>
              <a:ea typeface="+mn-ea"/>
              <a:cs typeface="+mn-cs"/>
            </a:rPr>
            <a:t>新規地方債の抑制</a:t>
          </a:r>
          <a:r>
            <a:rPr kumimoji="0" lang="ja-JP" altLang="en-US" sz="1300" b="0" i="0" u="none" strike="noStrike" kern="0" cap="none" spc="0" normalizeH="0" baseline="0" noProof="0">
              <a:ln>
                <a:noFill/>
              </a:ln>
              <a:solidFill>
                <a:prstClr val="black"/>
              </a:solidFill>
              <a:effectLst/>
              <a:uLnTx/>
              <a:uFillTx/>
              <a:latin typeface="+mn-lt"/>
              <a:ea typeface="+mn-ea"/>
              <a:cs typeface="+mn-cs"/>
            </a:rPr>
            <a:t>等、</a:t>
          </a:r>
          <a:r>
            <a:rPr kumimoji="0" lang="ja-JP" altLang="ja-JP" sz="1300" b="0" i="0" u="none" strike="noStrike" kern="0" cap="none" spc="0" normalizeH="0" baseline="0" noProof="0">
              <a:ln>
                <a:noFill/>
              </a:ln>
              <a:solidFill>
                <a:prstClr val="black"/>
              </a:solidFill>
              <a:effectLst/>
              <a:uLnTx/>
              <a:uFillTx/>
              <a:latin typeface="+mn-lt"/>
              <a:ea typeface="+mn-ea"/>
              <a:cs typeface="+mn-cs"/>
            </a:rPr>
            <a:t>新規地方債発行は計画的に実施し公債費の抑制に努める。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2" name="直線コネクタ 371"/>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4" name="直線コネクタ 37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5"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6" name="直線コネクタ 375"/>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83565</xdr:rowOff>
    </xdr:from>
    <xdr:to>
      <xdr:col>7</xdr:col>
      <xdr:colOff>15875</xdr:colOff>
      <xdr:row>80</xdr:row>
      <xdr:rowOff>94996</xdr:rowOff>
    </xdr:to>
    <xdr:cxnSp macro="">
      <xdr:nvCxnSpPr>
        <xdr:cNvPr id="377" name="直線コネクタ 376"/>
        <xdr:cNvCxnSpPr/>
      </xdr:nvCxnSpPr>
      <xdr:spPr>
        <a:xfrm flipV="1">
          <a:off x="3987800" y="13628115"/>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7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9" name="フローチャート : 判断 37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76708</xdr:rowOff>
    </xdr:from>
    <xdr:to>
      <xdr:col>5</xdr:col>
      <xdr:colOff>549275</xdr:colOff>
      <xdr:row>80</xdr:row>
      <xdr:rowOff>94996</xdr:rowOff>
    </xdr:to>
    <xdr:cxnSp macro="">
      <xdr:nvCxnSpPr>
        <xdr:cNvPr id="380" name="直線コネクタ 379"/>
        <xdr:cNvCxnSpPr/>
      </xdr:nvCxnSpPr>
      <xdr:spPr>
        <a:xfrm>
          <a:off x="3098800" y="13792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81" name="フローチャート : 判断 380"/>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123969</xdr:rowOff>
    </xdr:from>
    <xdr:ext cx="736600" cy="259045"/>
    <xdr:sp macro="" textlink="">
      <xdr:nvSpPr>
        <xdr:cNvPr id="382" name="テキスト ボックス 381"/>
        <xdr:cNvSpPr txBox="1"/>
      </xdr:nvSpPr>
      <xdr:spPr>
        <a:xfrm>
          <a:off x="3606800" y="131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76708</xdr:rowOff>
    </xdr:from>
    <xdr:to>
      <xdr:col>4</xdr:col>
      <xdr:colOff>346075</xdr:colOff>
      <xdr:row>81</xdr:row>
      <xdr:rowOff>5842</xdr:rowOff>
    </xdr:to>
    <xdr:cxnSp macro="">
      <xdr:nvCxnSpPr>
        <xdr:cNvPr id="383" name="直線コネクタ 382"/>
        <xdr:cNvCxnSpPr/>
      </xdr:nvCxnSpPr>
      <xdr:spPr>
        <a:xfrm flipV="1">
          <a:off x="2209800" y="137927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4" name="フローチャート : 判断 383"/>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151401</xdr:rowOff>
    </xdr:from>
    <xdr:ext cx="762000" cy="259045"/>
    <xdr:sp macro="" textlink="">
      <xdr:nvSpPr>
        <xdr:cNvPr id="385" name="テキスト ボックス 384"/>
        <xdr:cNvSpPr txBox="1"/>
      </xdr:nvSpPr>
      <xdr:spPr>
        <a:xfrm>
          <a:off x="2717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5842</xdr:rowOff>
    </xdr:from>
    <xdr:to>
      <xdr:col>3</xdr:col>
      <xdr:colOff>142875</xdr:colOff>
      <xdr:row>81</xdr:row>
      <xdr:rowOff>24130</xdr:rowOff>
    </xdr:to>
    <xdr:cxnSp macro="">
      <xdr:nvCxnSpPr>
        <xdr:cNvPr id="386" name="直線コネクタ 385"/>
        <xdr:cNvCxnSpPr/>
      </xdr:nvCxnSpPr>
      <xdr:spPr>
        <a:xfrm flipV="1">
          <a:off x="1320800" y="13893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7" name="フローチャート : 判断 386"/>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8" name="テキスト ボックス 387"/>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9" name="フローチャート : 判断 388"/>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90" name="テキスト ボックス 389"/>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32765</xdr:rowOff>
    </xdr:from>
    <xdr:to>
      <xdr:col>7</xdr:col>
      <xdr:colOff>66675</xdr:colOff>
      <xdr:row>79</xdr:row>
      <xdr:rowOff>134365</xdr:rowOff>
    </xdr:to>
    <xdr:sp macro="" textlink="">
      <xdr:nvSpPr>
        <xdr:cNvPr id="396" name="円/楕円 395"/>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4842</xdr:rowOff>
    </xdr:from>
    <xdr:ext cx="762000" cy="259045"/>
    <xdr:sp macro="" textlink="">
      <xdr:nvSpPr>
        <xdr:cNvPr id="397" name="公債費該当値テキスト"/>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44196</xdr:rowOff>
    </xdr:from>
    <xdr:to>
      <xdr:col>5</xdr:col>
      <xdr:colOff>600075</xdr:colOff>
      <xdr:row>80</xdr:row>
      <xdr:rowOff>145796</xdr:rowOff>
    </xdr:to>
    <xdr:sp macro="" textlink="">
      <xdr:nvSpPr>
        <xdr:cNvPr id="398" name="円/楕円 397"/>
        <xdr:cNvSpPr/>
      </xdr:nvSpPr>
      <xdr:spPr>
        <a:xfrm>
          <a:off x="3937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130573</xdr:rowOff>
    </xdr:from>
    <xdr:ext cx="736600" cy="259045"/>
    <xdr:sp macro="" textlink="">
      <xdr:nvSpPr>
        <xdr:cNvPr id="399" name="テキスト ボックス 398"/>
        <xdr:cNvSpPr txBox="1"/>
      </xdr:nvSpPr>
      <xdr:spPr>
        <a:xfrm>
          <a:off x="3606800" y="1384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25908</xdr:rowOff>
    </xdr:from>
    <xdr:to>
      <xdr:col>4</xdr:col>
      <xdr:colOff>396875</xdr:colOff>
      <xdr:row>80</xdr:row>
      <xdr:rowOff>127508</xdr:rowOff>
    </xdr:to>
    <xdr:sp macro="" textlink="">
      <xdr:nvSpPr>
        <xdr:cNvPr id="400" name="円/楕円 399"/>
        <xdr:cNvSpPr/>
      </xdr:nvSpPr>
      <xdr:spPr>
        <a:xfrm>
          <a:off x="3048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112285</xdr:rowOff>
    </xdr:from>
    <xdr:ext cx="762000" cy="259045"/>
    <xdr:sp macro="" textlink="">
      <xdr:nvSpPr>
        <xdr:cNvPr id="401" name="テキスト ボックス 400"/>
        <xdr:cNvSpPr txBox="1"/>
      </xdr:nvSpPr>
      <xdr:spPr>
        <a:xfrm>
          <a:off x="2717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126492</xdr:rowOff>
    </xdr:from>
    <xdr:to>
      <xdr:col>3</xdr:col>
      <xdr:colOff>193675</xdr:colOff>
      <xdr:row>81</xdr:row>
      <xdr:rowOff>56642</xdr:rowOff>
    </xdr:to>
    <xdr:sp macro="" textlink="">
      <xdr:nvSpPr>
        <xdr:cNvPr id="402" name="円/楕円 401"/>
        <xdr:cNvSpPr/>
      </xdr:nvSpPr>
      <xdr:spPr>
        <a:xfrm>
          <a:off x="2159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41419</xdr:rowOff>
    </xdr:from>
    <xdr:ext cx="762000" cy="259045"/>
    <xdr:sp macro="" textlink="">
      <xdr:nvSpPr>
        <xdr:cNvPr id="403" name="テキスト ボックス 402"/>
        <xdr:cNvSpPr txBox="1"/>
      </xdr:nvSpPr>
      <xdr:spPr>
        <a:xfrm>
          <a:off x="1828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144780</xdr:rowOff>
    </xdr:from>
    <xdr:to>
      <xdr:col>1</xdr:col>
      <xdr:colOff>676275</xdr:colOff>
      <xdr:row>81</xdr:row>
      <xdr:rowOff>74930</xdr:rowOff>
    </xdr:to>
    <xdr:sp macro="" textlink="">
      <xdr:nvSpPr>
        <xdr:cNvPr id="404" name="円/楕円 403"/>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59707</xdr:rowOff>
    </xdr:from>
    <xdr:ext cx="762000" cy="259045"/>
    <xdr:sp macro="" textlink="">
      <xdr:nvSpPr>
        <xdr:cNvPr id="405" name="テキスト ボックス 404"/>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公債費以外の経費に係る経常収支比率は、</a:t>
          </a:r>
          <a:r>
            <a:rPr kumimoji="0" lang="ja-JP" altLang="en-US" sz="1300" b="0" i="0" u="none" strike="noStrike" kern="0" cap="none" spc="0" normalizeH="0" baseline="0" noProof="0">
              <a:ln>
                <a:noFill/>
              </a:ln>
              <a:solidFill>
                <a:prstClr val="black"/>
              </a:solidFill>
              <a:effectLst/>
              <a:uLnTx/>
              <a:uFillTx/>
              <a:latin typeface="+mn-lt"/>
              <a:ea typeface="+mn-ea"/>
              <a:cs typeface="+mn-cs"/>
            </a:rPr>
            <a:t>概ね</a:t>
          </a:r>
          <a:r>
            <a:rPr kumimoji="0" lang="ja-JP" altLang="ja-JP" sz="1300" b="0" i="0" u="none" strike="noStrike" kern="0" cap="none" spc="0" normalizeH="0" baseline="0" noProof="0">
              <a:ln>
                <a:noFill/>
              </a:ln>
              <a:solidFill>
                <a:prstClr val="black"/>
              </a:solidFill>
              <a:effectLst/>
              <a:uLnTx/>
              <a:uFillTx/>
              <a:latin typeface="+mn-lt"/>
              <a:ea typeface="+mn-ea"/>
              <a:cs typeface="+mn-cs"/>
            </a:rPr>
            <a:t>類似団体平均を下回っている。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今後も、事務事業の見直しを行い経常経費の抑制に努める。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31" name="直線コネクタ 430"/>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2"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3" name="直線コネクタ 432"/>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5" name="直線コネクタ 43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147574</xdr:rowOff>
    </xdr:from>
    <xdr:to>
      <xdr:col>24</xdr:col>
      <xdr:colOff>31750</xdr:colOff>
      <xdr:row>76</xdr:row>
      <xdr:rowOff>8128</xdr:rowOff>
    </xdr:to>
    <xdr:cxnSp macro="">
      <xdr:nvCxnSpPr>
        <xdr:cNvPr id="436" name="直線コネクタ 435"/>
        <xdr:cNvCxnSpPr/>
      </xdr:nvCxnSpPr>
      <xdr:spPr>
        <a:xfrm flipV="1">
          <a:off x="15671800" y="130063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87140</xdr:rowOff>
    </xdr:from>
    <xdr:ext cx="762000" cy="259045"/>
    <xdr:sp macro="" textlink="">
      <xdr:nvSpPr>
        <xdr:cNvPr id="437" name="公債費以外平均値テキスト"/>
        <xdr:cNvSpPr txBox="1"/>
      </xdr:nvSpPr>
      <xdr:spPr>
        <a:xfrm>
          <a:off x="16598900" y="132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8" name="フローチャート : 判断 437"/>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8128</xdr:rowOff>
    </xdr:to>
    <xdr:cxnSp macro="">
      <xdr:nvCxnSpPr>
        <xdr:cNvPr id="439" name="直線コネクタ 438"/>
        <xdr:cNvCxnSpPr/>
      </xdr:nvCxnSpPr>
      <xdr:spPr>
        <a:xfrm>
          <a:off x="14782800" y="12997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40" name="フローチャート : 判断 439"/>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41" name="テキスト ボックス 440"/>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75</xdr:row>
      <xdr:rowOff>170435</xdr:rowOff>
    </xdr:to>
    <xdr:cxnSp macro="">
      <xdr:nvCxnSpPr>
        <xdr:cNvPr id="442" name="直線コネクタ 441"/>
        <xdr:cNvCxnSpPr/>
      </xdr:nvCxnSpPr>
      <xdr:spPr>
        <a:xfrm flipV="1">
          <a:off x="13893800" y="129971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3" name="フローチャート : 判断 442"/>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4" name="テキスト ボックス 443"/>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170435</xdr:rowOff>
    </xdr:from>
    <xdr:to>
      <xdr:col>20</xdr:col>
      <xdr:colOff>158750</xdr:colOff>
      <xdr:row>76</xdr:row>
      <xdr:rowOff>3556</xdr:rowOff>
    </xdr:to>
    <xdr:cxnSp macro="">
      <xdr:nvCxnSpPr>
        <xdr:cNvPr id="445" name="直線コネクタ 444"/>
        <xdr:cNvCxnSpPr/>
      </xdr:nvCxnSpPr>
      <xdr:spPr>
        <a:xfrm flipV="1">
          <a:off x="13004800" y="13029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6" name="フローチャート : 判断 445"/>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7" name="テキスト ボックス 446"/>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8" name="フローチャート : 判断 447"/>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9" name="テキスト ボックス 448"/>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96774</xdr:rowOff>
    </xdr:from>
    <xdr:to>
      <xdr:col>24</xdr:col>
      <xdr:colOff>82550</xdr:colOff>
      <xdr:row>76</xdr:row>
      <xdr:rowOff>26924</xdr:rowOff>
    </xdr:to>
    <xdr:sp macro="" textlink="">
      <xdr:nvSpPr>
        <xdr:cNvPr id="455" name="円/楕円 454"/>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113301</xdr:rowOff>
    </xdr:from>
    <xdr:ext cx="762000" cy="259045"/>
    <xdr:sp macro="" textlink="">
      <xdr:nvSpPr>
        <xdr:cNvPr id="456"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128778</xdr:rowOff>
    </xdr:from>
    <xdr:to>
      <xdr:col>22</xdr:col>
      <xdr:colOff>615950</xdr:colOff>
      <xdr:row>76</xdr:row>
      <xdr:rowOff>58928</xdr:rowOff>
    </xdr:to>
    <xdr:sp macro="" textlink="">
      <xdr:nvSpPr>
        <xdr:cNvPr id="457" name="円/楕円 456"/>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69105</xdr:rowOff>
    </xdr:from>
    <xdr:ext cx="736600" cy="259045"/>
    <xdr:sp macro="" textlink="">
      <xdr:nvSpPr>
        <xdr:cNvPr id="458" name="テキスト ボックス 457"/>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59" name="円/楕円 458"/>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60" name="テキスト ボックス 459"/>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119634</xdr:rowOff>
    </xdr:from>
    <xdr:to>
      <xdr:col>20</xdr:col>
      <xdr:colOff>209550</xdr:colOff>
      <xdr:row>76</xdr:row>
      <xdr:rowOff>49783</xdr:rowOff>
    </xdr:to>
    <xdr:sp macro="" textlink="">
      <xdr:nvSpPr>
        <xdr:cNvPr id="461" name="円/楕円 460"/>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59961</xdr:rowOff>
    </xdr:from>
    <xdr:ext cx="762000" cy="259045"/>
    <xdr:sp macro="" textlink="">
      <xdr:nvSpPr>
        <xdr:cNvPr id="462" name="テキスト ボックス 461"/>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63" name="円/楕円 462"/>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64" name="テキスト ボックス 463"/>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青森県南部町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6192</xdr:rowOff>
    </xdr:from>
    <xdr:to>
      <xdr:col>4</xdr:col>
      <xdr:colOff>1117600</xdr:colOff>
      <xdr:row>18</xdr:row>
      <xdr:rowOff>26111</xdr:rowOff>
    </xdr:to>
    <xdr:cxnSp macro="">
      <xdr:nvCxnSpPr>
        <xdr:cNvPr id="50" name="直線コネクタ 49"/>
        <xdr:cNvCxnSpPr/>
      </xdr:nvCxnSpPr>
      <xdr:spPr bwMode="auto">
        <a:xfrm>
          <a:off x="5003800" y="3139917"/>
          <a:ext cx="647700" cy="19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46885</xdr:rowOff>
    </xdr:from>
    <xdr:ext cx="762000" cy="259045"/>
    <xdr:sp macro="" textlink="">
      <xdr:nvSpPr>
        <xdr:cNvPr id="51" name="人口1人当たり決算額の推移平均値テキスト130"/>
        <xdr:cNvSpPr txBox="1"/>
      </xdr:nvSpPr>
      <xdr:spPr>
        <a:xfrm>
          <a:off x="5740400" y="2837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6192</xdr:rowOff>
    </xdr:from>
    <xdr:to>
      <xdr:col>4</xdr:col>
      <xdr:colOff>469900</xdr:colOff>
      <xdr:row>18</xdr:row>
      <xdr:rowOff>9759</xdr:rowOff>
    </xdr:to>
    <xdr:cxnSp macro="">
      <xdr:nvCxnSpPr>
        <xdr:cNvPr id="53" name="直線コネクタ 52"/>
        <xdr:cNvCxnSpPr/>
      </xdr:nvCxnSpPr>
      <xdr:spPr bwMode="auto">
        <a:xfrm flipV="1">
          <a:off x="4305300" y="3139917"/>
          <a:ext cx="698500" cy="3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152834</xdr:rowOff>
    </xdr:from>
    <xdr:ext cx="736600" cy="259045"/>
    <xdr:sp macro="" textlink="">
      <xdr:nvSpPr>
        <xdr:cNvPr id="55" name="テキスト ボックス 54"/>
        <xdr:cNvSpPr txBox="1"/>
      </xdr:nvSpPr>
      <xdr:spPr>
        <a:xfrm>
          <a:off x="4622800" y="277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2169</xdr:rowOff>
    </xdr:from>
    <xdr:to>
      <xdr:col>3</xdr:col>
      <xdr:colOff>904875</xdr:colOff>
      <xdr:row>18</xdr:row>
      <xdr:rowOff>9759</xdr:rowOff>
    </xdr:to>
    <xdr:cxnSp macro="">
      <xdr:nvCxnSpPr>
        <xdr:cNvPr id="56" name="直線コネクタ 55"/>
        <xdr:cNvCxnSpPr/>
      </xdr:nvCxnSpPr>
      <xdr:spPr bwMode="auto">
        <a:xfrm>
          <a:off x="3606800" y="3135894"/>
          <a:ext cx="698500" cy="7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4152</xdr:rowOff>
    </xdr:from>
    <xdr:ext cx="762000" cy="259045"/>
    <xdr:sp macro="" textlink="">
      <xdr:nvSpPr>
        <xdr:cNvPr id="58" name="テキスト ボックス 57"/>
        <xdr:cNvSpPr txBox="1"/>
      </xdr:nvSpPr>
      <xdr:spPr>
        <a:xfrm>
          <a:off x="39243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125506</xdr:rowOff>
    </xdr:from>
    <xdr:to>
      <xdr:col>3</xdr:col>
      <xdr:colOff>206375</xdr:colOff>
      <xdr:row>18</xdr:row>
      <xdr:rowOff>2169</xdr:rowOff>
    </xdr:to>
    <xdr:cxnSp macro="">
      <xdr:nvCxnSpPr>
        <xdr:cNvPr id="59" name="直線コネクタ 58"/>
        <xdr:cNvCxnSpPr/>
      </xdr:nvCxnSpPr>
      <xdr:spPr bwMode="auto">
        <a:xfrm>
          <a:off x="2908300" y="3087781"/>
          <a:ext cx="698500" cy="48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149968</xdr:rowOff>
    </xdr:from>
    <xdr:ext cx="762000" cy="259045"/>
    <xdr:sp macro="" textlink="">
      <xdr:nvSpPr>
        <xdr:cNvPr id="61" name="テキスト ボックス 60"/>
        <xdr:cNvSpPr txBox="1"/>
      </xdr:nvSpPr>
      <xdr:spPr>
        <a:xfrm>
          <a:off x="3225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136024</xdr:rowOff>
    </xdr:from>
    <xdr:ext cx="762000" cy="259045"/>
    <xdr:sp macro="" textlink="">
      <xdr:nvSpPr>
        <xdr:cNvPr id="63" name="テキスト ボックス 62"/>
        <xdr:cNvSpPr txBox="1"/>
      </xdr:nvSpPr>
      <xdr:spPr>
        <a:xfrm>
          <a:off x="2527300" y="275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146761</xdr:rowOff>
    </xdr:from>
    <xdr:to>
      <xdr:col>5</xdr:col>
      <xdr:colOff>34925</xdr:colOff>
      <xdr:row>18</xdr:row>
      <xdr:rowOff>76911</xdr:rowOff>
    </xdr:to>
    <xdr:sp macro="" textlink="">
      <xdr:nvSpPr>
        <xdr:cNvPr id="69" name="円/楕円 68"/>
        <xdr:cNvSpPr/>
      </xdr:nvSpPr>
      <xdr:spPr bwMode="auto">
        <a:xfrm>
          <a:off x="5600700" y="310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118838</xdr:rowOff>
    </xdr:from>
    <xdr:ext cx="762000" cy="259045"/>
    <xdr:sp macro="" textlink="">
      <xdr:nvSpPr>
        <xdr:cNvPr id="70" name="人口1人当たり決算額の推移該当値テキスト130"/>
        <xdr:cNvSpPr txBox="1"/>
      </xdr:nvSpPr>
      <xdr:spPr>
        <a:xfrm>
          <a:off x="5740400" y="308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126842</xdr:rowOff>
    </xdr:from>
    <xdr:to>
      <xdr:col>4</xdr:col>
      <xdr:colOff>520700</xdr:colOff>
      <xdr:row>18</xdr:row>
      <xdr:rowOff>56992</xdr:rowOff>
    </xdr:to>
    <xdr:sp macro="" textlink="">
      <xdr:nvSpPr>
        <xdr:cNvPr id="71" name="円/楕円 70"/>
        <xdr:cNvSpPr/>
      </xdr:nvSpPr>
      <xdr:spPr bwMode="auto">
        <a:xfrm>
          <a:off x="4953000" y="308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41769</xdr:rowOff>
    </xdr:from>
    <xdr:ext cx="736600" cy="259045"/>
    <xdr:sp macro="" textlink="">
      <xdr:nvSpPr>
        <xdr:cNvPr id="72" name="テキスト ボックス 71"/>
        <xdr:cNvSpPr txBox="1"/>
      </xdr:nvSpPr>
      <xdr:spPr>
        <a:xfrm>
          <a:off x="4622800" y="3175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104,604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130409</xdr:rowOff>
    </xdr:from>
    <xdr:to>
      <xdr:col>3</xdr:col>
      <xdr:colOff>955675</xdr:colOff>
      <xdr:row>18</xdr:row>
      <xdr:rowOff>60559</xdr:rowOff>
    </xdr:to>
    <xdr:sp macro="" textlink="">
      <xdr:nvSpPr>
        <xdr:cNvPr id="73" name="円/楕円 72"/>
        <xdr:cNvSpPr/>
      </xdr:nvSpPr>
      <xdr:spPr bwMode="auto">
        <a:xfrm>
          <a:off x="4254500" y="309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45336</xdr:rowOff>
    </xdr:from>
    <xdr:ext cx="762000" cy="259045"/>
    <xdr:sp macro="" textlink="">
      <xdr:nvSpPr>
        <xdr:cNvPr id="74" name="テキスト ボックス 73"/>
        <xdr:cNvSpPr txBox="1"/>
      </xdr:nvSpPr>
      <xdr:spPr>
        <a:xfrm>
          <a:off x="3924300" y="317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104,136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122819</xdr:rowOff>
    </xdr:from>
    <xdr:to>
      <xdr:col>3</xdr:col>
      <xdr:colOff>257175</xdr:colOff>
      <xdr:row>18</xdr:row>
      <xdr:rowOff>52969</xdr:rowOff>
    </xdr:to>
    <xdr:sp macro="" textlink="">
      <xdr:nvSpPr>
        <xdr:cNvPr id="75" name="円/楕円 74"/>
        <xdr:cNvSpPr/>
      </xdr:nvSpPr>
      <xdr:spPr bwMode="auto">
        <a:xfrm>
          <a:off x="3556000" y="308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37746</xdr:rowOff>
    </xdr:from>
    <xdr:ext cx="762000" cy="259045"/>
    <xdr:sp macro="" textlink="">
      <xdr:nvSpPr>
        <xdr:cNvPr id="76" name="テキスト ボックス 75"/>
        <xdr:cNvSpPr txBox="1"/>
      </xdr:nvSpPr>
      <xdr:spPr>
        <a:xfrm>
          <a:off x="3225800" y="317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105,132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74706</xdr:rowOff>
    </xdr:from>
    <xdr:to>
      <xdr:col>2</xdr:col>
      <xdr:colOff>692150</xdr:colOff>
      <xdr:row>18</xdr:row>
      <xdr:rowOff>4856</xdr:rowOff>
    </xdr:to>
    <xdr:sp macro="" textlink="">
      <xdr:nvSpPr>
        <xdr:cNvPr id="77" name="円/楕円 76"/>
        <xdr:cNvSpPr/>
      </xdr:nvSpPr>
      <xdr:spPr bwMode="auto">
        <a:xfrm>
          <a:off x="2857500" y="303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161083</xdr:rowOff>
    </xdr:from>
    <xdr:ext cx="762000" cy="259045"/>
    <xdr:sp macro="" textlink="">
      <xdr:nvSpPr>
        <xdr:cNvPr id="78" name="テキスト ボックス 77"/>
        <xdr:cNvSpPr txBox="1"/>
      </xdr:nvSpPr>
      <xdr:spPr>
        <a:xfrm>
          <a:off x="2527300" y="312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305136</xdr:rowOff>
    </xdr:from>
    <xdr:to>
      <xdr:col>4</xdr:col>
      <xdr:colOff>1117600</xdr:colOff>
      <xdr:row>36</xdr:row>
      <xdr:rowOff>43561</xdr:rowOff>
    </xdr:to>
    <xdr:cxnSp macro="">
      <xdr:nvCxnSpPr>
        <xdr:cNvPr id="112" name="直線コネクタ 111"/>
        <xdr:cNvCxnSpPr/>
      </xdr:nvCxnSpPr>
      <xdr:spPr bwMode="auto">
        <a:xfrm>
          <a:off x="5003800" y="6915486"/>
          <a:ext cx="647700" cy="8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156963</xdr:rowOff>
    </xdr:from>
    <xdr:ext cx="762000" cy="259045"/>
    <xdr:sp macro="" textlink="">
      <xdr:nvSpPr>
        <xdr:cNvPr id="113" name="人口1人当たり決算額の推移平均値テキスト445"/>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233146</xdr:rowOff>
    </xdr:from>
    <xdr:to>
      <xdr:col>4</xdr:col>
      <xdr:colOff>469900</xdr:colOff>
      <xdr:row>35</xdr:row>
      <xdr:rowOff>305136</xdr:rowOff>
    </xdr:to>
    <xdr:cxnSp macro="">
      <xdr:nvCxnSpPr>
        <xdr:cNvPr id="115" name="直線コネクタ 114"/>
        <xdr:cNvCxnSpPr/>
      </xdr:nvCxnSpPr>
      <xdr:spPr bwMode="auto">
        <a:xfrm>
          <a:off x="4305300" y="6843496"/>
          <a:ext cx="698500" cy="71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14120</xdr:rowOff>
    </xdr:from>
    <xdr:ext cx="736600" cy="259045"/>
    <xdr:sp macro="" textlink="">
      <xdr:nvSpPr>
        <xdr:cNvPr id="117" name="テキスト ボックス 116"/>
        <xdr:cNvSpPr txBox="1"/>
      </xdr:nvSpPr>
      <xdr:spPr>
        <a:xfrm>
          <a:off x="4622800" y="69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154222</xdr:rowOff>
    </xdr:from>
    <xdr:to>
      <xdr:col>3</xdr:col>
      <xdr:colOff>904875</xdr:colOff>
      <xdr:row>35</xdr:row>
      <xdr:rowOff>233146</xdr:rowOff>
    </xdr:to>
    <xdr:cxnSp macro="">
      <xdr:nvCxnSpPr>
        <xdr:cNvPr id="118" name="直線コネクタ 117"/>
        <xdr:cNvCxnSpPr/>
      </xdr:nvCxnSpPr>
      <xdr:spPr bwMode="auto">
        <a:xfrm>
          <a:off x="3606800" y="6764572"/>
          <a:ext cx="698500" cy="78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274496</xdr:rowOff>
    </xdr:from>
    <xdr:ext cx="762000" cy="259045"/>
    <xdr:sp macro="" textlink="">
      <xdr:nvSpPr>
        <xdr:cNvPr id="120" name="テキスト ボックス 119"/>
        <xdr:cNvSpPr txBox="1"/>
      </xdr:nvSpPr>
      <xdr:spPr>
        <a:xfrm>
          <a:off x="3924300" y="688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89509</xdr:rowOff>
    </xdr:from>
    <xdr:to>
      <xdr:col>3</xdr:col>
      <xdr:colOff>206375</xdr:colOff>
      <xdr:row>35</xdr:row>
      <xdr:rowOff>154222</xdr:rowOff>
    </xdr:to>
    <xdr:cxnSp macro="">
      <xdr:nvCxnSpPr>
        <xdr:cNvPr id="121" name="直線コネクタ 120"/>
        <xdr:cNvCxnSpPr/>
      </xdr:nvCxnSpPr>
      <xdr:spPr bwMode="auto">
        <a:xfrm>
          <a:off x="2908300" y="6699859"/>
          <a:ext cx="698500" cy="6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224889</xdr:rowOff>
    </xdr:from>
    <xdr:ext cx="762000" cy="259045"/>
    <xdr:sp macro="" textlink="">
      <xdr:nvSpPr>
        <xdr:cNvPr id="123" name="テキスト ボックス 122"/>
        <xdr:cNvSpPr txBox="1"/>
      </xdr:nvSpPr>
      <xdr:spPr>
        <a:xfrm>
          <a:off x="32258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148327</xdr:rowOff>
    </xdr:from>
    <xdr:ext cx="762000" cy="259045"/>
    <xdr:sp macro="" textlink="">
      <xdr:nvSpPr>
        <xdr:cNvPr id="125" name="テキスト ボックス 124"/>
        <xdr:cNvSpPr txBox="1"/>
      </xdr:nvSpPr>
      <xdr:spPr>
        <a:xfrm>
          <a:off x="2527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335661</xdr:rowOff>
    </xdr:from>
    <xdr:to>
      <xdr:col>5</xdr:col>
      <xdr:colOff>34925</xdr:colOff>
      <xdr:row>36</xdr:row>
      <xdr:rowOff>94361</xdr:rowOff>
    </xdr:to>
    <xdr:sp macro="" textlink="">
      <xdr:nvSpPr>
        <xdr:cNvPr id="131" name="円/楕円 130"/>
        <xdr:cNvSpPr/>
      </xdr:nvSpPr>
      <xdr:spPr bwMode="auto">
        <a:xfrm>
          <a:off x="5600700" y="694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307738</xdr:rowOff>
    </xdr:from>
    <xdr:ext cx="762000" cy="259045"/>
    <xdr:sp macro="" textlink="">
      <xdr:nvSpPr>
        <xdr:cNvPr id="132" name="人口1人当たり決算額の推移該当値テキスト445"/>
        <xdr:cNvSpPr txBox="1"/>
      </xdr:nvSpPr>
      <xdr:spPr>
        <a:xfrm>
          <a:off x="5740400" y="69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254336</xdr:rowOff>
    </xdr:from>
    <xdr:to>
      <xdr:col>4</xdr:col>
      <xdr:colOff>520700</xdr:colOff>
      <xdr:row>36</xdr:row>
      <xdr:rowOff>13036</xdr:rowOff>
    </xdr:to>
    <xdr:sp macro="" textlink="">
      <xdr:nvSpPr>
        <xdr:cNvPr id="133" name="円/楕円 132"/>
        <xdr:cNvSpPr/>
      </xdr:nvSpPr>
      <xdr:spPr bwMode="auto">
        <a:xfrm>
          <a:off x="4953000" y="686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23213</xdr:rowOff>
    </xdr:from>
    <xdr:ext cx="736600" cy="259045"/>
    <xdr:sp macro="" textlink="">
      <xdr:nvSpPr>
        <xdr:cNvPr id="134" name="テキスト ボックス 133"/>
        <xdr:cNvSpPr txBox="1"/>
      </xdr:nvSpPr>
      <xdr:spPr>
        <a:xfrm>
          <a:off x="4622800" y="663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182346</xdr:rowOff>
    </xdr:from>
    <xdr:to>
      <xdr:col>3</xdr:col>
      <xdr:colOff>955675</xdr:colOff>
      <xdr:row>35</xdr:row>
      <xdr:rowOff>283946</xdr:rowOff>
    </xdr:to>
    <xdr:sp macro="" textlink="">
      <xdr:nvSpPr>
        <xdr:cNvPr id="135" name="円/楕円 134"/>
        <xdr:cNvSpPr/>
      </xdr:nvSpPr>
      <xdr:spPr bwMode="auto">
        <a:xfrm>
          <a:off x="4254500" y="6792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294123</xdr:rowOff>
    </xdr:from>
    <xdr:ext cx="762000" cy="259045"/>
    <xdr:sp macro="" textlink="">
      <xdr:nvSpPr>
        <xdr:cNvPr id="136" name="テキスト ボックス 135"/>
        <xdr:cNvSpPr txBox="1"/>
      </xdr:nvSpPr>
      <xdr:spPr>
        <a:xfrm>
          <a:off x="3924300" y="656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103422</xdr:rowOff>
    </xdr:from>
    <xdr:to>
      <xdr:col>3</xdr:col>
      <xdr:colOff>257175</xdr:colOff>
      <xdr:row>35</xdr:row>
      <xdr:rowOff>205022</xdr:rowOff>
    </xdr:to>
    <xdr:sp macro="" textlink="">
      <xdr:nvSpPr>
        <xdr:cNvPr id="137" name="円/楕円 136"/>
        <xdr:cNvSpPr/>
      </xdr:nvSpPr>
      <xdr:spPr bwMode="auto">
        <a:xfrm>
          <a:off x="3556000" y="6713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215199</xdr:rowOff>
    </xdr:from>
    <xdr:ext cx="762000" cy="259045"/>
    <xdr:sp macro="" textlink="">
      <xdr:nvSpPr>
        <xdr:cNvPr id="138" name="テキスト ボックス 137"/>
        <xdr:cNvSpPr txBox="1"/>
      </xdr:nvSpPr>
      <xdr:spPr>
        <a:xfrm>
          <a:off x="3225800" y="64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38709</xdr:rowOff>
    </xdr:from>
    <xdr:to>
      <xdr:col>2</xdr:col>
      <xdr:colOff>692150</xdr:colOff>
      <xdr:row>35</xdr:row>
      <xdr:rowOff>140309</xdr:rowOff>
    </xdr:to>
    <xdr:sp macro="" textlink="">
      <xdr:nvSpPr>
        <xdr:cNvPr id="139" name="円/楕円 138"/>
        <xdr:cNvSpPr/>
      </xdr:nvSpPr>
      <xdr:spPr bwMode="auto">
        <a:xfrm>
          <a:off x="2857500" y="664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150487</xdr:rowOff>
    </xdr:from>
    <xdr:ext cx="762000" cy="259045"/>
    <xdr:sp macro="" textlink="">
      <xdr:nvSpPr>
        <xdr:cNvPr id="140" name="テキスト ボックス 139"/>
        <xdr:cNvSpPr txBox="1"/>
      </xdr:nvSpPr>
      <xdr:spPr>
        <a:xfrm>
          <a:off x="2527300" y="641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19,343
19,291
153.12
11,192,521
10,825,143
303,036
7,580,450
13,248,339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84093</xdr:rowOff>
    </xdr:from>
    <xdr:to>
      <xdr:col>6</xdr:col>
      <xdr:colOff>511175</xdr:colOff>
      <xdr:row>37</xdr:row>
      <xdr:rowOff>102286</xdr:rowOff>
    </xdr:to>
    <xdr:cxnSp macro="">
      <xdr:nvCxnSpPr>
        <xdr:cNvPr id="61" name="直線コネクタ 60"/>
        <xdr:cNvCxnSpPr/>
      </xdr:nvCxnSpPr>
      <xdr:spPr>
        <a:xfrm>
          <a:off x="3797300" y="6427743"/>
          <a:ext cx="8382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30529</xdr:rowOff>
    </xdr:from>
    <xdr:ext cx="534377" cy="259045"/>
    <xdr:sp macro="" textlink="">
      <xdr:nvSpPr>
        <xdr:cNvPr id="62" name="人件費平均値テキスト"/>
        <xdr:cNvSpPr txBox="1"/>
      </xdr:nvSpPr>
      <xdr:spPr>
        <a:xfrm>
          <a:off x="4686300" y="5859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28867</xdr:rowOff>
    </xdr:from>
    <xdr:to>
      <xdr:col>5</xdr:col>
      <xdr:colOff>358775</xdr:colOff>
      <xdr:row>37</xdr:row>
      <xdr:rowOff>84093</xdr:rowOff>
    </xdr:to>
    <xdr:cxnSp macro="">
      <xdr:nvCxnSpPr>
        <xdr:cNvPr id="64" name="直線コネクタ 63"/>
        <xdr:cNvCxnSpPr/>
      </xdr:nvCxnSpPr>
      <xdr:spPr>
        <a:xfrm>
          <a:off x="2908300" y="6372517"/>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144810</xdr:rowOff>
    </xdr:from>
    <xdr:ext cx="534377" cy="259045"/>
    <xdr:sp macro="" textlink="">
      <xdr:nvSpPr>
        <xdr:cNvPr id="66" name="テキスト ボックス 65"/>
        <xdr:cNvSpPr txBox="1"/>
      </xdr:nvSpPr>
      <xdr:spPr>
        <a:xfrm>
          <a:off x="3530111" y="58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578</xdr:rowOff>
    </xdr:from>
    <xdr:to>
      <xdr:col>4</xdr:col>
      <xdr:colOff>155575</xdr:colOff>
      <xdr:row>37</xdr:row>
      <xdr:rowOff>28867</xdr:rowOff>
    </xdr:to>
    <xdr:cxnSp macro="">
      <xdr:nvCxnSpPr>
        <xdr:cNvPr id="67" name="直線コネクタ 66"/>
        <xdr:cNvCxnSpPr/>
      </xdr:nvCxnSpPr>
      <xdr:spPr>
        <a:xfrm>
          <a:off x="2019300" y="6344228"/>
          <a:ext cx="8890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3344</xdr:rowOff>
    </xdr:from>
    <xdr:ext cx="534377" cy="259045"/>
    <xdr:sp macro="" textlink="">
      <xdr:nvSpPr>
        <xdr:cNvPr id="69" name="テキスト ボックス 68"/>
        <xdr:cNvSpPr txBox="1"/>
      </xdr:nvSpPr>
      <xdr:spPr>
        <a:xfrm>
          <a:off x="2641111" y="58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60033</xdr:rowOff>
    </xdr:from>
    <xdr:to>
      <xdr:col>2</xdr:col>
      <xdr:colOff>638175</xdr:colOff>
      <xdr:row>37</xdr:row>
      <xdr:rowOff>578</xdr:rowOff>
    </xdr:to>
    <xdr:cxnSp macro="">
      <xdr:nvCxnSpPr>
        <xdr:cNvPr id="70" name="直線コネクタ 69"/>
        <xdr:cNvCxnSpPr/>
      </xdr:nvCxnSpPr>
      <xdr:spPr>
        <a:xfrm>
          <a:off x="1130300" y="6232233"/>
          <a:ext cx="889000" cy="1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97851</xdr:rowOff>
    </xdr:from>
    <xdr:ext cx="534377" cy="259045"/>
    <xdr:sp macro="" textlink="">
      <xdr:nvSpPr>
        <xdr:cNvPr id="72" name="テキスト ボックス 71"/>
        <xdr:cNvSpPr txBox="1"/>
      </xdr:nvSpPr>
      <xdr:spPr>
        <a:xfrm>
          <a:off x="1752111" y="57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71791</xdr:rowOff>
    </xdr:from>
    <xdr:ext cx="534377" cy="259045"/>
    <xdr:sp macro="" textlink="">
      <xdr:nvSpPr>
        <xdr:cNvPr id="74" name="テキスト ボックス 73"/>
        <xdr:cNvSpPr txBox="1"/>
      </xdr:nvSpPr>
      <xdr:spPr>
        <a:xfrm>
          <a:off x="863111" y="572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51486</xdr:rowOff>
    </xdr:from>
    <xdr:to>
      <xdr:col>6</xdr:col>
      <xdr:colOff>561975</xdr:colOff>
      <xdr:row>37</xdr:row>
      <xdr:rowOff>153086</xdr:rowOff>
    </xdr:to>
    <xdr:sp macro="" textlink="">
      <xdr:nvSpPr>
        <xdr:cNvPr id="80" name="円/楕円 79"/>
        <xdr:cNvSpPr/>
      </xdr:nvSpPr>
      <xdr:spPr>
        <a:xfrm>
          <a:off x="4584700" y="63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29913</xdr:rowOff>
    </xdr:from>
    <xdr:ext cx="534377" cy="259045"/>
    <xdr:sp macro="" textlink="">
      <xdr:nvSpPr>
        <xdr:cNvPr id="81" name="人件費該当値テキスト"/>
        <xdr:cNvSpPr txBox="1"/>
      </xdr:nvSpPr>
      <xdr:spPr>
        <a:xfrm>
          <a:off x="4686300" y="63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74,964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33293</xdr:rowOff>
    </xdr:from>
    <xdr:to>
      <xdr:col>5</xdr:col>
      <xdr:colOff>409575</xdr:colOff>
      <xdr:row>37</xdr:row>
      <xdr:rowOff>134893</xdr:rowOff>
    </xdr:to>
    <xdr:sp macro="" textlink="">
      <xdr:nvSpPr>
        <xdr:cNvPr id="82" name="円/楕円 81"/>
        <xdr:cNvSpPr/>
      </xdr:nvSpPr>
      <xdr:spPr>
        <a:xfrm>
          <a:off x="3746500" y="63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126020</xdr:rowOff>
    </xdr:from>
    <xdr:ext cx="534377" cy="259045"/>
    <xdr:sp macro="" textlink="">
      <xdr:nvSpPr>
        <xdr:cNvPr id="83" name="テキスト ボックス 82"/>
        <xdr:cNvSpPr txBox="1"/>
      </xdr:nvSpPr>
      <xdr:spPr>
        <a:xfrm>
          <a:off x="3530111" y="6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149517</xdr:rowOff>
    </xdr:from>
    <xdr:to>
      <xdr:col>4</xdr:col>
      <xdr:colOff>206375</xdr:colOff>
      <xdr:row>37</xdr:row>
      <xdr:rowOff>79667</xdr:rowOff>
    </xdr:to>
    <xdr:sp macro="" textlink="">
      <xdr:nvSpPr>
        <xdr:cNvPr id="84" name="円/楕円 83"/>
        <xdr:cNvSpPr/>
      </xdr:nvSpPr>
      <xdr:spPr>
        <a:xfrm>
          <a:off x="2857500" y="63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70794</xdr:rowOff>
    </xdr:from>
    <xdr:ext cx="534377" cy="259045"/>
    <xdr:sp macro="" textlink="">
      <xdr:nvSpPr>
        <xdr:cNvPr id="85" name="テキスト ボックス 84"/>
        <xdr:cNvSpPr txBox="1"/>
      </xdr:nvSpPr>
      <xdr:spPr>
        <a:xfrm>
          <a:off x="2641111" y="64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78,818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121228</xdr:rowOff>
    </xdr:from>
    <xdr:to>
      <xdr:col>3</xdr:col>
      <xdr:colOff>3175</xdr:colOff>
      <xdr:row>37</xdr:row>
      <xdr:rowOff>51378</xdr:rowOff>
    </xdr:to>
    <xdr:sp macro="" textlink="">
      <xdr:nvSpPr>
        <xdr:cNvPr id="86" name="円/楕円 85"/>
        <xdr:cNvSpPr/>
      </xdr:nvSpPr>
      <xdr:spPr>
        <a:xfrm>
          <a:off x="1968500" y="629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42505</xdr:rowOff>
    </xdr:from>
    <xdr:ext cx="534377" cy="259045"/>
    <xdr:sp macro="" textlink="">
      <xdr:nvSpPr>
        <xdr:cNvPr id="87" name="テキスト ボックス 86"/>
        <xdr:cNvSpPr txBox="1"/>
      </xdr:nvSpPr>
      <xdr:spPr>
        <a:xfrm>
          <a:off x="1752111" y="638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80,303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9233</xdr:rowOff>
    </xdr:from>
    <xdr:to>
      <xdr:col>1</xdr:col>
      <xdr:colOff>485775</xdr:colOff>
      <xdr:row>36</xdr:row>
      <xdr:rowOff>110833</xdr:rowOff>
    </xdr:to>
    <xdr:sp macro="" textlink="">
      <xdr:nvSpPr>
        <xdr:cNvPr id="88" name="円/楕円 87"/>
        <xdr:cNvSpPr/>
      </xdr:nvSpPr>
      <xdr:spPr>
        <a:xfrm>
          <a:off x="1079500" y="61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101960</xdr:rowOff>
    </xdr:from>
    <xdr:ext cx="534377" cy="259045"/>
    <xdr:sp macro="" textlink="">
      <xdr:nvSpPr>
        <xdr:cNvPr id="89" name="テキスト ボックス 88"/>
        <xdr:cNvSpPr txBox="1"/>
      </xdr:nvSpPr>
      <xdr:spPr>
        <a:xfrm>
          <a:off x="863111" y="627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56914</xdr:rowOff>
    </xdr:from>
    <xdr:to>
      <xdr:col>6</xdr:col>
      <xdr:colOff>511175</xdr:colOff>
      <xdr:row>59</xdr:row>
      <xdr:rowOff>60082</xdr:rowOff>
    </xdr:to>
    <xdr:cxnSp macro="">
      <xdr:nvCxnSpPr>
        <xdr:cNvPr id="121" name="直線コネクタ 120"/>
        <xdr:cNvCxnSpPr/>
      </xdr:nvCxnSpPr>
      <xdr:spPr>
        <a:xfrm flipV="1">
          <a:off x="3797300" y="10001014"/>
          <a:ext cx="838200" cy="17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144075</xdr:rowOff>
    </xdr:from>
    <xdr:ext cx="534377" cy="259045"/>
    <xdr:sp macro="" textlink="">
      <xdr:nvSpPr>
        <xdr:cNvPr id="122" name="物件費平均値テキスト"/>
        <xdr:cNvSpPr txBox="1"/>
      </xdr:nvSpPr>
      <xdr:spPr>
        <a:xfrm>
          <a:off x="4686300" y="957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36536</xdr:rowOff>
    </xdr:from>
    <xdr:to>
      <xdr:col>5</xdr:col>
      <xdr:colOff>358775</xdr:colOff>
      <xdr:row>59</xdr:row>
      <xdr:rowOff>60082</xdr:rowOff>
    </xdr:to>
    <xdr:cxnSp macro="">
      <xdr:nvCxnSpPr>
        <xdr:cNvPr id="124" name="直線コネクタ 123"/>
        <xdr:cNvCxnSpPr/>
      </xdr:nvCxnSpPr>
      <xdr:spPr>
        <a:xfrm>
          <a:off x="2908300" y="10152086"/>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7427</xdr:rowOff>
    </xdr:from>
    <xdr:ext cx="534377" cy="259045"/>
    <xdr:sp macro="" textlink="">
      <xdr:nvSpPr>
        <xdr:cNvPr id="126" name="テキスト ボックス 125"/>
        <xdr:cNvSpPr txBox="1"/>
      </xdr:nvSpPr>
      <xdr:spPr>
        <a:xfrm>
          <a:off x="3530111" y="96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36536</xdr:rowOff>
    </xdr:from>
    <xdr:to>
      <xdr:col>4</xdr:col>
      <xdr:colOff>155575</xdr:colOff>
      <xdr:row>59</xdr:row>
      <xdr:rowOff>84346</xdr:rowOff>
    </xdr:to>
    <xdr:cxnSp macro="">
      <xdr:nvCxnSpPr>
        <xdr:cNvPr id="127" name="直線コネクタ 126"/>
        <xdr:cNvCxnSpPr/>
      </xdr:nvCxnSpPr>
      <xdr:spPr>
        <a:xfrm flipV="1">
          <a:off x="2019300" y="10152086"/>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69312</xdr:rowOff>
    </xdr:from>
    <xdr:ext cx="534377" cy="259045"/>
    <xdr:sp macro="" textlink="">
      <xdr:nvSpPr>
        <xdr:cNvPr id="129" name="テキスト ボックス 128"/>
        <xdr:cNvSpPr txBox="1"/>
      </xdr:nvSpPr>
      <xdr:spPr>
        <a:xfrm>
          <a:off x="2641111" y="96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63853</xdr:rowOff>
    </xdr:from>
    <xdr:to>
      <xdr:col>2</xdr:col>
      <xdr:colOff>638175</xdr:colOff>
      <xdr:row>59</xdr:row>
      <xdr:rowOff>84346</xdr:rowOff>
    </xdr:to>
    <xdr:cxnSp macro="">
      <xdr:nvCxnSpPr>
        <xdr:cNvPr id="130" name="直線コネクタ 129"/>
        <xdr:cNvCxnSpPr/>
      </xdr:nvCxnSpPr>
      <xdr:spPr>
        <a:xfrm>
          <a:off x="1130300" y="10179403"/>
          <a:ext cx="8890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135328</xdr:rowOff>
    </xdr:from>
    <xdr:ext cx="534377" cy="259045"/>
    <xdr:sp macro="" textlink="">
      <xdr:nvSpPr>
        <xdr:cNvPr id="132" name="テキスト ボックス 131"/>
        <xdr:cNvSpPr txBox="1"/>
      </xdr:nvSpPr>
      <xdr:spPr>
        <a:xfrm>
          <a:off x="1752111" y="97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141696</xdr:rowOff>
    </xdr:from>
    <xdr:ext cx="534377" cy="259045"/>
    <xdr:sp macro="" textlink="">
      <xdr:nvSpPr>
        <xdr:cNvPr id="134" name="テキスト ボックス 133"/>
        <xdr:cNvSpPr txBox="1"/>
      </xdr:nvSpPr>
      <xdr:spPr>
        <a:xfrm>
          <a:off x="863111" y="957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6114</xdr:rowOff>
    </xdr:from>
    <xdr:to>
      <xdr:col>6</xdr:col>
      <xdr:colOff>561975</xdr:colOff>
      <xdr:row>58</xdr:row>
      <xdr:rowOff>107714</xdr:rowOff>
    </xdr:to>
    <xdr:sp macro="" textlink="">
      <xdr:nvSpPr>
        <xdr:cNvPr id="140" name="円/楕円 139"/>
        <xdr:cNvSpPr/>
      </xdr:nvSpPr>
      <xdr:spPr>
        <a:xfrm>
          <a:off x="4584700" y="995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155991</xdr:rowOff>
    </xdr:from>
    <xdr:ext cx="534377" cy="259045"/>
    <xdr:sp macro="" textlink="">
      <xdr:nvSpPr>
        <xdr:cNvPr id="141" name="物件費該当値テキスト"/>
        <xdr:cNvSpPr txBox="1"/>
      </xdr:nvSpPr>
      <xdr:spPr>
        <a:xfrm>
          <a:off x="4686300" y="99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73,070</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9282</xdr:rowOff>
    </xdr:from>
    <xdr:to>
      <xdr:col>5</xdr:col>
      <xdr:colOff>409575</xdr:colOff>
      <xdr:row>59</xdr:row>
      <xdr:rowOff>110882</xdr:rowOff>
    </xdr:to>
    <xdr:sp macro="" textlink="">
      <xdr:nvSpPr>
        <xdr:cNvPr id="142" name="円/楕円 141"/>
        <xdr:cNvSpPr/>
      </xdr:nvSpPr>
      <xdr:spPr>
        <a:xfrm>
          <a:off x="3746500" y="101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102009</xdr:rowOff>
    </xdr:from>
    <xdr:ext cx="534377" cy="259045"/>
    <xdr:sp macro="" textlink="">
      <xdr:nvSpPr>
        <xdr:cNvPr id="143" name="テキスト ボックス 142"/>
        <xdr:cNvSpPr txBox="1"/>
      </xdr:nvSpPr>
      <xdr:spPr>
        <a:xfrm>
          <a:off x="3530111" y="1021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157186</xdr:rowOff>
    </xdr:from>
    <xdr:to>
      <xdr:col>4</xdr:col>
      <xdr:colOff>206375</xdr:colOff>
      <xdr:row>59</xdr:row>
      <xdr:rowOff>87336</xdr:rowOff>
    </xdr:to>
    <xdr:sp macro="" textlink="">
      <xdr:nvSpPr>
        <xdr:cNvPr id="144" name="円/楕円 143"/>
        <xdr:cNvSpPr/>
      </xdr:nvSpPr>
      <xdr:spPr>
        <a:xfrm>
          <a:off x="2857500" y="101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78463</xdr:rowOff>
    </xdr:from>
    <xdr:ext cx="534377" cy="259045"/>
    <xdr:sp macro="" textlink="">
      <xdr:nvSpPr>
        <xdr:cNvPr id="145" name="テキスト ボックス 144"/>
        <xdr:cNvSpPr txBox="1"/>
      </xdr:nvSpPr>
      <xdr:spPr>
        <a:xfrm>
          <a:off x="2641111" y="101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63,818</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33546</xdr:rowOff>
    </xdr:from>
    <xdr:to>
      <xdr:col>3</xdr:col>
      <xdr:colOff>3175</xdr:colOff>
      <xdr:row>59</xdr:row>
      <xdr:rowOff>135146</xdr:rowOff>
    </xdr:to>
    <xdr:sp macro="" textlink="">
      <xdr:nvSpPr>
        <xdr:cNvPr id="146" name="円/楕円 145"/>
        <xdr:cNvSpPr/>
      </xdr:nvSpPr>
      <xdr:spPr>
        <a:xfrm>
          <a:off x="1968500" y="1014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126273</xdr:rowOff>
    </xdr:from>
    <xdr:ext cx="534377" cy="259045"/>
    <xdr:sp macro="" textlink="">
      <xdr:nvSpPr>
        <xdr:cNvPr id="147" name="テキスト ボックス 146"/>
        <xdr:cNvSpPr txBox="1"/>
      </xdr:nvSpPr>
      <xdr:spPr>
        <a:xfrm>
          <a:off x="1752111" y="1024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13053</xdr:rowOff>
    </xdr:from>
    <xdr:to>
      <xdr:col>1</xdr:col>
      <xdr:colOff>485775</xdr:colOff>
      <xdr:row>59</xdr:row>
      <xdr:rowOff>114653</xdr:rowOff>
    </xdr:to>
    <xdr:sp macro="" textlink="">
      <xdr:nvSpPr>
        <xdr:cNvPr id="148" name="円/楕円 147"/>
        <xdr:cNvSpPr/>
      </xdr:nvSpPr>
      <xdr:spPr>
        <a:xfrm>
          <a:off x="1079500" y="1012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105780</xdr:rowOff>
    </xdr:from>
    <xdr:ext cx="534377" cy="259045"/>
    <xdr:sp macro="" textlink="">
      <xdr:nvSpPr>
        <xdr:cNvPr id="149" name="テキスト ボックス 148"/>
        <xdr:cNvSpPr txBox="1"/>
      </xdr:nvSpPr>
      <xdr:spPr>
        <a:xfrm>
          <a:off x="863111" y="102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23251</xdr:rowOff>
    </xdr:from>
    <xdr:to>
      <xdr:col>6</xdr:col>
      <xdr:colOff>511175</xdr:colOff>
      <xdr:row>77</xdr:row>
      <xdr:rowOff>66594</xdr:rowOff>
    </xdr:to>
    <xdr:cxnSp macro="">
      <xdr:nvCxnSpPr>
        <xdr:cNvPr id="176" name="直線コネクタ 175"/>
        <xdr:cNvCxnSpPr/>
      </xdr:nvCxnSpPr>
      <xdr:spPr>
        <a:xfrm flipV="1">
          <a:off x="3797300" y="13224901"/>
          <a:ext cx="8382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30990</xdr:rowOff>
    </xdr:from>
    <xdr:ext cx="469744" cy="259045"/>
    <xdr:sp macro="" textlink="">
      <xdr:nvSpPr>
        <xdr:cNvPr id="177" name="維持補修費平均値テキスト"/>
        <xdr:cNvSpPr txBox="1"/>
      </xdr:nvSpPr>
      <xdr:spPr>
        <a:xfrm>
          <a:off x="4686300" y="1288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116018</xdr:rowOff>
    </xdr:from>
    <xdr:to>
      <xdr:col>5</xdr:col>
      <xdr:colOff>358775</xdr:colOff>
      <xdr:row>77</xdr:row>
      <xdr:rowOff>66594</xdr:rowOff>
    </xdr:to>
    <xdr:cxnSp macro="">
      <xdr:nvCxnSpPr>
        <xdr:cNvPr id="179" name="直線コネクタ 178"/>
        <xdr:cNvCxnSpPr/>
      </xdr:nvCxnSpPr>
      <xdr:spPr>
        <a:xfrm>
          <a:off x="2908300" y="13146218"/>
          <a:ext cx="889000" cy="12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144482</xdr:rowOff>
    </xdr:from>
    <xdr:ext cx="469744" cy="259045"/>
    <xdr:sp macro="" textlink="">
      <xdr:nvSpPr>
        <xdr:cNvPr id="181" name="テキスト ボックス 180"/>
        <xdr:cNvSpPr txBox="1"/>
      </xdr:nvSpPr>
      <xdr:spPr>
        <a:xfrm>
          <a:off x="3562427"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116018</xdr:rowOff>
    </xdr:from>
    <xdr:to>
      <xdr:col>4</xdr:col>
      <xdr:colOff>155575</xdr:colOff>
      <xdr:row>77</xdr:row>
      <xdr:rowOff>84288</xdr:rowOff>
    </xdr:to>
    <xdr:cxnSp macro="">
      <xdr:nvCxnSpPr>
        <xdr:cNvPr id="182" name="直線コネクタ 181"/>
        <xdr:cNvCxnSpPr/>
      </xdr:nvCxnSpPr>
      <xdr:spPr>
        <a:xfrm flipV="1">
          <a:off x="2019300" y="13146218"/>
          <a:ext cx="889000" cy="1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160027</xdr:rowOff>
    </xdr:from>
    <xdr:ext cx="469744" cy="259045"/>
    <xdr:sp macro="" textlink="">
      <xdr:nvSpPr>
        <xdr:cNvPr id="184" name="テキスト ボックス 183"/>
        <xdr:cNvSpPr txBox="1"/>
      </xdr:nvSpPr>
      <xdr:spPr>
        <a:xfrm>
          <a:off x="2673427"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65405</xdr:rowOff>
    </xdr:from>
    <xdr:to>
      <xdr:col>2</xdr:col>
      <xdr:colOff>638175</xdr:colOff>
      <xdr:row>77</xdr:row>
      <xdr:rowOff>84288</xdr:rowOff>
    </xdr:to>
    <xdr:cxnSp macro="">
      <xdr:nvCxnSpPr>
        <xdr:cNvPr id="185" name="直線コネクタ 184"/>
        <xdr:cNvCxnSpPr/>
      </xdr:nvCxnSpPr>
      <xdr:spPr>
        <a:xfrm>
          <a:off x="1130300" y="13267055"/>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163868</xdr:rowOff>
    </xdr:from>
    <xdr:ext cx="469744" cy="259045"/>
    <xdr:sp macro="" textlink="">
      <xdr:nvSpPr>
        <xdr:cNvPr id="187" name="テキスト ボックス 186"/>
        <xdr:cNvSpPr txBox="1"/>
      </xdr:nvSpPr>
      <xdr:spPr>
        <a:xfrm>
          <a:off x="1784427" y="128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18752</xdr:rowOff>
    </xdr:from>
    <xdr:ext cx="469744" cy="259045"/>
    <xdr:sp macro="" textlink="">
      <xdr:nvSpPr>
        <xdr:cNvPr id="189" name="テキスト ボックス 188"/>
        <xdr:cNvSpPr txBox="1"/>
      </xdr:nvSpPr>
      <xdr:spPr>
        <a:xfrm>
          <a:off x="895427" y="128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143901</xdr:rowOff>
    </xdr:from>
    <xdr:to>
      <xdr:col>6</xdr:col>
      <xdr:colOff>561975</xdr:colOff>
      <xdr:row>77</xdr:row>
      <xdr:rowOff>74051</xdr:rowOff>
    </xdr:to>
    <xdr:sp macro="" textlink="">
      <xdr:nvSpPr>
        <xdr:cNvPr id="195" name="円/楕円 194"/>
        <xdr:cNvSpPr/>
      </xdr:nvSpPr>
      <xdr:spPr>
        <a:xfrm>
          <a:off x="4584700" y="131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122328</xdr:rowOff>
    </xdr:from>
    <xdr:ext cx="469744" cy="259045"/>
    <xdr:sp macro="" textlink="">
      <xdr:nvSpPr>
        <xdr:cNvPr id="196" name="維持補修費該当値テキスト"/>
        <xdr:cNvSpPr txBox="1"/>
      </xdr:nvSpPr>
      <xdr:spPr>
        <a:xfrm>
          <a:off x="4686300" y="1315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15794</xdr:rowOff>
    </xdr:from>
    <xdr:to>
      <xdr:col>5</xdr:col>
      <xdr:colOff>409575</xdr:colOff>
      <xdr:row>77</xdr:row>
      <xdr:rowOff>117394</xdr:rowOff>
    </xdr:to>
    <xdr:sp macro="" textlink="">
      <xdr:nvSpPr>
        <xdr:cNvPr id="197" name="円/楕円 196"/>
        <xdr:cNvSpPr/>
      </xdr:nvSpPr>
      <xdr:spPr>
        <a:xfrm>
          <a:off x="3746500" y="132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108521</xdr:rowOff>
    </xdr:from>
    <xdr:ext cx="469744" cy="259045"/>
    <xdr:sp macro="" textlink="">
      <xdr:nvSpPr>
        <xdr:cNvPr id="198" name="テキスト ボックス 197"/>
        <xdr:cNvSpPr txBox="1"/>
      </xdr:nvSpPr>
      <xdr:spPr>
        <a:xfrm>
          <a:off x="3562427" y="133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65218</xdr:rowOff>
    </xdr:from>
    <xdr:to>
      <xdr:col>4</xdr:col>
      <xdr:colOff>206375</xdr:colOff>
      <xdr:row>76</xdr:row>
      <xdr:rowOff>166818</xdr:rowOff>
    </xdr:to>
    <xdr:sp macro="" textlink="">
      <xdr:nvSpPr>
        <xdr:cNvPr id="199" name="円/楕円 198"/>
        <xdr:cNvSpPr/>
      </xdr:nvSpPr>
      <xdr:spPr>
        <a:xfrm>
          <a:off x="2857500" y="1309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157945</xdr:rowOff>
    </xdr:from>
    <xdr:ext cx="469744" cy="259045"/>
    <xdr:sp macro="" textlink="">
      <xdr:nvSpPr>
        <xdr:cNvPr id="200" name="テキスト ボックス 199"/>
        <xdr:cNvSpPr txBox="1"/>
      </xdr:nvSpPr>
      <xdr:spPr>
        <a:xfrm>
          <a:off x="2673427" y="131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33488</xdr:rowOff>
    </xdr:from>
    <xdr:to>
      <xdr:col>3</xdr:col>
      <xdr:colOff>3175</xdr:colOff>
      <xdr:row>77</xdr:row>
      <xdr:rowOff>135088</xdr:rowOff>
    </xdr:to>
    <xdr:sp macro="" textlink="">
      <xdr:nvSpPr>
        <xdr:cNvPr id="201" name="円/楕円 200"/>
        <xdr:cNvSpPr/>
      </xdr:nvSpPr>
      <xdr:spPr>
        <a:xfrm>
          <a:off x="1968500" y="132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126215</xdr:rowOff>
    </xdr:from>
    <xdr:ext cx="469744" cy="259045"/>
    <xdr:sp macro="" textlink="">
      <xdr:nvSpPr>
        <xdr:cNvPr id="202" name="テキスト ボックス 201"/>
        <xdr:cNvSpPr txBox="1"/>
      </xdr:nvSpPr>
      <xdr:spPr>
        <a:xfrm>
          <a:off x="1784427" y="1332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14605</xdr:rowOff>
    </xdr:from>
    <xdr:to>
      <xdr:col>1</xdr:col>
      <xdr:colOff>485775</xdr:colOff>
      <xdr:row>77</xdr:row>
      <xdr:rowOff>116205</xdr:rowOff>
    </xdr:to>
    <xdr:sp macro="" textlink="">
      <xdr:nvSpPr>
        <xdr:cNvPr id="203" name="円/楕円 202"/>
        <xdr:cNvSpPr/>
      </xdr:nvSpPr>
      <xdr:spPr>
        <a:xfrm>
          <a:off x="10795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107332</xdr:rowOff>
    </xdr:from>
    <xdr:ext cx="469744" cy="259045"/>
    <xdr:sp macro="" textlink="">
      <xdr:nvSpPr>
        <xdr:cNvPr id="204" name="テキスト ボックス 203"/>
        <xdr:cNvSpPr txBox="1"/>
      </xdr:nvSpPr>
      <xdr:spPr>
        <a:xfrm>
          <a:off x="895427" y="1330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169932</xdr:rowOff>
    </xdr:from>
    <xdr:to>
      <xdr:col>6</xdr:col>
      <xdr:colOff>511175</xdr:colOff>
      <xdr:row>98</xdr:row>
      <xdr:rowOff>19762</xdr:rowOff>
    </xdr:to>
    <xdr:cxnSp macro="">
      <xdr:nvCxnSpPr>
        <xdr:cNvPr id="234" name="直線コネクタ 233"/>
        <xdr:cNvCxnSpPr/>
      </xdr:nvCxnSpPr>
      <xdr:spPr>
        <a:xfrm flipV="1">
          <a:off x="3797300" y="16800582"/>
          <a:ext cx="8382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113986</xdr:rowOff>
    </xdr:from>
    <xdr:ext cx="534377" cy="259045"/>
    <xdr:sp macro="" textlink="">
      <xdr:nvSpPr>
        <xdr:cNvPr id="235" name="扶助費平均値テキスト"/>
        <xdr:cNvSpPr txBox="1"/>
      </xdr:nvSpPr>
      <xdr:spPr>
        <a:xfrm>
          <a:off x="4686300" y="16230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19762</xdr:rowOff>
    </xdr:from>
    <xdr:to>
      <xdr:col>5</xdr:col>
      <xdr:colOff>358775</xdr:colOff>
      <xdr:row>98</xdr:row>
      <xdr:rowOff>101085</xdr:rowOff>
    </xdr:to>
    <xdr:cxnSp macro="">
      <xdr:nvCxnSpPr>
        <xdr:cNvPr id="237" name="直線コネクタ 236"/>
        <xdr:cNvCxnSpPr/>
      </xdr:nvCxnSpPr>
      <xdr:spPr>
        <a:xfrm flipV="1">
          <a:off x="2908300" y="16821862"/>
          <a:ext cx="889000" cy="8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53294</xdr:rowOff>
    </xdr:from>
    <xdr:ext cx="534377" cy="259045"/>
    <xdr:sp macro="" textlink="">
      <xdr:nvSpPr>
        <xdr:cNvPr id="239" name="テキスト ボックス 238"/>
        <xdr:cNvSpPr txBox="1"/>
      </xdr:nvSpPr>
      <xdr:spPr>
        <a:xfrm>
          <a:off x="3530111" y="161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101085</xdr:rowOff>
    </xdr:from>
    <xdr:to>
      <xdr:col>4</xdr:col>
      <xdr:colOff>155575</xdr:colOff>
      <xdr:row>98</xdr:row>
      <xdr:rowOff>163418</xdr:rowOff>
    </xdr:to>
    <xdr:cxnSp macro="">
      <xdr:nvCxnSpPr>
        <xdr:cNvPr id="240" name="直線コネクタ 239"/>
        <xdr:cNvCxnSpPr/>
      </xdr:nvCxnSpPr>
      <xdr:spPr>
        <a:xfrm flipV="1">
          <a:off x="2019300" y="16903185"/>
          <a:ext cx="889000" cy="6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9593</xdr:rowOff>
    </xdr:from>
    <xdr:ext cx="534377" cy="259045"/>
    <xdr:sp macro="" textlink="">
      <xdr:nvSpPr>
        <xdr:cNvPr id="242" name="テキスト ボックス 241"/>
        <xdr:cNvSpPr txBox="1"/>
      </xdr:nvSpPr>
      <xdr:spPr>
        <a:xfrm>
          <a:off x="2641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163418</xdr:rowOff>
    </xdr:from>
    <xdr:to>
      <xdr:col>2</xdr:col>
      <xdr:colOff>638175</xdr:colOff>
      <xdr:row>98</xdr:row>
      <xdr:rowOff>165760</xdr:rowOff>
    </xdr:to>
    <xdr:cxnSp macro="">
      <xdr:nvCxnSpPr>
        <xdr:cNvPr id="243" name="直線コネクタ 242"/>
        <xdr:cNvCxnSpPr/>
      </xdr:nvCxnSpPr>
      <xdr:spPr>
        <a:xfrm flipV="1">
          <a:off x="1130300" y="16965518"/>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50437</xdr:rowOff>
    </xdr:from>
    <xdr:ext cx="534377" cy="259045"/>
    <xdr:sp macro="" textlink="">
      <xdr:nvSpPr>
        <xdr:cNvPr id="245" name="テキスト ボックス 244"/>
        <xdr:cNvSpPr txBox="1"/>
      </xdr:nvSpPr>
      <xdr:spPr>
        <a:xfrm>
          <a:off x="1752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7" name="テキスト ボックス 246"/>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119132</xdr:rowOff>
    </xdr:from>
    <xdr:to>
      <xdr:col>6</xdr:col>
      <xdr:colOff>561975</xdr:colOff>
      <xdr:row>98</xdr:row>
      <xdr:rowOff>49282</xdr:rowOff>
    </xdr:to>
    <xdr:sp macro="" textlink="">
      <xdr:nvSpPr>
        <xdr:cNvPr id="253" name="円/楕円 252"/>
        <xdr:cNvSpPr/>
      </xdr:nvSpPr>
      <xdr:spPr>
        <a:xfrm>
          <a:off x="4584700" y="167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97559</xdr:rowOff>
    </xdr:from>
    <xdr:ext cx="534377" cy="259045"/>
    <xdr:sp macro="" textlink="">
      <xdr:nvSpPr>
        <xdr:cNvPr id="254" name="扶助費該当値テキスト"/>
        <xdr:cNvSpPr txBox="1"/>
      </xdr:nvSpPr>
      <xdr:spPr>
        <a:xfrm>
          <a:off x="4686300" y="1672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51,413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140412</xdr:rowOff>
    </xdr:from>
    <xdr:to>
      <xdr:col>5</xdr:col>
      <xdr:colOff>409575</xdr:colOff>
      <xdr:row>98</xdr:row>
      <xdr:rowOff>70562</xdr:rowOff>
    </xdr:to>
    <xdr:sp macro="" textlink="">
      <xdr:nvSpPr>
        <xdr:cNvPr id="255" name="円/楕円 254"/>
        <xdr:cNvSpPr/>
      </xdr:nvSpPr>
      <xdr:spPr>
        <a:xfrm>
          <a:off x="3746500" y="167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61689</xdr:rowOff>
    </xdr:from>
    <xdr:ext cx="534377" cy="259045"/>
    <xdr:sp macro="" textlink="">
      <xdr:nvSpPr>
        <xdr:cNvPr id="256" name="テキスト ボックス 255"/>
        <xdr:cNvSpPr txBox="1"/>
      </xdr:nvSpPr>
      <xdr:spPr>
        <a:xfrm>
          <a:off x="3530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50285</xdr:rowOff>
    </xdr:from>
    <xdr:to>
      <xdr:col>4</xdr:col>
      <xdr:colOff>206375</xdr:colOff>
      <xdr:row>98</xdr:row>
      <xdr:rowOff>151885</xdr:rowOff>
    </xdr:to>
    <xdr:sp macro="" textlink="">
      <xdr:nvSpPr>
        <xdr:cNvPr id="257" name="円/楕円 256"/>
        <xdr:cNvSpPr/>
      </xdr:nvSpPr>
      <xdr:spPr>
        <a:xfrm>
          <a:off x="2857500" y="168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143012</xdr:rowOff>
    </xdr:from>
    <xdr:ext cx="534377" cy="259045"/>
    <xdr:sp macro="" textlink="">
      <xdr:nvSpPr>
        <xdr:cNvPr id="258" name="テキスト ボックス 257"/>
        <xdr:cNvSpPr txBox="1"/>
      </xdr:nvSpPr>
      <xdr:spPr>
        <a:xfrm>
          <a:off x="2641111" y="169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112618</xdr:rowOff>
    </xdr:from>
    <xdr:to>
      <xdr:col>3</xdr:col>
      <xdr:colOff>3175</xdr:colOff>
      <xdr:row>99</xdr:row>
      <xdr:rowOff>42768</xdr:rowOff>
    </xdr:to>
    <xdr:sp macro="" textlink="">
      <xdr:nvSpPr>
        <xdr:cNvPr id="259" name="円/楕円 258"/>
        <xdr:cNvSpPr/>
      </xdr:nvSpPr>
      <xdr:spPr>
        <a:xfrm>
          <a:off x="1968500" y="169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33895</xdr:rowOff>
    </xdr:from>
    <xdr:ext cx="534377" cy="259045"/>
    <xdr:sp macro="" textlink="">
      <xdr:nvSpPr>
        <xdr:cNvPr id="260" name="テキスト ボックス 259"/>
        <xdr:cNvSpPr txBox="1"/>
      </xdr:nvSpPr>
      <xdr:spPr>
        <a:xfrm>
          <a:off x="1752111" y="170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114960</xdr:rowOff>
    </xdr:from>
    <xdr:to>
      <xdr:col>1</xdr:col>
      <xdr:colOff>485775</xdr:colOff>
      <xdr:row>99</xdr:row>
      <xdr:rowOff>45110</xdr:rowOff>
    </xdr:to>
    <xdr:sp macro="" textlink="">
      <xdr:nvSpPr>
        <xdr:cNvPr id="261" name="円/楕円 260"/>
        <xdr:cNvSpPr/>
      </xdr:nvSpPr>
      <xdr:spPr>
        <a:xfrm>
          <a:off x="1079500" y="169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36237</xdr:rowOff>
    </xdr:from>
    <xdr:ext cx="534377" cy="259045"/>
    <xdr:sp macro="" textlink="">
      <xdr:nvSpPr>
        <xdr:cNvPr id="262" name="テキスト ボックス 261"/>
        <xdr:cNvSpPr txBox="1"/>
      </xdr:nvSpPr>
      <xdr:spPr>
        <a:xfrm>
          <a:off x="863111" y="1700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7" name="直線コネクタ 286"/>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8"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9" name="直線コネクタ 288"/>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0"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1" name="直線コネクタ 290"/>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81255</xdr:rowOff>
    </xdr:from>
    <xdr:to>
      <xdr:col>15</xdr:col>
      <xdr:colOff>180975</xdr:colOff>
      <xdr:row>38</xdr:row>
      <xdr:rowOff>114471</xdr:rowOff>
    </xdr:to>
    <xdr:cxnSp macro="">
      <xdr:nvCxnSpPr>
        <xdr:cNvPr id="292" name="直線コネクタ 291"/>
        <xdr:cNvCxnSpPr/>
      </xdr:nvCxnSpPr>
      <xdr:spPr>
        <a:xfrm flipV="1">
          <a:off x="9639300" y="6596355"/>
          <a:ext cx="838200" cy="3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61896</xdr:rowOff>
    </xdr:from>
    <xdr:ext cx="534377" cy="259045"/>
    <xdr:sp macro="" textlink="">
      <xdr:nvSpPr>
        <xdr:cNvPr id="293" name="補助費等平均値テキスト"/>
        <xdr:cNvSpPr txBox="1"/>
      </xdr:nvSpPr>
      <xdr:spPr>
        <a:xfrm>
          <a:off x="10528300" y="623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4" name="フローチャート : 判断 293"/>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114471</xdr:rowOff>
    </xdr:from>
    <xdr:to>
      <xdr:col>14</xdr:col>
      <xdr:colOff>28575</xdr:colOff>
      <xdr:row>38</xdr:row>
      <xdr:rowOff>124254</xdr:rowOff>
    </xdr:to>
    <xdr:cxnSp macro="">
      <xdr:nvCxnSpPr>
        <xdr:cNvPr id="295" name="直線コネクタ 294"/>
        <xdr:cNvCxnSpPr/>
      </xdr:nvCxnSpPr>
      <xdr:spPr>
        <a:xfrm flipV="1">
          <a:off x="8750300" y="6629571"/>
          <a:ext cx="889000" cy="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6" name="フローチャート : 判断 295"/>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54162</xdr:rowOff>
    </xdr:from>
    <xdr:ext cx="534377" cy="259045"/>
    <xdr:sp macro="" textlink="">
      <xdr:nvSpPr>
        <xdr:cNvPr id="297" name="テキスト ボックス 296"/>
        <xdr:cNvSpPr txBox="1"/>
      </xdr:nvSpPr>
      <xdr:spPr>
        <a:xfrm>
          <a:off x="9372111" y="62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124254</xdr:rowOff>
    </xdr:from>
    <xdr:to>
      <xdr:col>12</xdr:col>
      <xdr:colOff>511175</xdr:colOff>
      <xdr:row>38</xdr:row>
      <xdr:rowOff>130350</xdr:rowOff>
    </xdr:to>
    <xdr:cxnSp macro="">
      <xdr:nvCxnSpPr>
        <xdr:cNvPr id="298" name="直線コネクタ 297"/>
        <xdr:cNvCxnSpPr/>
      </xdr:nvCxnSpPr>
      <xdr:spPr>
        <a:xfrm flipV="1">
          <a:off x="7861300" y="663935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9" name="フローチャート : 判断 298"/>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0" name="テキスト ボックス 299"/>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119484</xdr:rowOff>
    </xdr:from>
    <xdr:to>
      <xdr:col>11</xdr:col>
      <xdr:colOff>307975</xdr:colOff>
      <xdr:row>38</xdr:row>
      <xdr:rowOff>130350</xdr:rowOff>
    </xdr:to>
    <xdr:cxnSp macro="">
      <xdr:nvCxnSpPr>
        <xdr:cNvPr id="301" name="直線コネクタ 300"/>
        <xdr:cNvCxnSpPr/>
      </xdr:nvCxnSpPr>
      <xdr:spPr>
        <a:xfrm>
          <a:off x="6972300" y="6634584"/>
          <a:ext cx="8890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2" name="フローチャート : 判断 301"/>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82204</xdr:rowOff>
    </xdr:from>
    <xdr:ext cx="534377" cy="259045"/>
    <xdr:sp macro="" textlink="">
      <xdr:nvSpPr>
        <xdr:cNvPr id="303" name="テキスト ボックス 302"/>
        <xdr:cNvSpPr txBox="1"/>
      </xdr:nvSpPr>
      <xdr:spPr>
        <a:xfrm>
          <a:off x="7594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4" name="フローチャート : 判断 303"/>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69768</xdr:rowOff>
    </xdr:from>
    <xdr:ext cx="534377" cy="259045"/>
    <xdr:sp macro="" textlink="">
      <xdr:nvSpPr>
        <xdr:cNvPr id="305" name="テキスト ボックス 304"/>
        <xdr:cNvSpPr txBox="1"/>
      </xdr:nvSpPr>
      <xdr:spPr>
        <a:xfrm>
          <a:off x="6705111" y="62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30455</xdr:rowOff>
    </xdr:from>
    <xdr:to>
      <xdr:col>15</xdr:col>
      <xdr:colOff>231775</xdr:colOff>
      <xdr:row>38</xdr:row>
      <xdr:rowOff>132055</xdr:rowOff>
    </xdr:to>
    <xdr:sp macro="" textlink="">
      <xdr:nvSpPr>
        <xdr:cNvPr id="311" name="円/楕円 310"/>
        <xdr:cNvSpPr/>
      </xdr:nvSpPr>
      <xdr:spPr>
        <a:xfrm>
          <a:off x="10426700" y="65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8882</xdr:rowOff>
    </xdr:from>
    <xdr:ext cx="534377" cy="259045"/>
    <xdr:sp macro="" textlink="">
      <xdr:nvSpPr>
        <xdr:cNvPr id="312" name="補助費等該当値テキスト"/>
        <xdr:cNvSpPr txBox="1"/>
      </xdr:nvSpPr>
      <xdr:spPr>
        <a:xfrm>
          <a:off x="10528300" y="65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67,670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63671</xdr:rowOff>
    </xdr:from>
    <xdr:to>
      <xdr:col>14</xdr:col>
      <xdr:colOff>79375</xdr:colOff>
      <xdr:row>38</xdr:row>
      <xdr:rowOff>165271</xdr:rowOff>
    </xdr:to>
    <xdr:sp macro="" textlink="">
      <xdr:nvSpPr>
        <xdr:cNvPr id="313" name="円/楕円 312"/>
        <xdr:cNvSpPr/>
      </xdr:nvSpPr>
      <xdr:spPr>
        <a:xfrm>
          <a:off x="9588500" y="65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156398</xdr:rowOff>
    </xdr:from>
    <xdr:ext cx="534377" cy="259045"/>
    <xdr:sp macro="" textlink="">
      <xdr:nvSpPr>
        <xdr:cNvPr id="314" name="テキスト ボックス 313"/>
        <xdr:cNvSpPr txBox="1"/>
      </xdr:nvSpPr>
      <xdr:spPr>
        <a:xfrm>
          <a:off x="9372111" y="667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73454</xdr:rowOff>
    </xdr:from>
    <xdr:to>
      <xdr:col>12</xdr:col>
      <xdr:colOff>561975</xdr:colOff>
      <xdr:row>39</xdr:row>
      <xdr:rowOff>3604</xdr:rowOff>
    </xdr:to>
    <xdr:sp macro="" textlink="">
      <xdr:nvSpPr>
        <xdr:cNvPr id="315" name="円/楕円 314"/>
        <xdr:cNvSpPr/>
      </xdr:nvSpPr>
      <xdr:spPr>
        <a:xfrm>
          <a:off x="8699500" y="658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166181</xdr:rowOff>
    </xdr:from>
    <xdr:ext cx="534377" cy="259045"/>
    <xdr:sp macro="" textlink="">
      <xdr:nvSpPr>
        <xdr:cNvPr id="316" name="テキスト ボックス 315"/>
        <xdr:cNvSpPr txBox="1"/>
      </xdr:nvSpPr>
      <xdr:spPr>
        <a:xfrm>
          <a:off x="8483111" y="668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79550</xdr:rowOff>
    </xdr:from>
    <xdr:to>
      <xdr:col>11</xdr:col>
      <xdr:colOff>358775</xdr:colOff>
      <xdr:row>39</xdr:row>
      <xdr:rowOff>9700</xdr:rowOff>
    </xdr:to>
    <xdr:sp macro="" textlink="">
      <xdr:nvSpPr>
        <xdr:cNvPr id="317" name="円/楕円 316"/>
        <xdr:cNvSpPr/>
      </xdr:nvSpPr>
      <xdr:spPr>
        <a:xfrm>
          <a:off x="7810500" y="65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827</xdr:rowOff>
    </xdr:from>
    <xdr:ext cx="534377" cy="259045"/>
    <xdr:sp macro="" textlink="">
      <xdr:nvSpPr>
        <xdr:cNvPr id="318" name="テキスト ボックス 317"/>
        <xdr:cNvSpPr txBox="1"/>
      </xdr:nvSpPr>
      <xdr:spPr>
        <a:xfrm>
          <a:off x="7594111" y="668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68684</xdr:rowOff>
    </xdr:from>
    <xdr:to>
      <xdr:col>10</xdr:col>
      <xdr:colOff>155575</xdr:colOff>
      <xdr:row>38</xdr:row>
      <xdr:rowOff>170284</xdr:rowOff>
    </xdr:to>
    <xdr:sp macro="" textlink="">
      <xdr:nvSpPr>
        <xdr:cNvPr id="319" name="円/楕円 318"/>
        <xdr:cNvSpPr/>
      </xdr:nvSpPr>
      <xdr:spPr>
        <a:xfrm>
          <a:off x="6921500" y="658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161411</xdr:rowOff>
    </xdr:from>
    <xdr:ext cx="534377" cy="259045"/>
    <xdr:sp macro="" textlink="">
      <xdr:nvSpPr>
        <xdr:cNvPr id="320" name="テキスト ボックス 319"/>
        <xdr:cNvSpPr txBox="1"/>
      </xdr:nvSpPr>
      <xdr:spPr>
        <a:xfrm>
          <a:off x="6705111" y="667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2" name="直線コネクタ 341"/>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3"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4" name="直線コネクタ 343"/>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5"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6" name="直線コネクタ 345"/>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92736</xdr:rowOff>
    </xdr:from>
    <xdr:to>
      <xdr:col>15</xdr:col>
      <xdr:colOff>180975</xdr:colOff>
      <xdr:row>57</xdr:row>
      <xdr:rowOff>43674</xdr:rowOff>
    </xdr:to>
    <xdr:cxnSp macro="">
      <xdr:nvCxnSpPr>
        <xdr:cNvPr id="347" name="直線コネクタ 346"/>
        <xdr:cNvCxnSpPr/>
      </xdr:nvCxnSpPr>
      <xdr:spPr>
        <a:xfrm>
          <a:off x="9639300" y="9693936"/>
          <a:ext cx="838200" cy="1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12862</xdr:rowOff>
    </xdr:from>
    <xdr:ext cx="534377" cy="259045"/>
    <xdr:sp macro="" textlink="">
      <xdr:nvSpPr>
        <xdr:cNvPr id="348" name="普通建設事業費平均値テキスト"/>
        <xdr:cNvSpPr txBox="1"/>
      </xdr:nvSpPr>
      <xdr:spPr>
        <a:xfrm>
          <a:off x="10528300" y="94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49" name="フローチャート : 判断 348"/>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92736</xdr:rowOff>
    </xdr:from>
    <xdr:to>
      <xdr:col>14</xdr:col>
      <xdr:colOff>28575</xdr:colOff>
      <xdr:row>57</xdr:row>
      <xdr:rowOff>80652</xdr:rowOff>
    </xdr:to>
    <xdr:cxnSp macro="">
      <xdr:nvCxnSpPr>
        <xdr:cNvPr id="350" name="直線コネクタ 349"/>
        <xdr:cNvCxnSpPr/>
      </xdr:nvCxnSpPr>
      <xdr:spPr>
        <a:xfrm flipV="1">
          <a:off x="8750300" y="9693936"/>
          <a:ext cx="889000" cy="15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1" name="フローチャート : 判断 350"/>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84986</xdr:rowOff>
    </xdr:from>
    <xdr:ext cx="599010" cy="259045"/>
    <xdr:sp macro="" textlink="">
      <xdr:nvSpPr>
        <xdr:cNvPr id="352" name="テキスト ボックス 351"/>
        <xdr:cNvSpPr txBox="1"/>
      </xdr:nvSpPr>
      <xdr:spPr>
        <a:xfrm>
          <a:off x="9339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80652</xdr:rowOff>
    </xdr:from>
    <xdr:to>
      <xdr:col>12</xdr:col>
      <xdr:colOff>511175</xdr:colOff>
      <xdr:row>57</xdr:row>
      <xdr:rowOff>100559</xdr:rowOff>
    </xdr:to>
    <xdr:cxnSp macro="">
      <xdr:nvCxnSpPr>
        <xdr:cNvPr id="353" name="直線コネクタ 352"/>
        <xdr:cNvCxnSpPr/>
      </xdr:nvCxnSpPr>
      <xdr:spPr>
        <a:xfrm flipV="1">
          <a:off x="7861300" y="9853302"/>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4" name="フローチャート : 判断 353"/>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9864</xdr:rowOff>
    </xdr:from>
    <xdr:ext cx="599010" cy="259045"/>
    <xdr:sp macro="" textlink="">
      <xdr:nvSpPr>
        <xdr:cNvPr id="355" name="テキスト ボックス 354"/>
        <xdr:cNvSpPr txBox="1"/>
      </xdr:nvSpPr>
      <xdr:spPr>
        <a:xfrm>
          <a:off x="8450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52882</xdr:rowOff>
    </xdr:from>
    <xdr:to>
      <xdr:col>11</xdr:col>
      <xdr:colOff>307975</xdr:colOff>
      <xdr:row>57</xdr:row>
      <xdr:rowOff>100559</xdr:rowOff>
    </xdr:to>
    <xdr:cxnSp macro="">
      <xdr:nvCxnSpPr>
        <xdr:cNvPr id="356" name="直線コネクタ 355"/>
        <xdr:cNvCxnSpPr/>
      </xdr:nvCxnSpPr>
      <xdr:spPr>
        <a:xfrm>
          <a:off x="6972300" y="9825532"/>
          <a:ext cx="889000" cy="4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7" name="フローチャート : 判断 356"/>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16461</xdr:rowOff>
    </xdr:from>
    <xdr:ext cx="534377" cy="259045"/>
    <xdr:sp macro="" textlink="">
      <xdr:nvSpPr>
        <xdr:cNvPr id="358" name="テキスト ボックス 357"/>
        <xdr:cNvSpPr txBox="1"/>
      </xdr:nvSpPr>
      <xdr:spPr>
        <a:xfrm>
          <a:off x="7594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59" name="フローチャート : 判断 358"/>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134638</xdr:rowOff>
    </xdr:from>
    <xdr:ext cx="534377" cy="259045"/>
    <xdr:sp macro="" textlink="">
      <xdr:nvSpPr>
        <xdr:cNvPr id="360" name="テキスト ボックス 359"/>
        <xdr:cNvSpPr txBox="1"/>
      </xdr:nvSpPr>
      <xdr:spPr>
        <a:xfrm>
          <a:off x="6705111" y="93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164324</xdr:rowOff>
    </xdr:from>
    <xdr:to>
      <xdr:col>15</xdr:col>
      <xdr:colOff>231775</xdr:colOff>
      <xdr:row>57</xdr:row>
      <xdr:rowOff>94474</xdr:rowOff>
    </xdr:to>
    <xdr:sp macro="" textlink="">
      <xdr:nvSpPr>
        <xdr:cNvPr id="366" name="円/楕円 365"/>
        <xdr:cNvSpPr/>
      </xdr:nvSpPr>
      <xdr:spPr>
        <a:xfrm>
          <a:off x="10426700" y="97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142751</xdr:rowOff>
    </xdr:from>
    <xdr:ext cx="534377" cy="259045"/>
    <xdr:sp macro="" textlink="">
      <xdr:nvSpPr>
        <xdr:cNvPr id="367" name="普通建設事業費該当値テキスト"/>
        <xdr:cNvSpPr txBox="1"/>
      </xdr:nvSpPr>
      <xdr:spPr>
        <a:xfrm>
          <a:off x="10528300" y="97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58,503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41936</xdr:rowOff>
    </xdr:from>
    <xdr:to>
      <xdr:col>14</xdr:col>
      <xdr:colOff>79375</xdr:colOff>
      <xdr:row>56</xdr:row>
      <xdr:rowOff>143536</xdr:rowOff>
    </xdr:to>
    <xdr:sp macro="" textlink="">
      <xdr:nvSpPr>
        <xdr:cNvPr id="368" name="円/楕円 367"/>
        <xdr:cNvSpPr/>
      </xdr:nvSpPr>
      <xdr:spPr>
        <a:xfrm>
          <a:off x="9588500" y="96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134663</xdr:rowOff>
    </xdr:from>
    <xdr:ext cx="534377" cy="259045"/>
    <xdr:sp macro="" textlink="">
      <xdr:nvSpPr>
        <xdr:cNvPr id="369" name="テキスト ボックス 368"/>
        <xdr:cNvSpPr txBox="1"/>
      </xdr:nvSpPr>
      <xdr:spPr>
        <a:xfrm>
          <a:off x="9372111" y="97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29852</xdr:rowOff>
    </xdr:from>
    <xdr:to>
      <xdr:col>12</xdr:col>
      <xdr:colOff>561975</xdr:colOff>
      <xdr:row>57</xdr:row>
      <xdr:rowOff>131452</xdr:rowOff>
    </xdr:to>
    <xdr:sp macro="" textlink="">
      <xdr:nvSpPr>
        <xdr:cNvPr id="370" name="円/楕円 369"/>
        <xdr:cNvSpPr/>
      </xdr:nvSpPr>
      <xdr:spPr>
        <a:xfrm>
          <a:off x="8699500" y="98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122579</xdr:rowOff>
    </xdr:from>
    <xdr:ext cx="534377" cy="259045"/>
    <xdr:sp macro="" textlink="">
      <xdr:nvSpPr>
        <xdr:cNvPr id="371" name="テキスト ボックス 370"/>
        <xdr:cNvSpPr txBox="1"/>
      </xdr:nvSpPr>
      <xdr:spPr>
        <a:xfrm>
          <a:off x="8483111" y="98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49759</xdr:rowOff>
    </xdr:from>
    <xdr:to>
      <xdr:col>11</xdr:col>
      <xdr:colOff>358775</xdr:colOff>
      <xdr:row>57</xdr:row>
      <xdr:rowOff>151359</xdr:rowOff>
    </xdr:to>
    <xdr:sp macro="" textlink="">
      <xdr:nvSpPr>
        <xdr:cNvPr id="372" name="円/楕円 371"/>
        <xdr:cNvSpPr/>
      </xdr:nvSpPr>
      <xdr:spPr>
        <a:xfrm>
          <a:off x="7810500" y="98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142486</xdr:rowOff>
    </xdr:from>
    <xdr:ext cx="534377" cy="259045"/>
    <xdr:sp macro="" textlink="">
      <xdr:nvSpPr>
        <xdr:cNvPr id="373" name="テキスト ボックス 372"/>
        <xdr:cNvSpPr txBox="1"/>
      </xdr:nvSpPr>
      <xdr:spPr>
        <a:xfrm>
          <a:off x="7594111" y="99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2082</xdr:rowOff>
    </xdr:from>
    <xdr:to>
      <xdr:col>10</xdr:col>
      <xdr:colOff>155575</xdr:colOff>
      <xdr:row>57</xdr:row>
      <xdr:rowOff>103682</xdr:rowOff>
    </xdr:to>
    <xdr:sp macro="" textlink="">
      <xdr:nvSpPr>
        <xdr:cNvPr id="374" name="円/楕円 373"/>
        <xdr:cNvSpPr/>
      </xdr:nvSpPr>
      <xdr:spPr>
        <a:xfrm>
          <a:off x="6921500" y="97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94809</xdr:rowOff>
    </xdr:from>
    <xdr:ext cx="534377" cy="259045"/>
    <xdr:sp macro="" textlink="">
      <xdr:nvSpPr>
        <xdr:cNvPr id="375" name="テキスト ボックス 374"/>
        <xdr:cNvSpPr txBox="1"/>
      </xdr:nvSpPr>
      <xdr:spPr>
        <a:xfrm>
          <a:off x="6705111" y="986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399" name="直線コネクタ 398"/>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0"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1" name="直線コネクタ 400"/>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2"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3" name="直線コネクタ 402"/>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84062</xdr:rowOff>
    </xdr:from>
    <xdr:to>
      <xdr:col>15</xdr:col>
      <xdr:colOff>180975</xdr:colOff>
      <xdr:row>78</xdr:row>
      <xdr:rowOff>21997</xdr:rowOff>
    </xdr:to>
    <xdr:cxnSp macro="">
      <xdr:nvCxnSpPr>
        <xdr:cNvPr id="404" name="直線コネクタ 403"/>
        <xdr:cNvCxnSpPr/>
      </xdr:nvCxnSpPr>
      <xdr:spPr>
        <a:xfrm>
          <a:off x="9639300" y="13114262"/>
          <a:ext cx="838200" cy="28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95076</xdr:rowOff>
    </xdr:from>
    <xdr:ext cx="534377" cy="259045"/>
    <xdr:sp macro="" textlink="">
      <xdr:nvSpPr>
        <xdr:cNvPr id="405" name="普通建設事業費 （ うち新規整備　）平均値テキスト"/>
        <xdr:cNvSpPr txBox="1"/>
      </xdr:nvSpPr>
      <xdr:spPr>
        <a:xfrm>
          <a:off x="10528300" y="129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6" name="フローチャート : 判断 405"/>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7" name="フローチャート : 判断 406"/>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116032</xdr:rowOff>
    </xdr:from>
    <xdr:ext cx="534377" cy="259045"/>
    <xdr:sp macro="" textlink="">
      <xdr:nvSpPr>
        <xdr:cNvPr id="408" name="テキスト ボックス 407"/>
        <xdr:cNvSpPr txBox="1"/>
      </xdr:nvSpPr>
      <xdr:spPr>
        <a:xfrm>
          <a:off x="9372111" y="128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142647</xdr:rowOff>
    </xdr:from>
    <xdr:to>
      <xdr:col>15</xdr:col>
      <xdr:colOff>231775</xdr:colOff>
      <xdr:row>78</xdr:row>
      <xdr:rowOff>72797</xdr:rowOff>
    </xdr:to>
    <xdr:sp macro="" textlink="">
      <xdr:nvSpPr>
        <xdr:cNvPr id="414" name="円/楕円 413"/>
        <xdr:cNvSpPr/>
      </xdr:nvSpPr>
      <xdr:spPr>
        <a:xfrm>
          <a:off x="10426700" y="133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121074</xdr:rowOff>
    </xdr:from>
    <xdr:ext cx="534377" cy="259045"/>
    <xdr:sp macro="" textlink="">
      <xdr:nvSpPr>
        <xdr:cNvPr id="415" name="普通建設事業費 （ うち新規整備　）該当値テキスト"/>
        <xdr:cNvSpPr txBox="1"/>
      </xdr:nvSpPr>
      <xdr:spPr>
        <a:xfrm>
          <a:off x="10528300" y="133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33262</xdr:rowOff>
    </xdr:from>
    <xdr:to>
      <xdr:col>14</xdr:col>
      <xdr:colOff>79375</xdr:colOff>
      <xdr:row>76</xdr:row>
      <xdr:rowOff>134862</xdr:rowOff>
    </xdr:to>
    <xdr:sp macro="" textlink="">
      <xdr:nvSpPr>
        <xdr:cNvPr id="416" name="円/楕円 415"/>
        <xdr:cNvSpPr/>
      </xdr:nvSpPr>
      <xdr:spPr>
        <a:xfrm>
          <a:off x="9588500" y="130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125989</xdr:rowOff>
    </xdr:from>
    <xdr:ext cx="534377" cy="259045"/>
    <xdr:sp macro="" textlink="">
      <xdr:nvSpPr>
        <xdr:cNvPr id="417" name="テキスト ボックス 416"/>
        <xdr:cNvSpPr txBox="1"/>
      </xdr:nvSpPr>
      <xdr:spPr>
        <a:xfrm>
          <a:off x="9372111" y="1315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8" name="直線コネクタ 42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29" name="テキスト ボックス 42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1" name="テキスト ボックス 43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2" name="直線コネクタ 43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3" name="テキスト ボックス 43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7" name="直線コネクタ 436"/>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38"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39" name="直線コネクタ 438"/>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0"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1" name="直線コネクタ 440"/>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161468</xdr:rowOff>
    </xdr:from>
    <xdr:to>
      <xdr:col>15</xdr:col>
      <xdr:colOff>180975</xdr:colOff>
      <xdr:row>97</xdr:row>
      <xdr:rowOff>17033</xdr:rowOff>
    </xdr:to>
    <xdr:cxnSp macro="">
      <xdr:nvCxnSpPr>
        <xdr:cNvPr id="442" name="直線コネクタ 441"/>
        <xdr:cNvCxnSpPr/>
      </xdr:nvCxnSpPr>
      <xdr:spPr>
        <a:xfrm flipV="1">
          <a:off x="9639300" y="16620668"/>
          <a:ext cx="838200" cy="2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3"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4" name="フローチャート : 判断 443"/>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5" name="フローチャート : 判断 444"/>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6" name="テキスト ボックス 445"/>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110668</xdr:rowOff>
    </xdr:from>
    <xdr:to>
      <xdr:col>15</xdr:col>
      <xdr:colOff>231775</xdr:colOff>
      <xdr:row>97</xdr:row>
      <xdr:rowOff>40818</xdr:rowOff>
    </xdr:to>
    <xdr:sp macro="" textlink="">
      <xdr:nvSpPr>
        <xdr:cNvPr id="452" name="円/楕円 451"/>
        <xdr:cNvSpPr/>
      </xdr:nvSpPr>
      <xdr:spPr>
        <a:xfrm>
          <a:off x="10426700" y="165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89095</xdr:rowOff>
    </xdr:from>
    <xdr:ext cx="534377" cy="259045"/>
    <xdr:sp macro="" textlink="">
      <xdr:nvSpPr>
        <xdr:cNvPr id="453" name="普通建設事業費 （ うち更新整備　）該当値テキスト"/>
        <xdr:cNvSpPr txBox="1"/>
      </xdr:nvSpPr>
      <xdr:spPr>
        <a:xfrm>
          <a:off x="10528300" y="165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36,191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137683</xdr:rowOff>
    </xdr:from>
    <xdr:to>
      <xdr:col>14</xdr:col>
      <xdr:colOff>79375</xdr:colOff>
      <xdr:row>97</xdr:row>
      <xdr:rowOff>67833</xdr:rowOff>
    </xdr:to>
    <xdr:sp macro="" textlink="">
      <xdr:nvSpPr>
        <xdr:cNvPr id="454" name="円/楕円 453"/>
        <xdr:cNvSpPr/>
      </xdr:nvSpPr>
      <xdr:spPr>
        <a:xfrm>
          <a:off x="9588500" y="1659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58960</xdr:rowOff>
    </xdr:from>
    <xdr:ext cx="534377" cy="259045"/>
    <xdr:sp macro="" textlink="">
      <xdr:nvSpPr>
        <xdr:cNvPr id="455" name="テキスト ボックス 454"/>
        <xdr:cNvSpPr txBox="1"/>
      </xdr:nvSpPr>
      <xdr:spPr>
        <a:xfrm>
          <a:off x="9372111" y="1668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7" name="テキスト ボックス 47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79" name="直線コネクタ 478"/>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2"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3" name="直線コネクタ 482"/>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22199</xdr:rowOff>
    </xdr:from>
    <xdr:to>
      <xdr:col>23</xdr:col>
      <xdr:colOff>517525</xdr:colOff>
      <xdr:row>39</xdr:row>
      <xdr:rowOff>22885</xdr:rowOff>
    </xdr:to>
    <xdr:cxnSp macro="">
      <xdr:nvCxnSpPr>
        <xdr:cNvPr id="484" name="直線コネクタ 483"/>
        <xdr:cNvCxnSpPr/>
      </xdr:nvCxnSpPr>
      <xdr:spPr>
        <a:xfrm>
          <a:off x="15481300" y="6537299"/>
          <a:ext cx="838200" cy="1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5"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6" name="フローチャート : 判断 485"/>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39383</xdr:rowOff>
    </xdr:from>
    <xdr:to>
      <xdr:col>22</xdr:col>
      <xdr:colOff>365125</xdr:colOff>
      <xdr:row>38</xdr:row>
      <xdr:rowOff>22199</xdr:rowOff>
    </xdr:to>
    <xdr:cxnSp macro="">
      <xdr:nvCxnSpPr>
        <xdr:cNvPr id="487" name="直線コネクタ 486"/>
        <xdr:cNvCxnSpPr/>
      </xdr:nvCxnSpPr>
      <xdr:spPr>
        <a:xfrm>
          <a:off x="14592300" y="6383033"/>
          <a:ext cx="889000" cy="15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88" name="フローチャート : 判断 487"/>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89" name="テキスト ボックス 488"/>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39383</xdr:rowOff>
    </xdr:from>
    <xdr:to>
      <xdr:col>21</xdr:col>
      <xdr:colOff>161925</xdr:colOff>
      <xdr:row>37</xdr:row>
      <xdr:rowOff>164617</xdr:rowOff>
    </xdr:to>
    <xdr:cxnSp macro="">
      <xdr:nvCxnSpPr>
        <xdr:cNvPr id="490" name="直線コネクタ 489"/>
        <xdr:cNvCxnSpPr/>
      </xdr:nvCxnSpPr>
      <xdr:spPr>
        <a:xfrm flipV="1">
          <a:off x="13703300" y="6383033"/>
          <a:ext cx="889000" cy="1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1" name="フローチャート : 判断 490"/>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152290</xdr:rowOff>
    </xdr:from>
    <xdr:ext cx="469744" cy="259045"/>
    <xdr:sp macro="" textlink="">
      <xdr:nvSpPr>
        <xdr:cNvPr id="492" name="テキスト ボックス 491"/>
        <xdr:cNvSpPr txBox="1"/>
      </xdr:nvSpPr>
      <xdr:spPr>
        <a:xfrm>
          <a:off x="14357427" y="64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164617</xdr:rowOff>
    </xdr:from>
    <xdr:to>
      <xdr:col>19</xdr:col>
      <xdr:colOff>644525</xdr:colOff>
      <xdr:row>38</xdr:row>
      <xdr:rowOff>37440</xdr:rowOff>
    </xdr:to>
    <xdr:cxnSp macro="">
      <xdr:nvCxnSpPr>
        <xdr:cNvPr id="493" name="直線コネクタ 492"/>
        <xdr:cNvCxnSpPr/>
      </xdr:nvCxnSpPr>
      <xdr:spPr>
        <a:xfrm flipV="1">
          <a:off x="12814300" y="6508267"/>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4" name="フローチャート : 判断 493"/>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122293</xdr:rowOff>
    </xdr:from>
    <xdr:ext cx="469744" cy="259045"/>
    <xdr:sp macro="" textlink="">
      <xdr:nvSpPr>
        <xdr:cNvPr id="495" name="テキスト ボックス 494"/>
        <xdr:cNvSpPr txBox="1"/>
      </xdr:nvSpPr>
      <xdr:spPr>
        <a:xfrm>
          <a:off x="13468427"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6" name="フローチャート : 判断 495"/>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7" name="テキスト ボックス 496"/>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143535</xdr:rowOff>
    </xdr:from>
    <xdr:to>
      <xdr:col>23</xdr:col>
      <xdr:colOff>568325</xdr:colOff>
      <xdr:row>39</xdr:row>
      <xdr:rowOff>73685</xdr:rowOff>
    </xdr:to>
    <xdr:sp macro="" textlink="">
      <xdr:nvSpPr>
        <xdr:cNvPr id="503" name="円/楕円 502"/>
        <xdr:cNvSpPr/>
      </xdr:nvSpPr>
      <xdr:spPr>
        <a:xfrm>
          <a:off x="16268700" y="66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58462</xdr:rowOff>
    </xdr:from>
    <xdr:ext cx="378565" cy="259045"/>
    <xdr:sp macro="" textlink="">
      <xdr:nvSpPr>
        <xdr:cNvPr id="504" name="災害復旧事業費該当値テキスト"/>
        <xdr:cNvSpPr txBox="1"/>
      </xdr:nvSpPr>
      <xdr:spPr>
        <a:xfrm>
          <a:off x="16370300" y="6573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142849</xdr:rowOff>
    </xdr:from>
    <xdr:to>
      <xdr:col>22</xdr:col>
      <xdr:colOff>415925</xdr:colOff>
      <xdr:row>38</xdr:row>
      <xdr:rowOff>72999</xdr:rowOff>
    </xdr:to>
    <xdr:sp macro="" textlink="">
      <xdr:nvSpPr>
        <xdr:cNvPr id="505" name="円/楕円 504"/>
        <xdr:cNvSpPr/>
      </xdr:nvSpPr>
      <xdr:spPr>
        <a:xfrm>
          <a:off x="15430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64126</xdr:rowOff>
    </xdr:from>
    <xdr:ext cx="469744" cy="259045"/>
    <xdr:sp macro="" textlink="">
      <xdr:nvSpPr>
        <xdr:cNvPr id="506" name="テキスト ボックス 505"/>
        <xdr:cNvSpPr txBox="1"/>
      </xdr:nvSpPr>
      <xdr:spPr>
        <a:xfrm>
          <a:off x="15246427" y="65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160033</xdr:rowOff>
    </xdr:from>
    <xdr:to>
      <xdr:col>21</xdr:col>
      <xdr:colOff>212725</xdr:colOff>
      <xdr:row>37</xdr:row>
      <xdr:rowOff>90183</xdr:rowOff>
    </xdr:to>
    <xdr:sp macro="" textlink="">
      <xdr:nvSpPr>
        <xdr:cNvPr id="507" name="円/楕円 506"/>
        <xdr:cNvSpPr/>
      </xdr:nvSpPr>
      <xdr:spPr>
        <a:xfrm>
          <a:off x="14541500" y="63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106710</xdr:rowOff>
    </xdr:from>
    <xdr:ext cx="469744" cy="259045"/>
    <xdr:sp macro="" textlink="">
      <xdr:nvSpPr>
        <xdr:cNvPr id="508" name="テキスト ボックス 507"/>
        <xdr:cNvSpPr txBox="1"/>
      </xdr:nvSpPr>
      <xdr:spPr>
        <a:xfrm>
          <a:off x="14357427" y="610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113817</xdr:rowOff>
    </xdr:from>
    <xdr:to>
      <xdr:col>20</xdr:col>
      <xdr:colOff>9525</xdr:colOff>
      <xdr:row>38</xdr:row>
      <xdr:rowOff>43968</xdr:rowOff>
    </xdr:to>
    <xdr:sp macro="" textlink="">
      <xdr:nvSpPr>
        <xdr:cNvPr id="509" name="円/楕円 508"/>
        <xdr:cNvSpPr/>
      </xdr:nvSpPr>
      <xdr:spPr>
        <a:xfrm>
          <a:off x="13652500" y="6457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35094</xdr:rowOff>
    </xdr:from>
    <xdr:ext cx="469744" cy="259045"/>
    <xdr:sp macro="" textlink="">
      <xdr:nvSpPr>
        <xdr:cNvPr id="510" name="テキスト ボックス 509"/>
        <xdr:cNvSpPr txBox="1"/>
      </xdr:nvSpPr>
      <xdr:spPr>
        <a:xfrm>
          <a:off x="13468427" y="655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158090</xdr:rowOff>
    </xdr:from>
    <xdr:to>
      <xdr:col>18</xdr:col>
      <xdr:colOff>492125</xdr:colOff>
      <xdr:row>38</xdr:row>
      <xdr:rowOff>88240</xdr:rowOff>
    </xdr:to>
    <xdr:sp macro="" textlink="">
      <xdr:nvSpPr>
        <xdr:cNvPr id="511" name="円/楕円 510"/>
        <xdr:cNvSpPr/>
      </xdr:nvSpPr>
      <xdr:spPr>
        <a:xfrm>
          <a:off x="12763500" y="65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79367</xdr:rowOff>
    </xdr:from>
    <xdr:ext cx="469744" cy="259045"/>
    <xdr:sp macro="" textlink="">
      <xdr:nvSpPr>
        <xdr:cNvPr id="512" name="テキスト ボックス 511"/>
        <xdr:cNvSpPr txBox="1"/>
      </xdr:nvSpPr>
      <xdr:spPr>
        <a:xfrm>
          <a:off x="12579427" y="659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0" name="テキスト ボックス 57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6" name="直線コネクタ 585"/>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7"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88" name="直線コネクタ 587"/>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89"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0" name="直線コネクタ 589"/>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123317</xdr:rowOff>
    </xdr:from>
    <xdr:to>
      <xdr:col>23</xdr:col>
      <xdr:colOff>517525</xdr:colOff>
      <xdr:row>73</xdr:row>
      <xdr:rowOff>140474</xdr:rowOff>
    </xdr:to>
    <xdr:cxnSp macro="">
      <xdr:nvCxnSpPr>
        <xdr:cNvPr id="591" name="直線コネクタ 590"/>
        <xdr:cNvCxnSpPr/>
      </xdr:nvCxnSpPr>
      <xdr:spPr>
        <a:xfrm>
          <a:off x="15481300" y="12639167"/>
          <a:ext cx="8382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23372</xdr:rowOff>
    </xdr:from>
    <xdr:ext cx="534377" cy="259045"/>
    <xdr:sp macro="" textlink="">
      <xdr:nvSpPr>
        <xdr:cNvPr id="592" name="公債費平均値テキスト"/>
        <xdr:cNvSpPr txBox="1"/>
      </xdr:nvSpPr>
      <xdr:spPr>
        <a:xfrm>
          <a:off x="16370300" y="128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3" name="フローチャート : 判断 592"/>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123317</xdr:rowOff>
    </xdr:from>
    <xdr:to>
      <xdr:col>22</xdr:col>
      <xdr:colOff>365125</xdr:colOff>
      <xdr:row>74</xdr:row>
      <xdr:rowOff>99085</xdr:rowOff>
    </xdr:to>
    <xdr:cxnSp macro="">
      <xdr:nvCxnSpPr>
        <xdr:cNvPr id="594" name="直線コネクタ 593"/>
        <xdr:cNvCxnSpPr/>
      </xdr:nvCxnSpPr>
      <xdr:spPr>
        <a:xfrm flipV="1">
          <a:off x="14592300" y="12639167"/>
          <a:ext cx="8890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5" name="フローチャート : 判断 594"/>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119473</xdr:rowOff>
    </xdr:from>
    <xdr:ext cx="534377" cy="259045"/>
    <xdr:sp macro="" textlink="">
      <xdr:nvSpPr>
        <xdr:cNvPr id="596" name="テキスト ボックス 595"/>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80556</xdr:rowOff>
    </xdr:from>
    <xdr:to>
      <xdr:col>21</xdr:col>
      <xdr:colOff>161925</xdr:colOff>
      <xdr:row>74</xdr:row>
      <xdr:rowOff>99085</xdr:rowOff>
    </xdr:to>
    <xdr:cxnSp macro="">
      <xdr:nvCxnSpPr>
        <xdr:cNvPr id="597" name="直線コネクタ 596"/>
        <xdr:cNvCxnSpPr/>
      </xdr:nvCxnSpPr>
      <xdr:spPr>
        <a:xfrm>
          <a:off x="13703300" y="12767856"/>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598" name="フローチャート : 判断 597"/>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100207</xdr:rowOff>
    </xdr:from>
    <xdr:ext cx="534377" cy="259045"/>
    <xdr:sp macro="" textlink="">
      <xdr:nvSpPr>
        <xdr:cNvPr id="599" name="テキスト ボックス 598"/>
        <xdr:cNvSpPr txBox="1"/>
      </xdr:nvSpPr>
      <xdr:spPr>
        <a:xfrm>
          <a:off x="14325111" y="129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67767</xdr:rowOff>
    </xdr:from>
    <xdr:to>
      <xdr:col>19</xdr:col>
      <xdr:colOff>644525</xdr:colOff>
      <xdr:row>74</xdr:row>
      <xdr:rowOff>80556</xdr:rowOff>
    </xdr:to>
    <xdr:cxnSp macro="">
      <xdr:nvCxnSpPr>
        <xdr:cNvPr id="600" name="直線コネクタ 599"/>
        <xdr:cNvCxnSpPr/>
      </xdr:nvCxnSpPr>
      <xdr:spPr>
        <a:xfrm>
          <a:off x="12814300" y="12755067"/>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1" name="フローチャート : 判断 600"/>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96638</xdr:rowOff>
    </xdr:from>
    <xdr:ext cx="534377" cy="259045"/>
    <xdr:sp macro="" textlink="">
      <xdr:nvSpPr>
        <xdr:cNvPr id="602" name="テキスト ボックス 601"/>
        <xdr:cNvSpPr txBox="1"/>
      </xdr:nvSpPr>
      <xdr:spPr>
        <a:xfrm>
          <a:off x="13436111"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3" name="フローチャート : 判断 602"/>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84243</xdr:rowOff>
    </xdr:from>
    <xdr:ext cx="534377" cy="259045"/>
    <xdr:sp macro="" textlink="">
      <xdr:nvSpPr>
        <xdr:cNvPr id="604" name="テキスト ボックス 603"/>
        <xdr:cNvSpPr txBox="1"/>
      </xdr:nvSpPr>
      <xdr:spPr>
        <a:xfrm>
          <a:off x="12547111" y="129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89674</xdr:rowOff>
    </xdr:from>
    <xdr:to>
      <xdr:col>23</xdr:col>
      <xdr:colOff>568325</xdr:colOff>
      <xdr:row>74</xdr:row>
      <xdr:rowOff>19824</xdr:rowOff>
    </xdr:to>
    <xdr:sp macro="" textlink="">
      <xdr:nvSpPr>
        <xdr:cNvPr id="610" name="円/楕円 609"/>
        <xdr:cNvSpPr/>
      </xdr:nvSpPr>
      <xdr:spPr>
        <a:xfrm>
          <a:off x="16268700" y="126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112551</xdr:rowOff>
    </xdr:from>
    <xdr:ext cx="599010" cy="259045"/>
    <xdr:sp macro="" textlink="">
      <xdr:nvSpPr>
        <xdr:cNvPr id="611" name="公債費該当値テキスト"/>
        <xdr:cNvSpPr txBox="1"/>
      </xdr:nvSpPr>
      <xdr:spPr>
        <a:xfrm>
          <a:off x="16370300" y="1245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103,439</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72517</xdr:rowOff>
    </xdr:from>
    <xdr:to>
      <xdr:col>22</xdr:col>
      <xdr:colOff>415925</xdr:colOff>
      <xdr:row>74</xdr:row>
      <xdr:rowOff>2667</xdr:rowOff>
    </xdr:to>
    <xdr:sp macro="" textlink="">
      <xdr:nvSpPr>
        <xdr:cNvPr id="612" name="円/楕円 611"/>
        <xdr:cNvSpPr/>
      </xdr:nvSpPr>
      <xdr:spPr>
        <a:xfrm>
          <a:off x="15430500" y="125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19194</xdr:rowOff>
    </xdr:from>
    <xdr:ext cx="599010" cy="259045"/>
    <xdr:sp macro="" textlink="">
      <xdr:nvSpPr>
        <xdr:cNvPr id="613" name="テキスト ボックス 612"/>
        <xdr:cNvSpPr txBox="1"/>
      </xdr:nvSpPr>
      <xdr:spPr>
        <a:xfrm>
          <a:off x="15181794" y="1236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48285</xdr:rowOff>
    </xdr:from>
    <xdr:to>
      <xdr:col>21</xdr:col>
      <xdr:colOff>212725</xdr:colOff>
      <xdr:row>74</xdr:row>
      <xdr:rowOff>149885</xdr:rowOff>
    </xdr:to>
    <xdr:sp macro="" textlink="">
      <xdr:nvSpPr>
        <xdr:cNvPr id="614" name="円/楕円 613"/>
        <xdr:cNvSpPr/>
      </xdr:nvSpPr>
      <xdr:spPr>
        <a:xfrm>
          <a:off x="14541500" y="127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166412</xdr:rowOff>
    </xdr:from>
    <xdr:ext cx="534377" cy="259045"/>
    <xdr:sp macro="" textlink="">
      <xdr:nvSpPr>
        <xdr:cNvPr id="615" name="テキスト ボックス 614"/>
        <xdr:cNvSpPr txBox="1"/>
      </xdr:nvSpPr>
      <xdr:spPr>
        <a:xfrm>
          <a:off x="14325111" y="125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29756</xdr:rowOff>
    </xdr:from>
    <xdr:to>
      <xdr:col>20</xdr:col>
      <xdr:colOff>9525</xdr:colOff>
      <xdr:row>74</xdr:row>
      <xdr:rowOff>131356</xdr:rowOff>
    </xdr:to>
    <xdr:sp macro="" textlink="">
      <xdr:nvSpPr>
        <xdr:cNvPr id="616" name="円/楕円 615"/>
        <xdr:cNvSpPr/>
      </xdr:nvSpPr>
      <xdr:spPr>
        <a:xfrm>
          <a:off x="13652500" y="127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147883</xdr:rowOff>
    </xdr:from>
    <xdr:ext cx="534377" cy="259045"/>
    <xdr:sp macro="" textlink="">
      <xdr:nvSpPr>
        <xdr:cNvPr id="617" name="テキスト ボックス 616"/>
        <xdr:cNvSpPr txBox="1"/>
      </xdr:nvSpPr>
      <xdr:spPr>
        <a:xfrm>
          <a:off x="13436111" y="124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16967</xdr:rowOff>
    </xdr:from>
    <xdr:to>
      <xdr:col>18</xdr:col>
      <xdr:colOff>492125</xdr:colOff>
      <xdr:row>74</xdr:row>
      <xdr:rowOff>118567</xdr:rowOff>
    </xdr:to>
    <xdr:sp macro="" textlink="">
      <xdr:nvSpPr>
        <xdr:cNvPr id="618" name="円/楕円 617"/>
        <xdr:cNvSpPr/>
      </xdr:nvSpPr>
      <xdr:spPr>
        <a:xfrm>
          <a:off x="12763500" y="127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135094</xdr:rowOff>
    </xdr:from>
    <xdr:ext cx="534377" cy="259045"/>
    <xdr:sp macro="" textlink="">
      <xdr:nvSpPr>
        <xdr:cNvPr id="619" name="テキスト ボックス 618"/>
        <xdr:cNvSpPr txBox="1"/>
      </xdr:nvSpPr>
      <xdr:spPr>
        <a:xfrm>
          <a:off x="12547111" y="124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0" name="直線コネクタ 62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1" name="テキスト ボックス 63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2" name="直線コネクタ 63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3" name="テキスト ボックス 63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4" name="直線コネクタ 63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5" name="テキスト ボックス 63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6" name="直線コネクタ 63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7" name="テキスト ボックス 63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8" name="直線コネクタ 63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9" name="テキスト ボックス 63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0" name="直線コネクタ 63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1" name="テキスト ボックス 64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5" name="直線コネクタ 644"/>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6"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7" name="直線コネクタ 646"/>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48"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49" name="直線コネクタ 648"/>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140565</xdr:rowOff>
    </xdr:from>
    <xdr:to>
      <xdr:col>23</xdr:col>
      <xdr:colOff>517525</xdr:colOff>
      <xdr:row>95</xdr:row>
      <xdr:rowOff>55690</xdr:rowOff>
    </xdr:to>
    <xdr:cxnSp macro="">
      <xdr:nvCxnSpPr>
        <xdr:cNvPr id="650" name="直線コネクタ 649"/>
        <xdr:cNvCxnSpPr/>
      </xdr:nvCxnSpPr>
      <xdr:spPr>
        <a:xfrm flipV="1">
          <a:off x="15481300" y="16256865"/>
          <a:ext cx="838200" cy="8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33755</xdr:rowOff>
    </xdr:from>
    <xdr:ext cx="534377" cy="259045"/>
    <xdr:sp macro="" textlink="">
      <xdr:nvSpPr>
        <xdr:cNvPr id="651" name="積立金平均値テキスト"/>
        <xdr:cNvSpPr txBox="1"/>
      </xdr:nvSpPr>
      <xdr:spPr>
        <a:xfrm>
          <a:off x="16370300" y="16492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2" name="フローチャート : 判断 651"/>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100692</xdr:rowOff>
    </xdr:from>
    <xdr:to>
      <xdr:col>22</xdr:col>
      <xdr:colOff>365125</xdr:colOff>
      <xdr:row>95</xdr:row>
      <xdr:rowOff>55690</xdr:rowOff>
    </xdr:to>
    <xdr:cxnSp macro="">
      <xdr:nvCxnSpPr>
        <xdr:cNvPr id="653" name="直線コネクタ 652"/>
        <xdr:cNvCxnSpPr/>
      </xdr:nvCxnSpPr>
      <xdr:spPr>
        <a:xfrm>
          <a:off x="14592300" y="16216992"/>
          <a:ext cx="889000" cy="1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4" name="フローチャート : 判断 653"/>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70397</xdr:rowOff>
    </xdr:from>
    <xdr:ext cx="534377" cy="259045"/>
    <xdr:sp macro="" textlink="">
      <xdr:nvSpPr>
        <xdr:cNvPr id="655" name="テキスト ボックス 654"/>
        <xdr:cNvSpPr txBox="1"/>
      </xdr:nvSpPr>
      <xdr:spPr>
        <a:xfrm>
          <a:off x="15214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100692</xdr:rowOff>
    </xdr:from>
    <xdr:to>
      <xdr:col>21</xdr:col>
      <xdr:colOff>161925</xdr:colOff>
      <xdr:row>94</xdr:row>
      <xdr:rowOff>133659</xdr:rowOff>
    </xdr:to>
    <xdr:cxnSp macro="">
      <xdr:nvCxnSpPr>
        <xdr:cNvPr id="656" name="直線コネクタ 655"/>
        <xdr:cNvCxnSpPr/>
      </xdr:nvCxnSpPr>
      <xdr:spPr>
        <a:xfrm flipV="1">
          <a:off x="13703300" y="16216992"/>
          <a:ext cx="889000" cy="3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7" name="フローチャート : 判断 656"/>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135335</xdr:rowOff>
    </xdr:from>
    <xdr:ext cx="534377" cy="259045"/>
    <xdr:sp macro="" textlink="">
      <xdr:nvSpPr>
        <xdr:cNvPr id="658" name="テキスト ボックス 657"/>
        <xdr:cNvSpPr txBox="1"/>
      </xdr:nvSpPr>
      <xdr:spPr>
        <a:xfrm>
          <a:off x="14325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23048</xdr:rowOff>
    </xdr:from>
    <xdr:to>
      <xdr:col>19</xdr:col>
      <xdr:colOff>644525</xdr:colOff>
      <xdr:row>94</xdr:row>
      <xdr:rowOff>133659</xdr:rowOff>
    </xdr:to>
    <xdr:cxnSp macro="">
      <xdr:nvCxnSpPr>
        <xdr:cNvPr id="659" name="直線コネクタ 658"/>
        <xdr:cNvCxnSpPr/>
      </xdr:nvCxnSpPr>
      <xdr:spPr>
        <a:xfrm>
          <a:off x="12814300" y="16139348"/>
          <a:ext cx="889000" cy="1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0" name="フローチャート : 判断 659"/>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28726</xdr:rowOff>
    </xdr:from>
    <xdr:ext cx="534377" cy="259045"/>
    <xdr:sp macro="" textlink="">
      <xdr:nvSpPr>
        <xdr:cNvPr id="661" name="テキスト ボックス 660"/>
        <xdr:cNvSpPr txBox="1"/>
      </xdr:nvSpPr>
      <xdr:spPr>
        <a:xfrm>
          <a:off x="13436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2" name="フローチャート : 判断 661"/>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20953</xdr:rowOff>
    </xdr:from>
    <xdr:ext cx="534377" cy="259045"/>
    <xdr:sp macro="" textlink="">
      <xdr:nvSpPr>
        <xdr:cNvPr id="663" name="テキスト ボックス 662"/>
        <xdr:cNvSpPr txBox="1"/>
      </xdr:nvSpPr>
      <xdr:spPr>
        <a:xfrm>
          <a:off x="12547111" y="164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89765</xdr:rowOff>
    </xdr:from>
    <xdr:to>
      <xdr:col>23</xdr:col>
      <xdr:colOff>568325</xdr:colOff>
      <xdr:row>95</xdr:row>
      <xdr:rowOff>19915</xdr:rowOff>
    </xdr:to>
    <xdr:sp macro="" textlink="">
      <xdr:nvSpPr>
        <xdr:cNvPr id="669" name="円/楕円 668"/>
        <xdr:cNvSpPr/>
      </xdr:nvSpPr>
      <xdr:spPr>
        <a:xfrm>
          <a:off x="16268700" y="162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112642</xdr:rowOff>
    </xdr:from>
    <xdr:ext cx="534377" cy="259045"/>
    <xdr:sp macro="" textlink="">
      <xdr:nvSpPr>
        <xdr:cNvPr id="670" name="積立金該当値テキスト"/>
        <xdr:cNvSpPr txBox="1"/>
      </xdr:nvSpPr>
      <xdr:spPr>
        <a:xfrm>
          <a:off x="16370300" y="160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49,947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4890</xdr:rowOff>
    </xdr:from>
    <xdr:to>
      <xdr:col>22</xdr:col>
      <xdr:colOff>415925</xdr:colOff>
      <xdr:row>95</xdr:row>
      <xdr:rowOff>106490</xdr:rowOff>
    </xdr:to>
    <xdr:sp macro="" textlink="">
      <xdr:nvSpPr>
        <xdr:cNvPr id="671" name="円/楕円 670"/>
        <xdr:cNvSpPr/>
      </xdr:nvSpPr>
      <xdr:spPr>
        <a:xfrm>
          <a:off x="15430500" y="162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123017</xdr:rowOff>
    </xdr:from>
    <xdr:ext cx="534377" cy="259045"/>
    <xdr:sp macro="" textlink="">
      <xdr:nvSpPr>
        <xdr:cNvPr id="672" name="テキスト ボックス 671"/>
        <xdr:cNvSpPr txBox="1"/>
      </xdr:nvSpPr>
      <xdr:spPr>
        <a:xfrm>
          <a:off x="15214111" y="160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49892</xdr:rowOff>
    </xdr:from>
    <xdr:to>
      <xdr:col>21</xdr:col>
      <xdr:colOff>212725</xdr:colOff>
      <xdr:row>94</xdr:row>
      <xdr:rowOff>151492</xdr:rowOff>
    </xdr:to>
    <xdr:sp macro="" textlink="">
      <xdr:nvSpPr>
        <xdr:cNvPr id="673" name="円/楕円 672"/>
        <xdr:cNvSpPr/>
      </xdr:nvSpPr>
      <xdr:spPr>
        <a:xfrm>
          <a:off x="14541500" y="161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168019</xdr:rowOff>
    </xdr:from>
    <xdr:ext cx="534377" cy="259045"/>
    <xdr:sp macro="" textlink="">
      <xdr:nvSpPr>
        <xdr:cNvPr id="674" name="テキスト ボックス 673"/>
        <xdr:cNvSpPr txBox="1"/>
      </xdr:nvSpPr>
      <xdr:spPr>
        <a:xfrm>
          <a:off x="14325111" y="159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82859</xdr:rowOff>
    </xdr:from>
    <xdr:to>
      <xdr:col>20</xdr:col>
      <xdr:colOff>9525</xdr:colOff>
      <xdr:row>95</xdr:row>
      <xdr:rowOff>13009</xdr:rowOff>
    </xdr:to>
    <xdr:sp macro="" textlink="">
      <xdr:nvSpPr>
        <xdr:cNvPr id="675" name="円/楕円 674"/>
        <xdr:cNvSpPr/>
      </xdr:nvSpPr>
      <xdr:spPr>
        <a:xfrm>
          <a:off x="13652500" y="161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29536</xdr:rowOff>
    </xdr:from>
    <xdr:ext cx="534377" cy="259045"/>
    <xdr:sp macro="" textlink="">
      <xdr:nvSpPr>
        <xdr:cNvPr id="676" name="テキスト ボックス 675"/>
        <xdr:cNvSpPr txBox="1"/>
      </xdr:nvSpPr>
      <xdr:spPr>
        <a:xfrm>
          <a:off x="13436111" y="1597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143698</xdr:rowOff>
    </xdr:from>
    <xdr:to>
      <xdr:col>18</xdr:col>
      <xdr:colOff>492125</xdr:colOff>
      <xdr:row>94</xdr:row>
      <xdr:rowOff>73848</xdr:rowOff>
    </xdr:to>
    <xdr:sp macro="" textlink="">
      <xdr:nvSpPr>
        <xdr:cNvPr id="677" name="円/楕円 676"/>
        <xdr:cNvSpPr/>
      </xdr:nvSpPr>
      <xdr:spPr>
        <a:xfrm>
          <a:off x="12763500" y="1608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90375</xdr:rowOff>
    </xdr:from>
    <xdr:ext cx="534377" cy="259045"/>
    <xdr:sp macro="" textlink="">
      <xdr:nvSpPr>
        <xdr:cNvPr id="678" name="テキスト ボックス 677"/>
        <xdr:cNvSpPr txBox="1"/>
      </xdr:nvSpPr>
      <xdr:spPr>
        <a:xfrm>
          <a:off x="12547111" y="1586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4" name="テキスト ボックス 69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6" name="テキスト ボックス 69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2" name="直線コネクタ 701"/>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5"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6" name="直線コネクタ 705"/>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145542</xdr:rowOff>
    </xdr:from>
    <xdr:to>
      <xdr:col>32</xdr:col>
      <xdr:colOff>187325</xdr:colOff>
      <xdr:row>39</xdr:row>
      <xdr:rowOff>44196</xdr:rowOff>
    </xdr:to>
    <xdr:cxnSp macro="">
      <xdr:nvCxnSpPr>
        <xdr:cNvPr id="707" name="直線コネクタ 706"/>
        <xdr:cNvCxnSpPr/>
      </xdr:nvCxnSpPr>
      <xdr:spPr>
        <a:xfrm>
          <a:off x="21323300" y="6660642"/>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103268</xdr:rowOff>
    </xdr:from>
    <xdr:ext cx="469744" cy="259045"/>
    <xdr:sp macro="" textlink="">
      <xdr:nvSpPr>
        <xdr:cNvPr id="708" name="投資及び出資金平均値テキスト"/>
        <xdr:cNvSpPr txBox="1"/>
      </xdr:nvSpPr>
      <xdr:spPr>
        <a:xfrm>
          <a:off x="22212300" y="627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09" name="フローチャート : 判断 708"/>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113284</xdr:rowOff>
    </xdr:from>
    <xdr:to>
      <xdr:col>31</xdr:col>
      <xdr:colOff>34925</xdr:colOff>
      <xdr:row>38</xdr:row>
      <xdr:rowOff>145542</xdr:rowOff>
    </xdr:to>
    <xdr:cxnSp macro="">
      <xdr:nvCxnSpPr>
        <xdr:cNvPr id="710" name="直線コネクタ 709"/>
        <xdr:cNvCxnSpPr/>
      </xdr:nvCxnSpPr>
      <xdr:spPr>
        <a:xfrm>
          <a:off x="20434300" y="5599684"/>
          <a:ext cx="889000" cy="106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1" name="フローチャート : 判断 710"/>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55897</xdr:rowOff>
    </xdr:from>
    <xdr:ext cx="469744" cy="259045"/>
    <xdr:sp macro="" textlink="">
      <xdr:nvSpPr>
        <xdr:cNvPr id="712" name="テキスト ボックス 711"/>
        <xdr:cNvSpPr txBox="1"/>
      </xdr:nvSpPr>
      <xdr:spPr>
        <a:xfrm>
          <a:off x="21088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113284</xdr:rowOff>
    </xdr:from>
    <xdr:to>
      <xdr:col>29</xdr:col>
      <xdr:colOff>517525</xdr:colOff>
      <xdr:row>38</xdr:row>
      <xdr:rowOff>88265</xdr:rowOff>
    </xdr:to>
    <xdr:cxnSp macro="">
      <xdr:nvCxnSpPr>
        <xdr:cNvPr id="713" name="直線コネクタ 712"/>
        <xdr:cNvCxnSpPr/>
      </xdr:nvCxnSpPr>
      <xdr:spPr>
        <a:xfrm flipV="1">
          <a:off x="19545300" y="5599684"/>
          <a:ext cx="889000" cy="100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4" name="フローチャート : 判断 713"/>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125874</xdr:rowOff>
    </xdr:from>
    <xdr:ext cx="469744" cy="259045"/>
    <xdr:sp macro="" textlink="">
      <xdr:nvSpPr>
        <xdr:cNvPr id="715" name="テキスト ボックス 714"/>
        <xdr:cNvSpPr txBox="1"/>
      </xdr:nvSpPr>
      <xdr:spPr>
        <a:xfrm>
          <a:off x="20199427" y="64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88265</xdr:rowOff>
    </xdr:from>
    <xdr:to>
      <xdr:col>28</xdr:col>
      <xdr:colOff>314325</xdr:colOff>
      <xdr:row>38</xdr:row>
      <xdr:rowOff>95250</xdr:rowOff>
    </xdr:to>
    <xdr:cxnSp macro="">
      <xdr:nvCxnSpPr>
        <xdr:cNvPr id="716" name="直線コネクタ 715"/>
        <xdr:cNvCxnSpPr/>
      </xdr:nvCxnSpPr>
      <xdr:spPr>
        <a:xfrm flipV="1">
          <a:off x="18656300" y="6603365"/>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7" name="フローチャート : 判断 716"/>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162577</xdr:rowOff>
    </xdr:from>
    <xdr:ext cx="469744" cy="259045"/>
    <xdr:sp macro="" textlink="">
      <xdr:nvSpPr>
        <xdr:cNvPr id="718" name="テキスト ボックス 717"/>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19" name="フローチャート : 判断 718"/>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33037</xdr:rowOff>
    </xdr:from>
    <xdr:ext cx="469744" cy="259045"/>
    <xdr:sp macro="" textlink="">
      <xdr:nvSpPr>
        <xdr:cNvPr id="720" name="テキスト ボックス 719"/>
        <xdr:cNvSpPr txBox="1"/>
      </xdr:nvSpPr>
      <xdr:spPr>
        <a:xfrm>
          <a:off x="18421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164846</xdr:rowOff>
    </xdr:from>
    <xdr:to>
      <xdr:col>32</xdr:col>
      <xdr:colOff>238125</xdr:colOff>
      <xdr:row>39</xdr:row>
      <xdr:rowOff>94996</xdr:rowOff>
    </xdr:to>
    <xdr:sp macro="" textlink="">
      <xdr:nvSpPr>
        <xdr:cNvPr id="726" name="円/楕円 725"/>
        <xdr:cNvSpPr/>
      </xdr:nvSpPr>
      <xdr:spPr>
        <a:xfrm>
          <a:off x="22110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79773</xdr:rowOff>
    </xdr:from>
    <xdr:ext cx="249299" cy="259045"/>
    <xdr:sp macro="" textlink="">
      <xdr:nvSpPr>
        <xdr:cNvPr id="727" name="投資及び出資金該当値テキスト"/>
        <xdr:cNvSpPr txBox="1"/>
      </xdr:nvSpPr>
      <xdr:spPr>
        <a:xfrm>
          <a:off x="22212300" y="659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94742</xdr:rowOff>
    </xdr:from>
    <xdr:to>
      <xdr:col>31</xdr:col>
      <xdr:colOff>85725</xdr:colOff>
      <xdr:row>39</xdr:row>
      <xdr:rowOff>24892</xdr:rowOff>
    </xdr:to>
    <xdr:sp macro="" textlink="">
      <xdr:nvSpPr>
        <xdr:cNvPr id="728" name="円/楕円 727"/>
        <xdr:cNvSpPr/>
      </xdr:nvSpPr>
      <xdr:spPr>
        <a:xfrm>
          <a:off x="21272500" y="66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16019</xdr:rowOff>
    </xdr:from>
    <xdr:ext cx="378565" cy="259045"/>
    <xdr:sp macro="" textlink="">
      <xdr:nvSpPr>
        <xdr:cNvPr id="729" name="テキスト ボックス 728"/>
        <xdr:cNvSpPr txBox="1"/>
      </xdr:nvSpPr>
      <xdr:spPr>
        <a:xfrm>
          <a:off x="21134017" y="6702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62484</xdr:rowOff>
    </xdr:from>
    <xdr:to>
      <xdr:col>29</xdr:col>
      <xdr:colOff>568325</xdr:colOff>
      <xdr:row>32</xdr:row>
      <xdr:rowOff>164084</xdr:rowOff>
    </xdr:to>
    <xdr:sp macro="" textlink="">
      <xdr:nvSpPr>
        <xdr:cNvPr id="730" name="円/楕円 729"/>
        <xdr:cNvSpPr/>
      </xdr:nvSpPr>
      <xdr:spPr>
        <a:xfrm>
          <a:off x="203835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9161</xdr:rowOff>
    </xdr:from>
    <xdr:ext cx="469744" cy="259045"/>
    <xdr:sp macro="" textlink="">
      <xdr:nvSpPr>
        <xdr:cNvPr id="731" name="テキスト ボックス 730"/>
        <xdr:cNvSpPr txBox="1"/>
      </xdr:nvSpPr>
      <xdr:spPr>
        <a:xfrm>
          <a:off x="20199427" y="532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37465</xdr:rowOff>
    </xdr:from>
    <xdr:to>
      <xdr:col>28</xdr:col>
      <xdr:colOff>365125</xdr:colOff>
      <xdr:row>38</xdr:row>
      <xdr:rowOff>139065</xdr:rowOff>
    </xdr:to>
    <xdr:sp macro="" textlink="">
      <xdr:nvSpPr>
        <xdr:cNvPr id="732" name="円/楕円 731"/>
        <xdr:cNvSpPr/>
      </xdr:nvSpPr>
      <xdr:spPr>
        <a:xfrm>
          <a:off x="19494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130192</xdr:rowOff>
    </xdr:from>
    <xdr:ext cx="469744" cy="259045"/>
    <xdr:sp macro="" textlink="">
      <xdr:nvSpPr>
        <xdr:cNvPr id="733" name="テキスト ボックス 732"/>
        <xdr:cNvSpPr txBox="1"/>
      </xdr:nvSpPr>
      <xdr:spPr>
        <a:xfrm>
          <a:off x="19310427" y="664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44450</xdr:rowOff>
    </xdr:from>
    <xdr:to>
      <xdr:col>27</xdr:col>
      <xdr:colOff>161925</xdr:colOff>
      <xdr:row>38</xdr:row>
      <xdr:rowOff>146050</xdr:rowOff>
    </xdr:to>
    <xdr:sp macro="" textlink="">
      <xdr:nvSpPr>
        <xdr:cNvPr id="734" name="円/楕円 733"/>
        <xdr:cNvSpPr/>
      </xdr:nvSpPr>
      <xdr:spPr>
        <a:xfrm>
          <a:off x="18605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137177</xdr:rowOff>
    </xdr:from>
    <xdr:ext cx="378565" cy="259045"/>
    <xdr:sp macro="" textlink="">
      <xdr:nvSpPr>
        <xdr:cNvPr id="735" name="テキスト ボックス 734"/>
        <xdr:cNvSpPr txBox="1"/>
      </xdr:nvSpPr>
      <xdr:spPr>
        <a:xfrm>
          <a:off x="18467017" y="665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7" name="テキスト ボックス 74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7" name="直線コネクタ 756"/>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9" name="直線コネクタ 75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0"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1" name="直線コネクタ 760"/>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104587</xdr:rowOff>
    </xdr:from>
    <xdr:to>
      <xdr:col>32</xdr:col>
      <xdr:colOff>187325</xdr:colOff>
      <xdr:row>58</xdr:row>
      <xdr:rowOff>104861</xdr:rowOff>
    </xdr:to>
    <xdr:cxnSp macro="">
      <xdr:nvCxnSpPr>
        <xdr:cNvPr id="762" name="直線コネクタ 761"/>
        <xdr:cNvCxnSpPr/>
      </xdr:nvCxnSpPr>
      <xdr:spPr>
        <a:xfrm flipV="1">
          <a:off x="21323300" y="10048687"/>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3"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4" name="フローチャート : 判断 763"/>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102804</xdr:rowOff>
    </xdr:from>
    <xdr:to>
      <xdr:col>31</xdr:col>
      <xdr:colOff>34925</xdr:colOff>
      <xdr:row>58</xdr:row>
      <xdr:rowOff>104861</xdr:rowOff>
    </xdr:to>
    <xdr:cxnSp macro="">
      <xdr:nvCxnSpPr>
        <xdr:cNvPr id="765" name="直線コネクタ 764"/>
        <xdr:cNvCxnSpPr/>
      </xdr:nvCxnSpPr>
      <xdr:spPr>
        <a:xfrm>
          <a:off x="20434300" y="1004690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6" name="フローチャート : 判断 765"/>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7" name="テキスト ボックス 766"/>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102804</xdr:rowOff>
    </xdr:from>
    <xdr:to>
      <xdr:col>29</xdr:col>
      <xdr:colOff>517525</xdr:colOff>
      <xdr:row>58</xdr:row>
      <xdr:rowOff>107787</xdr:rowOff>
    </xdr:to>
    <xdr:cxnSp macro="">
      <xdr:nvCxnSpPr>
        <xdr:cNvPr id="768" name="直線コネクタ 767"/>
        <xdr:cNvCxnSpPr/>
      </xdr:nvCxnSpPr>
      <xdr:spPr>
        <a:xfrm flipV="1">
          <a:off x="19545300" y="10046904"/>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69" name="フローチャート : 判断 768"/>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0" name="テキスト ボックス 769"/>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107787</xdr:rowOff>
    </xdr:from>
    <xdr:to>
      <xdr:col>28</xdr:col>
      <xdr:colOff>314325</xdr:colOff>
      <xdr:row>58</xdr:row>
      <xdr:rowOff>109936</xdr:rowOff>
    </xdr:to>
    <xdr:cxnSp macro="">
      <xdr:nvCxnSpPr>
        <xdr:cNvPr id="771" name="直線コネクタ 770"/>
        <xdr:cNvCxnSpPr/>
      </xdr:nvCxnSpPr>
      <xdr:spPr>
        <a:xfrm flipV="1">
          <a:off x="18656300" y="1005188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2" name="フローチャート : 判断 771"/>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3" name="テキスト ボックス 772"/>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4" name="フローチャート : 判断 773"/>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5" name="テキスト ボックス 774"/>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53787</xdr:rowOff>
    </xdr:from>
    <xdr:to>
      <xdr:col>32</xdr:col>
      <xdr:colOff>238125</xdr:colOff>
      <xdr:row>58</xdr:row>
      <xdr:rowOff>155387</xdr:rowOff>
    </xdr:to>
    <xdr:sp macro="" textlink="">
      <xdr:nvSpPr>
        <xdr:cNvPr id="781" name="円/楕円 780"/>
        <xdr:cNvSpPr/>
      </xdr:nvSpPr>
      <xdr:spPr>
        <a:xfrm>
          <a:off x="22110700" y="99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140164</xdr:rowOff>
    </xdr:from>
    <xdr:ext cx="378565" cy="259045"/>
    <xdr:sp macro="" textlink="">
      <xdr:nvSpPr>
        <xdr:cNvPr id="782" name="貸付金該当値テキスト"/>
        <xdr:cNvSpPr txBox="1"/>
      </xdr:nvSpPr>
      <xdr:spPr>
        <a:xfrm>
          <a:off x="22212300" y="9912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54061</xdr:rowOff>
    </xdr:from>
    <xdr:to>
      <xdr:col>31</xdr:col>
      <xdr:colOff>85725</xdr:colOff>
      <xdr:row>58</xdr:row>
      <xdr:rowOff>155661</xdr:rowOff>
    </xdr:to>
    <xdr:sp macro="" textlink="">
      <xdr:nvSpPr>
        <xdr:cNvPr id="783" name="円/楕円 782"/>
        <xdr:cNvSpPr/>
      </xdr:nvSpPr>
      <xdr:spPr>
        <a:xfrm>
          <a:off x="21272500" y="99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146788</xdr:rowOff>
    </xdr:from>
    <xdr:ext cx="378565" cy="259045"/>
    <xdr:sp macro="" textlink="">
      <xdr:nvSpPr>
        <xdr:cNvPr id="784" name="テキスト ボックス 783"/>
        <xdr:cNvSpPr txBox="1"/>
      </xdr:nvSpPr>
      <xdr:spPr>
        <a:xfrm>
          <a:off x="21134017" y="1009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52004</xdr:rowOff>
    </xdr:from>
    <xdr:to>
      <xdr:col>29</xdr:col>
      <xdr:colOff>568325</xdr:colOff>
      <xdr:row>58</xdr:row>
      <xdr:rowOff>153604</xdr:rowOff>
    </xdr:to>
    <xdr:sp macro="" textlink="">
      <xdr:nvSpPr>
        <xdr:cNvPr id="785" name="円/楕円 784"/>
        <xdr:cNvSpPr/>
      </xdr:nvSpPr>
      <xdr:spPr>
        <a:xfrm>
          <a:off x="20383500" y="99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144731</xdr:rowOff>
    </xdr:from>
    <xdr:ext cx="378565" cy="259045"/>
    <xdr:sp macro="" textlink="">
      <xdr:nvSpPr>
        <xdr:cNvPr id="786" name="テキスト ボックス 785"/>
        <xdr:cNvSpPr txBox="1"/>
      </xdr:nvSpPr>
      <xdr:spPr>
        <a:xfrm>
          <a:off x="20245017" y="1008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56987</xdr:rowOff>
    </xdr:from>
    <xdr:to>
      <xdr:col>28</xdr:col>
      <xdr:colOff>365125</xdr:colOff>
      <xdr:row>58</xdr:row>
      <xdr:rowOff>158587</xdr:rowOff>
    </xdr:to>
    <xdr:sp macro="" textlink="">
      <xdr:nvSpPr>
        <xdr:cNvPr id="787" name="円/楕円 786"/>
        <xdr:cNvSpPr/>
      </xdr:nvSpPr>
      <xdr:spPr>
        <a:xfrm>
          <a:off x="19494500" y="1000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149714</xdr:rowOff>
    </xdr:from>
    <xdr:ext cx="378565" cy="259045"/>
    <xdr:sp macro="" textlink="">
      <xdr:nvSpPr>
        <xdr:cNvPr id="788" name="テキスト ボックス 787"/>
        <xdr:cNvSpPr txBox="1"/>
      </xdr:nvSpPr>
      <xdr:spPr>
        <a:xfrm>
          <a:off x="19356017" y="10093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59136</xdr:rowOff>
    </xdr:from>
    <xdr:to>
      <xdr:col>27</xdr:col>
      <xdr:colOff>161925</xdr:colOff>
      <xdr:row>58</xdr:row>
      <xdr:rowOff>160736</xdr:rowOff>
    </xdr:to>
    <xdr:sp macro="" textlink="">
      <xdr:nvSpPr>
        <xdr:cNvPr id="789" name="円/楕円 788"/>
        <xdr:cNvSpPr/>
      </xdr:nvSpPr>
      <xdr:spPr>
        <a:xfrm>
          <a:off x="18605500" y="100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151863</xdr:rowOff>
    </xdr:from>
    <xdr:ext cx="378565" cy="259045"/>
    <xdr:sp macro="" textlink="">
      <xdr:nvSpPr>
        <xdr:cNvPr id="790" name="テキスト ボックス 789"/>
        <xdr:cNvSpPr txBox="1"/>
      </xdr:nvSpPr>
      <xdr:spPr>
        <a:xfrm>
          <a:off x="18467017" y="1009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1" name="テキスト ボックス 80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3" name="テキスト ボックス 80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5" name="テキスト ボックス 80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7" name="テキスト ボックス 80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09" name="テキスト ボックス 80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1" name="テキスト ボックス 81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3" name="テキスト ボックス 81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7" name="直線コネクタ 816"/>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18"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19" name="直線コネクタ 818"/>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0"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1" name="直線コネクタ 820"/>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74354</xdr:rowOff>
    </xdr:from>
    <xdr:to>
      <xdr:col>32</xdr:col>
      <xdr:colOff>187325</xdr:colOff>
      <xdr:row>76</xdr:row>
      <xdr:rowOff>95303</xdr:rowOff>
    </xdr:to>
    <xdr:cxnSp macro="">
      <xdr:nvCxnSpPr>
        <xdr:cNvPr id="822" name="直線コネクタ 821"/>
        <xdr:cNvCxnSpPr/>
      </xdr:nvCxnSpPr>
      <xdr:spPr>
        <a:xfrm flipV="1">
          <a:off x="21323300" y="13104554"/>
          <a:ext cx="8382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12316</xdr:rowOff>
    </xdr:from>
    <xdr:ext cx="534377" cy="259045"/>
    <xdr:sp macro="" textlink="">
      <xdr:nvSpPr>
        <xdr:cNvPr id="823" name="繰出金平均値テキスト"/>
        <xdr:cNvSpPr txBox="1"/>
      </xdr:nvSpPr>
      <xdr:spPr>
        <a:xfrm>
          <a:off x="22212300" y="13042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4" name="フローチャート : 判断 823"/>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54269</xdr:rowOff>
    </xdr:from>
    <xdr:to>
      <xdr:col>31</xdr:col>
      <xdr:colOff>34925</xdr:colOff>
      <xdr:row>76</xdr:row>
      <xdr:rowOff>95303</xdr:rowOff>
    </xdr:to>
    <xdr:cxnSp macro="">
      <xdr:nvCxnSpPr>
        <xdr:cNvPr id="825" name="直線コネクタ 824"/>
        <xdr:cNvCxnSpPr/>
      </xdr:nvCxnSpPr>
      <xdr:spPr>
        <a:xfrm>
          <a:off x="20434300" y="12913019"/>
          <a:ext cx="889000" cy="2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6" name="フローチャート : 判断 825"/>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160204</xdr:rowOff>
    </xdr:from>
    <xdr:ext cx="534377" cy="259045"/>
    <xdr:sp macro="" textlink="">
      <xdr:nvSpPr>
        <xdr:cNvPr id="827" name="テキスト ボックス 826"/>
        <xdr:cNvSpPr txBox="1"/>
      </xdr:nvSpPr>
      <xdr:spPr>
        <a:xfrm>
          <a:off x="21056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54269</xdr:rowOff>
    </xdr:from>
    <xdr:to>
      <xdr:col>29</xdr:col>
      <xdr:colOff>517525</xdr:colOff>
      <xdr:row>77</xdr:row>
      <xdr:rowOff>81243</xdr:rowOff>
    </xdr:to>
    <xdr:cxnSp macro="">
      <xdr:nvCxnSpPr>
        <xdr:cNvPr id="828" name="直線コネクタ 827"/>
        <xdr:cNvCxnSpPr/>
      </xdr:nvCxnSpPr>
      <xdr:spPr>
        <a:xfrm flipV="1">
          <a:off x="19545300" y="12913019"/>
          <a:ext cx="889000" cy="36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29" name="フローチャート : 判断 828"/>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29836</xdr:rowOff>
    </xdr:from>
    <xdr:ext cx="534377" cy="259045"/>
    <xdr:sp macro="" textlink="">
      <xdr:nvSpPr>
        <xdr:cNvPr id="830" name="テキスト ボックス 829"/>
        <xdr:cNvSpPr txBox="1"/>
      </xdr:nvSpPr>
      <xdr:spPr>
        <a:xfrm>
          <a:off x="20167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81243</xdr:rowOff>
    </xdr:from>
    <xdr:to>
      <xdr:col>28</xdr:col>
      <xdr:colOff>314325</xdr:colOff>
      <xdr:row>77</xdr:row>
      <xdr:rowOff>138148</xdr:rowOff>
    </xdr:to>
    <xdr:cxnSp macro="">
      <xdr:nvCxnSpPr>
        <xdr:cNvPr id="831" name="直線コネクタ 830"/>
        <xdr:cNvCxnSpPr/>
      </xdr:nvCxnSpPr>
      <xdr:spPr>
        <a:xfrm flipV="1">
          <a:off x="18656300" y="13282893"/>
          <a:ext cx="889000" cy="5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2" name="フローチャート : 判断 831"/>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84955</xdr:rowOff>
    </xdr:from>
    <xdr:ext cx="534377" cy="259045"/>
    <xdr:sp macro="" textlink="">
      <xdr:nvSpPr>
        <xdr:cNvPr id="833" name="テキスト ボックス 832"/>
        <xdr:cNvSpPr txBox="1"/>
      </xdr:nvSpPr>
      <xdr:spPr>
        <a:xfrm>
          <a:off x="19278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4" name="フローチャート : 判断 833"/>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97462</xdr:rowOff>
    </xdr:from>
    <xdr:ext cx="534377" cy="259045"/>
    <xdr:sp macro="" textlink="">
      <xdr:nvSpPr>
        <xdr:cNvPr id="835" name="テキスト ボックス 834"/>
        <xdr:cNvSpPr txBox="1"/>
      </xdr:nvSpPr>
      <xdr:spPr>
        <a:xfrm>
          <a:off x="18389111" y="129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23554</xdr:rowOff>
    </xdr:from>
    <xdr:to>
      <xdr:col>32</xdr:col>
      <xdr:colOff>238125</xdr:colOff>
      <xdr:row>76</xdr:row>
      <xdr:rowOff>125154</xdr:rowOff>
    </xdr:to>
    <xdr:sp macro="" textlink="">
      <xdr:nvSpPr>
        <xdr:cNvPr id="841" name="円/楕円 840"/>
        <xdr:cNvSpPr/>
      </xdr:nvSpPr>
      <xdr:spPr>
        <a:xfrm>
          <a:off x="22110700" y="130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46430</xdr:rowOff>
    </xdr:from>
    <xdr:ext cx="534377" cy="259045"/>
    <xdr:sp macro="" textlink="">
      <xdr:nvSpPr>
        <xdr:cNvPr id="842" name="繰出金該当値テキスト"/>
        <xdr:cNvSpPr txBox="1"/>
      </xdr:nvSpPr>
      <xdr:spPr>
        <a:xfrm>
          <a:off x="22212300" y="129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73,002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44503</xdr:rowOff>
    </xdr:from>
    <xdr:to>
      <xdr:col>31</xdr:col>
      <xdr:colOff>85725</xdr:colOff>
      <xdr:row>76</xdr:row>
      <xdr:rowOff>146103</xdr:rowOff>
    </xdr:to>
    <xdr:sp macro="" textlink="">
      <xdr:nvSpPr>
        <xdr:cNvPr id="843" name="円/楕円 842"/>
        <xdr:cNvSpPr/>
      </xdr:nvSpPr>
      <xdr:spPr>
        <a:xfrm>
          <a:off x="21272500" y="130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162630</xdr:rowOff>
    </xdr:from>
    <xdr:ext cx="534377" cy="259045"/>
    <xdr:sp macro="" textlink="">
      <xdr:nvSpPr>
        <xdr:cNvPr id="844" name="テキスト ボックス 843"/>
        <xdr:cNvSpPr txBox="1"/>
      </xdr:nvSpPr>
      <xdr:spPr>
        <a:xfrm>
          <a:off x="21056111" y="128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3469</xdr:rowOff>
    </xdr:from>
    <xdr:to>
      <xdr:col>29</xdr:col>
      <xdr:colOff>568325</xdr:colOff>
      <xdr:row>75</xdr:row>
      <xdr:rowOff>105069</xdr:rowOff>
    </xdr:to>
    <xdr:sp macro="" textlink="">
      <xdr:nvSpPr>
        <xdr:cNvPr id="845" name="円/楕円 844"/>
        <xdr:cNvSpPr/>
      </xdr:nvSpPr>
      <xdr:spPr>
        <a:xfrm>
          <a:off x="20383500" y="1286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121596</xdr:rowOff>
    </xdr:from>
    <xdr:ext cx="534377" cy="259045"/>
    <xdr:sp macro="" textlink="">
      <xdr:nvSpPr>
        <xdr:cNvPr id="846" name="テキスト ボックス 845"/>
        <xdr:cNvSpPr txBox="1"/>
      </xdr:nvSpPr>
      <xdr:spPr>
        <a:xfrm>
          <a:off x="20167111" y="1263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84,732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30443</xdr:rowOff>
    </xdr:from>
    <xdr:to>
      <xdr:col>28</xdr:col>
      <xdr:colOff>365125</xdr:colOff>
      <xdr:row>77</xdr:row>
      <xdr:rowOff>132043</xdr:rowOff>
    </xdr:to>
    <xdr:sp macro="" textlink="">
      <xdr:nvSpPr>
        <xdr:cNvPr id="847" name="円/楕円 846"/>
        <xdr:cNvSpPr/>
      </xdr:nvSpPr>
      <xdr:spPr>
        <a:xfrm>
          <a:off x="19494500" y="132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123170</xdr:rowOff>
    </xdr:from>
    <xdr:ext cx="534377" cy="259045"/>
    <xdr:sp macro="" textlink="">
      <xdr:nvSpPr>
        <xdr:cNvPr id="848" name="テキスト ボックス 847"/>
        <xdr:cNvSpPr txBox="1"/>
      </xdr:nvSpPr>
      <xdr:spPr>
        <a:xfrm>
          <a:off x="19278111" y="133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87348</xdr:rowOff>
    </xdr:from>
    <xdr:to>
      <xdr:col>27</xdr:col>
      <xdr:colOff>161925</xdr:colOff>
      <xdr:row>78</xdr:row>
      <xdr:rowOff>17498</xdr:rowOff>
    </xdr:to>
    <xdr:sp macro="" textlink="">
      <xdr:nvSpPr>
        <xdr:cNvPr id="849" name="円/楕円 848"/>
        <xdr:cNvSpPr/>
      </xdr:nvSpPr>
      <xdr:spPr>
        <a:xfrm>
          <a:off x="18605500" y="132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8625</xdr:rowOff>
    </xdr:from>
    <xdr:ext cx="534377" cy="259045"/>
    <xdr:sp macro="" textlink="">
      <xdr:nvSpPr>
        <xdr:cNvPr id="850" name="テキスト ボックス 849"/>
        <xdr:cNvSpPr txBox="1"/>
      </xdr:nvSpPr>
      <xdr:spPr>
        <a:xfrm>
          <a:off x="18389111" y="133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類似団体平均と比較して各項目において低い状況となっている中、積立金が</a:t>
          </a:r>
          <a:r>
            <a:rPr kumimoji="1" lang="en-US" altLang="ja-JP" sz="1300">
              <a:latin typeface="ＭＳ Ｐゴシック"/>
            </a:rPr>
            <a:t>49,974</a:t>
          </a:r>
          <a:r>
            <a:rPr kumimoji="1" lang="ja-JP" altLang="en-US" sz="1300">
              <a:latin typeface="ＭＳ Ｐゴシック"/>
            </a:rPr>
            <a:t>円となっており高い状況となっている。</a:t>
          </a:r>
        </a:p>
        <a:p>
          <a:r>
            <a:rPr kumimoji="1" lang="ja-JP" altLang="en-US" sz="1300">
              <a:latin typeface="ＭＳ Ｐゴシック"/>
            </a:rPr>
            <a:t>これは、合併特例債による地域振興基金への積立額が多いことによるものであるが、この合併特例債による積立も</a:t>
          </a:r>
          <a:r>
            <a:rPr kumimoji="1" lang="en-US" altLang="ja-JP" sz="1300">
              <a:latin typeface="ＭＳ Ｐゴシック"/>
            </a:rPr>
            <a:t>H27</a:t>
          </a:r>
          <a:r>
            <a:rPr kumimoji="1" lang="ja-JP" altLang="en-US" sz="1300">
              <a:latin typeface="ＭＳ Ｐゴシック"/>
            </a:rPr>
            <a:t>年度で終了となるため、今後は減少する見込みである。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19,343
19,291
153.12
11,192,521
10,825,143
303,036
7,580,450
13,248,339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109220</xdr:rowOff>
    </xdr:from>
    <xdr:to>
      <xdr:col>6</xdr:col>
      <xdr:colOff>511175</xdr:colOff>
      <xdr:row>34</xdr:row>
      <xdr:rowOff>125222</xdr:rowOff>
    </xdr:to>
    <xdr:cxnSp macro="">
      <xdr:nvCxnSpPr>
        <xdr:cNvPr id="61" name="直線コネクタ 60"/>
        <xdr:cNvCxnSpPr/>
      </xdr:nvCxnSpPr>
      <xdr:spPr>
        <a:xfrm flipV="1">
          <a:off x="3797300" y="593852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23766</xdr:rowOff>
    </xdr:from>
    <xdr:ext cx="469744" cy="259045"/>
    <xdr:sp macro="" textlink="">
      <xdr:nvSpPr>
        <xdr:cNvPr id="62" name="議会費平均値テキスト"/>
        <xdr:cNvSpPr txBox="1"/>
      </xdr:nvSpPr>
      <xdr:spPr>
        <a:xfrm>
          <a:off x="4686300" y="5681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125222</xdr:rowOff>
    </xdr:from>
    <xdr:to>
      <xdr:col>5</xdr:col>
      <xdr:colOff>358775</xdr:colOff>
      <xdr:row>35</xdr:row>
      <xdr:rowOff>44831</xdr:rowOff>
    </xdr:to>
    <xdr:cxnSp macro="">
      <xdr:nvCxnSpPr>
        <xdr:cNvPr id="64" name="直線コネクタ 63"/>
        <xdr:cNvCxnSpPr/>
      </xdr:nvCxnSpPr>
      <xdr:spPr>
        <a:xfrm flipV="1">
          <a:off x="2908300" y="5954522"/>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9669</xdr:rowOff>
    </xdr:from>
    <xdr:ext cx="469744" cy="259045"/>
    <xdr:sp macro="" textlink="">
      <xdr:nvSpPr>
        <xdr:cNvPr id="66" name="テキスト ボックス 65"/>
        <xdr:cNvSpPr txBox="1"/>
      </xdr:nvSpPr>
      <xdr:spPr>
        <a:xfrm>
          <a:off x="3562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156464</xdr:rowOff>
    </xdr:from>
    <xdr:to>
      <xdr:col>4</xdr:col>
      <xdr:colOff>155575</xdr:colOff>
      <xdr:row>35</xdr:row>
      <xdr:rowOff>44831</xdr:rowOff>
    </xdr:to>
    <xdr:cxnSp macro="">
      <xdr:nvCxnSpPr>
        <xdr:cNvPr id="67" name="直線コネクタ 66"/>
        <xdr:cNvCxnSpPr/>
      </xdr:nvCxnSpPr>
      <xdr:spPr>
        <a:xfrm>
          <a:off x="2019300" y="5985764"/>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55008</xdr:rowOff>
    </xdr:from>
    <xdr:ext cx="469744" cy="259045"/>
    <xdr:sp macro="" textlink="">
      <xdr:nvSpPr>
        <xdr:cNvPr id="69" name="テキスト ボックス 68"/>
        <xdr:cNvSpPr txBox="1"/>
      </xdr:nvSpPr>
      <xdr:spPr>
        <a:xfrm>
          <a:off x="2673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109982</xdr:rowOff>
    </xdr:from>
    <xdr:to>
      <xdr:col>2</xdr:col>
      <xdr:colOff>638175</xdr:colOff>
      <xdr:row>34</xdr:row>
      <xdr:rowOff>156464</xdr:rowOff>
    </xdr:to>
    <xdr:cxnSp macro="">
      <xdr:nvCxnSpPr>
        <xdr:cNvPr id="70" name="直線コネクタ 69"/>
        <xdr:cNvCxnSpPr/>
      </xdr:nvCxnSpPr>
      <xdr:spPr>
        <a:xfrm>
          <a:off x="1130300" y="5596382"/>
          <a:ext cx="889000" cy="3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137685</xdr:rowOff>
    </xdr:from>
    <xdr:ext cx="469744" cy="259045"/>
    <xdr:sp macro="" textlink="">
      <xdr:nvSpPr>
        <xdr:cNvPr id="72" name="テキスト ボックス 71"/>
        <xdr:cNvSpPr txBox="1"/>
      </xdr:nvSpPr>
      <xdr:spPr>
        <a:xfrm>
          <a:off x="1784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143019</xdr:rowOff>
    </xdr:from>
    <xdr:ext cx="469744" cy="259045"/>
    <xdr:sp macro="" textlink="">
      <xdr:nvSpPr>
        <xdr:cNvPr id="74" name="テキスト ボックス 73"/>
        <xdr:cNvSpPr txBox="1"/>
      </xdr:nvSpPr>
      <xdr:spPr>
        <a:xfrm>
          <a:off x="895427"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58420</xdr:rowOff>
    </xdr:from>
    <xdr:to>
      <xdr:col>6</xdr:col>
      <xdr:colOff>561975</xdr:colOff>
      <xdr:row>34</xdr:row>
      <xdr:rowOff>160020</xdr:rowOff>
    </xdr:to>
    <xdr:sp macro="" textlink="">
      <xdr:nvSpPr>
        <xdr:cNvPr id="80" name="円/楕円 79"/>
        <xdr:cNvSpPr/>
      </xdr:nvSpPr>
      <xdr:spPr>
        <a:xfrm>
          <a:off x="45847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36847</xdr:rowOff>
    </xdr:from>
    <xdr:ext cx="469744" cy="259045"/>
    <xdr:sp macro="" textlink="">
      <xdr:nvSpPr>
        <xdr:cNvPr id="81" name="議会費該当値テキスト"/>
        <xdr:cNvSpPr txBox="1"/>
      </xdr:nvSpPr>
      <xdr:spPr>
        <a:xfrm>
          <a:off x="4686300"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74422</xdr:rowOff>
    </xdr:from>
    <xdr:to>
      <xdr:col>5</xdr:col>
      <xdr:colOff>409575</xdr:colOff>
      <xdr:row>35</xdr:row>
      <xdr:rowOff>4572</xdr:rowOff>
    </xdr:to>
    <xdr:sp macro="" textlink="">
      <xdr:nvSpPr>
        <xdr:cNvPr id="82" name="円/楕円 81"/>
        <xdr:cNvSpPr/>
      </xdr:nvSpPr>
      <xdr:spPr>
        <a:xfrm>
          <a:off x="3746500" y="59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167149</xdr:rowOff>
    </xdr:from>
    <xdr:ext cx="469744" cy="259045"/>
    <xdr:sp macro="" textlink="">
      <xdr:nvSpPr>
        <xdr:cNvPr id="83" name="テキスト ボックス 82"/>
        <xdr:cNvSpPr txBox="1"/>
      </xdr:nvSpPr>
      <xdr:spPr>
        <a:xfrm>
          <a:off x="3562427" y="59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165481</xdr:rowOff>
    </xdr:from>
    <xdr:to>
      <xdr:col>4</xdr:col>
      <xdr:colOff>206375</xdr:colOff>
      <xdr:row>35</xdr:row>
      <xdr:rowOff>95631</xdr:rowOff>
    </xdr:to>
    <xdr:sp macro="" textlink="">
      <xdr:nvSpPr>
        <xdr:cNvPr id="84" name="円/楕円 83"/>
        <xdr:cNvSpPr/>
      </xdr:nvSpPr>
      <xdr:spPr>
        <a:xfrm>
          <a:off x="2857500" y="59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86758</xdr:rowOff>
    </xdr:from>
    <xdr:ext cx="469744" cy="259045"/>
    <xdr:sp macro="" textlink="">
      <xdr:nvSpPr>
        <xdr:cNvPr id="85" name="テキスト ボックス 84"/>
        <xdr:cNvSpPr txBox="1"/>
      </xdr:nvSpPr>
      <xdr:spPr>
        <a:xfrm>
          <a:off x="2673427" y="60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105664</xdr:rowOff>
    </xdr:from>
    <xdr:to>
      <xdr:col>3</xdr:col>
      <xdr:colOff>3175</xdr:colOff>
      <xdr:row>35</xdr:row>
      <xdr:rowOff>35814</xdr:rowOff>
    </xdr:to>
    <xdr:sp macro="" textlink="">
      <xdr:nvSpPr>
        <xdr:cNvPr id="86" name="円/楕円 85"/>
        <xdr:cNvSpPr/>
      </xdr:nvSpPr>
      <xdr:spPr>
        <a:xfrm>
          <a:off x="1968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26941</xdr:rowOff>
    </xdr:from>
    <xdr:ext cx="469744" cy="259045"/>
    <xdr:sp macro="" textlink="">
      <xdr:nvSpPr>
        <xdr:cNvPr id="87" name="テキスト ボックス 86"/>
        <xdr:cNvSpPr txBox="1"/>
      </xdr:nvSpPr>
      <xdr:spPr>
        <a:xfrm>
          <a:off x="1784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59182</xdr:rowOff>
    </xdr:from>
    <xdr:to>
      <xdr:col>1</xdr:col>
      <xdr:colOff>485775</xdr:colOff>
      <xdr:row>32</xdr:row>
      <xdr:rowOff>160782</xdr:rowOff>
    </xdr:to>
    <xdr:sp macro="" textlink="">
      <xdr:nvSpPr>
        <xdr:cNvPr id="88" name="円/楕円 87"/>
        <xdr:cNvSpPr/>
      </xdr:nvSpPr>
      <xdr:spPr>
        <a:xfrm>
          <a:off x="1079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151909</xdr:rowOff>
    </xdr:from>
    <xdr:ext cx="469744" cy="259045"/>
    <xdr:sp macro="" textlink="">
      <xdr:nvSpPr>
        <xdr:cNvPr id="89" name="テキスト ボックス 88"/>
        <xdr:cNvSpPr txBox="1"/>
      </xdr:nvSpPr>
      <xdr:spPr>
        <a:xfrm>
          <a:off x="895427" y="56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32486</xdr:rowOff>
    </xdr:from>
    <xdr:to>
      <xdr:col>6</xdr:col>
      <xdr:colOff>510540</xdr:colOff>
      <xdr:row>59</xdr:row>
      <xdr:rowOff>68747</xdr:rowOff>
    </xdr:to>
    <xdr:cxnSp macro="">
      <xdr:nvCxnSpPr>
        <xdr:cNvPr id="116" name="直線コネクタ 115"/>
        <xdr:cNvCxnSpPr/>
      </xdr:nvCxnSpPr>
      <xdr:spPr>
        <a:xfrm flipV="1">
          <a:off x="4633595" y="8604986"/>
          <a:ext cx="1270" cy="157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72574</xdr:rowOff>
    </xdr:from>
    <xdr:ext cx="534377" cy="259045"/>
    <xdr:sp macro="" textlink="">
      <xdr:nvSpPr>
        <xdr:cNvPr id="117" name="総務費最小値テキスト"/>
        <xdr:cNvSpPr txBox="1"/>
      </xdr:nvSpPr>
      <xdr:spPr>
        <a:xfrm>
          <a:off x="4686300" y="10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59</xdr:row>
      <xdr:rowOff>68747</xdr:rowOff>
    </xdr:from>
    <xdr:to>
      <xdr:col>6</xdr:col>
      <xdr:colOff>600075</xdr:colOff>
      <xdr:row>59</xdr:row>
      <xdr:rowOff>68747</xdr:rowOff>
    </xdr:to>
    <xdr:cxnSp macro="">
      <xdr:nvCxnSpPr>
        <xdr:cNvPr id="118" name="直線コネクタ 117"/>
        <xdr:cNvCxnSpPr/>
      </xdr:nvCxnSpPr>
      <xdr:spPr>
        <a:xfrm>
          <a:off x="4546600" y="1018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150613</xdr:rowOff>
    </xdr:from>
    <xdr:ext cx="599010" cy="259045"/>
    <xdr:sp macro="" textlink="">
      <xdr:nvSpPr>
        <xdr:cNvPr id="119" name="総務費最大値テキスト"/>
        <xdr:cNvSpPr txBox="1"/>
      </xdr:nvSpPr>
      <xdr:spPr>
        <a:xfrm>
          <a:off x="4686300" y="83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32486</xdr:rowOff>
    </xdr:from>
    <xdr:to>
      <xdr:col>6</xdr:col>
      <xdr:colOff>600075</xdr:colOff>
      <xdr:row>50</xdr:row>
      <xdr:rowOff>32486</xdr:rowOff>
    </xdr:to>
    <xdr:cxnSp macro="">
      <xdr:nvCxnSpPr>
        <xdr:cNvPr id="120" name="直線コネクタ 119"/>
        <xdr:cNvCxnSpPr/>
      </xdr:nvCxnSpPr>
      <xdr:spPr>
        <a:xfrm>
          <a:off x="4546600" y="8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243</xdr:rowOff>
    </xdr:from>
    <xdr:to>
      <xdr:col>6</xdr:col>
      <xdr:colOff>511175</xdr:colOff>
      <xdr:row>56</xdr:row>
      <xdr:rowOff>16920</xdr:rowOff>
    </xdr:to>
    <xdr:cxnSp macro="">
      <xdr:nvCxnSpPr>
        <xdr:cNvPr id="121" name="直線コネクタ 120"/>
        <xdr:cNvCxnSpPr/>
      </xdr:nvCxnSpPr>
      <xdr:spPr>
        <a:xfrm>
          <a:off x="3797300" y="9429993"/>
          <a:ext cx="838200" cy="18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55048</xdr:rowOff>
    </xdr:from>
    <xdr:ext cx="599010" cy="259045"/>
    <xdr:sp macro="" textlink="">
      <xdr:nvSpPr>
        <xdr:cNvPr id="122" name="総務費平均値テキスト"/>
        <xdr:cNvSpPr txBox="1"/>
      </xdr:nvSpPr>
      <xdr:spPr>
        <a:xfrm>
          <a:off x="4686300" y="9656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76621</xdr:rowOff>
    </xdr:from>
    <xdr:to>
      <xdr:col>6</xdr:col>
      <xdr:colOff>561975</xdr:colOff>
      <xdr:row>57</xdr:row>
      <xdr:rowOff>6771</xdr:rowOff>
    </xdr:to>
    <xdr:sp macro="" textlink="">
      <xdr:nvSpPr>
        <xdr:cNvPr id="123" name="フローチャート : 判断 122"/>
        <xdr:cNvSpPr/>
      </xdr:nvSpPr>
      <xdr:spPr>
        <a:xfrm>
          <a:off x="4584700" y="967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243</xdr:rowOff>
    </xdr:from>
    <xdr:to>
      <xdr:col>5</xdr:col>
      <xdr:colOff>358775</xdr:colOff>
      <xdr:row>56</xdr:row>
      <xdr:rowOff>20153</xdr:rowOff>
    </xdr:to>
    <xdr:cxnSp macro="">
      <xdr:nvCxnSpPr>
        <xdr:cNvPr id="124" name="直線コネクタ 123"/>
        <xdr:cNvCxnSpPr/>
      </xdr:nvCxnSpPr>
      <xdr:spPr>
        <a:xfrm flipV="1">
          <a:off x="2908300" y="9429993"/>
          <a:ext cx="889000" cy="19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137222</xdr:rowOff>
    </xdr:from>
    <xdr:to>
      <xdr:col>5</xdr:col>
      <xdr:colOff>409575</xdr:colOff>
      <xdr:row>57</xdr:row>
      <xdr:rowOff>67372</xdr:rowOff>
    </xdr:to>
    <xdr:sp macro="" textlink="">
      <xdr:nvSpPr>
        <xdr:cNvPr id="125" name="フローチャート : 判断 124"/>
        <xdr:cNvSpPr/>
      </xdr:nvSpPr>
      <xdr:spPr>
        <a:xfrm>
          <a:off x="3746500" y="973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58499</xdr:rowOff>
    </xdr:from>
    <xdr:ext cx="534377" cy="259045"/>
    <xdr:sp macro="" textlink="">
      <xdr:nvSpPr>
        <xdr:cNvPr id="126" name="テキスト ボックス 125"/>
        <xdr:cNvSpPr txBox="1"/>
      </xdr:nvSpPr>
      <xdr:spPr>
        <a:xfrm>
          <a:off x="3530111" y="983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20153</xdr:rowOff>
    </xdr:from>
    <xdr:to>
      <xdr:col>4</xdr:col>
      <xdr:colOff>155575</xdr:colOff>
      <xdr:row>56</xdr:row>
      <xdr:rowOff>97441</xdr:rowOff>
    </xdr:to>
    <xdr:cxnSp macro="">
      <xdr:nvCxnSpPr>
        <xdr:cNvPr id="127" name="直線コネクタ 126"/>
        <xdr:cNvCxnSpPr/>
      </xdr:nvCxnSpPr>
      <xdr:spPr>
        <a:xfrm flipV="1">
          <a:off x="2019300" y="9621353"/>
          <a:ext cx="889000" cy="7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33394</xdr:rowOff>
    </xdr:from>
    <xdr:to>
      <xdr:col>4</xdr:col>
      <xdr:colOff>206375</xdr:colOff>
      <xdr:row>56</xdr:row>
      <xdr:rowOff>134994</xdr:rowOff>
    </xdr:to>
    <xdr:sp macro="" textlink="">
      <xdr:nvSpPr>
        <xdr:cNvPr id="128" name="フローチャート : 判断 127"/>
        <xdr:cNvSpPr/>
      </xdr:nvSpPr>
      <xdr:spPr>
        <a:xfrm>
          <a:off x="2857500" y="963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126121</xdr:rowOff>
    </xdr:from>
    <xdr:ext cx="599010" cy="259045"/>
    <xdr:sp macro="" textlink="">
      <xdr:nvSpPr>
        <xdr:cNvPr id="129" name="テキスト ボックス 128"/>
        <xdr:cNvSpPr txBox="1"/>
      </xdr:nvSpPr>
      <xdr:spPr>
        <a:xfrm>
          <a:off x="2608794" y="972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94960</xdr:rowOff>
    </xdr:from>
    <xdr:to>
      <xdr:col>2</xdr:col>
      <xdr:colOff>638175</xdr:colOff>
      <xdr:row>56</xdr:row>
      <xdr:rowOff>97441</xdr:rowOff>
    </xdr:to>
    <xdr:cxnSp macro="">
      <xdr:nvCxnSpPr>
        <xdr:cNvPr id="130" name="直線コネクタ 129"/>
        <xdr:cNvCxnSpPr/>
      </xdr:nvCxnSpPr>
      <xdr:spPr>
        <a:xfrm>
          <a:off x="1130300" y="9524710"/>
          <a:ext cx="889000" cy="17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155314</xdr:rowOff>
    </xdr:from>
    <xdr:to>
      <xdr:col>3</xdr:col>
      <xdr:colOff>3175</xdr:colOff>
      <xdr:row>57</xdr:row>
      <xdr:rowOff>85464</xdr:rowOff>
    </xdr:to>
    <xdr:sp macro="" textlink="">
      <xdr:nvSpPr>
        <xdr:cNvPr id="131" name="フローチャート : 判断 130"/>
        <xdr:cNvSpPr/>
      </xdr:nvSpPr>
      <xdr:spPr>
        <a:xfrm>
          <a:off x="1968500" y="97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76591</xdr:rowOff>
    </xdr:from>
    <xdr:ext cx="534377" cy="259045"/>
    <xdr:sp macro="" textlink="">
      <xdr:nvSpPr>
        <xdr:cNvPr id="132" name="テキスト ボックス 131"/>
        <xdr:cNvSpPr txBox="1"/>
      </xdr:nvSpPr>
      <xdr:spPr>
        <a:xfrm>
          <a:off x="1752111" y="98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142469</xdr:rowOff>
    </xdr:from>
    <xdr:to>
      <xdr:col>1</xdr:col>
      <xdr:colOff>485775</xdr:colOff>
      <xdr:row>56</xdr:row>
      <xdr:rowOff>72619</xdr:rowOff>
    </xdr:to>
    <xdr:sp macro="" textlink="">
      <xdr:nvSpPr>
        <xdr:cNvPr id="133" name="フローチャート : 判断 132"/>
        <xdr:cNvSpPr/>
      </xdr:nvSpPr>
      <xdr:spPr>
        <a:xfrm>
          <a:off x="1079500" y="957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63746</xdr:rowOff>
    </xdr:from>
    <xdr:ext cx="599010" cy="259045"/>
    <xdr:sp macro="" textlink="">
      <xdr:nvSpPr>
        <xdr:cNvPr id="134" name="テキスト ボックス 133"/>
        <xdr:cNvSpPr txBox="1"/>
      </xdr:nvSpPr>
      <xdr:spPr>
        <a:xfrm>
          <a:off x="830794" y="966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137570</xdr:rowOff>
    </xdr:from>
    <xdr:to>
      <xdr:col>6</xdr:col>
      <xdr:colOff>561975</xdr:colOff>
      <xdr:row>56</xdr:row>
      <xdr:rowOff>67720</xdr:rowOff>
    </xdr:to>
    <xdr:sp macro="" textlink="">
      <xdr:nvSpPr>
        <xdr:cNvPr id="140" name="円/楕円 139"/>
        <xdr:cNvSpPr/>
      </xdr:nvSpPr>
      <xdr:spPr>
        <a:xfrm>
          <a:off x="4584700" y="956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160447</xdr:rowOff>
    </xdr:from>
    <xdr:ext cx="599010" cy="259045"/>
    <xdr:sp macro="" textlink="">
      <xdr:nvSpPr>
        <xdr:cNvPr id="141" name="総務費該当値テキスト"/>
        <xdr:cNvSpPr txBox="1"/>
      </xdr:nvSpPr>
      <xdr:spPr>
        <a:xfrm>
          <a:off x="4686300" y="941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114,779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120893</xdr:rowOff>
    </xdr:from>
    <xdr:to>
      <xdr:col>5</xdr:col>
      <xdr:colOff>409575</xdr:colOff>
      <xdr:row>55</xdr:row>
      <xdr:rowOff>51043</xdr:rowOff>
    </xdr:to>
    <xdr:sp macro="" textlink="">
      <xdr:nvSpPr>
        <xdr:cNvPr id="142" name="円/楕円 141"/>
        <xdr:cNvSpPr/>
      </xdr:nvSpPr>
      <xdr:spPr>
        <a:xfrm>
          <a:off x="3746500" y="93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67570</xdr:rowOff>
    </xdr:from>
    <xdr:ext cx="599010" cy="259045"/>
    <xdr:sp macro="" textlink="">
      <xdr:nvSpPr>
        <xdr:cNvPr id="143" name="テキスト ボックス 142"/>
        <xdr:cNvSpPr txBox="1"/>
      </xdr:nvSpPr>
      <xdr:spPr>
        <a:xfrm>
          <a:off x="3497794" y="915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132,061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140803</xdr:rowOff>
    </xdr:from>
    <xdr:to>
      <xdr:col>4</xdr:col>
      <xdr:colOff>206375</xdr:colOff>
      <xdr:row>56</xdr:row>
      <xdr:rowOff>70953</xdr:rowOff>
    </xdr:to>
    <xdr:sp macro="" textlink="">
      <xdr:nvSpPr>
        <xdr:cNvPr id="144" name="円/楕円 143"/>
        <xdr:cNvSpPr/>
      </xdr:nvSpPr>
      <xdr:spPr>
        <a:xfrm>
          <a:off x="2857500" y="95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87480</xdr:rowOff>
    </xdr:from>
    <xdr:ext cx="599010" cy="259045"/>
    <xdr:sp macro="" textlink="">
      <xdr:nvSpPr>
        <xdr:cNvPr id="145" name="テキスト ボックス 144"/>
        <xdr:cNvSpPr txBox="1"/>
      </xdr:nvSpPr>
      <xdr:spPr>
        <a:xfrm>
          <a:off x="2608794" y="934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114,482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46641</xdr:rowOff>
    </xdr:from>
    <xdr:to>
      <xdr:col>3</xdr:col>
      <xdr:colOff>3175</xdr:colOff>
      <xdr:row>56</xdr:row>
      <xdr:rowOff>148241</xdr:rowOff>
    </xdr:to>
    <xdr:sp macro="" textlink="">
      <xdr:nvSpPr>
        <xdr:cNvPr id="146" name="円/楕円 145"/>
        <xdr:cNvSpPr/>
      </xdr:nvSpPr>
      <xdr:spPr>
        <a:xfrm>
          <a:off x="1968500" y="96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164768</xdr:rowOff>
    </xdr:from>
    <xdr:ext cx="599010" cy="259045"/>
    <xdr:sp macro="" textlink="">
      <xdr:nvSpPr>
        <xdr:cNvPr id="147" name="テキスト ボックス 146"/>
        <xdr:cNvSpPr txBox="1"/>
      </xdr:nvSpPr>
      <xdr:spPr>
        <a:xfrm>
          <a:off x="1719794" y="942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107,382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44160</xdr:rowOff>
    </xdr:from>
    <xdr:to>
      <xdr:col>1</xdr:col>
      <xdr:colOff>485775</xdr:colOff>
      <xdr:row>55</xdr:row>
      <xdr:rowOff>145760</xdr:rowOff>
    </xdr:to>
    <xdr:sp macro="" textlink="">
      <xdr:nvSpPr>
        <xdr:cNvPr id="148" name="円/楕円 147"/>
        <xdr:cNvSpPr/>
      </xdr:nvSpPr>
      <xdr:spPr>
        <a:xfrm>
          <a:off x="1079500" y="94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162287</xdr:rowOff>
    </xdr:from>
    <xdr:ext cx="599010" cy="259045"/>
    <xdr:sp macro="" textlink="">
      <xdr:nvSpPr>
        <xdr:cNvPr id="149" name="テキスト ボックス 148"/>
        <xdr:cNvSpPr txBox="1"/>
      </xdr:nvSpPr>
      <xdr:spPr>
        <a:xfrm>
          <a:off x="830794" y="924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6" name="直線コネクタ 175"/>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7"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8" name="直線コネクタ 177"/>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9"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80" name="直線コネクタ 179"/>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131079</xdr:rowOff>
    </xdr:from>
    <xdr:to>
      <xdr:col>6</xdr:col>
      <xdr:colOff>511175</xdr:colOff>
      <xdr:row>76</xdr:row>
      <xdr:rowOff>132516</xdr:rowOff>
    </xdr:to>
    <xdr:cxnSp macro="">
      <xdr:nvCxnSpPr>
        <xdr:cNvPr id="181" name="直線コネクタ 180"/>
        <xdr:cNvCxnSpPr/>
      </xdr:nvCxnSpPr>
      <xdr:spPr>
        <a:xfrm>
          <a:off x="3797300" y="13161279"/>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151433</xdr:rowOff>
    </xdr:from>
    <xdr:ext cx="599010" cy="259045"/>
    <xdr:sp macro="" textlink="">
      <xdr:nvSpPr>
        <xdr:cNvPr id="182" name="民生費平均値テキスト"/>
        <xdr:cNvSpPr txBox="1"/>
      </xdr:nvSpPr>
      <xdr:spPr>
        <a:xfrm>
          <a:off x="4686300" y="12667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83" name="フローチャート : 判断 182"/>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20937</xdr:rowOff>
    </xdr:from>
    <xdr:to>
      <xdr:col>5</xdr:col>
      <xdr:colOff>358775</xdr:colOff>
      <xdr:row>76</xdr:row>
      <xdr:rowOff>131079</xdr:rowOff>
    </xdr:to>
    <xdr:cxnSp macro="">
      <xdr:nvCxnSpPr>
        <xdr:cNvPr id="184" name="直線コネクタ 183"/>
        <xdr:cNvCxnSpPr/>
      </xdr:nvCxnSpPr>
      <xdr:spPr>
        <a:xfrm>
          <a:off x="2908300" y="13051137"/>
          <a:ext cx="889000" cy="1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5" name="フローチャート : 判断 184"/>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6" name="テキスト ボックス 185"/>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20937</xdr:rowOff>
    </xdr:from>
    <xdr:to>
      <xdr:col>4</xdr:col>
      <xdr:colOff>155575</xdr:colOff>
      <xdr:row>77</xdr:row>
      <xdr:rowOff>148659</xdr:rowOff>
    </xdr:to>
    <xdr:cxnSp macro="">
      <xdr:nvCxnSpPr>
        <xdr:cNvPr id="187" name="直線コネクタ 186"/>
        <xdr:cNvCxnSpPr/>
      </xdr:nvCxnSpPr>
      <xdr:spPr>
        <a:xfrm flipV="1">
          <a:off x="2019300" y="13051137"/>
          <a:ext cx="889000" cy="29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8" name="フローチャート : 判断 187"/>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9" name="テキスト ボックス 188"/>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148659</xdr:rowOff>
    </xdr:from>
    <xdr:to>
      <xdr:col>2</xdr:col>
      <xdr:colOff>638175</xdr:colOff>
      <xdr:row>77</xdr:row>
      <xdr:rowOff>156431</xdr:rowOff>
    </xdr:to>
    <xdr:cxnSp macro="">
      <xdr:nvCxnSpPr>
        <xdr:cNvPr id="190" name="直線コネクタ 189"/>
        <xdr:cNvCxnSpPr/>
      </xdr:nvCxnSpPr>
      <xdr:spPr>
        <a:xfrm flipV="1">
          <a:off x="1130300" y="1335030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1" name="フローチャート : 判断 190"/>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2" name="テキスト ボックス 191"/>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3" name="フローチャート : 判断 192"/>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4" name="テキスト ボックス 193"/>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81716</xdr:rowOff>
    </xdr:from>
    <xdr:to>
      <xdr:col>6</xdr:col>
      <xdr:colOff>561975</xdr:colOff>
      <xdr:row>77</xdr:row>
      <xdr:rowOff>11866</xdr:rowOff>
    </xdr:to>
    <xdr:sp macro="" textlink="">
      <xdr:nvSpPr>
        <xdr:cNvPr id="200" name="円/楕円 199"/>
        <xdr:cNvSpPr/>
      </xdr:nvSpPr>
      <xdr:spPr>
        <a:xfrm>
          <a:off x="4584700" y="131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60143</xdr:rowOff>
    </xdr:from>
    <xdr:ext cx="599010" cy="259045"/>
    <xdr:sp macro="" textlink="">
      <xdr:nvSpPr>
        <xdr:cNvPr id="201" name="民生費該当値テキスト"/>
        <xdr:cNvSpPr txBox="1"/>
      </xdr:nvSpPr>
      <xdr:spPr>
        <a:xfrm>
          <a:off x="4686300" y="1309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134,160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80279</xdr:rowOff>
    </xdr:from>
    <xdr:to>
      <xdr:col>5</xdr:col>
      <xdr:colOff>409575</xdr:colOff>
      <xdr:row>77</xdr:row>
      <xdr:rowOff>10429</xdr:rowOff>
    </xdr:to>
    <xdr:sp macro="" textlink="">
      <xdr:nvSpPr>
        <xdr:cNvPr id="202" name="円/楕円 201"/>
        <xdr:cNvSpPr/>
      </xdr:nvSpPr>
      <xdr:spPr>
        <a:xfrm>
          <a:off x="3746500" y="131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1556</xdr:rowOff>
    </xdr:from>
    <xdr:ext cx="599010" cy="259045"/>
    <xdr:sp macro="" textlink="">
      <xdr:nvSpPr>
        <xdr:cNvPr id="203" name="テキスト ボックス 202"/>
        <xdr:cNvSpPr txBox="1"/>
      </xdr:nvSpPr>
      <xdr:spPr>
        <a:xfrm>
          <a:off x="3497794" y="1320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134,292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141587</xdr:rowOff>
    </xdr:from>
    <xdr:to>
      <xdr:col>4</xdr:col>
      <xdr:colOff>206375</xdr:colOff>
      <xdr:row>76</xdr:row>
      <xdr:rowOff>71737</xdr:rowOff>
    </xdr:to>
    <xdr:sp macro="" textlink="">
      <xdr:nvSpPr>
        <xdr:cNvPr id="204" name="円/楕円 203"/>
        <xdr:cNvSpPr/>
      </xdr:nvSpPr>
      <xdr:spPr>
        <a:xfrm>
          <a:off x="2857500" y="130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62864</xdr:rowOff>
    </xdr:from>
    <xdr:ext cx="599010" cy="259045"/>
    <xdr:sp macro="" textlink="">
      <xdr:nvSpPr>
        <xdr:cNvPr id="205" name="テキスト ボックス 204"/>
        <xdr:cNvSpPr txBox="1"/>
      </xdr:nvSpPr>
      <xdr:spPr>
        <a:xfrm>
          <a:off x="2608794" y="1309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97859</xdr:rowOff>
    </xdr:from>
    <xdr:to>
      <xdr:col>3</xdr:col>
      <xdr:colOff>3175</xdr:colOff>
      <xdr:row>78</xdr:row>
      <xdr:rowOff>28009</xdr:rowOff>
    </xdr:to>
    <xdr:sp macro="" textlink="">
      <xdr:nvSpPr>
        <xdr:cNvPr id="206" name="円/楕円 205"/>
        <xdr:cNvSpPr/>
      </xdr:nvSpPr>
      <xdr:spPr>
        <a:xfrm>
          <a:off x="1968500" y="1329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19136</xdr:rowOff>
    </xdr:from>
    <xdr:ext cx="599010" cy="259045"/>
    <xdr:sp macro="" textlink="">
      <xdr:nvSpPr>
        <xdr:cNvPr id="207" name="テキスト ボックス 206"/>
        <xdr:cNvSpPr txBox="1"/>
      </xdr:nvSpPr>
      <xdr:spPr>
        <a:xfrm>
          <a:off x="1719794" y="133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116,927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105631</xdr:rowOff>
    </xdr:from>
    <xdr:to>
      <xdr:col>1</xdr:col>
      <xdr:colOff>485775</xdr:colOff>
      <xdr:row>78</xdr:row>
      <xdr:rowOff>35781</xdr:rowOff>
    </xdr:to>
    <xdr:sp macro="" textlink="">
      <xdr:nvSpPr>
        <xdr:cNvPr id="208" name="円/楕円 207"/>
        <xdr:cNvSpPr/>
      </xdr:nvSpPr>
      <xdr:spPr>
        <a:xfrm>
          <a:off x="1079500" y="1330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26908</xdr:rowOff>
    </xdr:from>
    <xdr:ext cx="599010" cy="259045"/>
    <xdr:sp macro="" textlink="">
      <xdr:nvSpPr>
        <xdr:cNvPr id="209" name="テキスト ボックス 208"/>
        <xdr:cNvSpPr txBox="1"/>
      </xdr:nvSpPr>
      <xdr:spPr>
        <a:xfrm>
          <a:off x="830794" y="1340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1" name="テキスト ボックス 22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33" name="直線コネクタ 232"/>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4"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5" name="直線コネクタ 234"/>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6"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7" name="直線コネクタ 236"/>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84861</xdr:rowOff>
    </xdr:from>
    <xdr:to>
      <xdr:col>6</xdr:col>
      <xdr:colOff>511175</xdr:colOff>
      <xdr:row>96</xdr:row>
      <xdr:rowOff>131000</xdr:rowOff>
    </xdr:to>
    <xdr:cxnSp macro="">
      <xdr:nvCxnSpPr>
        <xdr:cNvPr id="238" name="直線コネクタ 237"/>
        <xdr:cNvCxnSpPr/>
      </xdr:nvCxnSpPr>
      <xdr:spPr>
        <a:xfrm flipV="1">
          <a:off x="3797300" y="16544061"/>
          <a:ext cx="8382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162489</xdr:rowOff>
    </xdr:from>
    <xdr:ext cx="534377" cy="259045"/>
    <xdr:sp macro="" textlink="">
      <xdr:nvSpPr>
        <xdr:cNvPr id="239" name="衛生費平均値テキスト"/>
        <xdr:cNvSpPr txBox="1"/>
      </xdr:nvSpPr>
      <xdr:spPr>
        <a:xfrm>
          <a:off x="4686300" y="16107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40" name="フローチャート : 判断 239"/>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31242</xdr:rowOff>
    </xdr:from>
    <xdr:to>
      <xdr:col>5</xdr:col>
      <xdr:colOff>358775</xdr:colOff>
      <xdr:row>96</xdr:row>
      <xdr:rowOff>131000</xdr:rowOff>
    </xdr:to>
    <xdr:cxnSp macro="">
      <xdr:nvCxnSpPr>
        <xdr:cNvPr id="241" name="直線コネクタ 240"/>
        <xdr:cNvCxnSpPr/>
      </xdr:nvCxnSpPr>
      <xdr:spPr>
        <a:xfrm>
          <a:off x="2908300" y="16490442"/>
          <a:ext cx="889000" cy="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2" name="フローチャート : 判断 241"/>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140530</xdr:rowOff>
    </xdr:from>
    <xdr:ext cx="534377" cy="259045"/>
    <xdr:sp macro="" textlink="">
      <xdr:nvSpPr>
        <xdr:cNvPr id="243" name="テキスト ボックス 242"/>
        <xdr:cNvSpPr txBox="1"/>
      </xdr:nvSpPr>
      <xdr:spPr>
        <a:xfrm>
          <a:off x="3530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31242</xdr:rowOff>
    </xdr:from>
    <xdr:to>
      <xdr:col>4</xdr:col>
      <xdr:colOff>155575</xdr:colOff>
      <xdr:row>96</xdr:row>
      <xdr:rowOff>91503</xdr:rowOff>
    </xdr:to>
    <xdr:cxnSp macro="">
      <xdr:nvCxnSpPr>
        <xdr:cNvPr id="244" name="直線コネクタ 243"/>
        <xdr:cNvCxnSpPr/>
      </xdr:nvCxnSpPr>
      <xdr:spPr>
        <a:xfrm flipV="1">
          <a:off x="2019300" y="16490442"/>
          <a:ext cx="889000" cy="6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5" name="フローチャート : 判断 244"/>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124922</xdr:rowOff>
    </xdr:from>
    <xdr:ext cx="534377" cy="259045"/>
    <xdr:sp macro="" textlink="">
      <xdr:nvSpPr>
        <xdr:cNvPr id="246" name="テキスト ボックス 245"/>
        <xdr:cNvSpPr txBox="1"/>
      </xdr:nvSpPr>
      <xdr:spPr>
        <a:xfrm>
          <a:off x="2641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91503</xdr:rowOff>
    </xdr:from>
    <xdr:to>
      <xdr:col>2</xdr:col>
      <xdr:colOff>638175</xdr:colOff>
      <xdr:row>96</xdr:row>
      <xdr:rowOff>91923</xdr:rowOff>
    </xdr:to>
    <xdr:cxnSp macro="">
      <xdr:nvCxnSpPr>
        <xdr:cNvPr id="247" name="直線コネクタ 246"/>
        <xdr:cNvCxnSpPr/>
      </xdr:nvCxnSpPr>
      <xdr:spPr>
        <a:xfrm flipV="1">
          <a:off x="1130300" y="16550703"/>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8" name="フローチャート : 判断 247"/>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134357</xdr:rowOff>
    </xdr:from>
    <xdr:ext cx="534377" cy="259045"/>
    <xdr:sp macro="" textlink="">
      <xdr:nvSpPr>
        <xdr:cNvPr id="249" name="テキスト ボックス 248"/>
        <xdr:cNvSpPr txBox="1"/>
      </xdr:nvSpPr>
      <xdr:spPr>
        <a:xfrm>
          <a:off x="1752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50" name="フローチャート : 判断 249"/>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134523</xdr:rowOff>
    </xdr:from>
    <xdr:ext cx="534377" cy="259045"/>
    <xdr:sp macro="" textlink="">
      <xdr:nvSpPr>
        <xdr:cNvPr id="251" name="テキスト ボックス 250"/>
        <xdr:cNvSpPr txBox="1"/>
      </xdr:nvSpPr>
      <xdr:spPr>
        <a:xfrm>
          <a:off x="863111" y="160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34061</xdr:rowOff>
    </xdr:from>
    <xdr:to>
      <xdr:col>6</xdr:col>
      <xdr:colOff>561975</xdr:colOff>
      <xdr:row>96</xdr:row>
      <xdr:rowOff>135661</xdr:rowOff>
    </xdr:to>
    <xdr:sp macro="" textlink="">
      <xdr:nvSpPr>
        <xdr:cNvPr id="257" name="円/楕円 256"/>
        <xdr:cNvSpPr/>
      </xdr:nvSpPr>
      <xdr:spPr>
        <a:xfrm>
          <a:off x="4584700" y="164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12488</xdr:rowOff>
    </xdr:from>
    <xdr:ext cx="534377" cy="259045"/>
    <xdr:sp macro="" textlink="">
      <xdr:nvSpPr>
        <xdr:cNvPr id="258" name="衛生費該当値テキスト"/>
        <xdr:cNvSpPr txBox="1"/>
      </xdr:nvSpPr>
      <xdr:spPr>
        <a:xfrm>
          <a:off x="4686300" y="1647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37,318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80200</xdr:rowOff>
    </xdr:from>
    <xdr:to>
      <xdr:col>5</xdr:col>
      <xdr:colOff>409575</xdr:colOff>
      <xdr:row>97</xdr:row>
      <xdr:rowOff>10350</xdr:rowOff>
    </xdr:to>
    <xdr:sp macro="" textlink="">
      <xdr:nvSpPr>
        <xdr:cNvPr id="259" name="円/楕円 258"/>
        <xdr:cNvSpPr/>
      </xdr:nvSpPr>
      <xdr:spPr>
        <a:xfrm>
          <a:off x="3746500" y="165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1477</xdr:rowOff>
    </xdr:from>
    <xdr:ext cx="534377" cy="259045"/>
    <xdr:sp macro="" textlink="">
      <xdr:nvSpPr>
        <xdr:cNvPr id="260" name="テキスト ボックス 259"/>
        <xdr:cNvSpPr txBox="1"/>
      </xdr:nvSpPr>
      <xdr:spPr>
        <a:xfrm>
          <a:off x="3530111" y="1663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151892</xdr:rowOff>
    </xdr:from>
    <xdr:to>
      <xdr:col>4</xdr:col>
      <xdr:colOff>206375</xdr:colOff>
      <xdr:row>96</xdr:row>
      <xdr:rowOff>82042</xdr:rowOff>
    </xdr:to>
    <xdr:sp macro="" textlink="">
      <xdr:nvSpPr>
        <xdr:cNvPr id="261" name="円/楕円 260"/>
        <xdr:cNvSpPr/>
      </xdr:nvSpPr>
      <xdr:spPr>
        <a:xfrm>
          <a:off x="2857500" y="164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73169</xdr:rowOff>
    </xdr:from>
    <xdr:ext cx="534377" cy="259045"/>
    <xdr:sp macro="" textlink="">
      <xdr:nvSpPr>
        <xdr:cNvPr id="262" name="テキスト ボックス 261"/>
        <xdr:cNvSpPr txBox="1"/>
      </xdr:nvSpPr>
      <xdr:spPr>
        <a:xfrm>
          <a:off x="2641111" y="16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40703</xdr:rowOff>
    </xdr:from>
    <xdr:to>
      <xdr:col>3</xdr:col>
      <xdr:colOff>3175</xdr:colOff>
      <xdr:row>96</xdr:row>
      <xdr:rowOff>142303</xdr:rowOff>
    </xdr:to>
    <xdr:sp macro="" textlink="">
      <xdr:nvSpPr>
        <xdr:cNvPr id="263" name="円/楕円 262"/>
        <xdr:cNvSpPr/>
      </xdr:nvSpPr>
      <xdr:spPr>
        <a:xfrm>
          <a:off x="1968500" y="164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133430</xdr:rowOff>
    </xdr:from>
    <xdr:ext cx="534377" cy="259045"/>
    <xdr:sp macro="" textlink="">
      <xdr:nvSpPr>
        <xdr:cNvPr id="264" name="テキスト ボックス 263"/>
        <xdr:cNvSpPr txBox="1"/>
      </xdr:nvSpPr>
      <xdr:spPr>
        <a:xfrm>
          <a:off x="1752111" y="1659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41123</xdr:rowOff>
    </xdr:from>
    <xdr:to>
      <xdr:col>1</xdr:col>
      <xdr:colOff>485775</xdr:colOff>
      <xdr:row>96</xdr:row>
      <xdr:rowOff>142723</xdr:rowOff>
    </xdr:to>
    <xdr:sp macro="" textlink="">
      <xdr:nvSpPr>
        <xdr:cNvPr id="265" name="円/楕円 264"/>
        <xdr:cNvSpPr/>
      </xdr:nvSpPr>
      <xdr:spPr>
        <a:xfrm>
          <a:off x="1079500" y="165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133850</xdr:rowOff>
    </xdr:from>
    <xdr:ext cx="534377" cy="259045"/>
    <xdr:sp macro="" textlink="">
      <xdr:nvSpPr>
        <xdr:cNvPr id="266" name="テキスト ボックス 265"/>
        <xdr:cNvSpPr txBox="1"/>
      </xdr:nvSpPr>
      <xdr:spPr>
        <a:xfrm>
          <a:off x="863111" y="165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8" name="直線コネクタ 287"/>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91"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92" name="直線コネクタ 291"/>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139471</xdr:rowOff>
    </xdr:from>
    <xdr:to>
      <xdr:col>15</xdr:col>
      <xdr:colOff>180975</xdr:colOff>
      <xdr:row>38</xdr:row>
      <xdr:rowOff>139700</xdr:rowOff>
    </xdr:to>
    <xdr:cxnSp macro="">
      <xdr:nvCxnSpPr>
        <xdr:cNvPr id="293" name="直線コネクタ 292"/>
        <xdr:cNvCxnSpPr/>
      </xdr:nvCxnSpPr>
      <xdr:spPr>
        <a:xfrm>
          <a:off x="9639300" y="66545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99661</xdr:rowOff>
    </xdr:from>
    <xdr:ext cx="378565" cy="259045"/>
    <xdr:sp macro="" textlink="">
      <xdr:nvSpPr>
        <xdr:cNvPr id="294" name="労働費平均値テキスト"/>
        <xdr:cNvSpPr txBox="1"/>
      </xdr:nvSpPr>
      <xdr:spPr>
        <a:xfrm>
          <a:off x="10528300" y="6271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5" name="フローチャート : 判断 294"/>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170790</xdr:rowOff>
    </xdr:from>
    <xdr:to>
      <xdr:col>14</xdr:col>
      <xdr:colOff>28575</xdr:colOff>
      <xdr:row>38</xdr:row>
      <xdr:rowOff>139471</xdr:rowOff>
    </xdr:to>
    <xdr:cxnSp macro="">
      <xdr:nvCxnSpPr>
        <xdr:cNvPr id="296" name="直線コネクタ 295"/>
        <xdr:cNvCxnSpPr/>
      </xdr:nvCxnSpPr>
      <xdr:spPr>
        <a:xfrm>
          <a:off x="8750300" y="6514440"/>
          <a:ext cx="889000" cy="1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7" name="フローチャート : 判断 296"/>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67353</xdr:rowOff>
    </xdr:from>
    <xdr:ext cx="469744" cy="259045"/>
    <xdr:sp macro="" textlink="">
      <xdr:nvSpPr>
        <xdr:cNvPr id="298" name="テキスト ボックス 297"/>
        <xdr:cNvSpPr txBox="1"/>
      </xdr:nvSpPr>
      <xdr:spPr>
        <a:xfrm>
          <a:off x="9404427" y="60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170790</xdr:rowOff>
    </xdr:from>
    <xdr:to>
      <xdr:col>12</xdr:col>
      <xdr:colOff>511175</xdr:colOff>
      <xdr:row>38</xdr:row>
      <xdr:rowOff>139700</xdr:rowOff>
    </xdr:to>
    <xdr:cxnSp macro="">
      <xdr:nvCxnSpPr>
        <xdr:cNvPr id="299" name="直線コネクタ 298"/>
        <xdr:cNvCxnSpPr/>
      </xdr:nvCxnSpPr>
      <xdr:spPr>
        <a:xfrm flipV="1">
          <a:off x="7861300" y="6514440"/>
          <a:ext cx="889000" cy="1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300" name="フローチャート :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114673</xdr:rowOff>
    </xdr:from>
    <xdr:ext cx="469744" cy="259045"/>
    <xdr:sp macro="" textlink="">
      <xdr:nvSpPr>
        <xdr:cNvPr id="301" name="テキスト ボックス 300"/>
        <xdr:cNvSpPr txBox="1"/>
      </xdr:nvSpPr>
      <xdr:spPr>
        <a:xfrm>
          <a:off x="8515427" y="59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21742</xdr:rowOff>
    </xdr:from>
    <xdr:to>
      <xdr:col>11</xdr:col>
      <xdr:colOff>307975</xdr:colOff>
      <xdr:row>38</xdr:row>
      <xdr:rowOff>139700</xdr:rowOff>
    </xdr:to>
    <xdr:cxnSp macro="">
      <xdr:nvCxnSpPr>
        <xdr:cNvPr id="302" name="直線コネクタ 301"/>
        <xdr:cNvCxnSpPr/>
      </xdr:nvCxnSpPr>
      <xdr:spPr>
        <a:xfrm>
          <a:off x="6972300" y="6365392"/>
          <a:ext cx="889000" cy="28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303" name="フローチャート : 判断 302"/>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95013</xdr:rowOff>
    </xdr:from>
    <xdr:ext cx="469744" cy="259045"/>
    <xdr:sp macro="" textlink="">
      <xdr:nvSpPr>
        <xdr:cNvPr id="304" name="テキスト ボックス 303"/>
        <xdr:cNvSpPr txBox="1"/>
      </xdr:nvSpPr>
      <xdr:spPr>
        <a:xfrm>
          <a:off x="7626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5" name="フローチャート : 判断 304"/>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6" name="テキスト ボックス 305"/>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2" name="円/楕円 31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3"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88671</xdr:rowOff>
    </xdr:from>
    <xdr:to>
      <xdr:col>14</xdr:col>
      <xdr:colOff>79375</xdr:colOff>
      <xdr:row>39</xdr:row>
      <xdr:rowOff>18821</xdr:rowOff>
    </xdr:to>
    <xdr:sp macro="" textlink="">
      <xdr:nvSpPr>
        <xdr:cNvPr id="314" name="円/楕円 313"/>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9948</xdr:rowOff>
    </xdr:from>
    <xdr:ext cx="249299" cy="259045"/>
    <xdr:sp macro="" textlink="">
      <xdr:nvSpPr>
        <xdr:cNvPr id="315" name="テキスト ボックス 314"/>
        <xdr:cNvSpPr txBox="1"/>
      </xdr:nvSpPr>
      <xdr:spPr>
        <a:xfrm>
          <a:off x="9514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119990</xdr:rowOff>
    </xdr:from>
    <xdr:to>
      <xdr:col>12</xdr:col>
      <xdr:colOff>561975</xdr:colOff>
      <xdr:row>38</xdr:row>
      <xdr:rowOff>50140</xdr:rowOff>
    </xdr:to>
    <xdr:sp macro="" textlink="">
      <xdr:nvSpPr>
        <xdr:cNvPr id="316" name="円/楕円 315"/>
        <xdr:cNvSpPr/>
      </xdr:nvSpPr>
      <xdr:spPr>
        <a:xfrm>
          <a:off x="8699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41267</xdr:rowOff>
    </xdr:from>
    <xdr:ext cx="378565" cy="259045"/>
    <xdr:sp macro="" textlink="">
      <xdr:nvSpPr>
        <xdr:cNvPr id="317" name="テキスト ボックス 316"/>
        <xdr:cNvSpPr txBox="1"/>
      </xdr:nvSpPr>
      <xdr:spPr>
        <a:xfrm>
          <a:off x="8561017" y="65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8" name="円/楕円 317"/>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9" name="テキスト ボックス 318"/>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142392</xdr:rowOff>
    </xdr:from>
    <xdr:to>
      <xdr:col>10</xdr:col>
      <xdr:colOff>155575</xdr:colOff>
      <xdr:row>37</xdr:row>
      <xdr:rowOff>72542</xdr:rowOff>
    </xdr:to>
    <xdr:sp macro="" textlink="">
      <xdr:nvSpPr>
        <xdr:cNvPr id="320" name="円/楕円 319"/>
        <xdr:cNvSpPr/>
      </xdr:nvSpPr>
      <xdr:spPr>
        <a:xfrm>
          <a:off x="6921500" y="63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63669</xdr:rowOff>
    </xdr:from>
    <xdr:ext cx="469744" cy="259045"/>
    <xdr:sp macro="" textlink="">
      <xdr:nvSpPr>
        <xdr:cNvPr id="321" name="テキスト ボックス 320"/>
        <xdr:cNvSpPr txBox="1"/>
      </xdr:nvSpPr>
      <xdr:spPr>
        <a:xfrm>
          <a:off x="6737427" y="640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41" name="直線コネクタ 340"/>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42"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43" name="直線コネクタ 342"/>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4"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5" name="直線コネクタ 344"/>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130613</xdr:rowOff>
    </xdr:from>
    <xdr:to>
      <xdr:col>15</xdr:col>
      <xdr:colOff>180975</xdr:colOff>
      <xdr:row>57</xdr:row>
      <xdr:rowOff>12844</xdr:rowOff>
    </xdr:to>
    <xdr:cxnSp macro="">
      <xdr:nvCxnSpPr>
        <xdr:cNvPr id="346" name="直線コネクタ 345"/>
        <xdr:cNvCxnSpPr/>
      </xdr:nvCxnSpPr>
      <xdr:spPr>
        <a:xfrm>
          <a:off x="9639300" y="9731813"/>
          <a:ext cx="838200" cy="5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7"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8" name="フローチャート : 判断 347"/>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130613</xdr:rowOff>
    </xdr:from>
    <xdr:to>
      <xdr:col>14</xdr:col>
      <xdr:colOff>28575</xdr:colOff>
      <xdr:row>57</xdr:row>
      <xdr:rowOff>5935</xdr:rowOff>
    </xdr:to>
    <xdr:cxnSp macro="">
      <xdr:nvCxnSpPr>
        <xdr:cNvPr id="349" name="直線コネクタ 348"/>
        <xdr:cNvCxnSpPr/>
      </xdr:nvCxnSpPr>
      <xdr:spPr>
        <a:xfrm flipV="1">
          <a:off x="8750300" y="9731813"/>
          <a:ext cx="889000" cy="4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50" name="フローチャート : 判断 349"/>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109975</xdr:rowOff>
    </xdr:from>
    <xdr:ext cx="534377" cy="259045"/>
    <xdr:sp macro="" textlink="">
      <xdr:nvSpPr>
        <xdr:cNvPr id="351" name="テキスト ボックス 350"/>
        <xdr:cNvSpPr txBox="1"/>
      </xdr:nvSpPr>
      <xdr:spPr>
        <a:xfrm>
          <a:off x="9372111" y="93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155999</xdr:rowOff>
    </xdr:from>
    <xdr:to>
      <xdr:col>12</xdr:col>
      <xdr:colOff>511175</xdr:colOff>
      <xdr:row>57</xdr:row>
      <xdr:rowOff>5935</xdr:rowOff>
    </xdr:to>
    <xdr:cxnSp macro="">
      <xdr:nvCxnSpPr>
        <xdr:cNvPr id="352" name="直線コネクタ 351"/>
        <xdr:cNvCxnSpPr/>
      </xdr:nvCxnSpPr>
      <xdr:spPr>
        <a:xfrm>
          <a:off x="7861300" y="9757199"/>
          <a:ext cx="8890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53" name="フローチャート : 判断 352"/>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126817</xdr:rowOff>
    </xdr:from>
    <xdr:ext cx="534377" cy="259045"/>
    <xdr:sp macro="" textlink="">
      <xdr:nvSpPr>
        <xdr:cNvPr id="354" name="テキスト ボックス 353"/>
        <xdr:cNvSpPr txBox="1"/>
      </xdr:nvSpPr>
      <xdr:spPr>
        <a:xfrm>
          <a:off x="8483111" y="9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155999</xdr:rowOff>
    </xdr:from>
    <xdr:to>
      <xdr:col>11</xdr:col>
      <xdr:colOff>307975</xdr:colOff>
      <xdr:row>57</xdr:row>
      <xdr:rowOff>18497</xdr:rowOff>
    </xdr:to>
    <xdr:cxnSp macro="">
      <xdr:nvCxnSpPr>
        <xdr:cNvPr id="355" name="直線コネクタ 354"/>
        <xdr:cNvCxnSpPr/>
      </xdr:nvCxnSpPr>
      <xdr:spPr>
        <a:xfrm flipV="1">
          <a:off x="6972300" y="9757199"/>
          <a:ext cx="889000" cy="3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6" name="フローチャート : 判断 355"/>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154557</xdr:rowOff>
    </xdr:from>
    <xdr:ext cx="534377" cy="259045"/>
    <xdr:sp macro="" textlink="">
      <xdr:nvSpPr>
        <xdr:cNvPr id="357" name="テキスト ボックス 356"/>
        <xdr:cNvSpPr txBox="1"/>
      </xdr:nvSpPr>
      <xdr:spPr>
        <a:xfrm>
          <a:off x="7594111" y="94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8" name="フローチャート : 判断 357"/>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151975</xdr:rowOff>
    </xdr:from>
    <xdr:ext cx="534377" cy="259045"/>
    <xdr:sp macro="" textlink="">
      <xdr:nvSpPr>
        <xdr:cNvPr id="359" name="テキスト ボックス 358"/>
        <xdr:cNvSpPr txBox="1"/>
      </xdr:nvSpPr>
      <xdr:spPr>
        <a:xfrm>
          <a:off x="6705111" y="94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133494</xdr:rowOff>
    </xdr:from>
    <xdr:to>
      <xdr:col>15</xdr:col>
      <xdr:colOff>231775</xdr:colOff>
      <xdr:row>57</xdr:row>
      <xdr:rowOff>63644</xdr:rowOff>
    </xdr:to>
    <xdr:sp macro="" textlink="">
      <xdr:nvSpPr>
        <xdr:cNvPr id="365" name="円/楕円 364"/>
        <xdr:cNvSpPr/>
      </xdr:nvSpPr>
      <xdr:spPr>
        <a:xfrm>
          <a:off x="10426700" y="973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48421</xdr:rowOff>
    </xdr:from>
    <xdr:ext cx="534377" cy="259045"/>
    <xdr:sp macro="" textlink="">
      <xdr:nvSpPr>
        <xdr:cNvPr id="366" name="農林水産業費該当値テキスト"/>
        <xdr:cNvSpPr txBox="1"/>
      </xdr:nvSpPr>
      <xdr:spPr>
        <a:xfrm>
          <a:off x="10528300" y="964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32,197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79813</xdr:rowOff>
    </xdr:from>
    <xdr:to>
      <xdr:col>14</xdr:col>
      <xdr:colOff>79375</xdr:colOff>
      <xdr:row>57</xdr:row>
      <xdr:rowOff>9963</xdr:rowOff>
    </xdr:to>
    <xdr:sp macro="" textlink="">
      <xdr:nvSpPr>
        <xdr:cNvPr id="367" name="円/楕円 366"/>
        <xdr:cNvSpPr/>
      </xdr:nvSpPr>
      <xdr:spPr>
        <a:xfrm>
          <a:off x="9588500" y="96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1090</xdr:rowOff>
    </xdr:from>
    <xdr:ext cx="534377" cy="259045"/>
    <xdr:sp macro="" textlink="">
      <xdr:nvSpPr>
        <xdr:cNvPr id="368" name="テキスト ボックス 367"/>
        <xdr:cNvSpPr txBox="1"/>
      </xdr:nvSpPr>
      <xdr:spPr>
        <a:xfrm>
          <a:off x="9372111" y="977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126585</xdr:rowOff>
    </xdr:from>
    <xdr:to>
      <xdr:col>12</xdr:col>
      <xdr:colOff>561975</xdr:colOff>
      <xdr:row>57</xdr:row>
      <xdr:rowOff>56735</xdr:rowOff>
    </xdr:to>
    <xdr:sp macro="" textlink="">
      <xdr:nvSpPr>
        <xdr:cNvPr id="369" name="円/楕円 368"/>
        <xdr:cNvSpPr/>
      </xdr:nvSpPr>
      <xdr:spPr>
        <a:xfrm>
          <a:off x="8699500" y="97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47862</xdr:rowOff>
    </xdr:from>
    <xdr:ext cx="534377" cy="259045"/>
    <xdr:sp macro="" textlink="">
      <xdr:nvSpPr>
        <xdr:cNvPr id="370" name="テキスト ボックス 369"/>
        <xdr:cNvSpPr txBox="1"/>
      </xdr:nvSpPr>
      <xdr:spPr>
        <a:xfrm>
          <a:off x="8483111" y="982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105199</xdr:rowOff>
    </xdr:from>
    <xdr:to>
      <xdr:col>11</xdr:col>
      <xdr:colOff>358775</xdr:colOff>
      <xdr:row>57</xdr:row>
      <xdr:rowOff>35349</xdr:rowOff>
    </xdr:to>
    <xdr:sp macro="" textlink="">
      <xdr:nvSpPr>
        <xdr:cNvPr id="371" name="円/楕円 370"/>
        <xdr:cNvSpPr/>
      </xdr:nvSpPr>
      <xdr:spPr>
        <a:xfrm>
          <a:off x="7810500" y="97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26476</xdr:rowOff>
    </xdr:from>
    <xdr:ext cx="534377" cy="259045"/>
    <xdr:sp macro="" textlink="">
      <xdr:nvSpPr>
        <xdr:cNvPr id="372" name="テキスト ボックス 371"/>
        <xdr:cNvSpPr txBox="1"/>
      </xdr:nvSpPr>
      <xdr:spPr>
        <a:xfrm>
          <a:off x="7594111" y="979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139147</xdr:rowOff>
    </xdr:from>
    <xdr:to>
      <xdr:col>10</xdr:col>
      <xdr:colOff>155575</xdr:colOff>
      <xdr:row>57</xdr:row>
      <xdr:rowOff>69297</xdr:rowOff>
    </xdr:to>
    <xdr:sp macro="" textlink="">
      <xdr:nvSpPr>
        <xdr:cNvPr id="373" name="円/楕円 372"/>
        <xdr:cNvSpPr/>
      </xdr:nvSpPr>
      <xdr:spPr>
        <a:xfrm>
          <a:off x="6921500" y="97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60424</xdr:rowOff>
    </xdr:from>
    <xdr:ext cx="534377" cy="259045"/>
    <xdr:sp macro="" textlink="">
      <xdr:nvSpPr>
        <xdr:cNvPr id="374" name="テキスト ボックス 373"/>
        <xdr:cNvSpPr txBox="1"/>
      </xdr:nvSpPr>
      <xdr:spPr>
        <a:xfrm>
          <a:off x="6705111" y="98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8" name="直線コネクタ 397"/>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9"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400" name="直線コネクタ 399"/>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401"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402" name="直線コネクタ 401"/>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59842</xdr:rowOff>
    </xdr:from>
    <xdr:to>
      <xdr:col>15</xdr:col>
      <xdr:colOff>180975</xdr:colOff>
      <xdr:row>75</xdr:row>
      <xdr:rowOff>66396</xdr:rowOff>
    </xdr:to>
    <xdr:cxnSp macro="">
      <xdr:nvCxnSpPr>
        <xdr:cNvPr id="403" name="直線コネクタ 402"/>
        <xdr:cNvCxnSpPr/>
      </xdr:nvCxnSpPr>
      <xdr:spPr>
        <a:xfrm>
          <a:off x="9639300" y="12918592"/>
          <a:ext cx="8382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3205</xdr:rowOff>
    </xdr:from>
    <xdr:ext cx="534377" cy="259045"/>
    <xdr:sp macro="" textlink="">
      <xdr:nvSpPr>
        <xdr:cNvPr id="404" name="商工費平均値テキスト"/>
        <xdr:cNvSpPr txBox="1"/>
      </xdr:nvSpPr>
      <xdr:spPr>
        <a:xfrm>
          <a:off x="10528300" y="1286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5" name="フローチャート : 判断 404"/>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13018</xdr:rowOff>
    </xdr:from>
    <xdr:to>
      <xdr:col>14</xdr:col>
      <xdr:colOff>28575</xdr:colOff>
      <xdr:row>75</xdr:row>
      <xdr:rowOff>59842</xdr:rowOff>
    </xdr:to>
    <xdr:cxnSp macro="">
      <xdr:nvCxnSpPr>
        <xdr:cNvPr id="406" name="直線コネクタ 405"/>
        <xdr:cNvCxnSpPr/>
      </xdr:nvCxnSpPr>
      <xdr:spPr>
        <a:xfrm>
          <a:off x="8750300" y="12871768"/>
          <a:ext cx="889000" cy="4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7" name="フローチャート : 判断 406"/>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70299</xdr:rowOff>
    </xdr:from>
    <xdr:ext cx="534377" cy="259045"/>
    <xdr:sp macro="" textlink="">
      <xdr:nvSpPr>
        <xdr:cNvPr id="408" name="テキスト ボックス 407"/>
        <xdr:cNvSpPr txBox="1"/>
      </xdr:nvSpPr>
      <xdr:spPr>
        <a:xfrm>
          <a:off x="9372111" y="131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13018</xdr:rowOff>
    </xdr:from>
    <xdr:to>
      <xdr:col>12</xdr:col>
      <xdr:colOff>511175</xdr:colOff>
      <xdr:row>75</xdr:row>
      <xdr:rowOff>69406</xdr:rowOff>
    </xdr:to>
    <xdr:cxnSp macro="">
      <xdr:nvCxnSpPr>
        <xdr:cNvPr id="409" name="直線コネクタ 408"/>
        <xdr:cNvCxnSpPr/>
      </xdr:nvCxnSpPr>
      <xdr:spPr>
        <a:xfrm flipV="1">
          <a:off x="7861300" y="12871768"/>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10" name="フローチャート : 判断 409"/>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120363</xdr:rowOff>
    </xdr:from>
    <xdr:ext cx="534377" cy="259045"/>
    <xdr:sp macro="" textlink="">
      <xdr:nvSpPr>
        <xdr:cNvPr id="411" name="テキスト ボックス 410"/>
        <xdr:cNvSpPr txBox="1"/>
      </xdr:nvSpPr>
      <xdr:spPr>
        <a:xfrm>
          <a:off x="8483111" y="131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40945</xdr:rowOff>
    </xdr:from>
    <xdr:to>
      <xdr:col>11</xdr:col>
      <xdr:colOff>307975</xdr:colOff>
      <xdr:row>75</xdr:row>
      <xdr:rowOff>69406</xdr:rowOff>
    </xdr:to>
    <xdr:cxnSp macro="">
      <xdr:nvCxnSpPr>
        <xdr:cNvPr id="412" name="直線コネクタ 411"/>
        <xdr:cNvCxnSpPr/>
      </xdr:nvCxnSpPr>
      <xdr:spPr>
        <a:xfrm>
          <a:off x="6972300" y="12899695"/>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13" name="フローチャート : 判断 412"/>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128516</xdr:rowOff>
    </xdr:from>
    <xdr:ext cx="534377" cy="259045"/>
    <xdr:sp macro="" textlink="">
      <xdr:nvSpPr>
        <xdr:cNvPr id="414" name="テキスト ボックス 413"/>
        <xdr:cNvSpPr txBox="1"/>
      </xdr:nvSpPr>
      <xdr:spPr>
        <a:xfrm>
          <a:off x="7594111" y="131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5" name="フローチャート : 判断 414"/>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159414</xdr:rowOff>
    </xdr:from>
    <xdr:ext cx="534377" cy="259045"/>
    <xdr:sp macro="" textlink="">
      <xdr:nvSpPr>
        <xdr:cNvPr id="416" name="テキスト ボックス 415"/>
        <xdr:cNvSpPr txBox="1"/>
      </xdr:nvSpPr>
      <xdr:spPr>
        <a:xfrm>
          <a:off x="6705111" y="131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15596</xdr:rowOff>
    </xdr:from>
    <xdr:to>
      <xdr:col>15</xdr:col>
      <xdr:colOff>231775</xdr:colOff>
      <xdr:row>75</xdr:row>
      <xdr:rowOff>117196</xdr:rowOff>
    </xdr:to>
    <xdr:sp macro="" textlink="">
      <xdr:nvSpPr>
        <xdr:cNvPr id="422" name="円/楕円 421"/>
        <xdr:cNvSpPr/>
      </xdr:nvSpPr>
      <xdr:spPr>
        <a:xfrm>
          <a:off x="10426700" y="128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38473</xdr:rowOff>
    </xdr:from>
    <xdr:ext cx="534377" cy="259045"/>
    <xdr:sp macro="" textlink="">
      <xdr:nvSpPr>
        <xdr:cNvPr id="423" name="商工費該当値テキスト"/>
        <xdr:cNvSpPr txBox="1"/>
      </xdr:nvSpPr>
      <xdr:spPr>
        <a:xfrm>
          <a:off x="10528300" y="1272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9042</xdr:rowOff>
    </xdr:from>
    <xdr:to>
      <xdr:col>14</xdr:col>
      <xdr:colOff>79375</xdr:colOff>
      <xdr:row>75</xdr:row>
      <xdr:rowOff>110642</xdr:rowOff>
    </xdr:to>
    <xdr:sp macro="" textlink="">
      <xdr:nvSpPr>
        <xdr:cNvPr id="424" name="円/楕円 423"/>
        <xdr:cNvSpPr/>
      </xdr:nvSpPr>
      <xdr:spPr>
        <a:xfrm>
          <a:off x="9588500" y="128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127169</xdr:rowOff>
    </xdr:from>
    <xdr:ext cx="534377" cy="259045"/>
    <xdr:sp macro="" textlink="">
      <xdr:nvSpPr>
        <xdr:cNvPr id="425" name="テキスト ボックス 424"/>
        <xdr:cNvSpPr txBox="1"/>
      </xdr:nvSpPr>
      <xdr:spPr>
        <a:xfrm>
          <a:off x="9372111" y="126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133668</xdr:rowOff>
    </xdr:from>
    <xdr:to>
      <xdr:col>12</xdr:col>
      <xdr:colOff>561975</xdr:colOff>
      <xdr:row>75</xdr:row>
      <xdr:rowOff>63818</xdr:rowOff>
    </xdr:to>
    <xdr:sp macro="" textlink="">
      <xdr:nvSpPr>
        <xdr:cNvPr id="426" name="円/楕円 425"/>
        <xdr:cNvSpPr/>
      </xdr:nvSpPr>
      <xdr:spPr>
        <a:xfrm>
          <a:off x="8699500" y="128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80345</xdr:rowOff>
    </xdr:from>
    <xdr:ext cx="534377" cy="259045"/>
    <xdr:sp macro="" textlink="">
      <xdr:nvSpPr>
        <xdr:cNvPr id="427" name="テキスト ボックス 426"/>
        <xdr:cNvSpPr txBox="1"/>
      </xdr:nvSpPr>
      <xdr:spPr>
        <a:xfrm>
          <a:off x="8483111" y="125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18606</xdr:rowOff>
    </xdr:from>
    <xdr:to>
      <xdr:col>11</xdr:col>
      <xdr:colOff>358775</xdr:colOff>
      <xdr:row>75</xdr:row>
      <xdr:rowOff>120206</xdr:rowOff>
    </xdr:to>
    <xdr:sp macro="" textlink="">
      <xdr:nvSpPr>
        <xdr:cNvPr id="428" name="円/楕円 427"/>
        <xdr:cNvSpPr/>
      </xdr:nvSpPr>
      <xdr:spPr>
        <a:xfrm>
          <a:off x="7810500" y="128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136733</xdr:rowOff>
    </xdr:from>
    <xdr:ext cx="534377" cy="259045"/>
    <xdr:sp macro="" textlink="">
      <xdr:nvSpPr>
        <xdr:cNvPr id="429" name="テキスト ボックス 428"/>
        <xdr:cNvSpPr txBox="1"/>
      </xdr:nvSpPr>
      <xdr:spPr>
        <a:xfrm>
          <a:off x="7594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161595</xdr:rowOff>
    </xdr:from>
    <xdr:to>
      <xdr:col>10</xdr:col>
      <xdr:colOff>155575</xdr:colOff>
      <xdr:row>75</xdr:row>
      <xdr:rowOff>91745</xdr:rowOff>
    </xdr:to>
    <xdr:sp macro="" textlink="">
      <xdr:nvSpPr>
        <xdr:cNvPr id="430" name="円/楕円 429"/>
        <xdr:cNvSpPr/>
      </xdr:nvSpPr>
      <xdr:spPr>
        <a:xfrm>
          <a:off x="6921500" y="128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108272</xdr:rowOff>
    </xdr:from>
    <xdr:ext cx="534377" cy="259045"/>
    <xdr:sp macro="" textlink="">
      <xdr:nvSpPr>
        <xdr:cNvPr id="431" name="テキスト ボックス 430"/>
        <xdr:cNvSpPr txBox="1"/>
      </xdr:nvSpPr>
      <xdr:spPr>
        <a:xfrm>
          <a:off x="6705111" y="126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5" name="直線コネクタ 454"/>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6"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7" name="直線コネクタ 456"/>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8"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9" name="直線コネクタ 458"/>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121196</xdr:rowOff>
    </xdr:from>
    <xdr:to>
      <xdr:col>15</xdr:col>
      <xdr:colOff>180975</xdr:colOff>
      <xdr:row>97</xdr:row>
      <xdr:rowOff>30886</xdr:rowOff>
    </xdr:to>
    <xdr:cxnSp macro="">
      <xdr:nvCxnSpPr>
        <xdr:cNvPr id="460" name="直線コネクタ 459"/>
        <xdr:cNvCxnSpPr/>
      </xdr:nvCxnSpPr>
      <xdr:spPr>
        <a:xfrm flipV="1">
          <a:off x="9639300" y="16580396"/>
          <a:ext cx="838200" cy="8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125798</xdr:rowOff>
    </xdr:from>
    <xdr:ext cx="534377" cy="259045"/>
    <xdr:sp macro="" textlink="">
      <xdr:nvSpPr>
        <xdr:cNvPr id="461" name="土木費平均値テキスト"/>
        <xdr:cNvSpPr txBox="1"/>
      </xdr:nvSpPr>
      <xdr:spPr>
        <a:xfrm>
          <a:off x="10528300" y="1607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62" name="フローチャート : 判断 461"/>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134544</xdr:rowOff>
    </xdr:from>
    <xdr:to>
      <xdr:col>14</xdr:col>
      <xdr:colOff>28575</xdr:colOff>
      <xdr:row>97</xdr:row>
      <xdr:rowOff>30886</xdr:rowOff>
    </xdr:to>
    <xdr:cxnSp macro="">
      <xdr:nvCxnSpPr>
        <xdr:cNvPr id="463" name="直線コネクタ 462"/>
        <xdr:cNvCxnSpPr/>
      </xdr:nvCxnSpPr>
      <xdr:spPr>
        <a:xfrm>
          <a:off x="8750300" y="16593744"/>
          <a:ext cx="889000" cy="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4" name="フローチャート : 判断 463"/>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67797</xdr:rowOff>
    </xdr:from>
    <xdr:ext cx="534377" cy="259045"/>
    <xdr:sp macro="" textlink="">
      <xdr:nvSpPr>
        <xdr:cNvPr id="465" name="テキスト ボックス 464"/>
        <xdr:cNvSpPr txBox="1"/>
      </xdr:nvSpPr>
      <xdr:spPr>
        <a:xfrm>
          <a:off x="9372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134544</xdr:rowOff>
    </xdr:from>
    <xdr:to>
      <xdr:col>12</xdr:col>
      <xdr:colOff>511175</xdr:colOff>
      <xdr:row>97</xdr:row>
      <xdr:rowOff>92342</xdr:rowOff>
    </xdr:to>
    <xdr:cxnSp macro="">
      <xdr:nvCxnSpPr>
        <xdr:cNvPr id="466" name="直線コネクタ 465"/>
        <xdr:cNvCxnSpPr/>
      </xdr:nvCxnSpPr>
      <xdr:spPr>
        <a:xfrm flipV="1">
          <a:off x="7861300" y="16593744"/>
          <a:ext cx="889000" cy="1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7" name="フローチャート : 判断 466"/>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17111</xdr:rowOff>
    </xdr:from>
    <xdr:ext cx="534377" cy="259045"/>
    <xdr:sp macro="" textlink="">
      <xdr:nvSpPr>
        <xdr:cNvPr id="468" name="テキスト ボックス 467"/>
        <xdr:cNvSpPr txBox="1"/>
      </xdr:nvSpPr>
      <xdr:spPr>
        <a:xfrm>
          <a:off x="8483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54369</xdr:rowOff>
    </xdr:from>
    <xdr:to>
      <xdr:col>11</xdr:col>
      <xdr:colOff>307975</xdr:colOff>
      <xdr:row>97</xdr:row>
      <xdr:rowOff>92342</xdr:rowOff>
    </xdr:to>
    <xdr:cxnSp macro="">
      <xdr:nvCxnSpPr>
        <xdr:cNvPr id="469" name="直線コネクタ 468"/>
        <xdr:cNvCxnSpPr/>
      </xdr:nvCxnSpPr>
      <xdr:spPr>
        <a:xfrm>
          <a:off x="6972300" y="16685019"/>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70" name="フローチャート : 判断 469"/>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123792</xdr:rowOff>
    </xdr:from>
    <xdr:ext cx="534377" cy="259045"/>
    <xdr:sp macro="" textlink="">
      <xdr:nvSpPr>
        <xdr:cNvPr id="471" name="テキスト ボックス 470"/>
        <xdr:cNvSpPr txBox="1"/>
      </xdr:nvSpPr>
      <xdr:spPr>
        <a:xfrm>
          <a:off x="7594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72" name="フローチャート : 判断 471"/>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128833</xdr:rowOff>
    </xdr:from>
    <xdr:ext cx="534377" cy="259045"/>
    <xdr:sp macro="" textlink="">
      <xdr:nvSpPr>
        <xdr:cNvPr id="473" name="テキスト ボックス 472"/>
        <xdr:cNvSpPr txBox="1"/>
      </xdr:nvSpPr>
      <xdr:spPr>
        <a:xfrm>
          <a:off x="6705111" y="16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70396</xdr:rowOff>
    </xdr:from>
    <xdr:to>
      <xdr:col>15</xdr:col>
      <xdr:colOff>231775</xdr:colOff>
      <xdr:row>97</xdr:row>
      <xdr:rowOff>546</xdr:rowOff>
    </xdr:to>
    <xdr:sp macro="" textlink="">
      <xdr:nvSpPr>
        <xdr:cNvPr id="479" name="円/楕円 478"/>
        <xdr:cNvSpPr/>
      </xdr:nvSpPr>
      <xdr:spPr>
        <a:xfrm>
          <a:off x="10426700" y="165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48823</xdr:rowOff>
    </xdr:from>
    <xdr:ext cx="534377" cy="259045"/>
    <xdr:sp macro="" textlink="">
      <xdr:nvSpPr>
        <xdr:cNvPr id="480" name="土木費該当値テキスト"/>
        <xdr:cNvSpPr txBox="1"/>
      </xdr:nvSpPr>
      <xdr:spPr>
        <a:xfrm>
          <a:off x="10528300" y="165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34,457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151536</xdr:rowOff>
    </xdr:from>
    <xdr:to>
      <xdr:col>14</xdr:col>
      <xdr:colOff>79375</xdr:colOff>
      <xdr:row>97</xdr:row>
      <xdr:rowOff>81686</xdr:rowOff>
    </xdr:to>
    <xdr:sp macro="" textlink="">
      <xdr:nvSpPr>
        <xdr:cNvPr id="481" name="円/楕円 480"/>
        <xdr:cNvSpPr/>
      </xdr:nvSpPr>
      <xdr:spPr>
        <a:xfrm>
          <a:off x="9588500" y="1661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72813</xdr:rowOff>
    </xdr:from>
    <xdr:ext cx="534377" cy="259045"/>
    <xdr:sp macro="" textlink="">
      <xdr:nvSpPr>
        <xdr:cNvPr id="482" name="テキスト ボックス 481"/>
        <xdr:cNvSpPr txBox="1"/>
      </xdr:nvSpPr>
      <xdr:spPr>
        <a:xfrm>
          <a:off x="9372111" y="1670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83744</xdr:rowOff>
    </xdr:from>
    <xdr:to>
      <xdr:col>12</xdr:col>
      <xdr:colOff>561975</xdr:colOff>
      <xdr:row>97</xdr:row>
      <xdr:rowOff>13894</xdr:rowOff>
    </xdr:to>
    <xdr:sp macro="" textlink="">
      <xdr:nvSpPr>
        <xdr:cNvPr id="483" name="円/楕円 482"/>
        <xdr:cNvSpPr/>
      </xdr:nvSpPr>
      <xdr:spPr>
        <a:xfrm>
          <a:off x="8699500" y="165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5021</xdr:rowOff>
    </xdr:from>
    <xdr:ext cx="534377" cy="259045"/>
    <xdr:sp macro="" textlink="">
      <xdr:nvSpPr>
        <xdr:cNvPr id="484" name="テキスト ボックス 483"/>
        <xdr:cNvSpPr txBox="1"/>
      </xdr:nvSpPr>
      <xdr:spPr>
        <a:xfrm>
          <a:off x="8483111" y="1663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41542</xdr:rowOff>
    </xdr:from>
    <xdr:to>
      <xdr:col>11</xdr:col>
      <xdr:colOff>358775</xdr:colOff>
      <xdr:row>97</xdr:row>
      <xdr:rowOff>143142</xdr:rowOff>
    </xdr:to>
    <xdr:sp macro="" textlink="">
      <xdr:nvSpPr>
        <xdr:cNvPr id="485" name="円/楕円 484"/>
        <xdr:cNvSpPr/>
      </xdr:nvSpPr>
      <xdr:spPr>
        <a:xfrm>
          <a:off x="7810500" y="166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134269</xdr:rowOff>
    </xdr:from>
    <xdr:ext cx="534377" cy="259045"/>
    <xdr:sp macro="" textlink="">
      <xdr:nvSpPr>
        <xdr:cNvPr id="486" name="テキスト ボックス 485"/>
        <xdr:cNvSpPr txBox="1"/>
      </xdr:nvSpPr>
      <xdr:spPr>
        <a:xfrm>
          <a:off x="7594111" y="1676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3569</xdr:rowOff>
    </xdr:from>
    <xdr:to>
      <xdr:col>10</xdr:col>
      <xdr:colOff>155575</xdr:colOff>
      <xdr:row>97</xdr:row>
      <xdr:rowOff>105169</xdr:rowOff>
    </xdr:to>
    <xdr:sp macro="" textlink="">
      <xdr:nvSpPr>
        <xdr:cNvPr id="487" name="円/楕円 486"/>
        <xdr:cNvSpPr/>
      </xdr:nvSpPr>
      <xdr:spPr>
        <a:xfrm>
          <a:off x="6921500" y="166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96296</xdr:rowOff>
    </xdr:from>
    <xdr:ext cx="534377" cy="259045"/>
    <xdr:sp macro="" textlink="">
      <xdr:nvSpPr>
        <xdr:cNvPr id="488" name="テキスト ボックス 487"/>
        <xdr:cNvSpPr txBox="1"/>
      </xdr:nvSpPr>
      <xdr:spPr>
        <a:xfrm>
          <a:off x="6705111" y="1672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1" name="テキスト ボックス 500"/>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5" name="直線コネクタ 514"/>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6"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7" name="直線コネクタ 516"/>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8"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9" name="直線コネクタ 518"/>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132777</xdr:rowOff>
    </xdr:from>
    <xdr:to>
      <xdr:col>23</xdr:col>
      <xdr:colOff>517525</xdr:colOff>
      <xdr:row>36</xdr:row>
      <xdr:rowOff>165434</xdr:rowOff>
    </xdr:to>
    <xdr:cxnSp macro="">
      <xdr:nvCxnSpPr>
        <xdr:cNvPr id="520" name="直線コネクタ 519"/>
        <xdr:cNvCxnSpPr/>
      </xdr:nvCxnSpPr>
      <xdr:spPr>
        <a:xfrm flipV="1">
          <a:off x="15481300" y="63049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21"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22" name="フローチャート : 判断 521"/>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165434</xdr:rowOff>
    </xdr:from>
    <xdr:to>
      <xdr:col>22</xdr:col>
      <xdr:colOff>365125</xdr:colOff>
      <xdr:row>37</xdr:row>
      <xdr:rowOff>57698</xdr:rowOff>
    </xdr:to>
    <xdr:cxnSp macro="">
      <xdr:nvCxnSpPr>
        <xdr:cNvPr id="523" name="直線コネクタ 522"/>
        <xdr:cNvCxnSpPr/>
      </xdr:nvCxnSpPr>
      <xdr:spPr>
        <a:xfrm flipV="1">
          <a:off x="14592300" y="6337634"/>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4" name="フローチャート : 判断 523"/>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67418</xdr:rowOff>
    </xdr:from>
    <xdr:ext cx="534377" cy="259045"/>
    <xdr:sp macro="" textlink="">
      <xdr:nvSpPr>
        <xdr:cNvPr id="525" name="テキスト ボックス 524"/>
        <xdr:cNvSpPr txBox="1"/>
      </xdr:nvSpPr>
      <xdr:spPr>
        <a:xfrm>
          <a:off x="15214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20567</xdr:rowOff>
    </xdr:from>
    <xdr:to>
      <xdr:col>21</xdr:col>
      <xdr:colOff>161925</xdr:colOff>
      <xdr:row>37</xdr:row>
      <xdr:rowOff>57698</xdr:rowOff>
    </xdr:to>
    <xdr:cxnSp macro="">
      <xdr:nvCxnSpPr>
        <xdr:cNvPr id="526" name="直線コネクタ 525"/>
        <xdr:cNvCxnSpPr/>
      </xdr:nvCxnSpPr>
      <xdr:spPr>
        <a:xfrm>
          <a:off x="13703300" y="6364217"/>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7" name="フローチャート : 判断 526"/>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18628</xdr:rowOff>
    </xdr:from>
    <xdr:ext cx="534377" cy="259045"/>
    <xdr:sp macro="" textlink="">
      <xdr:nvSpPr>
        <xdr:cNvPr id="528" name="テキスト ボックス 527"/>
        <xdr:cNvSpPr txBox="1"/>
      </xdr:nvSpPr>
      <xdr:spPr>
        <a:xfrm>
          <a:off x="14325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82452</xdr:rowOff>
    </xdr:from>
    <xdr:to>
      <xdr:col>19</xdr:col>
      <xdr:colOff>644525</xdr:colOff>
      <xdr:row>37</xdr:row>
      <xdr:rowOff>20567</xdr:rowOff>
    </xdr:to>
    <xdr:cxnSp macro="">
      <xdr:nvCxnSpPr>
        <xdr:cNvPr id="529" name="直線コネクタ 528"/>
        <xdr:cNvCxnSpPr/>
      </xdr:nvCxnSpPr>
      <xdr:spPr>
        <a:xfrm>
          <a:off x="12814300" y="6083202"/>
          <a:ext cx="889000" cy="28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30" name="フローチャート : 判断 529"/>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44656</xdr:rowOff>
    </xdr:from>
    <xdr:ext cx="534377" cy="259045"/>
    <xdr:sp macro="" textlink="">
      <xdr:nvSpPr>
        <xdr:cNvPr id="531" name="テキスト ボックス 530"/>
        <xdr:cNvSpPr txBox="1"/>
      </xdr:nvSpPr>
      <xdr:spPr>
        <a:xfrm>
          <a:off x="13436111" y="6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32" name="フローチャート : 判断 531"/>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158049</xdr:rowOff>
    </xdr:from>
    <xdr:ext cx="534377" cy="259045"/>
    <xdr:sp macro="" textlink="">
      <xdr:nvSpPr>
        <xdr:cNvPr id="533" name="テキスト ボックス 532"/>
        <xdr:cNvSpPr txBox="1"/>
      </xdr:nvSpPr>
      <xdr:spPr>
        <a:xfrm>
          <a:off x="12547111" y="63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81977</xdr:rowOff>
    </xdr:from>
    <xdr:to>
      <xdr:col>23</xdr:col>
      <xdr:colOff>568325</xdr:colOff>
      <xdr:row>37</xdr:row>
      <xdr:rowOff>12127</xdr:rowOff>
    </xdr:to>
    <xdr:sp macro="" textlink="">
      <xdr:nvSpPr>
        <xdr:cNvPr id="539" name="円/楕円 538"/>
        <xdr:cNvSpPr/>
      </xdr:nvSpPr>
      <xdr:spPr>
        <a:xfrm>
          <a:off x="16268700" y="62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60404</xdr:rowOff>
    </xdr:from>
    <xdr:ext cx="534377" cy="259045"/>
    <xdr:sp macro="" textlink="">
      <xdr:nvSpPr>
        <xdr:cNvPr id="540" name="消防費該当値テキスト"/>
        <xdr:cNvSpPr txBox="1"/>
      </xdr:nvSpPr>
      <xdr:spPr>
        <a:xfrm>
          <a:off x="16370300" y="62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24,712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114634</xdr:rowOff>
    </xdr:from>
    <xdr:to>
      <xdr:col>22</xdr:col>
      <xdr:colOff>415925</xdr:colOff>
      <xdr:row>37</xdr:row>
      <xdr:rowOff>44784</xdr:rowOff>
    </xdr:to>
    <xdr:sp macro="" textlink="">
      <xdr:nvSpPr>
        <xdr:cNvPr id="541" name="円/楕円 540"/>
        <xdr:cNvSpPr/>
      </xdr:nvSpPr>
      <xdr:spPr>
        <a:xfrm>
          <a:off x="15430500" y="62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35911</xdr:rowOff>
    </xdr:from>
    <xdr:ext cx="534377" cy="259045"/>
    <xdr:sp macro="" textlink="">
      <xdr:nvSpPr>
        <xdr:cNvPr id="542" name="テキスト ボックス 541"/>
        <xdr:cNvSpPr txBox="1"/>
      </xdr:nvSpPr>
      <xdr:spPr>
        <a:xfrm>
          <a:off x="15214111" y="637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6898</xdr:rowOff>
    </xdr:from>
    <xdr:to>
      <xdr:col>21</xdr:col>
      <xdr:colOff>212725</xdr:colOff>
      <xdr:row>37</xdr:row>
      <xdr:rowOff>108498</xdr:rowOff>
    </xdr:to>
    <xdr:sp macro="" textlink="">
      <xdr:nvSpPr>
        <xdr:cNvPr id="543" name="円/楕円 542"/>
        <xdr:cNvSpPr/>
      </xdr:nvSpPr>
      <xdr:spPr>
        <a:xfrm>
          <a:off x="14541500" y="63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99625</xdr:rowOff>
    </xdr:from>
    <xdr:ext cx="534377" cy="259045"/>
    <xdr:sp macro="" textlink="">
      <xdr:nvSpPr>
        <xdr:cNvPr id="544" name="テキスト ボックス 543"/>
        <xdr:cNvSpPr txBox="1"/>
      </xdr:nvSpPr>
      <xdr:spPr>
        <a:xfrm>
          <a:off x="14325111" y="64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141217</xdr:rowOff>
    </xdr:from>
    <xdr:to>
      <xdr:col>20</xdr:col>
      <xdr:colOff>9525</xdr:colOff>
      <xdr:row>37</xdr:row>
      <xdr:rowOff>71367</xdr:rowOff>
    </xdr:to>
    <xdr:sp macro="" textlink="">
      <xdr:nvSpPr>
        <xdr:cNvPr id="545" name="円/楕円 544"/>
        <xdr:cNvSpPr/>
      </xdr:nvSpPr>
      <xdr:spPr>
        <a:xfrm>
          <a:off x="13652500" y="63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62494</xdr:rowOff>
    </xdr:from>
    <xdr:ext cx="534377" cy="259045"/>
    <xdr:sp macro="" textlink="">
      <xdr:nvSpPr>
        <xdr:cNvPr id="546" name="テキスト ボックス 545"/>
        <xdr:cNvSpPr txBox="1"/>
      </xdr:nvSpPr>
      <xdr:spPr>
        <a:xfrm>
          <a:off x="13436111" y="64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31652</xdr:rowOff>
    </xdr:from>
    <xdr:to>
      <xdr:col>18</xdr:col>
      <xdr:colOff>492125</xdr:colOff>
      <xdr:row>35</xdr:row>
      <xdr:rowOff>133252</xdr:rowOff>
    </xdr:to>
    <xdr:sp macro="" textlink="">
      <xdr:nvSpPr>
        <xdr:cNvPr id="547" name="円/楕円 546"/>
        <xdr:cNvSpPr/>
      </xdr:nvSpPr>
      <xdr:spPr>
        <a:xfrm>
          <a:off x="12763500" y="603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149779</xdr:rowOff>
    </xdr:from>
    <xdr:ext cx="534377" cy="259045"/>
    <xdr:sp macro="" textlink="">
      <xdr:nvSpPr>
        <xdr:cNvPr id="548" name="テキスト ボックス 547"/>
        <xdr:cNvSpPr txBox="1"/>
      </xdr:nvSpPr>
      <xdr:spPr>
        <a:xfrm>
          <a:off x="12547111" y="5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5" name="直線コネクタ 574"/>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6"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7" name="直線コネクタ 576"/>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8"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9" name="直線コネクタ 578"/>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3520</xdr:rowOff>
    </xdr:from>
    <xdr:to>
      <xdr:col>23</xdr:col>
      <xdr:colOff>517525</xdr:colOff>
      <xdr:row>58</xdr:row>
      <xdr:rowOff>127095</xdr:rowOff>
    </xdr:to>
    <xdr:cxnSp macro="">
      <xdr:nvCxnSpPr>
        <xdr:cNvPr id="580" name="直線コネクタ 579"/>
        <xdr:cNvCxnSpPr/>
      </xdr:nvCxnSpPr>
      <xdr:spPr>
        <a:xfrm flipV="1">
          <a:off x="15481300" y="9947620"/>
          <a:ext cx="838200" cy="1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81" name="教育費平均値テキスト"/>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82" name="フローチャート : 判断 581"/>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127095</xdr:rowOff>
    </xdr:from>
    <xdr:to>
      <xdr:col>22</xdr:col>
      <xdr:colOff>365125</xdr:colOff>
      <xdr:row>58</xdr:row>
      <xdr:rowOff>142791</xdr:rowOff>
    </xdr:to>
    <xdr:cxnSp macro="">
      <xdr:nvCxnSpPr>
        <xdr:cNvPr id="583" name="直線コネクタ 582"/>
        <xdr:cNvCxnSpPr/>
      </xdr:nvCxnSpPr>
      <xdr:spPr>
        <a:xfrm flipV="1">
          <a:off x="14592300" y="10071195"/>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4" name="フローチャート : 判断 583"/>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5" name="テキスト ボックス 584"/>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132396</xdr:rowOff>
    </xdr:from>
    <xdr:to>
      <xdr:col>21</xdr:col>
      <xdr:colOff>161925</xdr:colOff>
      <xdr:row>58</xdr:row>
      <xdr:rowOff>142791</xdr:rowOff>
    </xdr:to>
    <xdr:cxnSp macro="">
      <xdr:nvCxnSpPr>
        <xdr:cNvPr id="586" name="直線コネクタ 585"/>
        <xdr:cNvCxnSpPr/>
      </xdr:nvCxnSpPr>
      <xdr:spPr>
        <a:xfrm>
          <a:off x="13703300" y="10076496"/>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7" name="フローチャート : 判断 586"/>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57958</xdr:rowOff>
    </xdr:from>
    <xdr:ext cx="534377" cy="259045"/>
    <xdr:sp macro="" textlink="">
      <xdr:nvSpPr>
        <xdr:cNvPr id="588" name="テキスト ボックス 587"/>
        <xdr:cNvSpPr txBox="1"/>
      </xdr:nvSpPr>
      <xdr:spPr>
        <a:xfrm>
          <a:off x="14325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132396</xdr:rowOff>
    </xdr:from>
    <xdr:to>
      <xdr:col>19</xdr:col>
      <xdr:colOff>644525</xdr:colOff>
      <xdr:row>58</xdr:row>
      <xdr:rowOff>148267</xdr:rowOff>
    </xdr:to>
    <xdr:cxnSp macro="">
      <xdr:nvCxnSpPr>
        <xdr:cNvPr id="589" name="直線コネクタ 588"/>
        <xdr:cNvCxnSpPr/>
      </xdr:nvCxnSpPr>
      <xdr:spPr>
        <a:xfrm flipV="1">
          <a:off x="12814300" y="10076496"/>
          <a:ext cx="8890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90" name="フローチャート : 判断 589"/>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33911</xdr:rowOff>
    </xdr:from>
    <xdr:ext cx="534377" cy="259045"/>
    <xdr:sp macro="" textlink="">
      <xdr:nvSpPr>
        <xdr:cNvPr id="591" name="テキスト ボックス 590"/>
        <xdr:cNvSpPr txBox="1"/>
      </xdr:nvSpPr>
      <xdr:spPr>
        <a:xfrm>
          <a:off x="13436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92" name="フローチャート : 判断 591"/>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22460</xdr:rowOff>
    </xdr:from>
    <xdr:ext cx="534377" cy="259045"/>
    <xdr:sp macro="" textlink="">
      <xdr:nvSpPr>
        <xdr:cNvPr id="593" name="テキスト ボックス 592"/>
        <xdr:cNvSpPr txBox="1"/>
      </xdr:nvSpPr>
      <xdr:spPr>
        <a:xfrm>
          <a:off x="12547111" y="96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124170</xdr:rowOff>
    </xdr:from>
    <xdr:to>
      <xdr:col>23</xdr:col>
      <xdr:colOff>568325</xdr:colOff>
      <xdr:row>58</xdr:row>
      <xdr:rowOff>54320</xdr:rowOff>
    </xdr:to>
    <xdr:sp macro="" textlink="">
      <xdr:nvSpPr>
        <xdr:cNvPr id="599" name="円/楕円 598"/>
        <xdr:cNvSpPr/>
      </xdr:nvSpPr>
      <xdr:spPr>
        <a:xfrm>
          <a:off x="16268700" y="98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102597</xdr:rowOff>
    </xdr:from>
    <xdr:ext cx="534377" cy="259045"/>
    <xdr:sp macro="" textlink="">
      <xdr:nvSpPr>
        <xdr:cNvPr id="600" name="教育費該当値テキスト"/>
        <xdr:cNvSpPr txBox="1"/>
      </xdr:nvSpPr>
      <xdr:spPr>
        <a:xfrm>
          <a:off x="16370300" y="987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54,510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76295</xdr:rowOff>
    </xdr:from>
    <xdr:to>
      <xdr:col>22</xdr:col>
      <xdr:colOff>415925</xdr:colOff>
      <xdr:row>59</xdr:row>
      <xdr:rowOff>6445</xdr:rowOff>
    </xdr:to>
    <xdr:sp macro="" textlink="">
      <xdr:nvSpPr>
        <xdr:cNvPr id="601" name="円/楕円 600"/>
        <xdr:cNvSpPr/>
      </xdr:nvSpPr>
      <xdr:spPr>
        <a:xfrm>
          <a:off x="15430500" y="100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169022</xdr:rowOff>
    </xdr:from>
    <xdr:ext cx="534377" cy="259045"/>
    <xdr:sp macro="" textlink="">
      <xdr:nvSpPr>
        <xdr:cNvPr id="602" name="テキスト ボックス 601"/>
        <xdr:cNvSpPr txBox="1"/>
      </xdr:nvSpPr>
      <xdr:spPr>
        <a:xfrm>
          <a:off x="15214111" y="1011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91991</xdr:rowOff>
    </xdr:from>
    <xdr:to>
      <xdr:col>21</xdr:col>
      <xdr:colOff>212725</xdr:colOff>
      <xdr:row>59</xdr:row>
      <xdr:rowOff>22141</xdr:rowOff>
    </xdr:to>
    <xdr:sp macro="" textlink="">
      <xdr:nvSpPr>
        <xdr:cNvPr id="603" name="円/楕円 602"/>
        <xdr:cNvSpPr/>
      </xdr:nvSpPr>
      <xdr:spPr>
        <a:xfrm>
          <a:off x="14541500" y="100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13268</xdr:rowOff>
    </xdr:from>
    <xdr:ext cx="534377" cy="259045"/>
    <xdr:sp macro="" textlink="">
      <xdr:nvSpPr>
        <xdr:cNvPr id="604" name="テキスト ボックス 603"/>
        <xdr:cNvSpPr txBox="1"/>
      </xdr:nvSpPr>
      <xdr:spPr>
        <a:xfrm>
          <a:off x="14325111" y="1012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81596</xdr:rowOff>
    </xdr:from>
    <xdr:to>
      <xdr:col>20</xdr:col>
      <xdr:colOff>9525</xdr:colOff>
      <xdr:row>59</xdr:row>
      <xdr:rowOff>11746</xdr:rowOff>
    </xdr:to>
    <xdr:sp macro="" textlink="">
      <xdr:nvSpPr>
        <xdr:cNvPr id="605" name="円/楕円 604"/>
        <xdr:cNvSpPr/>
      </xdr:nvSpPr>
      <xdr:spPr>
        <a:xfrm>
          <a:off x="13652500" y="1002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2873</xdr:rowOff>
    </xdr:from>
    <xdr:ext cx="534377" cy="259045"/>
    <xdr:sp macro="" textlink="">
      <xdr:nvSpPr>
        <xdr:cNvPr id="606" name="テキスト ボックス 605"/>
        <xdr:cNvSpPr txBox="1"/>
      </xdr:nvSpPr>
      <xdr:spPr>
        <a:xfrm>
          <a:off x="13436111" y="1011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97467</xdr:rowOff>
    </xdr:from>
    <xdr:to>
      <xdr:col>18</xdr:col>
      <xdr:colOff>492125</xdr:colOff>
      <xdr:row>59</xdr:row>
      <xdr:rowOff>27617</xdr:rowOff>
    </xdr:to>
    <xdr:sp macro="" textlink="">
      <xdr:nvSpPr>
        <xdr:cNvPr id="607" name="円/楕円 606"/>
        <xdr:cNvSpPr/>
      </xdr:nvSpPr>
      <xdr:spPr>
        <a:xfrm>
          <a:off x="12763500" y="100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18744</xdr:rowOff>
    </xdr:from>
    <xdr:ext cx="534377" cy="259045"/>
    <xdr:sp macro="" textlink="">
      <xdr:nvSpPr>
        <xdr:cNvPr id="608" name="テキスト ボックス 607"/>
        <xdr:cNvSpPr txBox="1"/>
      </xdr:nvSpPr>
      <xdr:spPr>
        <a:xfrm>
          <a:off x="12547111" y="101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32" name="直線コネクタ 631"/>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5"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6" name="直線コネクタ 635"/>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22200</xdr:rowOff>
    </xdr:from>
    <xdr:to>
      <xdr:col>23</xdr:col>
      <xdr:colOff>517525</xdr:colOff>
      <xdr:row>79</xdr:row>
      <xdr:rowOff>22885</xdr:rowOff>
    </xdr:to>
    <xdr:cxnSp macro="">
      <xdr:nvCxnSpPr>
        <xdr:cNvPr id="637" name="直線コネクタ 636"/>
        <xdr:cNvCxnSpPr/>
      </xdr:nvCxnSpPr>
      <xdr:spPr>
        <a:xfrm>
          <a:off x="15481300" y="13395300"/>
          <a:ext cx="838200" cy="17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8"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9" name="フローチャート : 判断 638"/>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39382</xdr:rowOff>
    </xdr:from>
    <xdr:to>
      <xdr:col>22</xdr:col>
      <xdr:colOff>365125</xdr:colOff>
      <xdr:row>78</xdr:row>
      <xdr:rowOff>22200</xdr:rowOff>
    </xdr:to>
    <xdr:cxnSp macro="">
      <xdr:nvCxnSpPr>
        <xdr:cNvPr id="640" name="直線コネクタ 639"/>
        <xdr:cNvCxnSpPr/>
      </xdr:nvCxnSpPr>
      <xdr:spPr>
        <a:xfrm>
          <a:off x="14592300" y="13241032"/>
          <a:ext cx="889000" cy="15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41" name="フローチャート : 判断 640"/>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42" name="テキスト ボックス 641"/>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39382</xdr:rowOff>
    </xdr:from>
    <xdr:to>
      <xdr:col>21</xdr:col>
      <xdr:colOff>161925</xdr:colOff>
      <xdr:row>77</xdr:row>
      <xdr:rowOff>164618</xdr:rowOff>
    </xdr:to>
    <xdr:cxnSp macro="">
      <xdr:nvCxnSpPr>
        <xdr:cNvPr id="643" name="直線コネクタ 642"/>
        <xdr:cNvCxnSpPr/>
      </xdr:nvCxnSpPr>
      <xdr:spPr>
        <a:xfrm flipV="1">
          <a:off x="13703300" y="13241032"/>
          <a:ext cx="889000" cy="12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4" name="フローチャート : 判断 643"/>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152289</xdr:rowOff>
    </xdr:from>
    <xdr:ext cx="469744" cy="259045"/>
    <xdr:sp macro="" textlink="">
      <xdr:nvSpPr>
        <xdr:cNvPr id="645" name="テキスト ボックス 644"/>
        <xdr:cNvSpPr txBox="1"/>
      </xdr:nvSpPr>
      <xdr:spPr>
        <a:xfrm>
          <a:off x="14357427" y="133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164618</xdr:rowOff>
    </xdr:from>
    <xdr:to>
      <xdr:col>19</xdr:col>
      <xdr:colOff>644525</xdr:colOff>
      <xdr:row>78</xdr:row>
      <xdr:rowOff>37440</xdr:rowOff>
    </xdr:to>
    <xdr:cxnSp macro="">
      <xdr:nvCxnSpPr>
        <xdr:cNvPr id="646" name="直線コネクタ 645"/>
        <xdr:cNvCxnSpPr/>
      </xdr:nvCxnSpPr>
      <xdr:spPr>
        <a:xfrm flipV="1">
          <a:off x="12814300" y="13366268"/>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7" name="フローチャート : 判断 646"/>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122293</xdr:rowOff>
    </xdr:from>
    <xdr:ext cx="469744" cy="259045"/>
    <xdr:sp macro="" textlink="">
      <xdr:nvSpPr>
        <xdr:cNvPr id="648" name="テキスト ボックス 647"/>
        <xdr:cNvSpPr txBox="1"/>
      </xdr:nvSpPr>
      <xdr:spPr>
        <a:xfrm>
          <a:off x="13468427"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9" name="フローチャート : 判断 648"/>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50" name="テキスト ボックス 649"/>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143535</xdr:rowOff>
    </xdr:from>
    <xdr:to>
      <xdr:col>23</xdr:col>
      <xdr:colOff>568325</xdr:colOff>
      <xdr:row>79</xdr:row>
      <xdr:rowOff>73685</xdr:rowOff>
    </xdr:to>
    <xdr:sp macro="" textlink="">
      <xdr:nvSpPr>
        <xdr:cNvPr id="656" name="円/楕円 655"/>
        <xdr:cNvSpPr/>
      </xdr:nvSpPr>
      <xdr:spPr>
        <a:xfrm>
          <a:off x="16268700" y="135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58462</xdr:rowOff>
    </xdr:from>
    <xdr:ext cx="378565" cy="259045"/>
    <xdr:sp macro="" textlink="">
      <xdr:nvSpPr>
        <xdr:cNvPr id="657" name="災害復旧費該当値テキスト"/>
        <xdr:cNvSpPr txBox="1"/>
      </xdr:nvSpPr>
      <xdr:spPr>
        <a:xfrm>
          <a:off x="16370300" y="13431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142850</xdr:rowOff>
    </xdr:from>
    <xdr:to>
      <xdr:col>22</xdr:col>
      <xdr:colOff>415925</xdr:colOff>
      <xdr:row>78</xdr:row>
      <xdr:rowOff>73000</xdr:rowOff>
    </xdr:to>
    <xdr:sp macro="" textlink="">
      <xdr:nvSpPr>
        <xdr:cNvPr id="658" name="円/楕円 657"/>
        <xdr:cNvSpPr/>
      </xdr:nvSpPr>
      <xdr:spPr>
        <a:xfrm>
          <a:off x="15430500" y="133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64127</xdr:rowOff>
    </xdr:from>
    <xdr:ext cx="469744" cy="259045"/>
    <xdr:sp macro="" textlink="">
      <xdr:nvSpPr>
        <xdr:cNvPr id="659" name="テキスト ボックス 658"/>
        <xdr:cNvSpPr txBox="1"/>
      </xdr:nvSpPr>
      <xdr:spPr>
        <a:xfrm>
          <a:off x="15246427" y="134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160032</xdr:rowOff>
    </xdr:from>
    <xdr:to>
      <xdr:col>21</xdr:col>
      <xdr:colOff>212725</xdr:colOff>
      <xdr:row>77</xdr:row>
      <xdr:rowOff>90182</xdr:rowOff>
    </xdr:to>
    <xdr:sp macro="" textlink="">
      <xdr:nvSpPr>
        <xdr:cNvPr id="660" name="円/楕円 659"/>
        <xdr:cNvSpPr/>
      </xdr:nvSpPr>
      <xdr:spPr>
        <a:xfrm>
          <a:off x="14541500" y="131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106710</xdr:rowOff>
    </xdr:from>
    <xdr:ext cx="469744" cy="259045"/>
    <xdr:sp macro="" textlink="">
      <xdr:nvSpPr>
        <xdr:cNvPr id="661" name="テキスト ボックス 660"/>
        <xdr:cNvSpPr txBox="1"/>
      </xdr:nvSpPr>
      <xdr:spPr>
        <a:xfrm>
          <a:off x="14357427" y="129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113818</xdr:rowOff>
    </xdr:from>
    <xdr:to>
      <xdr:col>20</xdr:col>
      <xdr:colOff>9525</xdr:colOff>
      <xdr:row>78</xdr:row>
      <xdr:rowOff>43968</xdr:rowOff>
    </xdr:to>
    <xdr:sp macro="" textlink="">
      <xdr:nvSpPr>
        <xdr:cNvPr id="662" name="円/楕円 661"/>
        <xdr:cNvSpPr/>
      </xdr:nvSpPr>
      <xdr:spPr>
        <a:xfrm>
          <a:off x="13652500" y="133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35095</xdr:rowOff>
    </xdr:from>
    <xdr:ext cx="469744" cy="259045"/>
    <xdr:sp macro="" textlink="">
      <xdr:nvSpPr>
        <xdr:cNvPr id="663" name="テキスト ボックス 662"/>
        <xdr:cNvSpPr txBox="1"/>
      </xdr:nvSpPr>
      <xdr:spPr>
        <a:xfrm>
          <a:off x="13468427" y="134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158090</xdr:rowOff>
    </xdr:from>
    <xdr:to>
      <xdr:col>18</xdr:col>
      <xdr:colOff>492125</xdr:colOff>
      <xdr:row>78</xdr:row>
      <xdr:rowOff>88240</xdr:rowOff>
    </xdr:to>
    <xdr:sp macro="" textlink="">
      <xdr:nvSpPr>
        <xdr:cNvPr id="664" name="円/楕円 663"/>
        <xdr:cNvSpPr/>
      </xdr:nvSpPr>
      <xdr:spPr>
        <a:xfrm>
          <a:off x="12763500" y="133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79367</xdr:rowOff>
    </xdr:from>
    <xdr:ext cx="469744" cy="259045"/>
    <xdr:sp macro="" textlink="">
      <xdr:nvSpPr>
        <xdr:cNvPr id="665" name="テキスト ボックス 664"/>
        <xdr:cNvSpPr txBox="1"/>
      </xdr:nvSpPr>
      <xdr:spPr>
        <a:xfrm>
          <a:off x="12579427" y="1345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90" name="直線コネクタ 689"/>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91"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92" name="直線コネクタ 691"/>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93"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4" name="直線コネクタ 693"/>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123317</xdr:rowOff>
    </xdr:from>
    <xdr:to>
      <xdr:col>23</xdr:col>
      <xdr:colOff>517525</xdr:colOff>
      <xdr:row>93</xdr:row>
      <xdr:rowOff>140475</xdr:rowOff>
    </xdr:to>
    <xdr:cxnSp macro="">
      <xdr:nvCxnSpPr>
        <xdr:cNvPr id="695" name="直線コネクタ 694"/>
        <xdr:cNvCxnSpPr/>
      </xdr:nvCxnSpPr>
      <xdr:spPr>
        <a:xfrm>
          <a:off x="15481300" y="16068167"/>
          <a:ext cx="838200" cy="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23372</xdr:rowOff>
    </xdr:from>
    <xdr:ext cx="534377" cy="259045"/>
    <xdr:sp macro="" textlink="">
      <xdr:nvSpPr>
        <xdr:cNvPr id="696" name="公債費平均値テキスト"/>
        <xdr:cNvSpPr txBox="1"/>
      </xdr:nvSpPr>
      <xdr:spPr>
        <a:xfrm>
          <a:off x="16370300" y="1631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7" name="フローチャート : 判断 696"/>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123317</xdr:rowOff>
    </xdr:from>
    <xdr:to>
      <xdr:col>22</xdr:col>
      <xdr:colOff>365125</xdr:colOff>
      <xdr:row>94</xdr:row>
      <xdr:rowOff>99085</xdr:rowOff>
    </xdr:to>
    <xdr:cxnSp macro="">
      <xdr:nvCxnSpPr>
        <xdr:cNvPr id="698" name="直線コネクタ 697"/>
        <xdr:cNvCxnSpPr/>
      </xdr:nvCxnSpPr>
      <xdr:spPr>
        <a:xfrm flipV="1">
          <a:off x="14592300" y="16068167"/>
          <a:ext cx="8890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9" name="フローチャート : 判断 698"/>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119232</xdr:rowOff>
    </xdr:from>
    <xdr:ext cx="534377" cy="259045"/>
    <xdr:sp macro="" textlink="">
      <xdr:nvSpPr>
        <xdr:cNvPr id="700" name="テキスト ボックス 699"/>
        <xdr:cNvSpPr txBox="1"/>
      </xdr:nvSpPr>
      <xdr:spPr>
        <a:xfrm>
          <a:off x="15214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80556</xdr:rowOff>
    </xdr:from>
    <xdr:to>
      <xdr:col>21</xdr:col>
      <xdr:colOff>161925</xdr:colOff>
      <xdr:row>94</xdr:row>
      <xdr:rowOff>99085</xdr:rowOff>
    </xdr:to>
    <xdr:cxnSp macro="">
      <xdr:nvCxnSpPr>
        <xdr:cNvPr id="701" name="直線コネクタ 700"/>
        <xdr:cNvCxnSpPr/>
      </xdr:nvCxnSpPr>
      <xdr:spPr>
        <a:xfrm>
          <a:off x="13703300" y="16196856"/>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702" name="フローチャート : 判断 701"/>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100207</xdr:rowOff>
    </xdr:from>
    <xdr:ext cx="534377" cy="259045"/>
    <xdr:sp macro="" textlink="">
      <xdr:nvSpPr>
        <xdr:cNvPr id="703" name="テキスト ボックス 702"/>
        <xdr:cNvSpPr txBox="1"/>
      </xdr:nvSpPr>
      <xdr:spPr>
        <a:xfrm>
          <a:off x="14325111" y="1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67768</xdr:rowOff>
    </xdr:from>
    <xdr:to>
      <xdr:col>19</xdr:col>
      <xdr:colOff>644525</xdr:colOff>
      <xdr:row>94</xdr:row>
      <xdr:rowOff>80556</xdr:rowOff>
    </xdr:to>
    <xdr:cxnSp macro="">
      <xdr:nvCxnSpPr>
        <xdr:cNvPr id="704" name="直線コネクタ 703"/>
        <xdr:cNvCxnSpPr/>
      </xdr:nvCxnSpPr>
      <xdr:spPr>
        <a:xfrm>
          <a:off x="12814300" y="16184068"/>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5" name="フローチャート : 判断 704"/>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96614</xdr:rowOff>
    </xdr:from>
    <xdr:ext cx="534377" cy="259045"/>
    <xdr:sp macro="" textlink="">
      <xdr:nvSpPr>
        <xdr:cNvPr id="706" name="テキスト ボックス 705"/>
        <xdr:cNvSpPr txBox="1"/>
      </xdr:nvSpPr>
      <xdr:spPr>
        <a:xfrm>
          <a:off x="13436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7" name="フローチャート : 判断 706"/>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84231</xdr:rowOff>
    </xdr:from>
    <xdr:ext cx="534377" cy="259045"/>
    <xdr:sp macro="" textlink="">
      <xdr:nvSpPr>
        <xdr:cNvPr id="708" name="テキスト ボックス 707"/>
        <xdr:cNvSpPr txBox="1"/>
      </xdr:nvSpPr>
      <xdr:spPr>
        <a:xfrm>
          <a:off x="12547111" y="163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89675</xdr:rowOff>
    </xdr:from>
    <xdr:to>
      <xdr:col>23</xdr:col>
      <xdr:colOff>568325</xdr:colOff>
      <xdr:row>94</xdr:row>
      <xdr:rowOff>19825</xdr:rowOff>
    </xdr:to>
    <xdr:sp macro="" textlink="">
      <xdr:nvSpPr>
        <xdr:cNvPr id="714" name="円/楕円 713"/>
        <xdr:cNvSpPr/>
      </xdr:nvSpPr>
      <xdr:spPr>
        <a:xfrm>
          <a:off x="16268700" y="160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112552</xdr:rowOff>
    </xdr:from>
    <xdr:ext cx="599010" cy="259045"/>
    <xdr:sp macro="" textlink="">
      <xdr:nvSpPr>
        <xdr:cNvPr id="715" name="公債費該当値テキスト"/>
        <xdr:cNvSpPr txBox="1"/>
      </xdr:nvSpPr>
      <xdr:spPr>
        <a:xfrm>
          <a:off x="16370300" y="1588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103,439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72517</xdr:rowOff>
    </xdr:from>
    <xdr:to>
      <xdr:col>22</xdr:col>
      <xdr:colOff>415925</xdr:colOff>
      <xdr:row>94</xdr:row>
      <xdr:rowOff>2667</xdr:rowOff>
    </xdr:to>
    <xdr:sp macro="" textlink="">
      <xdr:nvSpPr>
        <xdr:cNvPr id="716" name="円/楕円 715"/>
        <xdr:cNvSpPr/>
      </xdr:nvSpPr>
      <xdr:spPr>
        <a:xfrm>
          <a:off x="15430500" y="160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19194</xdr:rowOff>
    </xdr:from>
    <xdr:ext cx="599010" cy="259045"/>
    <xdr:sp macro="" textlink="">
      <xdr:nvSpPr>
        <xdr:cNvPr id="717" name="テキスト ボックス 716"/>
        <xdr:cNvSpPr txBox="1"/>
      </xdr:nvSpPr>
      <xdr:spPr>
        <a:xfrm>
          <a:off x="15181794" y="1579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48285</xdr:rowOff>
    </xdr:from>
    <xdr:to>
      <xdr:col>21</xdr:col>
      <xdr:colOff>212725</xdr:colOff>
      <xdr:row>94</xdr:row>
      <xdr:rowOff>149885</xdr:rowOff>
    </xdr:to>
    <xdr:sp macro="" textlink="">
      <xdr:nvSpPr>
        <xdr:cNvPr id="718" name="円/楕円 717"/>
        <xdr:cNvSpPr/>
      </xdr:nvSpPr>
      <xdr:spPr>
        <a:xfrm>
          <a:off x="14541500" y="161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166412</xdr:rowOff>
    </xdr:from>
    <xdr:ext cx="534377" cy="259045"/>
    <xdr:sp macro="" textlink="">
      <xdr:nvSpPr>
        <xdr:cNvPr id="719" name="テキスト ボックス 718"/>
        <xdr:cNvSpPr txBox="1"/>
      </xdr:nvSpPr>
      <xdr:spPr>
        <a:xfrm>
          <a:off x="14325111" y="1593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29756</xdr:rowOff>
    </xdr:from>
    <xdr:to>
      <xdr:col>20</xdr:col>
      <xdr:colOff>9525</xdr:colOff>
      <xdr:row>94</xdr:row>
      <xdr:rowOff>131356</xdr:rowOff>
    </xdr:to>
    <xdr:sp macro="" textlink="">
      <xdr:nvSpPr>
        <xdr:cNvPr id="720" name="円/楕円 719"/>
        <xdr:cNvSpPr/>
      </xdr:nvSpPr>
      <xdr:spPr>
        <a:xfrm>
          <a:off x="13652500" y="161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147883</xdr:rowOff>
    </xdr:from>
    <xdr:ext cx="534377" cy="259045"/>
    <xdr:sp macro="" textlink="">
      <xdr:nvSpPr>
        <xdr:cNvPr id="721" name="テキスト ボックス 720"/>
        <xdr:cNvSpPr txBox="1"/>
      </xdr:nvSpPr>
      <xdr:spPr>
        <a:xfrm>
          <a:off x="13436111" y="159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94,657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16968</xdr:rowOff>
    </xdr:from>
    <xdr:to>
      <xdr:col>18</xdr:col>
      <xdr:colOff>492125</xdr:colOff>
      <xdr:row>94</xdr:row>
      <xdr:rowOff>118568</xdr:rowOff>
    </xdr:to>
    <xdr:sp macro="" textlink="">
      <xdr:nvSpPr>
        <xdr:cNvPr id="722" name="円/楕円 721"/>
        <xdr:cNvSpPr/>
      </xdr:nvSpPr>
      <xdr:spPr>
        <a:xfrm>
          <a:off x="12763500" y="161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135095</xdr:rowOff>
    </xdr:from>
    <xdr:ext cx="534377" cy="259045"/>
    <xdr:sp macro="" textlink="">
      <xdr:nvSpPr>
        <xdr:cNvPr id="723" name="テキスト ボックス 722"/>
        <xdr:cNvSpPr txBox="1"/>
      </xdr:nvSpPr>
      <xdr:spPr>
        <a:xfrm>
          <a:off x="12547111" y="159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7" name="直線コネクタ 746"/>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50"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51" name="直線コネクタ 750"/>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53"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4" name="フローチャート : 判断 753"/>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6" name="フローチャート : 判断 755"/>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26052</xdr:rowOff>
    </xdr:from>
    <xdr:ext cx="313932" cy="259045"/>
    <xdr:sp macro="" textlink="">
      <xdr:nvSpPr>
        <xdr:cNvPr id="757" name="テキスト ボックス 756"/>
        <xdr:cNvSpPr txBox="1"/>
      </xdr:nvSpPr>
      <xdr:spPr>
        <a:xfrm>
          <a:off x="21166333" y="63697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9" name="フローチャート : 判断 758"/>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43197</xdr:rowOff>
    </xdr:from>
    <xdr:ext cx="378565" cy="259045"/>
    <xdr:sp macro="" textlink="">
      <xdr:nvSpPr>
        <xdr:cNvPr id="760" name="テキスト ボックス 759"/>
        <xdr:cNvSpPr txBox="1"/>
      </xdr:nvSpPr>
      <xdr:spPr>
        <a:xfrm>
          <a:off x="20245017" y="587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62" name="フローチャート : 判断 761"/>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47007</xdr:rowOff>
    </xdr:from>
    <xdr:ext cx="313932" cy="259045"/>
    <xdr:sp macro="" textlink="">
      <xdr:nvSpPr>
        <xdr:cNvPr id="763" name="テキスト ボックス 762"/>
        <xdr:cNvSpPr txBox="1"/>
      </xdr:nvSpPr>
      <xdr:spPr>
        <a:xfrm>
          <a:off x="19388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4" name="フローチャート : 判断 763"/>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47007</xdr:rowOff>
    </xdr:from>
    <xdr:ext cx="313932" cy="259045"/>
    <xdr:sp macro="" textlink="">
      <xdr:nvSpPr>
        <xdr:cNvPr id="765" name="テキスト ボックス 764"/>
        <xdr:cNvSpPr txBox="1"/>
      </xdr:nvSpPr>
      <xdr:spPr>
        <a:xfrm>
          <a:off x="184993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72"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公債費の住民一人当たりのコストが平成</a:t>
          </a:r>
          <a:r>
            <a:rPr kumimoji="1" lang="en-US" altLang="ja-JP" sz="1300">
              <a:latin typeface="ＭＳ Ｐゴシック"/>
            </a:rPr>
            <a:t>26</a:t>
          </a:r>
          <a:r>
            <a:rPr kumimoji="1" lang="ja-JP" altLang="en-US" sz="1300">
              <a:latin typeface="ＭＳ Ｐゴシック"/>
            </a:rPr>
            <a:t>年度は</a:t>
          </a:r>
          <a:r>
            <a:rPr kumimoji="1" lang="en-US" altLang="ja-JP" sz="1300">
              <a:latin typeface="ＭＳ Ｐゴシック"/>
            </a:rPr>
            <a:t>23,377</a:t>
          </a:r>
          <a:r>
            <a:rPr kumimoji="1" lang="ja-JP" altLang="en-US" sz="1300">
              <a:latin typeface="ＭＳ Ｐゴシック"/>
            </a:rPr>
            <a:t>円、</a:t>
          </a:r>
          <a:r>
            <a:rPr kumimoji="1" lang="en-US" altLang="ja-JP" sz="1300">
              <a:latin typeface="ＭＳ Ｐゴシック"/>
            </a:rPr>
            <a:t>H27</a:t>
          </a:r>
          <a:r>
            <a:rPr kumimoji="1" lang="ja-JP" altLang="en-US" sz="1300">
              <a:latin typeface="ＭＳ Ｐゴシック"/>
            </a:rPr>
            <a:t>年度は</a:t>
          </a:r>
          <a:r>
            <a:rPr kumimoji="1" lang="en-US" altLang="ja-JP" sz="1300">
              <a:latin typeface="ＭＳ Ｐゴシック"/>
            </a:rPr>
            <a:t>23,478</a:t>
          </a:r>
          <a:r>
            <a:rPr kumimoji="1" lang="ja-JP" altLang="en-US" sz="1300">
              <a:latin typeface="ＭＳ Ｐゴシック"/>
            </a:rPr>
            <a:t>円と、類似団体平均と比較して高い状況となっている。</a:t>
          </a:r>
        </a:p>
        <a:p>
          <a:r>
            <a:rPr kumimoji="1" lang="ja-JP" altLang="en-US" sz="1300">
              <a:latin typeface="ＭＳ Ｐゴシック"/>
            </a:rPr>
            <a:t>　これは平成</a:t>
          </a:r>
          <a:r>
            <a:rPr kumimoji="1" lang="en-US" altLang="ja-JP" sz="1300">
              <a:latin typeface="ＭＳ Ｐゴシック"/>
            </a:rPr>
            <a:t>26</a:t>
          </a:r>
          <a:r>
            <a:rPr kumimoji="1" lang="ja-JP" altLang="en-US" sz="1300">
              <a:latin typeface="ＭＳ Ｐゴシック"/>
            </a:rPr>
            <a:t>年度に</a:t>
          </a:r>
          <a:r>
            <a:rPr kumimoji="1" lang="en-US" altLang="ja-JP" sz="1300">
              <a:latin typeface="ＭＳ Ｐゴシック"/>
            </a:rPr>
            <a:t>208,217</a:t>
          </a:r>
          <a:r>
            <a:rPr kumimoji="1" lang="ja-JP" altLang="en-US" sz="1300">
              <a:latin typeface="ＭＳ Ｐゴシック"/>
            </a:rPr>
            <a:t>千円、平成</a:t>
          </a:r>
          <a:r>
            <a:rPr kumimoji="1" lang="en-US" altLang="ja-JP" sz="1300">
              <a:latin typeface="ＭＳ Ｐゴシック"/>
            </a:rPr>
            <a:t>27</a:t>
          </a:r>
          <a:r>
            <a:rPr kumimoji="1" lang="ja-JP" altLang="en-US" sz="1300">
              <a:latin typeface="ＭＳ Ｐゴシック"/>
            </a:rPr>
            <a:t>年度に</a:t>
          </a:r>
          <a:r>
            <a:rPr kumimoji="1" lang="en-US" altLang="ja-JP" sz="1300">
              <a:latin typeface="ＭＳ Ｐゴシック"/>
            </a:rPr>
            <a:t>285,100</a:t>
          </a:r>
          <a:r>
            <a:rPr kumimoji="1" lang="ja-JP" altLang="en-US" sz="1300">
              <a:latin typeface="ＭＳ Ｐゴシック"/>
            </a:rPr>
            <a:t>千円の繰上償還を実施したことによるものであり、この繰上償還の実施により、公債費は今後減少する見込みである。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財政調整基金残高については、合併当初からの剰余金積立により</a:t>
          </a:r>
          <a:r>
            <a:rPr kumimoji="0" lang="en-US" altLang="ja-JP" sz="1300" b="0" i="0" u="none" strike="noStrike" kern="0" cap="none" spc="0" normalizeH="0" baseline="0" noProof="0">
              <a:ln>
                <a:noFill/>
              </a:ln>
              <a:solidFill>
                <a:prstClr val="black"/>
              </a:solidFill>
              <a:effectLst/>
              <a:uLnTx/>
              <a:uFillTx/>
              <a:latin typeface="+mn-lt"/>
              <a:ea typeface="+mn-ea"/>
              <a:cs typeface="+mn-cs"/>
            </a:rPr>
            <a:t>719,411</a:t>
          </a:r>
          <a:r>
            <a:rPr kumimoji="0" lang="ja-JP" altLang="en-US" sz="1300" b="0" i="0" u="none" strike="noStrike" kern="0" cap="none" spc="0" normalizeH="0" baseline="0" noProof="0">
              <a:ln>
                <a:noFill/>
              </a:ln>
              <a:solidFill>
                <a:prstClr val="black"/>
              </a:solidFill>
              <a:effectLst/>
              <a:uLnTx/>
              <a:uFillTx/>
              <a:latin typeface="+mn-lt"/>
              <a:ea typeface="+mn-ea"/>
              <a:cs typeface="+mn-cs"/>
            </a:rPr>
            <a:t>千円の増になっている。また、実質収支額はいずれの年度も黒字を維持している。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今後も経費削減に取り組み、健全な財政運営に努めていく。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連結実質赤字比率は、いずれの年度も全ての会計において黒字となっている。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11192521</v>
      </c>
      <c r="BO4" s="409"/>
      <c r="BP4" s="409"/>
      <c r="BQ4" s="409"/>
      <c r="BR4" s="409"/>
      <c r="BS4" s="409"/>
      <c r="BT4" s="409"/>
      <c r="BU4" s="410"/>
      <c r="BV4" s="408">
        <v>11463618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v>
      </c>
      <c r="CU4" s="586"/>
      <c r="CV4" s="586"/>
      <c r="CW4" s="586"/>
      <c r="CX4" s="586"/>
      <c r="CY4" s="586"/>
      <c r="CZ4" s="586"/>
      <c r="DA4" s="587"/>
      <c r="DB4" s="585">
        <v>3.8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10825143</v>
      </c>
      <c r="BO5" s="414"/>
      <c r="BP5" s="414"/>
      <c r="BQ5" s="414"/>
      <c r="BR5" s="414"/>
      <c r="BS5" s="414"/>
      <c r="BT5" s="414"/>
      <c r="BU5" s="415"/>
      <c r="BV5" s="413">
        <v>11147265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80.599999999999994</v>
      </c>
      <c r="CU5" s="384"/>
      <c r="CV5" s="384"/>
      <c r="CW5" s="384"/>
      <c r="CX5" s="384"/>
      <c r="CY5" s="384"/>
      <c r="CZ5" s="384"/>
      <c r="DA5" s="385"/>
      <c r="DB5" s="383">
        <v>83.3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367378</v>
      </c>
      <c r="BO6" s="414"/>
      <c r="BP6" s="414"/>
      <c r="BQ6" s="414"/>
      <c r="BR6" s="414"/>
      <c r="BS6" s="414"/>
      <c r="BT6" s="414"/>
      <c r="BU6" s="415"/>
      <c r="BV6" s="413">
        <v>316353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84.8</v>
      </c>
      <c r="CU6" s="560"/>
      <c r="CV6" s="560"/>
      <c r="CW6" s="560"/>
      <c r="CX6" s="560"/>
      <c r="CY6" s="560"/>
      <c r="CZ6" s="560"/>
      <c r="DA6" s="561"/>
      <c r="DB6" s="559">
        <v>87.9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64342</v>
      </c>
      <c r="BO7" s="414"/>
      <c r="BP7" s="414"/>
      <c r="BQ7" s="414"/>
      <c r="BR7" s="414"/>
      <c r="BS7" s="414"/>
      <c r="BT7" s="414"/>
      <c r="BU7" s="415"/>
      <c r="BV7" s="413">
        <v>29667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7580450</v>
      </c>
      <c r="CU7" s="414"/>
      <c r="CV7" s="414"/>
      <c r="CW7" s="414"/>
      <c r="CX7" s="414"/>
      <c r="CY7" s="414"/>
      <c r="CZ7" s="414"/>
      <c r="DA7" s="415"/>
      <c r="DB7" s="413">
        <v>7504748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303036</v>
      </c>
      <c r="BO8" s="414"/>
      <c r="BP8" s="414"/>
      <c r="BQ8" s="414"/>
      <c r="BR8" s="414"/>
      <c r="BS8" s="414"/>
      <c r="BT8" s="414"/>
      <c r="BU8" s="415"/>
      <c r="BV8" s="413">
        <v>286686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0.27</v>
      </c>
      <c r="CU8" s="523"/>
      <c r="CV8" s="523"/>
      <c r="CW8" s="523"/>
      <c r="CX8" s="523"/>
      <c r="CY8" s="523"/>
      <c r="CZ8" s="523"/>
      <c r="DA8" s="524"/>
      <c r="DB8" s="522">
        <v>0.26</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18312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16350</v>
      </c>
      <c r="BO9" s="414"/>
      <c r="BP9" s="414"/>
      <c r="BQ9" s="414"/>
      <c r="BR9" s="414"/>
      <c r="BS9" s="414"/>
      <c r="BT9" s="414"/>
      <c r="BU9" s="415"/>
      <c r="BV9" s="413">
        <v>70207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22</v>
      </c>
      <c r="CU9" s="384"/>
      <c r="CV9" s="384"/>
      <c r="CW9" s="384"/>
      <c r="CX9" s="384"/>
      <c r="CY9" s="384"/>
      <c r="CZ9" s="384"/>
      <c r="DA9" s="385"/>
      <c r="DB9" s="383">
        <v>23.2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19853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223</v>
      </c>
      <c r="BO10" s="414"/>
      <c r="BP10" s="414"/>
      <c r="BQ10" s="414"/>
      <c r="BR10" s="414"/>
      <c r="BS10" s="414"/>
      <c r="BT10" s="414"/>
      <c r="BU10" s="415"/>
      <c r="BV10" s="413">
        <v>311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285100</v>
      </c>
      <c r="BO11" s="414"/>
      <c r="BP11" s="414"/>
      <c r="BQ11" s="414"/>
      <c r="BR11" s="414"/>
      <c r="BS11" s="414"/>
      <c r="BT11" s="414"/>
      <c r="BU11" s="415"/>
      <c r="BV11" s="413">
        <v>208217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19343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19291</v>
      </c>
      <c r="S13" s="515"/>
      <c r="T13" s="515"/>
      <c r="U13" s="515"/>
      <c r="V13" s="516"/>
      <c r="W13" s="502" t="s">
        <v>120</v>
      </c>
      <c r="X13" s="426"/>
      <c r="Y13" s="426"/>
      <c r="Z13" s="426"/>
      <c r="AA13" s="426"/>
      <c r="AB13" s="427"/>
      <c r="AC13" s="389">
        <v>2605</v>
      </c>
      <c r="AD13" s="390"/>
      <c r="AE13" s="390"/>
      <c r="AF13" s="390"/>
      <c r="AG13" s="391"/>
      <c r="AH13" s="389">
        <v>3003</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301673</v>
      </c>
      <c r="BO13" s="414"/>
      <c r="BP13" s="414"/>
      <c r="BQ13" s="414"/>
      <c r="BR13" s="414"/>
      <c r="BS13" s="414"/>
      <c r="BT13" s="414"/>
      <c r="BU13" s="415"/>
      <c r="BV13" s="413">
        <v>278735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10.6</v>
      </c>
      <c r="CU13" s="384"/>
      <c r="CV13" s="384"/>
      <c r="CW13" s="384"/>
      <c r="CX13" s="384"/>
      <c r="CY13" s="384"/>
      <c r="CZ13" s="384"/>
      <c r="DA13" s="385"/>
      <c r="DB13" s="383">
        <v>12.1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19554</v>
      </c>
      <c r="S14" s="515"/>
      <c r="T14" s="515"/>
      <c r="U14" s="515"/>
      <c r="V14" s="516"/>
      <c r="W14" s="517"/>
      <c r="X14" s="429"/>
      <c r="Y14" s="429"/>
      <c r="Z14" s="429"/>
      <c r="AA14" s="429"/>
      <c r="AB14" s="430"/>
      <c r="AC14" s="507">
        <v>26.9</v>
      </c>
      <c r="AD14" s="508"/>
      <c r="AE14" s="508"/>
      <c r="AF14" s="508"/>
      <c r="AG14" s="509"/>
      <c r="AH14" s="507">
        <v>27.5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19515</v>
      </c>
      <c r="S15" s="515"/>
      <c r="T15" s="515"/>
      <c r="U15" s="515"/>
      <c r="V15" s="516"/>
      <c r="W15" s="502" t="s">
        <v>127</v>
      </c>
      <c r="X15" s="426"/>
      <c r="Y15" s="426"/>
      <c r="Z15" s="426"/>
      <c r="AA15" s="426"/>
      <c r="AB15" s="427"/>
      <c r="AC15" s="389">
        <v>2099</v>
      </c>
      <c r="AD15" s="390"/>
      <c r="AE15" s="390"/>
      <c r="AF15" s="390"/>
      <c r="AG15" s="391"/>
      <c r="AH15" s="389">
        <v>2559</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1585791</v>
      </c>
      <c r="BO15" s="409"/>
      <c r="BP15" s="409"/>
      <c r="BQ15" s="409"/>
      <c r="BR15" s="409"/>
      <c r="BS15" s="409"/>
      <c r="BT15" s="409"/>
      <c r="BU15" s="410"/>
      <c r="BV15" s="408">
        <v>1517050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21.7</v>
      </c>
      <c r="AD16" s="508"/>
      <c r="AE16" s="508"/>
      <c r="AF16" s="508"/>
      <c r="AG16" s="509"/>
      <c r="AH16" s="507">
        <v>23.5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5987032</v>
      </c>
      <c r="BO16" s="414"/>
      <c r="BP16" s="414"/>
      <c r="BQ16" s="414"/>
      <c r="BR16" s="414"/>
      <c r="BS16" s="414"/>
      <c r="BT16" s="414"/>
      <c r="BU16" s="415"/>
      <c r="BV16" s="413">
        <v>5693391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4979</v>
      </c>
      <c r="AD17" s="390"/>
      <c r="AE17" s="390"/>
      <c r="AF17" s="390"/>
      <c r="AG17" s="391"/>
      <c r="AH17" s="389">
        <v>5326</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1975317</v>
      </c>
      <c r="BO17" s="414"/>
      <c r="BP17" s="414"/>
      <c r="BQ17" s="414"/>
      <c r="BR17" s="414"/>
      <c r="BS17" s="414"/>
      <c r="BT17" s="414"/>
      <c r="BU17" s="415"/>
      <c r="BV17" s="413">
        <v>1917325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153.12</v>
      </c>
      <c r="M18" s="478"/>
      <c r="N18" s="478"/>
      <c r="O18" s="478"/>
      <c r="P18" s="478"/>
      <c r="Q18" s="478"/>
      <c r="R18" s="479"/>
      <c r="S18" s="479"/>
      <c r="T18" s="479"/>
      <c r="U18" s="479"/>
      <c r="V18" s="480"/>
      <c r="W18" s="494"/>
      <c r="X18" s="495"/>
      <c r="Y18" s="495"/>
      <c r="Z18" s="495"/>
      <c r="AA18" s="495"/>
      <c r="AB18" s="503"/>
      <c r="AC18" s="377">
        <v>51.4</v>
      </c>
      <c r="AD18" s="378"/>
      <c r="AE18" s="378"/>
      <c r="AF18" s="378"/>
      <c r="AG18" s="481"/>
      <c r="AH18" s="377">
        <v>48.8</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6189217</v>
      </c>
      <c r="BO18" s="414"/>
      <c r="BP18" s="414"/>
      <c r="BQ18" s="414"/>
      <c r="BR18" s="414"/>
      <c r="BS18" s="414"/>
      <c r="BT18" s="414"/>
      <c r="BU18" s="415"/>
      <c r="BV18" s="413">
        <v>6277381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120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8767370</v>
      </c>
      <c r="BO19" s="414"/>
      <c r="BP19" s="414"/>
      <c r="BQ19" s="414"/>
      <c r="BR19" s="414"/>
      <c r="BS19" s="414"/>
      <c r="BT19" s="414"/>
      <c r="BU19" s="415"/>
      <c r="BV19" s="413">
        <v>8499034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6419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13248339</v>
      </c>
      <c r="BO23" s="414"/>
      <c r="BP23" s="414"/>
      <c r="BQ23" s="414"/>
      <c r="BR23" s="414"/>
      <c r="BS23" s="414"/>
      <c r="BT23" s="414"/>
      <c r="BU23" s="415"/>
      <c r="BV23" s="413">
        <v>14141563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7630</v>
      </c>
      <c r="R24" s="390"/>
      <c r="S24" s="390"/>
      <c r="T24" s="390"/>
      <c r="U24" s="390"/>
      <c r="V24" s="391"/>
      <c r="W24" s="455"/>
      <c r="X24" s="446"/>
      <c r="Y24" s="447"/>
      <c r="Z24" s="386" t="s">
        <v>150</v>
      </c>
      <c r="AA24" s="387"/>
      <c r="AB24" s="387"/>
      <c r="AC24" s="387"/>
      <c r="AD24" s="387"/>
      <c r="AE24" s="387"/>
      <c r="AF24" s="387"/>
      <c r="AG24" s="388"/>
      <c r="AH24" s="389">
        <v>166</v>
      </c>
      <c r="AI24" s="390"/>
      <c r="AJ24" s="390"/>
      <c r="AK24" s="390"/>
      <c r="AL24" s="391"/>
      <c r="AM24" s="389">
        <v>502980</v>
      </c>
      <c r="AN24" s="390"/>
      <c r="AO24" s="390"/>
      <c r="AP24" s="390"/>
      <c r="AQ24" s="390"/>
      <c r="AR24" s="391"/>
      <c r="AS24" s="389">
        <v>3030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12324730</v>
      </c>
      <c r="BO24" s="414"/>
      <c r="BP24" s="414"/>
      <c r="BQ24" s="414"/>
      <c r="BR24" s="414"/>
      <c r="BS24" s="414"/>
      <c r="BT24" s="414"/>
      <c r="BU24" s="415"/>
      <c r="BV24" s="413">
        <v>12731032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6040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103907</v>
      </c>
      <c r="BO25" s="409"/>
      <c r="BP25" s="409"/>
      <c r="BQ25" s="409"/>
      <c r="BR25" s="409"/>
      <c r="BS25" s="409"/>
      <c r="BT25" s="409"/>
      <c r="BU25" s="410"/>
      <c r="BV25" s="408">
        <v>3340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5560</v>
      </c>
      <c r="R26" s="390"/>
      <c r="S26" s="390"/>
      <c r="T26" s="390"/>
      <c r="U26" s="390"/>
      <c r="V26" s="391"/>
      <c r="W26" s="455"/>
      <c r="X26" s="446"/>
      <c r="Y26" s="447"/>
      <c r="Z26" s="386" t="s">
        <v>156</v>
      </c>
      <c r="AA26" s="468"/>
      <c r="AB26" s="468"/>
      <c r="AC26" s="468"/>
      <c r="AD26" s="468"/>
      <c r="AE26" s="468"/>
      <c r="AF26" s="468"/>
      <c r="AG26" s="469"/>
      <c r="AH26" s="389">
        <v>5</v>
      </c>
      <c r="AI26" s="390"/>
      <c r="AJ26" s="390"/>
      <c r="AK26" s="390"/>
      <c r="AL26" s="391"/>
      <c r="AM26" s="389">
        <v>14135</v>
      </c>
      <c r="AN26" s="390"/>
      <c r="AO26" s="390"/>
      <c r="AP26" s="390"/>
      <c r="AQ26" s="390"/>
      <c r="AR26" s="391"/>
      <c r="AS26" s="389">
        <v>2827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2830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2400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1366591</v>
      </c>
      <c r="BO28" s="409"/>
      <c r="BP28" s="409"/>
      <c r="BQ28" s="409"/>
      <c r="BR28" s="409"/>
      <c r="BS28" s="409"/>
      <c r="BT28" s="409"/>
      <c r="BU28" s="410"/>
      <c r="BV28" s="408">
        <v>1186368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14</v>
      </c>
      <c r="M29" s="390"/>
      <c r="N29" s="390"/>
      <c r="O29" s="390"/>
      <c r="P29" s="391"/>
      <c r="Q29" s="389">
        <v>2250</v>
      </c>
      <c r="R29" s="390"/>
      <c r="S29" s="390"/>
      <c r="T29" s="390"/>
      <c r="U29" s="390"/>
      <c r="V29" s="391"/>
      <c r="W29" s="456"/>
      <c r="X29" s="457"/>
      <c r="Y29" s="458"/>
      <c r="Z29" s="386" t="s">
        <v>167</v>
      </c>
      <c r="AA29" s="387"/>
      <c r="AB29" s="387"/>
      <c r="AC29" s="387"/>
      <c r="AD29" s="387"/>
      <c r="AE29" s="387"/>
      <c r="AF29" s="387"/>
      <c r="AG29" s="388"/>
      <c r="AH29" s="389">
        <v>167</v>
      </c>
      <c r="AI29" s="390"/>
      <c r="AJ29" s="390"/>
      <c r="AK29" s="390"/>
      <c r="AL29" s="391"/>
      <c r="AM29" s="389">
        <v>505742</v>
      </c>
      <c r="AN29" s="390"/>
      <c r="AO29" s="390"/>
      <c r="AP29" s="390"/>
      <c r="AQ29" s="390"/>
      <c r="AR29" s="391"/>
      <c r="AS29" s="389">
        <v>3028</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2767751</v>
      </c>
      <c r="BO29" s="414"/>
      <c r="BP29" s="414"/>
      <c r="BQ29" s="414"/>
      <c r="BR29" s="414"/>
      <c r="BS29" s="414"/>
      <c r="BT29" s="414"/>
      <c r="BU29" s="415"/>
      <c r="BV29" s="413">
        <v>2803032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92.4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5402558</v>
      </c>
      <c r="BO30" s="417"/>
      <c r="BP30" s="417"/>
      <c r="BQ30" s="417"/>
      <c r="BR30" s="417"/>
      <c r="BS30" s="417"/>
      <c r="BT30" s="417"/>
      <c r="BU30" s="418"/>
      <c r="BV30" s="416">
        <v>4686838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IF('各会計、関係団体の財政状況及び健全化判断比率'!B33="","",'各会計、関係団体の財政状況及び健全化判断比率'!B33)</f>
        <v>病院事業会計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IF('各会計、関係団体の財政状況及び健全化判断比率'!B34="","",'各会計、関係団体の財政状況及び健全化判断比率'!B34)</f>
        <v>町営地方卸売市場特別会計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八戸地域広域市町村圏事務組合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南部町健康増進公社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学校給食センター特別会計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12</v>
      </c>
      <c r="BF35" s="373"/>
      <c r="BG35" s="372" t="str">
        <f>IF('各会計、関係団体の財政状況及び健全化判断比率'!B35="","",'各会計、関係団体の財政状況及び健全化判断比率'!B35)</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三戸郡福祉事務組合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農林漁業体験実習館事業特別会計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13</v>
      </c>
      <c r="BF36" s="373"/>
      <c r="BG36" s="372" t="str">
        <f>IF('各会計、関係団体の財政状況及び健全化判断比率'!B36="","",'各会計、関係団体の財政状況及び健全化判断比率'!B36)</f>
        <v>農業集落排水事業特別会計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三戸地区環境整備事務組合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ボートピア交付金事業特別会計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八戸圏域水道企業団</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介護老人保健施設特別会計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青森県後期高齢者医療広域連合（一般会計）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青森県後期高齢者医療広域連合（特別会計）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青森県市町村総合事務組合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青森県市町村職員退職組合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田子高原広域事務組合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23</v>
      </c>
      <c r="BX43" s="373"/>
      <c r="BY43" s="372" t="str">
        <f>IF('各会計、関係団体の財政状況及び健全化判断比率'!B77="","",'各会計、関係団体の財政状況及び健全化判断比率'!B77)</f>
        <v>青森県交通災害共済組合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526</v>
      </c>
      <c r="D34" s="1181"/>
      <c r="E34" s="1182"/>
      <c r="F34" s="32">
        <v>11.93</v>
      </c>
      <c r="G34" s="33">
        <v>13.21</v>
      </c>
      <c r="H34" s="33">
        <v>11.64</v>
      </c>
      <c r="I34" s="33">
        <v>12.94</v>
      </c>
      <c r="J34" s="34">
        <v>13.99</v>
      </c>
      <c r="K34" s="22"/>
      <c r="L34" s="22"/>
      <c r="M34" s="22"/>
      <c r="N34" s="22"/>
      <c r="O34" s="22"/>
      <c r="P34" s="22"/>
    </row>
    <row r="35" spans="1:16" ht="39" customHeight="1">
      <c r="A35" s="22"/>
      <c r="B35" s="35"/>
      <c r="C35" s="1175" t="s">
        <v>527</v>
      </c>
      <c r="D35" s="1176"/>
      <c r="E35" s="1177"/>
      <c r="F35" s="36">
        <v>3.41</v>
      </c>
      <c r="G35" s="37">
        <v>2.89</v>
      </c>
      <c r="H35" s="37">
        <v>2.76</v>
      </c>
      <c r="I35" s="37">
        <v>3.76</v>
      </c>
      <c r="J35" s="38">
        <v>3.94</v>
      </c>
      <c r="K35" s="22"/>
      <c r="L35" s="22"/>
      <c r="M35" s="22"/>
      <c r="N35" s="22"/>
      <c r="O35" s="22"/>
      <c r="P35" s="22"/>
    </row>
    <row r="36" spans="1:16" ht="39" customHeight="1">
      <c r="A36" s="22"/>
      <c r="B36" s="35"/>
      <c r="C36" s="1175" t="s">
        <v>528</v>
      </c>
      <c r="D36" s="1176"/>
      <c r="E36" s="1177"/>
      <c r="F36" s="36">
        <v>0.17</v>
      </c>
      <c r="G36" s="37">
        <v>0.18</v>
      </c>
      <c r="H36" s="37">
        <v>0</v>
      </c>
      <c r="I36" s="37">
        <v>0.24</v>
      </c>
      <c r="J36" s="38">
        <v>0.54</v>
      </c>
      <c r="K36" s="22"/>
      <c r="L36" s="22"/>
      <c r="M36" s="22"/>
      <c r="N36" s="22"/>
      <c r="O36" s="22"/>
      <c r="P36" s="22"/>
    </row>
    <row r="37" spans="1:16" ht="39" customHeight="1">
      <c r="A37" s="22"/>
      <c r="B37" s="35"/>
      <c r="C37" s="1175" t="s">
        <v>529</v>
      </c>
      <c r="D37" s="1176"/>
      <c r="E37" s="1177"/>
      <c r="F37" s="36">
        <v>0.01</v>
      </c>
      <c r="G37" s="37">
        <v>0.04</v>
      </c>
      <c r="H37" s="37">
        <v>0.02</v>
      </c>
      <c r="I37" s="37">
        <v>0.15</v>
      </c>
      <c r="J37" s="38">
        <v>0.16</v>
      </c>
      <c r="K37" s="22"/>
      <c r="L37" s="22"/>
      <c r="M37" s="22"/>
      <c r="N37" s="22"/>
      <c r="O37" s="22"/>
      <c r="P37" s="22"/>
    </row>
    <row r="38" spans="1:16" ht="39" customHeight="1">
      <c r="A38" s="22"/>
      <c r="B38" s="35"/>
      <c r="C38" s="1175" t="s">
        <v>530</v>
      </c>
      <c r="D38" s="1176"/>
      <c r="E38" s="1177"/>
      <c r="F38" s="36">
        <v>0.01</v>
      </c>
      <c r="G38" s="37">
        <v>0.01</v>
      </c>
      <c r="H38" s="37">
        <v>0.01</v>
      </c>
      <c r="I38" s="37">
        <v>0.04</v>
      </c>
      <c r="J38" s="38">
        <v>0.08</v>
      </c>
      <c r="K38" s="22"/>
      <c r="L38" s="22"/>
      <c r="M38" s="22"/>
      <c r="N38" s="22"/>
      <c r="O38" s="22"/>
      <c r="P38" s="22"/>
    </row>
    <row r="39" spans="1:16" ht="39" customHeight="1">
      <c r="A39" s="22"/>
      <c r="B39" s="35"/>
      <c r="C39" s="1175" t="s">
        <v>531</v>
      </c>
      <c r="D39" s="1176"/>
      <c r="E39" s="1177"/>
      <c r="F39" s="36">
        <v>0.03</v>
      </c>
      <c r="G39" s="37">
        <v>0.05</v>
      </c>
      <c r="H39" s="37">
        <v>7.0000000000000007E-2</v>
      </c>
      <c r="I39" s="37">
        <v>0.05</v>
      </c>
      <c r="J39" s="38">
        <v>0.04</v>
      </c>
      <c r="K39" s="22"/>
      <c r="L39" s="22"/>
      <c r="M39" s="22"/>
      <c r="N39" s="22"/>
      <c r="O39" s="22"/>
      <c r="P39" s="22"/>
    </row>
    <row r="40" spans="1:16" ht="39" customHeight="1">
      <c r="A40" s="22"/>
      <c r="B40" s="35"/>
      <c r="C40" s="1175" t="s">
        <v>532</v>
      </c>
      <c r="D40" s="1176"/>
      <c r="E40" s="1177"/>
      <c r="F40" s="36">
        <v>1.17</v>
      </c>
      <c r="G40" s="37">
        <v>0.64</v>
      </c>
      <c r="H40" s="37">
        <v>0.56000000000000005</v>
      </c>
      <c r="I40" s="37">
        <v>0.53</v>
      </c>
      <c r="J40" s="38">
        <v>0.02</v>
      </c>
      <c r="K40" s="22"/>
      <c r="L40" s="22"/>
      <c r="M40" s="22"/>
      <c r="N40" s="22"/>
      <c r="O40" s="22"/>
      <c r="P40" s="22"/>
    </row>
    <row r="41" spans="1:16" ht="39" customHeight="1">
      <c r="A41" s="22"/>
      <c r="B41" s="35"/>
      <c r="C41" s="1175" t="s">
        <v>533</v>
      </c>
      <c r="D41" s="1176"/>
      <c r="E41" s="1177"/>
      <c r="F41" s="36">
        <v>0.04</v>
      </c>
      <c r="G41" s="37">
        <v>7.0000000000000007E-2</v>
      </c>
      <c r="H41" s="37">
        <v>0.08</v>
      </c>
      <c r="I41" s="37">
        <v>0.13</v>
      </c>
      <c r="J41" s="38">
        <v>0</v>
      </c>
      <c r="K41" s="22"/>
      <c r="L41" s="22"/>
      <c r="M41" s="22"/>
      <c r="N41" s="22"/>
      <c r="O41" s="22"/>
      <c r="P41" s="22"/>
    </row>
    <row r="42" spans="1:16" ht="39" customHeight="1">
      <c r="A42" s="22"/>
      <c r="B42" s="39"/>
      <c r="C42" s="1175" t="s">
        <v>534</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535</v>
      </c>
      <c r="D43" s="1179"/>
      <c r="E43" s="1180"/>
      <c r="F43" s="41">
        <v>0.49</v>
      </c>
      <c r="G43" s="42">
        <v>0.46</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11</v>
      </c>
      <c r="C45" s="1192"/>
      <c r="D45" s="58"/>
      <c r="E45" s="1197" t="s">
        <v>12</v>
      </c>
      <c r="F45" s="1197"/>
      <c r="G45" s="1197"/>
      <c r="H45" s="1197"/>
      <c r="I45" s="1197"/>
      <c r="J45" s="1198"/>
      <c r="K45" s="59">
        <v>1955</v>
      </c>
      <c r="L45" s="60">
        <v>1912</v>
      </c>
      <c r="M45" s="60">
        <v>1855</v>
      </c>
      <c r="N45" s="60">
        <v>1843</v>
      </c>
      <c r="O45" s="61">
        <v>1721</v>
      </c>
      <c r="P45" s="48"/>
      <c r="Q45" s="48"/>
      <c r="R45" s="48"/>
      <c r="S45" s="48"/>
      <c r="T45" s="48"/>
      <c r="U45" s="48"/>
    </row>
    <row r="46" spans="1:21" ht="30.75" customHeight="1">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15</v>
      </c>
      <c r="F48" s="1185"/>
      <c r="G48" s="1185"/>
      <c r="H48" s="1185"/>
      <c r="I48" s="1185"/>
      <c r="J48" s="1186"/>
      <c r="K48" s="63">
        <v>235</v>
      </c>
      <c r="L48" s="64">
        <v>260</v>
      </c>
      <c r="M48" s="64">
        <v>267</v>
      </c>
      <c r="N48" s="64">
        <v>276</v>
      </c>
      <c r="O48" s="65">
        <v>288</v>
      </c>
      <c r="P48" s="48"/>
      <c r="Q48" s="48"/>
      <c r="R48" s="48"/>
      <c r="S48" s="48"/>
      <c r="T48" s="48"/>
      <c r="U48" s="48"/>
    </row>
    <row r="49" spans="1:21" ht="30.75" customHeight="1">
      <c r="A49" s="48"/>
      <c r="B49" s="1193"/>
      <c r="C49" s="1194"/>
      <c r="D49" s="62"/>
      <c r="E49" s="1185" t="s">
        <v>16</v>
      </c>
      <c r="F49" s="1185"/>
      <c r="G49" s="1185"/>
      <c r="H49" s="1185"/>
      <c r="I49" s="1185"/>
      <c r="J49" s="1186"/>
      <c r="K49" s="63">
        <v>106</v>
      </c>
      <c r="L49" s="64">
        <v>93</v>
      </c>
      <c r="M49" s="64">
        <v>81</v>
      </c>
      <c r="N49" s="64">
        <v>77</v>
      </c>
      <c r="O49" s="65">
        <v>68</v>
      </c>
      <c r="P49" s="48"/>
      <c r="Q49" s="48"/>
      <c r="R49" s="48"/>
      <c r="S49" s="48"/>
      <c r="T49" s="48"/>
      <c r="U49" s="48"/>
    </row>
    <row r="50" spans="1:21" ht="30.75" customHeight="1">
      <c r="A50" s="48"/>
      <c r="B50" s="1193"/>
      <c r="C50" s="1194"/>
      <c r="D50" s="62"/>
      <c r="E50" s="1185" t="s">
        <v>17</v>
      </c>
      <c r="F50" s="1185"/>
      <c r="G50" s="1185"/>
      <c r="H50" s="1185"/>
      <c r="I50" s="1185"/>
      <c r="J50" s="1186"/>
      <c r="K50" s="63">
        <v>1</v>
      </c>
      <c r="L50" s="64">
        <v>1</v>
      </c>
      <c r="M50" s="64">
        <v>1</v>
      </c>
      <c r="N50" s="64" t="s">
        <v>479</v>
      </c>
      <c r="O50" s="65" t="s">
        <v>479</v>
      </c>
      <c r="P50" s="48"/>
      <c r="Q50" s="48"/>
      <c r="R50" s="48"/>
      <c r="S50" s="48"/>
      <c r="T50" s="48"/>
      <c r="U50" s="48"/>
    </row>
    <row r="51" spans="1:21" ht="30.75" customHeight="1">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19</v>
      </c>
      <c r="C52" s="1184"/>
      <c r="D52" s="66"/>
      <c r="E52" s="1185" t="s">
        <v>20</v>
      </c>
      <c r="F52" s="1185"/>
      <c r="G52" s="1185"/>
      <c r="H52" s="1185"/>
      <c r="I52" s="1185"/>
      <c r="J52" s="1186"/>
      <c r="K52" s="63">
        <v>1378</v>
      </c>
      <c r="L52" s="64">
        <v>1428</v>
      </c>
      <c r="M52" s="64">
        <v>1459</v>
      </c>
      <c r="N52" s="64">
        <v>1538</v>
      </c>
      <c r="O52" s="65">
        <v>1509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919</v>
      </c>
      <c r="L53" s="69">
        <v>838</v>
      </c>
      <c r="M53" s="69">
        <v>745</v>
      </c>
      <c r="N53" s="69">
        <v>658</v>
      </c>
      <c r="O53" s="70">
        <v>568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1" t="s">
        <v>24</v>
      </c>
      <c r="C41" s="1212"/>
      <c r="D41" s="81"/>
      <c r="E41" s="1213" t="s">
        <v>25</v>
      </c>
      <c r="F41" s="1213"/>
      <c r="G41" s="1213"/>
      <c r="H41" s="1214"/>
      <c r="I41" s="82">
        <v>15848</v>
      </c>
      <c r="J41" s="83">
        <v>15050</v>
      </c>
      <c r="K41" s="83">
        <v>14750</v>
      </c>
      <c r="L41" s="83">
        <v>14187</v>
      </c>
      <c r="M41" s="84">
        <v>13289</v>
      </c>
    </row>
    <row r="42" spans="2:13" ht="27.75" customHeight="1">
      <c r="B42" s="1201"/>
      <c r="C42" s="1202"/>
      <c r="D42" s="85"/>
      <c r="E42" s="1205" t="s">
        <v>26</v>
      </c>
      <c r="F42" s="1205"/>
      <c r="G42" s="1205"/>
      <c r="H42" s="1206"/>
      <c r="I42" s="86">
        <v>2</v>
      </c>
      <c r="J42" s="87">
        <v>1</v>
      </c>
      <c r="K42" s="87" t="s">
        <v>479</v>
      </c>
      <c r="L42" s="87" t="s">
        <v>479</v>
      </c>
      <c r="M42" s="88" t="s">
        <v>479</v>
      </c>
    </row>
    <row r="43" spans="2:13" ht="27.75" customHeight="1">
      <c r="B43" s="1201"/>
      <c r="C43" s="1202"/>
      <c r="D43" s="85"/>
      <c r="E43" s="1205" t="s">
        <v>27</v>
      </c>
      <c r="F43" s="1205"/>
      <c r="G43" s="1205"/>
      <c r="H43" s="1206"/>
      <c r="I43" s="86">
        <v>3589</v>
      </c>
      <c r="J43" s="87">
        <v>3945</v>
      </c>
      <c r="K43" s="87">
        <v>4626</v>
      </c>
      <c r="L43" s="87">
        <v>4403</v>
      </c>
      <c r="M43" s="88">
        <v>4317</v>
      </c>
    </row>
    <row r="44" spans="2:13" ht="27.75" customHeight="1">
      <c r="B44" s="1201"/>
      <c r="C44" s="1202"/>
      <c r="D44" s="85"/>
      <c r="E44" s="1205" t="s">
        <v>28</v>
      </c>
      <c r="F44" s="1205"/>
      <c r="G44" s="1205"/>
      <c r="H44" s="1206"/>
      <c r="I44" s="86">
        <v>597</v>
      </c>
      <c r="J44" s="87">
        <v>519</v>
      </c>
      <c r="K44" s="87">
        <v>468</v>
      </c>
      <c r="L44" s="87">
        <v>479</v>
      </c>
      <c r="M44" s="88">
        <v>452</v>
      </c>
    </row>
    <row r="45" spans="2:13" ht="27.75" customHeight="1">
      <c r="B45" s="1201"/>
      <c r="C45" s="1202"/>
      <c r="D45" s="85"/>
      <c r="E45" s="1205" t="s">
        <v>29</v>
      </c>
      <c r="F45" s="1205"/>
      <c r="G45" s="1205"/>
      <c r="H45" s="1206"/>
      <c r="I45" s="86">
        <v>2021</v>
      </c>
      <c r="J45" s="87">
        <v>1929</v>
      </c>
      <c r="K45" s="87">
        <v>1688</v>
      </c>
      <c r="L45" s="87">
        <v>1555</v>
      </c>
      <c r="M45" s="88">
        <v>1459</v>
      </c>
    </row>
    <row r="46" spans="2:13" ht="27.75" customHeight="1">
      <c r="B46" s="1201"/>
      <c r="C46" s="1202"/>
      <c r="D46" s="85"/>
      <c r="E46" s="1205" t="s">
        <v>30</v>
      </c>
      <c r="F46" s="1205"/>
      <c r="G46" s="1205"/>
      <c r="H46" s="1206"/>
      <c r="I46" s="86" t="s">
        <v>479</v>
      </c>
      <c r="J46" s="87" t="s">
        <v>479</v>
      </c>
      <c r="K46" s="87" t="s">
        <v>479</v>
      </c>
      <c r="L46" s="87" t="s">
        <v>479</v>
      </c>
      <c r="M46" s="88" t="s">
        <v>479</v>
      </c>
    </row>
    <row r="47" spans="2:13" ht="27.75" customHeight="1">
      <c r="B47" s="1201"/>
      <c r="C47" s="1202"/>
      <c r="D47" s="85"/>
      <c r="E47" s="1205" t="s">
        <v>31</v>
      </c>
      <c r="F47" s="1205"/>
      <c r="G47" s="1205"/>
      <c r="H47" s="1206"/>
      <c r="I47" s="86" t="s">
        <v>479</v>
      </c>
      <c r="J47" s="87" t="s">
        <v>479</v>
      </c>
      <c r="K47" s="87" t="s">
        <v>479</v>
      </c>
      <c r="L47" s="87" t="s">
        <v>479</v>
      </c>
      <c r="M47" s="88" t="s">
        <v>479</v>
      </c>
    </row>
    <row r="48" spans="2:13" ht="27.75" customHeight="1">
      <c r="B48" s="1203"/>
      <c r="C48" s="1204"/>
      <c r="D48" s="85"/>
      <c r="E48" s="1205" t="s">
        <v>32</v>
      </c>
      <c r="F48" s="1205"/>
      <c r="G48" s="1205"/>
      <c r="H48" s="1206"/>
      <c r="I48" s="86" t="s">
        <v>479</v>
      </c>
      <c r="J48" s="87" t="s">
        <v>479</v>
      </c>
      <c r="K48" s="87" t="s">
        <v>479</v>
      </c>
      <c r="L48" s="87" t="s">
        <v>479</v>
      </c>
      <c r="M48" s="88" t="s">
        <v>479</v>
      </c>
    </row>
    <row r="49" spans="2:13" ht="27.75" customHeight="1">
      <c r="B49" s="1199" t="s">
        <v>33</v>
      </c>
      <c r="C49" s="1200"/>
      <c r="D49" s="89"/>
      <c r="E49" s="1205" t="s">
        <v>34</v>
      </c>
      <c r="F49" s="1205"/>
      <c r="G49" s="1205"/>
      <c r="H49" s="1206"/>
      <c r="I49" s="86">
        <v>5384</v>
      </c>
      <c r="J49" s="87">
        <v>6096</v>
      </c>
      <c r="K49" s="87">
        <v>6942</v>
      </c>
      <c r="L49" s="87">
        <v>7502</v>
      </c>
      <c r="M49" s="88">
        <v>8213</v>
      </c>
    </row>
    <row r="50" spans="2:13" ht="27.75" customHeight="1">
      <c r="B50" s="1201"/>
      <c r="C50" s="1202"/>
      <c r="D50" s="85"/>
      <c r="E50" s="1205" t="s">
        <v>35</v>
      </c>
      <c r="F50" s="1205"/>
      <c r="G50" s="1205"/>
      <c r="H50" s="1206"/>
      <c r="I50" s="86">
        <v>542</v>
      </c>
      <c r="J50" s="87">
        <v>503</v>
      </c>
      <c r="K50" s="87">
        <v>453</v>
      </c>
      <c r="L50" s="87">
        <v>379</v>
      </c>
      <c r="M50" s="88">
        <v>320</v>
      </c>
    </row>
    <row r="51" spans="2:13" ht="27.75" customHeight="1">
      <c r="B51" s="1203"/>
      <c r="C51" s="1204"/>
      <c r="D51" s="85"/>
      <c r="E51" s="1205" t="s">
        <v>36</v>
      </c>
      <c r="F51" s="1205"/>
      <c r="G51" s="1205"/>
      <c r="H51" s="1206"/>
      <c r="I51" s="86">
        <v>13291</v>
      </c>
      <c r="J51" s="87">
        <v>12859</v>
      </c>
      <c r="K51" s="87">
        <v>13567</v>
      </c>
      <c r="L51" s="87">
        <v>12973</v>
      </c>
      <c r="M51" s="88">
        <v>12650</v>
      </c>
    </row>
    <row r="52" spans="2:13" ht="27.75" customHeight="1" thickBot="1">
      <c r="B52" s="1207" t="s">
        <v>37</v>
      </c>
      <c r="C52" s="1208"/>
      <c r="D52" s="90"/>
      <c r="E52" s="1209" t="s">
        <v>38</v>
      </c>
      <c r="F52" s="1209"/>
      <c r="G52" s="1209"/>
      <c r="H52" s="1210"/>
      <c r="I52" s="91">
        <v>2841</v>
      </c>
      <c r="J52" s="92">
        <v>1985</v>
      </c>
      <c r="K52" s="92">
        <v>570</v>
      </c>
      <c r="L52" s="92">
        <v>-231</v>
      </c>
      <c r="M52" s="93">
        <v>-1666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1"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24"/>
      <c r="H50" s="1225"/>
      <c r="I50" s="1225"/>
      <c r="J50" s="1226"/>
      <c r="K50" s="354" t="s">
        <v>518</v>
      </c>
      <c r="L50" s="354" t="s">
        <v>519</v>
      </c>
      <c r="M50" s="354" t="s">
        <v>520</v>
      </c>
      <c r="N50" s="354" t="s">
        <v>521</v>
      </c>
      <c r="O50" s="354" t="s">
        <v>522</v>
      </c>
    </row>
    <row r="51" spans="1:17">
      <c r="B51" s="248"/>
      <c r="C51" s="244"/>
      <c r="D51" s="244"/>
      <c r="E51" s="244"/>
      <c r="F51" s="244"/>
      <c r="G51" s="1227" t="s">
        <v>559</v>
      </c>
      <c r="H51" s="1228"/>
      <c r="I51" s="1233" t="s">
        <v>560</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561</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562</v>
      </c>
      <c r="H55" s="1241"/>
      <c r="I55" s="1237" t="s">
        <v>560</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561</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47" t="s">
        <v>566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24"/>
      <c r="H72" s="1225"/>
      <c r="I72" s="1225"/>
      <c r="J72" s="1226"/>
      <c r="K72" s="354" t="s">
        <v>518</v>
      </c>
      <c r="L72" s="354" t="s">
        <v>519</v>
      </c>
      <c r="M72" s="354" t="s">
        <v>520</v>
      </c>
      <c r="N72" s="354" t="s">
        <v>521</v>
      </c>
      <c r="O72" s="354" t="s">
        <v>522</v>
      </c>
    </row>
    <row r="73" spans="2:30">
      <c r="B73" s="248"/>
      <c r="C73" s="244"/>
      <c r="D73" s="244"/>
      <c r="E73" s="244"/>
      <c r="F73" s="244"/>
      <c r="G73" s="1227" t="s">
        <v>559</v>
      </c>
      <c r="H73" s="1228"/>
      <c r="I73" s="1233" t="s">
        <v>560</v>
      </c>
      <c r="J73" s="1233"/>
      <c r="K73" s="1248">
        <v>45</v>
      </c>
      <c r="L73" s="1248">
        <v>32.200000000000003</v>
      </c>
      <c r="M73" s="1236">
        <v>9.1</v>
      </c>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565</v>
      </c>
      <c r="J75" s="1237"/>
      <c r="K75" s="1249">
        <v>15.7</v>
      </c>
      <c r="L75" s="1249">
        <v>14.5</v>
      </c>
      <c r="M75" s="1249">
        <v>13.3</v>
      </c>
      <c r="N75" s="1249">
        <v>12.1</v>
      </c>
      <c r="O75" s="1249">
        <v>10.6</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562</v>
      </c>
      <c r="H77" s="1241"/>
      <c r="I77" s="1237" t="s">
        <v>560</v>
      </c>
      <c r="J77" s="1237"/>
      <c r="K77" s="1248">
        <v>86</v>
      </c>
      <c r="L77" s="1248">
        <v>72</v>
      </c>
      <c r="M77" s="1236">
        <v>58.8</v>
      </c>
      <c r="N77" s="1236">
        <v>49.7</v>
      </c>
      <c r="O77" s="1236">
        <v>37.200000000000003</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565</v>
      </c>
      <c r="J79" s="1246"/>
      <c r="K79" s="1251">
        <v>14.5</v>
      </c>
      <c r="L79" s="1251">
        <v>13.3</v>
      </c>
      <c r="M79" s="1251">
        <v>12.4</v>
      </c>
      <c r="N79" s="1251">
        <v>11.2</v>
      </c>
      <c r="O79" s="1251">
        <v>10.1</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56489</v>
      </c>
      <c r="E3" s="116"/>
      <c r="F3" s="117">
        <v>90833</v>
      </c>
      <c r="G3" s="118"/>
      <c r="H3" s="119"/>
    </row>
    <row r="4" spans="1:8">
      <c r="A4" s="120"/>
      <c r="B4" s="121"/>
      <c r="C4" s="122"/>
      <c r="D4" s="123">
        <v>36489</v>
      </c>
      <c r="E4" s="124"/>
      <c r="F4" s="125">
        <v>47037</v>
      </c>
      <c r="G4" s="126"/>
      <c r="H4" s="127"/>
    </row>
    <row r="5" spans="1:8">
      <c r="A5" s="108" t="s">
        <v>512</v>
      </c>
      <c r="B5" s="113"/>
      <c r="C5" s="114"/>
      <c r="D5" s="115">
        <v>46061</v>
      </c>
      <c r="E5" s="116"/>
      <c r="F5" s="117">
        <v>79181</v>
      </c>
      <c r="G5" s="118"/>
      <c r="H5" s="119"/>
    </row>
    <row r="6" spans="1:8">
      <c r="A6" s="120"/>
      <c r="B6" s="121"/>
      <c r="C6" s="122"/>
      <c r="D6" s="123">
        <v>27167</v>
      </c>
      <c r="E6" s="124"/>
      <c r="F6" s="125">
        <v>40448</v>
      </c>
      <c r="G6" s="126"/>
      <c r="H6" s="127"/>
    </row>
    <row r="7" spans="1:8">
      <c r="A7" s="108" t="s">
        <v>513</v>
      </c>
      <c r="B7" s="113"/>
      <c r="C7" s="114"/>
      <c r="D7" s="115">
        <v>50415</v>
      </c>
      <c r="E7" s="116"/>
      <c r="F7" s="117">
        <v>118124</v>
      </c>
      <c r="G7" s="118"/>
      <c r="H7" s="119"/>
    </row>
    <row r="8" spans="1:8">
      <c r="A8" s="120"/>
      <c r="B8" s="121"/>
      <c r="C8" s="122"/>
      <c r="D8" s="123">
        <v>26614</v>
      </c>
      <c r="E8" s="124"/>
      <c r="F8" s="125">
        <v>54614</v>
      </c>
      <c r="G8" s="126"/>
      <c r="H8" s="127"/>
    </row>
    <row r="9" spans="1:8">
      <c r="A9" s="108" t="s">
        <v>514</v>
      </c>
      <c r="B9" s="113"/>
      <c r="C9" s="114"/>
      <c r="D9" s="115">
        <v>85272</v>
      </c>
      <c r="E9" s="116"/>
      <c r="F9" s="117">
        <v>101693</v>
      </c>
      <c r="G9" s="118"/>
      <c r="H9" s="119"/>
    </row>
    <row r="10" spans="1:8">
      <c r="A10" s="120"/>
      <c r="B10" s="121"/>
      <c r="C10" s="122"/>
      <c r="D10" s="123">
        <v>34149</v>
      </c>
      <c r="E10" s="124"/>
      <c r="F10" s="125">
        <v>51066</v>
      </c>
      <c r="G10" s="126"/>
      <c r="H10" s="127"/>
    </row>
    <row r="11" spans="1:8">
      <c r="A11" s="108" t="s">
        <v>515</v>
      </c>
      <c r="B11" s="113"/>
      <c r="C11" s="114"/>
      <c r="D11" s="115">
        <v>58503</v>
      </c>
      <c r="E11" s="116"/>
      <c r="F11" s="117">
        <v>96635</v>
      </c>
      <c r="G11" s="118"/>
      <c r="H11" s="119"/>
    </row>
    <row r="12" spans="1:8">
      <c r="A12" s="120"/>
      <c r="B12" s="121"/>
      <c r="C12" s="128"/>
      <c r="D12" s="123">
        <v>30605</v>
      </c>
      <c r="E12" s="124"/>
      <c r="F12" s="125">
        <v>44408</v>
      </c>
      <c r="G12" s="126"/>
      <c r="H12" s="127"/>
    </row>
    <row r="13" spans="1:8">
      <c r="A13" s="108"/>
      <c r="B13" s="113"/>
      <c r="C13" s="129"/>
      <c r="D13" s="130">
        <v>59348</v>
      </c>
      <c r="E13" s="131"/>
      <c r="F13" s="132">
        <v>97293</v>
      </c>
      <c r="G13" s="133"/>
      <c r="H13" s="119"/>
    </row>
    <row r="14" spans="1:8">
      <c r="A14" s="120"/>
      <c r="B14" s="121"/>
      <c r="C14" s="122"/>
      <c r="D14" s="123">
        <v>31005</v>
      </c>
      <c r="E14" s="124"/>
      <c r="F14" s="125">
        <v>47515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3.45</v>
      </c>
      <c r="C19" s="134">
        <f>ROUND(VALUE(SUBSTITUTE(実質収支比率等に係る経年分析!G$48,"▲","-")),2)</f>
        <v>2.96</v>
      </c>
      <c r="D19" s="134">
        <f>ROUND(VALUE(SUBSTITUTE(実質収支比率等に係る経年分析!H$48,"▲","-")),2)</f>
        <v>2.84</v>
      </c>
      <c r="E19" s="134">
        <f>ROUND(VALUE(SUBSTITUTE(実質収支比率等に係る経年分析!I$48,"▲","-")),2)</f>
        <v>3.82</v>
      </c>
      <c r="F19" s="134">
        <f>ROUND(VALUE(SUBSTITUTE(実質収支比率等に係る経年分析!J$48,"▲","-")),2)</f>
        <v>4</v>
      </c>
    </row>
    <row r="20" spans="1:11">
      <c r="A20" s="134" t="s">
        <v>43</v>
      </c>
      <c r="B20" s="134">
        <f>ROUND(VALUE(SUBSTITUTE(実質収支比率等に係る経年分析!F$47,"▲","-")),2)</f>
        <v>12.03</v>
      </c>
      <c r="C20" s="134">
        <f>ROUND(VALUE(SUBSTITUTE(実質収支比率等に係る経年分析!G$47,"▲","-")),2)</f>
        <v>14.2</v>
      </c>
      <c r="D20" s="134">
        <f>ROUND(VALUE(SUBSTITUTE(実質収支比率等に係る経年分析!H$47,"▲","-")),2)</f>
        <v>14.26</v>
      </c>
      <c r="E20" s="134">
        <f>ROUND(VALUE(SUBSTITUTE(実質収支比率等に係る経年分析!I$47,"▲","-")),2)</f>
        <v>15.81</v>
      </c>
      <c r="F20" s="134">
        <f>ROUND(VALUE(SUBSTITUTE(実質収支比率等に係る経年分析!J$47,"▲","-")),2)</f>
        <v>18.03</v>
      </c>
    </row>
    <row r="21" spans="1:11">
      <c r="A21" s="134" t="s">
        <v>44</v>
      </c>
      <c r="B21" s="134">
        <f>IF(ISNUMBER(VALUE(SUBSTITUTE(実質収支比率等に係る経年分析!F$49,"▲","-"))),ROUND(VALUE(SUBSTITUTE(実質収支比率等に係る経年分析!F$49,"▲","-")),2),NA())</f>
        <v>-1.24</v>
      </c>
      <c r="C21" s="134">
        <f>IF(ISNUMBER(VALUE(SUBSTITUTE(実質収支比率等に係る経年分析!G$49,"▲","-"))),ROUND(VALUE(SUBSTITUTE(実質収支比率等に係る経年分析!G$49,"▲","-")),2),NA())</f>
        <v>-0.54</v>
      </c>
      <c r="D21" s="134">
        <f>IF(ISNUMBER(VALUE(SUBSTITUTE(実質収支比率等に係る経年分析!H$49,"▲","-"))),ROUND(VALUE(SUBSTITUTE(実質収支比率等に係る経年分析!H$49,"▲","-")),2),NA())</f>
        <v>-1.1499999999999999</v>
      </c>
      <c r="E21" s="134">
        <f>IF(ISNUMBER(VALUE(SUBSTITUTE(実質収支比率等に係る経年分析!I$49,"▲","-"))),ROUND(VALUE(SUBSTITUTE(実質収支比率等に係る経年分析!I$49,"▲","-")),2),NA())</f>
        <v>3.71</v>
      </c>
      <c r="F21" s="134">
        <f>IF(ISNUMBER(VALUE(SUBSTITUTE(実質収支比率等に係る経年分析!J$49,"▲","-"))),ROUND(VALUE(SUBSTITUTE(実質収支比率等に係る経年分析!J$49,"▲","-")),2),NA())</f>
        <v>3.98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介護老人保健施設特別会計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0.56000000000000005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ボートピア交付金事業特別会計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町営地方卸売市場特別会計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3.94</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13.99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1378</v>
      </c>
      <c r="E42" s="136"/>
      <c r="F42" s="136"/>
      <c r="G42" s="136">
        <f>'実質公債費比率（分子）の構造'!L$52</f>
        <v>1428</v>
      </c>
      <c r="H42" s="136"/>
      <c r="I42" s="136"/>
      <c r="J42" s="136">
        <f>'実質公債費比率（分子）の構造'!M$52</f>
        <v>1459</v>
      </c>
      <c r="K42" s="136"/>
      <c r="L42" s="136"/>
      <c r="M42" s="136">
        <f>'実質公債費比率（分子）の構造'!N$52</f>
        <v>1538</v>
      </c>
      <c r="N42" s="136"/>
      <c r="O42" s="136"/>
      <c r="P42" s="136">
        <f>'実質公債費比率（分子）の構造'!O$52</f>
        <v>1509</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106</v>
      </c>
      <c r="C45" s="136"/>
      <c r="D45" s="136"/>
      <c r="E45" s="136">
        <f>'実質公債費比率（分子）の構造'!L$49</f>
        <v>93</v>
      </c>
      <c r="F45" s="136"/>
      <c r="G45" s="136"/>
      <c r="H45" s="136">
        <f>'実質公債費比率（分子）の構造'!M$49</f>
        <v>81</v>
      </c>
      <c r="I45" s="136"/>
      <c r="J45" s="136"/>
      <c r="K45" s="136">
        <f>'実質公債費比率（分子）の構造'!N$49</f>
        <v>77</v>
      </c>
      <c r="L45" s="136"/>
      <c r="M45" s="136"/>
      <c r="N45" s="136">
        <f>'実質公債費比率（分子）の構造'!O$49</f>
        <v>68</v>
      </c>
      <c r="O45" s="136"/>
      <c r="P45" s="136"/>
    </row>
    <row r="46" spans="1:16">
      <c r="A46" s="136" t="s">
        <v>54</v>
      </c>
      <c r="B46" s="136">
        <f>'実質公債費比率（分子）の構造'!K$48</f>
        <v>235</v>
      </c>
      <c r="C46" s="136"/>
      <c r="D46" s="136"/>
      <c r="E46" s="136">
        <f>'実質公債費比率（分子）の構造'!L$48</f>
        <v>260</v>
      </c>
      <c r="F46" s="136"/>
      <c r="G46" s="136"/>
      <c r="H46" s="136">
        <f>'実質公債費比率（分子）の構造'!M$48</f>
        <v>267</v>
      </c>
      <c r="I46" s="136"/>
      <c r="J46" s="136"/>
      <c r="K46" s="136">
        <f>'実質公債費比率（分子）の構造'!N$48</f>
        <v>276</v>
      </c>
      <c r="L46" s="136"/>
      <c r="M46" s="136"/>
      <c r="N46" s="136">
        <f>'実質公債費比率（分子）の構造'!O$48</f>
        <v>288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1955</v>
      </c>
      <c r="C49" s="136"/>
      <c r="D49" s="136"/>
      <c r="E49" s="136">
        <f>'実質公債費比率（分子）の構造'!L$45</f>
        <v>1912</v>
      </c>
      <c r="F49" s="136"/>
      <c r="G49" s="136"/>
      <c r="H49" s="136">
        <f>'実質公債費比率（分子）の構造'!M$45</f>
        <v>1855</v>
      </c>
      <c r="I49" s="136"/>
      <c r="J49" s="136"/>
      <c r="K49" s="136">
        <f>'実質公債費比率（分子）の構造'!N$45</f>
        <v>1843</v>
      </c>
      <c r="L49" s="136"/>
      <c r="M49" s="136"/>
      <c r="N49" s="136">
        <f>'実質公債費比率（分子）の構造'!O$45</f>
        <v>1721</v>
      </c>
      <c r="O49" s="136"/>
      <c r="P49" s="136"/>
    </row>
    <row r="50" spans="1:16">
      <c r="A50" s="136" t="s">
        <v>58</v>
      </c>
      <c r="B50" s="136" t="e">
        <f>NA()</f>
        <v>#N/A</v>
      </c>
      <c r="C50" s="136">
        <f>IF(ISNUMBER('実質公債費比率（分子）の構造'!K$53),'実質公債費比率（分子）の構造'!K$53,NA())</f>
        <v>919</v>
      </c>
      <c r="D50" s="136" t="e">
        <f>NA()</f>
        <v>#N/A</v>
      </c>
      <c r="E50" s="136" t="e">
        <f>NA()</f>
        <v>#N/A</v>
      </c>
      <c r="F50" s="136">
        <f>IF(ISNUMBER('実質公債費比率（分子）の構造'!L$53),'実質公債費比率（分子）の構造'!L$53,NA())</f>
        <v>838</v>
      </c>
      <c r="G50" s="136" t="e">
        <f>NA()</f>
        <v>#N/A</v>
      </c>
      <c r="H50" s="136" t="e">
        <f>NA()</f>
        <v>#N/A</v>
      </c>
      <c r="I50" s="136">
        <f>IF(ISNUMBER('実質公債費比率（分子）の構造'!M$53),'実質公債費比率（分子）の構造'!M$53,NA())</f>
        <v>745</v>
      </c>
      <c r="J50" s="136" t="e">
        <f>NA()</f>
        <v>#N/A</v>
      </c>
      <c r="K50" s="136" t="e">
        <f>NA()</f>
        <v>#N/A</v>
      </c>
      <c r="L50" s="136">
        <f>IF(ISNUMBER('実質公債費比率（分子）の構造'!N$53),'実質公債費比率（分子）の構造'!N$53,NA())</f>
        <v>658</v>
      </c>
      <c r="M50" s="136" t="e">
        <f>NA()</f>
        <v>#N/A</v>
      </c>
      <c r="N50" s="136" t="e">
        <f>NA()</f>
        <v>#N/A</v>
      </c>
      <c r="O50" s="136">
        <f>IF(ISNUMBER('実質公債費比率（分子）の構造'!O$53),'実質公債費比率（分子）の構造'!O$53,NA())</f>
        <v>568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13291</v>
      </c>
      <c r="E56" s="135"/>
      <c r="F56" s="135"/>
      <c r="G56" s="135">
        <f>'将来負担比率（分子）の構造'!J$51</f>
        <v>12859</v>
      </c>
      <c r="H56" s="135"/>
      <c r="I56" s="135"/>
      <c r="J56" s="135">
        <f>'将来負担比率（分子）の構造'!K$51</f>
        <v>13567</v>
      </c>
      <c r="K56" s="135"/>
      <c r="L56" s="135"/>
      <c r="M56" s="135">
        <f>'将来負担比率（分子）の構造'!L$51</f>
        <v>12973</v>
      </c>
      <c r="N56" s="135"/>
      <c r="O56" s="135"/>
      <c r="P56" s="135">
        <f>'将来負担比率（分子）の構造'!M$51</f>
        <v>12650</v>
      </c>
    </row>
    <row r="57" spans="1:16">
      <c r="A57" s="135" t="s">
        <v>35</v>
      </c>
      <c r="B57" s="135"/>
      <c r="C57" s="135"/>
      <c r="D57" s="135">
        <f>'将来負担比率（分子）の構造'!I$50</f>
        <v>542</v>
      </c>
      <c r="E57" s="135"/>
      <c r="F57" s="135"/>
      <c r="G57" s="135">
        <f>'将来負担比率（分子）の構造'!J$50</f>
        <v>503</v>
      </c>
      <c r="H57" s="135"/>
      <c r="I57" s="135"/>
      <c r="J57" s="135">
        <f>'将来負担比率（分子）の構造'!K$50</f>
        <v>453</v>
      </c>
      <c r="K57" s="135"/>
      <c r="L57" s="135"/>
      <c r="M57" s="135">
        <f>'将来負担比率（分子）の構造'!L$50</f>
        <v>379</v>
      </c>
      <c r="N57" s="135"/>
      <c r="O57" s="135"/>
      <c r="P57" s="135">
        <f>'将来負担比率（分子）の構造'!M$50</f>
        <v>320</v>
      </c>
    </row>
    <row r="58" spans="1:16">
      <c r="A58" s="135" t="s">
        <v>34</v>
      </c>
      <c r="B58" s="135"/>
      <c r="C58" s="135"/>
      <c r="D58" s="135">
        <f>'将来負担比率（分子）の構造'!I$49</f>
        <v>5384</v>
      </c>
      <c r="E58" s="135"/>
      <c r="F58" s="135"/>
      <c r="G58" s="135">
        <f>'将来負担比率（分子）の構造'!J$49</f>
        <v>6096</v>
      </c>
      <c r="H58" s="135"/>
      <c r="I58" s="135"/>
      <c r="J58" s="135">
        <f>'将来負担比率（分子）の構造'!K$49</f>
        <v>6942</v>
      </c>
      <c r="K58" s="135"/>
      <c r="L58" s="135"/>
      <c r="M58" s="135">
        <f>'将来負担比率（分子）の構造'!L$49</f>
        <v>7502</v>
      </c>
      <c r="N58" s="135"/>
      <c r="O58" s="135"/>
      <c r="P58" s="135">
        <f>'将来負担比率（分子）の構造'!M$49</f>
        <v>8213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2021</v>
      </c>
      <c r="C62" s="135"/>
      <c r="D62" s="135"/>
      <c r="E62" s="135">
        <f>'将来負担比率（分子）の構造'!J$45</f>
        <v>1929</v>
      </c>
      <c r="F62" s="135"/>
      <c r="G62" s="135"/>
      <c r="H62" s="135">
        <f>'将来負担比率（分子）の構造'!K$45</f>
        <v>1688</v>
      </c>
      <c r="I62" s="135"/>
      <c r="J62" s="135"/>
      <c r="K62" s="135">
        <f>'将来負担比率（分子）の構造'!L$45</f>
        <v>1555</v>
      </c>
      <c r="L62" s="135"/>
      <c r="M62" s="135"/>
      <c r="N62" s="135">
        <f>'将来負担比率（分子）の構造'!M$45</f>
        <v>1459</v>
      </c>
      <c r="O62" s="135"/>
      <c r="P62" s="135"/>
    </row>
    <row r="63" spans="1:16">
      <c r="A63" s="135" t="s">
        <v>28</v>
      </c>
      <c r="B63" s="135">
        <f>'将来負担比率（分子）の構造'!I$44</f>
        <v>597</v>
      </c>
      <c r="C63" s="135"/>
      <c r="D63" s="135"/>
      <c r="E63" s="135">
        <f>'将来負担比率（分子）の構造'!J$44</f>
        <v>519</v>
      </c>
      <c r="F63" s="135"/>
      <c r="G63" s="135"/>
      <c r="H63" s="135">
        <f>'将来負担比率（分子）の構造'!K$44</f>
        <v>468</v>
      </c>
      <c r="I63" s="135"/>
      <c r="J63" s="135"/>
      <c r="K63" s="135">
        <f>'将来負担比率（分子）の構造'!L$44</f>
        <v>479</v>
      </c>
      <c r="L63" s="135"/>
      <c r="M63" s="135"/>
      <c r="N63" s="135">
        <f>'将来負担比率（分子）の構造'!M$44</f>
        <v>452</v>
      </c>
      <c r="O63" s="135"/>
      <c r="P63" s="135"/>
    </row>
    <row r="64" spans="1:16">
      <c r="A64" s="135" t="s">
        <v>27</v>
      </c>
      <c r="B64" s="135">
        <f>'将来負担比率（分子）の構造'!I$43</f>
        <v>3589</v>
      </c>
      <c r="C64" s="135"/>
      <c r="D64" s="135"/>
      <c r="E64" s="135">
        <f>'将来負担比率（分子）の構造'!J$43</f>
        <v>3945</v>
      </c>
      <c r="F64" s="135"/>
      <c r="G64" s="135"/>
      <c r="H64" s="135">
        <f>'将来負担比率（分子）の構造'!K$43</f>
        <v>4626</v>
      </c>
      <c r="I64" s="135"/>
      <c r="J64" s="135"/>
      <c r="K64" s="135">
        <f>'将来負担比率（分子）の構造'!L$43</f>
        <v>4403</v>
      </c>
      <c r="L64" s="135"/>
      <c r="M64" s="135"/>
      <c r="N64" s="135">
        <f>'将来負担比率（分子）の構造'!M$43</f>
        <v>4317</v>
      </c>
      <c r="O64" s="135"/>
      <c r="P64" s="135"/>
    </row>
    <row r="65" spans="1:16">
      <c r="A65" s="135" t="s">
        <v>26</v>
      </c>
      <c r="B65" s="135">
        <f>'将来負担比率（分子）の構造'!I$42</f>
        <v>2</v>
      </c>
      <c r="C65" s="135"/>
      <c r="D65" s="135"/>
      <c r="E65" s="135">
        <f>'将来負担比率（分子）の構造'!J$42</f>
        <v>1</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15848</v>
      </c>
      <c r="C66" s="135"/>
      <c r="D66" s="135"/>
      <c r="E66" s="135">
        <f>'将来負担比率（分子）の構造'!J$41</f>
        <v>15050</v>
      </c>
      <c r="F66" s="135"/>
      <c r="G66" s="135"/>
      <c r="H66" s="135">
        <f>'将来負担比率（分子）の構造'!K$41</f>
        <v>14750</v>
      </c>
      <c r="I66" s="135"/>
      <c r="J66" s="135"/>
      <c r="K66" s="135">
        <f>'将来負担比率（分子）の構造'!L$41</f>
        <v>14187</v>
      </c>
      <c r="L66" s="135"/>
      <c r="M66" s="135"/>
      <c r="N66" s="135">
        <f>'将来負担比率（分子）の構造'!M$41</f>
        <v>13289</v>
      </c>
      <c r="O66" s="135"/>
      <c r="P66" s="135"/>
    </row>
    <row r="67" spans="1:16">
      <c r="A67" s="135" t="s">
        <v>62</v>
      </c>
      <c r="B67" s="135" t="e">
        <f>NA()</f>
        <v>#N/A</v>
      </c>
      <c r="C67" s="135">
        <f>IF(ISNUMBER('将来負担比率（分子）の構造'!I$52), IF('将来負担比率（分子）の構造'!I$52 &lt; 0, 0, '将来負担比率（分子）の構造'!I$52), NA())</f>
        <v>2841</v>
      </c>
      <c r="D67" s="135" t="e">
        <f>NA()</f>
        <v>#N/A</v>
      </c>
      <c r="E67" s="135" t="e">
        <f>NA()</f>
        <v>#N/A</v>
      </c>
      <c r="F67" s="135">
        <f>IF(ISNUMBER('将来負担比率（分子）の構造'!J$52), IF('将来負担比率（分子）の構造'!J$52 &lt; 0, 0, '将来負担比率（分子）の構造'!J$52), NA())</f>
        <v>1985</v>
      </c>
      <c r="G67" s="135" t="e">
        <f>NA()</f>
        <v>#N/A</v>
      </c>
      <c r="H67" s="135" t="e">
        <f>NA()</f>
        <v>#N/A</v>
      </c>
      <c r="I67" s="135">
        <f>IF(ISNUMBER('将来負担比率（分子）の構造'!K$52), IF('将来負担比率（分子）の構造'!K$52 &lt; 0, 0, '将来負担比率（分子）の構造'!K$52), NA())</f>
        <v>570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1536180</v>
      </c>
      <c r="S5" s="669"/>
      <c r="T5" s="669"/>
      <c r="U5" s="669"/>
      <c r="V5" s="669"/>
      <c r="W5" s="669"/>
      <c r="X5" s="669"/>
      <c r="Y5" s="716"/>
      <c r="Z5" s="729">
        <v>13.7</v>
      </c>
      <c r="AA5" s="729"/>
      <c r="AB5" s="729"/>
      <c r="AC5" s="729"/>
      <c r="AD5" s="730">
        <v>1536180</v>
      </c>
      <c r="AE5" s="730"/>
      <c r="AF5" s="730"/>
      <c r="AG5" s="730"/>
      <c r="AH5" s="730"/>
      <c r="AI5" s="730"/>
      <c r="AJ5" s="730"/>
      <c r="AK5" s="730"/>
      <c r="AL5" s="717">
        <v>21</v>
      </c>
      <c r="AM5" s="686"/>
      <c r="AN5" s="686"/>
      <c r="AO5" s="718"/>
      <c r="AP5" s="705" t="s">
        <v>206</v>
      </c>
      <c r="AQ5" s="706"/>
      <c r="AR5" s="706"/>
      <c r="AS5" s="706"/>
      <c r="AT5" s="706"/>
      <c r="AU5" s="706"/>
      <c r="AV5" s="706"/>
      <c r="AW5" s="706"/>
      <c r="AX5" s="706"/>
      <c r="AY5" s="706"/>
      <c r="AZ5" s="706"/>
      <c r="BA5" s="706"/>
      <c r="BB5" s="706"/>
      <c r="BC5" s="706"/>
      <c r="BD5" s="706"/>
      <c r="BE5" s="706"/>
      <c r="BF5" s="707"/>
      <c r="BG5" s="618">
        <v>1536180</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136760</v>
      </c>
      <c r="S6" s="619"/>
      <c r="T6" s="619"/>
      <c r="U6" s="619"/>
      <c r="V6" s="619"/>
      <c r="W6" s="619"/>
      <c r="X6" s="619"/>
      <c r="Y6" s="620"/>
      <c r="Z6" s="671">
        <v>1.2</v>
      </c>
      <c r="AA6" s="671"/>
      <c r="AB6" s="671"/>
      <c r="AC6" s="671"/>
      <c r="AD6" s="672">
        <v>136760</v>
      </c>
      <c r="AE6" s="672"/>
      <c r="AF6" s="672"/>
      <c r="AG6" s="672"/>
      <c r="AH6" s="672"/>
      <c r="AI6" s="672"/>
      <c r="AJ6" s="672"/>
      <c r="AK6" s="672"/>
      <c r="AL6" s="641">
        <v>1.9</v>
      </c>
      <c r="AM6" s="673"/>
      <c r="AN6" s="673"/>
      <c r="AO6" s="674"/>
      <c r="AP6" s="615" t="s">
        <v>212</v>
      </c>
      <c r="AQ6" s="616"/>
      <c r="AR6" s="616"/>
      <c r="AS6" s="616"/>
      <c r="AT6" s="616"/>
      <c r="AU6" s="616"/>
      <c r="AV6" s="616"/>
      <c r="AW6" s="616"/>
      <c r="AX6" s="616"/>
      <c r="AY6" s="616"/>
      <c r="AZ6" s="616"/>
      <c r="BA6" s="616"/>
      <c r="BB6" s="616"/>
      <c r="BC6" s="616"/>
      <c r="BD6" s="616"/>
      <c r="BE6" s="616"/>
      <c r="BF6" s="617"/>
      <c r="BG6" s="618">
        <v>1536180</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117611</v>
      </c>
      <c r="CS6" s="619"/>
      <c r="CT6" s="619"/>
      <c r="CU6" s="619"/>
      <c r="CV6" s="619"/>
      <c r="CW6" s="619"/>
      <c r="CX6" s="619"/>
      <c r="CY6" s="620"/>
      <c r="CZ6" s="671">
        <v>1.1000000000000001</v>
      </c>
      <c r="DA6" s="671"/>
      <c r="DB6" s="671"/>
      <c r="DC6" s="671"/>
      <c r="DD6" s="624" t="s">
        <v>207</v>
      </c>
      <c r="DE6" s="619"/>
      <c r="DF6" s="619"/>
      <c r="DG6" s="619"/>
      <c r="DH6" s="619"/>
      <c r="DI6" s="619"/>
      <c r="DJ6" s="619"/>
      <c r="DK6" s="619"/>
      <c r="DL6" s="619"/>
      <c r="DM6" s="619"/>
      <c r="DN6" s="619"/>
      <c r="DO6" s="619"/>
      <c r="DP6" s="620"/>
      <c r="DQ6" s="624">
        <v>117611</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2249</v>
      </c>
      <c r="S7" s="619"/>
      <c r="T7" s="619"/>
      <c r="U7" s="619"/>
      <c r="V7" s="619"/>
      <c r="W7" s="619"/>
      <c r="X7" s="619"/>
      <c r="Y7" s="620"/>
      <c r="Z7" s="671">
        <v>0</v>
      </c>
      <c r="AA7" s="671"/>
      <c r="AB7" s="671"/>
      <c r="AC7" s="671"/>
      <c r="AD7" s="672">
        <v>2249</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559866</v>
      </c>
      <c r="BH7" s="619"/>
      <c r="BI7" s="619"/>
      <c r="BJ7" s="619"/>
      <c r="BK7" s="619"/>
      <c r="BL7" s="619"/>
      <c r="BM7" s="619"/>
      <c r="BN7" s="620"/>
      <c r="BO7" s="671">
        <v>36.4</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2220169</v>
      </c>
      <c r="CS7" s="619"/>
      <c r="CT7" s="619"/>
      <c r="CU7" s="619"/>
      <c r="CV7" s="619"/>
      <c r="CW7" s="619"/>
      <c r="CX7" s="619"/>
      <c r="CY7" s="620"/>
      <c r="CZ7" s="671">
        <v>20.5</v>
      </c>
      <c r="DA7" s="671"/>
      <c r="DB7" s="671"/>
      <c r="DC7" s="671"/>
      <c r="DD7" s="624">
        <v>105613</v>
      </c>
      <c r="DE7" s="619"/>
      <c r="DF7" s="619"/>
      <c r="DG7" s="619"/>
      <c r="DH7" s="619"/>
      <c r="DI7" s="619"/>
      <c r="DJ7" s="619"/>
      <c r="DK7" s="619"/>
      <c r="DL7" s="619"/>
      <c r="DM7" s="619"/>
      <c r="DN7" s="619"/>
      <c r="DO7" s="619"/>
      <c r="DP7" s="620"/>
      <c r="DQ7" s="624">
        <v>1864404</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4233</v>
      </c>
      <c r="S8" s="619"/>
      <c r="T8" s="619"/>
      <c r="U8" s="619"/>
      <c r="V8" s="619"/>
      <c r="W8" s="619"/>
      <c r="X8" s="619"/>
      <c r="Y8" s="620"/>
      <c r="Z8" s="671">
        <v>0</v>
      </c>
      <c r="AA8" s="671"/>
      <c r="AB8" s="671"/>
      <c r="AC8" s="671"/>
      <c r="AD8" s="672">
        <v>4233</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27454</v>
      </c>
      <c r="BH8" s="619"/>
      <c r="BI8" s="619"/>
      <c r="BJ8" s="619"/>
      <c r="BK8" s="619"/>
      <c r="BL8" s="619"/>
      <c r="BM8" s="619"/>
      <c r="BN8" s="620"/>
      <c r="BO8" s="671">
        <v>1.8</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2595057</v>
      </c>
      <c r="CS8" s="619"/>
      <c r="CT8" s="619"/>
      <c r="CU8" s="619"/>
      <c r="CV8" s="619"/>
      <c r="CW8" s="619"/>
      <c r="CX8" s="619"/>
      <c r="CY8" s="620"/>
      <c r="CZ8" s="671">
        <v>24</v>
      </c>
      <c r="DA8" s="671"/>
      <c r="DB8" s="671"/>
      <c r="DC8" s="671"/>
      <c r="DD8" s="624">
        <v>12845</v>
      </c>
      <c r="DE8" s="619"/>
      <c r="DF8" s="619"/>
      <c r="DG8" s="619"/>
      <c r="DH8" s="619"/>
      <c r="DI8" s="619"/>
      <c r="DJ8" s="619"/>
      <c r="DK8" s="619"/>
      <c r="DL8" s="619"/>
      <c r="DM8" s="619"/>
      <c r="DN8" s="619"/>
      <c r="DO8" s="619"/>
      <c r="DP8" s="620"/>
      <c r="DQ8" s="624">
        <v>1584849</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2966</v>
      </c>
      <c r="S9" s="619"/>
      <c r="T9" s="619"/>
      <c r="U9" s="619"/>
      <c r="V9" s="619"/>
      <c r="W9" s="619"/>
      <c r="X9" s="619"/>
      <c r="Y9" s="620"/>
      <c r="Z9" s="671">
        <v>0</v>
      </c>
      <c r="AA9" s="671"/>
      <c r="AB9" s="671"/>
      <c r="AC9" s="671"/>
      <c r="AD9" s="672">
        <v>2966</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489793</v>
      </c>
      <c r="BH9" s="619"/>
      <c r="BI9" s="619"/>
      <c r="BJ9" s="619"/>
      <c r="BK9" s="619"/>
      <c r="BL9" s="619"/>
      <c r="BM9" s="619"/>
      <c r="BN9" s="620"/>
      <c r="BO9" s="671">
        <v>31.9</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721847</v>
      </c>
      <c r="CS9" s="619"/>
      <c r="CT9" s="619"/>
      <c r="CU9" s="619"/>
      <c r="CV9" s="619"/>
      <c r="CW9" s="619"/>
      <c r="CX9" s="619"/>
      <c r="CY9" s="620"/>
      <c r="CZ9" s="671">
        <v>6.7</v>
      </c>
      <c r="DA9" s="671"/>
      <c r="DB9" s="671"/>
      <c r="DC9" s="671"/>
      <c r="DD9" s="624">
        <v>58656</v>
      </c>
      <c r="DE9" s="619"/>
      <c r="DF9" s="619"/>
      <c r="DG9" s="619"/>
      <c r="DH9" s="619"/>
      <c r="DI9" s="619"/>
      <c r="DJ9" s="619"/>
      <c r="DK9" s="619"/>
      <c r="DL9" s="619"/>
      <c r="DM9" s="619"/>
      <c r="DN9" s="619"/>
      <c r="DO9" s="619"/>
      <c r="DP9" s="620"/>
      <c r="DQ9" s="624">
        <v>641112</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319392</v>
      </c>
      <c r="S10" s="619"/>
      <c r="T10" s="619"/>
      <c r="U10" s="619"/>
      <c r="V10" s="619"/>
      <c r="W10" s="619"/>
      <c r="X10" s="619"/>
      <c r="Y10" s="620"/>
      <c r="Z10" s="671">
        <v>2.9</v>
      </c>
      <c r="AA10" s="671"/>
      <c r="AB10" s="671"/>
      <c r="AC10" s="671"/>
      <c r="AD10" s="672">
        <v>319392</v>
      </c>
      <c r="AE10" s="672"/>
      <c r="AF10" s="672"/>
      <c r="AG10" s="672"/>
      <c r="AH10" s="672"/>
      <c r="AI10" s="672"/>
      <c r="AJ10" s="672"/>
      <c r="AK10" s="672"/>
      <c r="AL10" s="641">
        <v>4.4000000000000004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24764</v>
      </c>
      <c r="BH10" s="619"/>
      <c r="BI10" s="619"/>
      <c r="BJ10" s="619"/>
      <c r="BK10" s="619"/>
      <c r="BL10" s="619"/>
      <c r="BM10" s="619"/>
      <c r="BN10" s="620"/>
      <c r="BO10" s="671">
        <v>1.6</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17855</v>
      </c>
      <c r="BH11" s="619"/>
      <c r="BI11" s="619"/>
      <c r="BJ11" s="619"/>
      <c r="BK11" s="619"/>
      <c r="BL11" s="619"/>
      <c r="BM11" s="619"/>
      <c r="BN11" s="620"/>
      <c r="BO11" s="671">
        <v>1.2</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622780</v>
      </c>
      <c r="CS11" s="619"/>
      <c r="CT11" s="619"/>
      <c r="CU11" s="619"/>
      <c r="CV11" s="619"/>
      <c r="CW11" s="619"/>
      <c r="CX11" s="619"/>
      <c r="CY11" s="620"/>
      <c r="CZ11" s="671">
        <v>5.8</v>
      </c>
      <c r="DA11" s="671"/>
      <c r="DB11" s="671"/>
      <c r="DC11" s="671"/>
      <c r="DD11" s="624">
        <v>158402</v>
      </c>
      <c r="DE11" s="619"/>
      <c r="DF11" s="619"/>
      <c r="DG11" s="619"/>
      <c r="DH11" s="619"/>
      <c r="DI11" s="619"/>
      <c r="DJ11" s="619"/>
      <c r="DK11" s="619"/>
      <c r="DL11" s="619"/>
      <c r="DM11" s="619"/>
      <c r="DN11" s="619"/>
      <c r="DO11" s="619"/>
      <c r="DP11" s="620"/>
      <c r="DQ11" s="624">
        <v>429142</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820184</v>
      </c>
      <c r="BH12" s="619"/>
      <c r="BI12" s="619"/>
      <c r="BJ12" s="619"/>
      <c r="BK12" s="619"/>
      <c r="BL12" s="619"/>
      <c r="BM12" s="619"/>
      <c r="BN12" s="620"/>
      <c r="BO12" s="671">
        <v>53.4</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337040</v>
      </c>
      <c r="CS12" s="619"/>
      <c r="CT12" s="619"/>
      <c r="CU12" s="619"/>
      <c r="CV12" s="619"/>
      <c r="CW12" s="619"/>
      <c r="CX12" s="619"/>
      <c r="CY12" s="620"/>
      <c r="CZ12" s="671">
        <v>3.1</v>
      </c>
      <c r="DA12" s="671"/>
      <c r="DB12" s="671"/>
      <c r="DC12" s="671"/>
      <c r="DD12" s="624">
        <v>16000</v>
      </c>
      <c r="DE12" s="619"/>
      <c r="DF12" s="619"/>
      <c r="DG12" s="619"/>
      <c r="DH12" s="619"/>
      <c r="DI12" s="619"/>
      <c r="DJ12" s="619"/>
      <c r="DK12" s="619"/>
      <c r="DL12" s="619"/>
      <c r="DM12" s="619"/>
      <c r="DN12" s="619"/>
      <c r="DO12" s="619"/>
      <c r="DP12" s="620"/>
      <c r="DQ12" s="624">
        <v>265560</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23269</v>
      </c>
      <c r="S13" s="619"/>
      <c r="T13" s="619"/>
      <c r="U13" s="619"/>
      <c r="V13" s="619"/>
      <c r="W13" s="619"/>
      <c r="X13" s="619"/>
      <c r="Y13" s="620"/>
      <c r="Z13" s="671">
        <v>0.2</v>
      </c>
      <c r="AA13" s="671"/>
      <c r="AB13" s="671"/>
      <c r="AC13" s="671"/>
      <c r="AD13" s="672">
        <v>23269</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817406</v>
      </c>
      <c r="BH13" s="619"/>
      <c r="BI13" s="619"/>
      <c r="BJ13" s="619"/>
      <c r="BK13" s="619"/>
      <c r="BL13" s="619"/>
      <c r="BM13" s="619"/>
      <c r="BN13" s="620"/>
      <c r="BO13" s="671">
        <v>53.2</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666494</v>
      </c>
      <c r="CS13" s="619"/>
      <c r="CT13" s="619"/>
      <c r="CU13" s="619"/>
      <c r="CV13" s="619"/>
      <c r="CW13" s="619"/>
      <c r="CX13" s="619"/>
      <c r="CY13" s="620"/>
      <c r="CZ13" s="671">
        <v>6.2</v>
      </c>
      <c r="DA13" s="671"/>
      <c r="DB13" s="671"/>
      <c r="DC13" s="671"/>
      <c r="DD13" s="624">
        <v>443942</v>
      </c>
      <c r="DE13" s="619"/>
      <c r="DF13" s="619"/>
      <c r="DG13" s="619"/>
      <c r="DH13" s="619"/>
      <c r="DI13" s="619"/>
      <c r="DJ13" s="619"/>
      <c r="DK13" s="619"/>
      <c r="DL13" s="619"/>
      <c r="DM13" s="619"/>
      <c r="DN13" s="619"/>
      <c r="DO13" s="619"/>
      <c r="DP13" s="620"/>
      <c r="DQ13" s="624">
        <v>405667</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51653</v>
      </c>
      <c r="BH14" s="619"/>
      <c r="BI14" s="619"/>
      <c r="BJ14" s="619"/>
      <c r="BK14" s="619"/>
      <c r="BL14" s="619"/>
      <c r="BM14" s="619"/>
      <c r="BN14" s="620"/>
      <c r="BO14" s="671">
        <v>3.4</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477998</v>
      </c>
      <c r="CS14" s="619"/>
      <c r="CT14" s="619"/>
      <c r="CU14" s="619"/>
      <c r="CV14" s="619"/>
      <c r="CW14" s="619"/>
      <c r="CX14" s="619"/>
      <c r="CY14" s="620"/>
      <c r="CZ14" s="671">
        <v>4.4000000000000004</v>
      </c>
      <c r="DA14" s="671"/>
      <c r="DB14" s="671"/>
      <c r="DC14" s="671"/>
      <c r="DD14" s="624">
        <v>87345</v>
      </c>
      <c r="DE14" s="619"/>
      <c r="DF14" s="619"/>
      <c r="DG14" s="619"/>
      <c r="DH14" s="619"/>
      <c r="DI14" s="619"/>
      <c r="DJ14" s="619"/>
      <c r="DK14" s="619"/>
      <c r="DL14" s="619"/>
      <c r="DM14" s="619"/>
      <c r="DN14" s="619"/>
      <c r="DO14" s="619"/>
      <c r="DP14" s="620"/>
      <c r="DQ14" s="624">
        <v>413930</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3133</v>
      </c>
      <c r="S15" s="619"/>
      <c r="T15" s="619"/>
      <c r="U15" s="619"/>
      <c r="V15" s="619"/>
      <c r="W15" s="619"/>
      <c r="X15" s="619"/>
      <c r="Y15" s="620"/>
      <c r="Z15" s="671">
        <v>0</v>
      </c>
      <c r="AA15" s="671"/>
      <c r="AB15" s="671"/>
      <c r="AC15" s="671"/>
      <c r="AD15" s="672">
        <v>3133</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104477</v>
      </c>
      <c r="BH15" s="619"/>
      <c r="BI15" s="619"/>
      <c r="BJ15" s="619"/>
      <c r="BK15" s="619"/>
      <c r="BL15" s="619"/>
      <c r="BM15" s="619"/>
      <c r="BN15" s="620"/>
      <c r="BO15" s="671">
        <v>6.8</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1054385</v>
      </c>
      <c r="CS15" s="619"/>
      <c r="CT15" s="619"/>
      <c r="CU15" s="619"/>
      <c r="CV15" s="619"/>
      <c r="CW15" s="619"/>
      <c r="CX15" s="619"/>
      <c r="CY15" s="620"/>
      <c r="CZ15" s="671">
        <v>9.6999999999999993</v>
      </c>
      <c r="DA15" s="671"/>
      <c r="DB15" s="671"/>
      <c r="DC15" s="671"/>
      <c r="DD15" s="624">
        <v>248823</v>
      </c>
      <c r="DE15" s="619"/>
      <c r="DF15" s="619"/>
      <c r="DG15" s="619"/>
      <c r="DH15" s="619"/>
      <c r="DI15" s="619"/>
      <c r="DJ15" s="619"/>
      <c r="DK15" s="619"/>
      <c r="DL15" s="619"/>
      <c r="DM15" s="619"/>
      <c r="DN15" s="619"/>
      <c r="DO15" s="619"/>
      <c r="DP15" s="620"/>
      <c r="DQ15" s="624">
        <v>737776</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5766683</v>
      </c>
      <c r="S16" s="619"/>
      <c r="T16" s="619"/>
      <c r="U16" s="619"/>
      <c r="V16" s="619"/>
      <c r="W16" s="619"/>
      <c r="X16" s="619"/>
      <c r="Y16" s="620"/>
      <c r="Z16" s="671">
        <v>51.5</v>
      </c>
      <c r="AA16" s="671"/>
      <c r="AB16" s="671"/>
      <c r="AC16" s="671"/>
      <c r="AD16" s="672">
        <v>5225031</v>
      </c>
      <c r="AE16" s="672"/>
      <c r="AF16" s="672"/>
      <c r="AG16" s="672"/>
      <c r="AH16" s="672"/>
      <c r="AI16" s="672"/>
      <c r="AJ16" s="672"/>
      <c r="AK16" s="672"/>
      <c r="AL16" s="641">
        <v>71.5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10941</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10941</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5225031</v>
      </c>
      <c r="S17" s="619"/>
      <c r="T17" s="619"/>
      <c r="U17" s="619"/>
      <c r="V17" s="619"/>
      <c r="W17" s="619"/>
      <c r="X17" s="619"/>
      <c r="Y17" s="620"/>
      <c r="Z17" s="671">
        <v>46.7</v>
      </c>
      <c r="AA17" s="671"/>
      <c r="AB17" s="671"/>
      <c r="AC17" s="671"/>
      <c r="AD17" s="672">
        <v>5225031</v>
      </c>
      <c r="AE17" s="672"/>
      <c r="AF17" s="672"/>
      <c r="AG17" s="672"/>
      <c r="AH17" s="672"/>
      <c r="AI17" s="672"/>
      <c r="AJ17" s="672"/>
      <c r="AK17" s="672"/>
      <c r="AL17" s="641">
        <v>71.5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2000821</v>
      </c>
      <c r="CS17" s="619"/>
      <c r="CT17" s="619"/>
      <c r="CU17" s="619"/>
      <c r="CV17" s="619"/>
      <c r="CW17" s="619"/>
      <c r="CX17" s="619"/>
      <c r="CY17" s="620"/>
      <c r="CZ17" s="671">
        <v>18.5</v>
      </c>
      <c r="DA17" s="671"/>
      <c r="DB17" s="671"/>
      <c r="DC17" s="671"/>
      <c r="DD17" s="624" t="s">
        <v>109</v>
      </c>
      <c r="DE17" s="619"/>
      <c r="DF17" s="619"/>
      <c r="DG17" s="619"/>
      <c r="DH17" s="619"/>
      <c r="DI17" s="619"/>
      <c r="DJ17" s="619"/>
      <c r="DK17" s="619"/>
      <c r="DL17" s="619"/>
      <c r="DM17" s="619"/>
      <c r="DN17" s="619"/>
      <c r="DO17" s="619"/>
      <c r="DP17" s="620"/>
      <c r="DQ17" s="624">
        <v>1929000</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541585</v>
      </c>
      <c r="S18" s="619"/>
      <c r="T18" s="619"/>
      <c r="U18" s="619"/>
      <c r="V18" s="619"/>
      <c r="W18" s="619"/>
      <c r="X18" s="619"/>
      <c r="Y18" s="620"/>
      <c r="Z18" s="671">
        <v>4.8</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67</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7794865</v>
      </c>
      <c r="S20" s="619"/>
      <c r="T20" s="619"/>
      <c r="U20" s="619"/>
      <c r="V20" s="619"/>
      <c r="W20" s="619"/>
      <c r="X20" s="619"/>
      <c r="Y20" s="620"/>
      <c r="Z20" s="671">
        <v>69.599999999999994</v>
      </c>
      <c r="AA20" s="671"/>
      <c r="AB20" s="671"/>
      <c r="AC20" s="671"/>
      <c r="AD20" s="672">
        <v>7253213</v>
      </c>
      <c r="AE20" s="672"/>
      <c r="AF20" s="672"/>
      <c r="AG20" s="672"/>
      <c r="AH20" s="672"/>
      <c r="AI20" s="672"/>
      <c r="AJ20" s="672"/>
      <c r="AK20" s="672"/>
      <c r="AL20" s="641">
        <v>99.3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10825143</v>
      </c>
      <c r="CS20" s="619"/>
      <c r="CT20" s="619"/>
      <c r="CU20" s="619"/>
      <c r="CV20" s="619"/>
      <c r="CW20" s="619"/>
      <c r="CX20" s="619"/>
      <c r="CY20" s="620"/>
      <c r="CZ20" s="671">
        <v>100</v>
      </c>
      <c r="DA20" s="671"/>
      <c r="DB20" s="671"/>
      <c r="DC20" s="671"/>
      <c r="DD20" s="624">
        <v>1131626</v>
      </c>
      <c r="DE20" s="619"/>
      <c r="DF20" s="619"/>
      <c r="DG20" s="619"/>
      <c r="DH20" s="619"/>
      <c r="DI20" s="619"/>
      <c r="DJ20" s="619"/>
      <c r="DK20" s="619"/>
      <c r="DL20" s="619"/>
      <c r="DM20" s="619"/>
      <c r="DN20" s="619"/>
      <c r="DO20" s="619"/>
      <c r="DP20" s="620"/>
      <c r="DQ20" s="624">
        <v>8399992</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2914</v>
      </c>
      <c r="S21" s="619"/>
      <c r="T21" s="619"/>
      <c r="U21" s="619"/>
      <c r="V21" s="619"/>
      <c r="W21" s="619"/>
      <c r="X21" s="619"/>
      <c r="Y21" s="620"/>
      <c r="Z21" s="671">
        <v>0</v>
      </c>
      <c r="AA21" s="671"/>
      <c r="AB21" s="671"/>
      <c r="AC21" s="671"/>
      <c r="AD21" s="672">
        <v>2914</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116639</v>
      </c>
      <c r="S22" s="619"/>
      <c r="T22" s="619"/>
      <c r="U22" s="619"/>
      <c r="V22" s="619"/>
      <c r="W22" s="619"/>
      <c r="X22" s="619"/>
      <c r="Y22" s="620"/>
      <c r="Z22" s="671">
        <v>1</v>
      </c>
      <c r="AA22" s="671"/>
      <c r="AB22" s="671"/>
      <c r="AC22" s="671"/>
      <c r="AD22" s="672">
        <v>23475</v>
      </c>
      <c r="AE22" s="672"/>
      <c r="AF22" s="672"/>
      <c r="AG22" s="672"/>
      <c r="AH22" s="672"/>
      <c r="AI22" s="672"/>
      <c r="AJ22" s="672"/>
      <c r="AK22" s="672"/>
      <c r="AL22" s="641">
        <v>0.3</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189140</v>
      </c>
      <c r="S23" s="619"/>
      <c r="T23" s="619"/>
      <c r="U23" s="619"/>
      <c r="V23" s="619"/>
      <c r="W23" s="619"/>
      <c r="X23" s="619"/>
      <c r="Y23" s="620"/>
      <c r="Z23" s="671">
        <v>1.7</v>
      </c>
      <c r="AA23" s="671"/>
      <c r="AB23" s="671"/>
      <c r="AC23" s="671"/>
      <c r="AD23" s="672">
        <v>3018</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13016</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4445340</v>
      </c>
      <c r="CS24" s="669"/>
      <c r="CT24" s="669"/>
      <c r="CU24" s="669"/>
      <c r="CV24" s="669"/>
      <c r="CW24" s="669"/>
      <c r="CX24" s="669"/>
      <c r="CY24" s="716"/>
      <c r="CZ24" s="720">
        <v>41.1</v>
      </c>
      <c r="DA24" s="721"/>
      <c r="DB24" s="721"/>
      <c r="DC24" s="722"/>
      <c r="DD24" s="715">
        <v>3587858</v>
      </c>
      <c r="DE24" s="669"/>
      <c r="DF24" s="669"/>
      <c r="DG24" s="669"/>
      <c r="DH24" s="669"/>
      <c r="DI24" s="669"/>
      <c r="DJ24" s="669"/>
      <c r="DK24" s="716"/>
      <c r="DL24" s="715">
        <v>3233124</v>
      </c>
      <c r="DM24" s="669"/>
      <c r="DN24" s="669"/>
      <c r="DO24" s="669"/>
      <c r="DP24" s="669"/>
      <c r="DQ24" s="669"/>
      <c r="DR24" s="669"/>
      <c r="DS24" s="669"/>
      <c r="DT24" s="669"/>
      <c r="DU24" s="669"/>
      <c r="DV24" s="716"/>
      <c r="DW24" s="717">
        <v>42.1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895351</v>
      </c>
      <c r="S25" s="619"/>
      <c r="T25" s="619"/>
      <c r="U25" s="619"/>
      <c r="V25" s="619"/>
      <c r="W25" s="619"/>
      <c r="X25" s="619"/>
      <c r="Y25" s="620"/>
      <c r="Z25" s="671">
        <v>8</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1450033</v>
      </c>
      <c r="CS25" s="637"/>
      <c r="CT25" s="637"/>
      <c r="CU25" s="637"/>
      <c r="CV25" s="637"/>
      <c r="CW25" s="637"/>
      <c r="CX25" s="637"/>
      <c r="CY25" s="638"/>
      <c r="CZ25" s="621">
        <v>13.4</v>
      </c>
      <c r="DA25" s="639"/>
      <c r="DB25" s="639"/>
      <c r="DC25" s="640"/>
      <c r="DD25" s="624">
        <v>1330973</v>
      </c>
      <c r="DE25" s="637"/>
      <c r="DF25" s="637"/>
      <c r="DG25" s="637"/>
      <c r="DH25" s="637"/>
      <c r="DI25" s="637"/>
      <c r="DJ25" s="637"/>
      <c r="DK25" s="638"/>
      <c r="DL25" s="624">
        <v>1321341</v>
      </c>
      <c r="DM25" s="637"/>
      <c r="DN25" s="637"/>
      <c r="DO25" s="637"/>
      <c r="DP25" s="637"/>
      <c r="DQ25" s="637"/>
      <c r="DR25" s="637"/>
      <c r="DS25" s="637"/>
      <c r="DT25" s="637"/>
      <c r="DU25" s="637"/>
      <c r="DV25" s="638"/>
      <c r="DW25" s="641">
        <v>17.2</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907338</v>
      </c>
      <c r="CS26" s="619"/>
      <c r="CT26" s="619"/>
      <c r="CU26" s="619"/>
      <c r="CV26" s="619"/>
      <c r="CW26" s="619"/>
      <c r="CX26" s="619"/>
      <c r="CY26" s="620"/>
      <c r="CZ26" s="621">
        <v>8.4</v>
      </c>
      <c r="DA26" s="639"/>
      <c r="DB26" s="639"/>
      <c r="DC26" s="640"/>
      <c r="DD26" s="624">
        <v>808596</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568369</v>
      </c>
      <c r="S27" s="619"/>
      <c r="T27" s="619"/>
      <c r="U27" s="619"/>
      <c r="V27" s="619"/>
      <c r="W27" s="619"/>
      <c r="X27" s="619"/>
      <c r="Y27" s="620"/>
      <c r="Z27" s="671">
        <v>5.0999999999999996</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1536180</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994486</v>
      </c>
      <c r="CS27" s="637"/>
      <c r="CT27" s="637"/>
      <c r="CU27" s="637"/>
      <c r="CV27" s="637"/>
      <c r="CW27" s="637"/>
      <c r="CX27" s="637"/>
      <c r="CY27" s="638"/>
      <c r="CZ27" s="621">
        <v>9.1999999999999993</v>
      </c>
      <c r="DA27" s="639"/>
      <c r="DB27" s="639"/>
      <c r="DC27" s="640"/>
      <c r="DD27" s="624">
        <v>327885</v>
      </c>
      <c r="DE27" s="637"/>
      <c r="DF27" s="637"/>
      <c r="DG27" s="637"/>
      <c r="DH27" s="637"/>
      <c r="DI27" s="637"/>
      <c r="DJ27" s="637"/>
      <c r="DK27" s="638"/>
      <c r="DL27" s="624">
        <v>267883</v>
      </c>
      <c r="DM27" s="637"/>
      <c r="DN27" s="637"/>
      <c r="DO27" s="637"/>
      <c r="DP27" s="637"/>
      <c r="DQ27" s="637"/>
      <c r="DR27" s="637"/>
      <c r="DS27" s="637"/>
      <c r="DT27" s="637"/>
      <c r="DU27" s="637"/>
      <c r="DV27" s="638"/>
      <c r="DW27" s="641">
        <v>3.5</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52702</v>
      </c>
      <c r="S28" s="619"/>
      <c r="T28" s="619"/>
      <c r="U28" s="619"/>
      <c r="V28" s="619"/>
      <c r="W28" s="619"/>
      <c r="X28" s="619"/>
      <c r="Y28" s="620"/>
      <c r="Z28" s="671">
        <v>0.5</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2000821</v>
      </c>
      <c r="CS28" s="619"/>
      <c r="CT28" s="619"/>
      <c r="CU28" s="619"/>
      <c r="CV28" s="619"/>
      <c r="CW28" s="619"/>
      <c r="CX28" s="619"/>
      <c r="CY28" s="620"/>
      <c r="CZ28" s="621">
        <v>18.5</v>
      </c>
      <c r="DA28" s="639"/>
      <c r="DB28" s="639"/>
      <c r="DC28" s="640"/>
      <c r="DD28" s="624">
        <v>1929000</v>
      </c>
      <c r="DE28" s="619"/>
      <c r="DF28" s="619"/>
      <c r="DG28" s="619"/>
      <c r="DH28" s="619"/>
      <c r="DI28" s="619"/>
      <c r="DJ28" s="619"/>
      <c r="DK28" s="620"/>
      <c r="DL28" s="624">
        <v>1643900</v>
      </c>
      <c r="DM28" s="619"/>
      <c r="DN28" s="619"/>
      <c r="DO28" s="619"/>
      <c r="DP28" s="619"/>
      <c r="DQ28" s="619"/>
      <c r="DR28" s="619"/>
      <c r="DS28" s="619"/>
      <c r="DT28" s="619"/>
      <c r="DU28" s="619"/>
      <c r="DV28" s="620"/>
      <c r="DW28" s="641">
        <v>21.4</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1627</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2000821</v>
      </c>
      <c r="CS29" s="637"/>
      <c r="CT29" s="637"/>
      <c r="CU29" s="637"/>
      <c r="CV29" s="637"/>
      <c r="CW29" s="637"/>
      <c r="CX29" s="637"/>
      <c r="CY29" s="638"/>
      <c r="CZ29" s="621">
        <v>18.5</v>
      </c>
      <c r="DA29" s="639"/>
      <c r="DB29" s="639"/>
      <c r="DC29" s="640"/>
      <c r="DD29" s="624">
        <v>1929000</v>
      </c>
      <c r="DE29" s="637"/>
      <c r="DF29" s="637"/>
      <c r="DG29" s="637"/>
      <c r="DH29" s="637"/>
      <c r="DI29" s="637"/>
      <c r="DJ29" s="637"/>
      <c r="DK29" s="638"/>
      <c r="DL29" s="624">
        <v>1643900</v>
      </c>
      <c r="DM29" s="637"/>
      <c r="DN29" s="637"/>
      <c r="DO29" s="637"/>
      <c r="DP29" s="637"/>
      <c r="DQ29" s="637"/>
      <c r="DR29" s="637"/>
      <c r="DS29" s="637"/>
      <c r="DT29" s="637"/>
      <c r="DU29" s="637"/>
      <c r="DV29" s="638"/>
      <c r="DW29" s="641">
        <v>21.4</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300767</v>
      </c>
      <c r="S30" s="619"/>
      <c r="T30" s="619"/>
      <c r="U30" s="619"/>
      <c r="V30" s="619"/>
      <c r="W30" s="619"/>
      <c r="X30" s="619"/>
      <c r="Y30" s="620"/>
      <c r="Z30" s="671">
        <v>2.7</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98.7</v>
      </c>
      <c r="BH30" s="685"/>
      <c r="BI30" s="685"/>
      <c r="BJ30" s="685"/>
      <c r="BK30" s="685"/>
      <c r="BL30" s="685"/>
      <c r="BM30" s="686">
        <v>92.9</v>
      </c>
      <c r="BN30" s="685"/>
      <c r="BO30" s="685"/>
      <c r="BP30" s="685"/>
      <c r="BQ30" s="687"/>
      <c r="BR30" s="684">
        <v>98.6</v>
      </c>
      <c r="BS30" s="685"/>
      <c r="BT30" s="685"/>
      <c r="BU30" s="685"/>
      <c r="BV30" s="685"/>
      <c r="BW30" s="685"/>
      <c r="BX30" s="686">
        <v>92.5</v>
      </c>
      <c r="BY30" s="685"/>
      <c r="BZ30" s="685"/>
      <c r="CA30" s="685"/>
      <c r="CB30" s="687"/>
      <c r="CD30" s="690"/>
      <c r="CE30" s="691"/>
      <c r="CF30" s="655" t="s">
        <v>290</v>
      </c>
      <c r="CG30" s="652"/>
      <c r="CH30" s="652"/>
      <c r="CI30" s="652"/>
      <c r="CJ30" s="652"/>
      <c r="CK30" s="652"/>
      <c r="CL30" s="652"/>
      <c r="CM30" s="652"/>
      <c r="CN30" s="652"/>
      <c r="CO30" s="652"/>
      <c r="CP30" s="652"/>
      <c r="CQ30" s="653"/>
      <c r="CR30" s="618">
        <v>1848824</v>
      </c>
      <c r="CS30" s="619"/>
      <c r="CT30" s="619"/>
      <c r="CU30" s="619"/>
      <c r="CV30" s="619"/>
      <c r="CW30" s="619"/>
      <c r="CX30" s="619"/>
      <c r="CY30" s="620"/>
      <c r="CZ30" s="621">
        <v>17.100000000000001</v>
      </c>
      <c r="DA30" s="639"/>
      <c r="DB30" s="639"/>
      <c r="DC30" s="640"/>
      <c r="DD30" s="624">
        <v>1782754</v>
      </c>
      <c r="DE30" s="619"/>
      <c r="DF30" s="619"/>
      <c r="DG30" s="619"/>
      <c r="DH30" s="619"/>
      <c r="DI30" s="619"/>
      <c r="DJ30" s="619"/>
      <c r="DK30" s="620"/>
      <c r="DL30" s="624">
        <v>1497654</v>
      </c>
      <c r="DM30" s="619"/>
      <c r="DN30" s="619"/>
      <c r="DO30" s="619"/>
      <c r="DP30" s="619"/>
      <c r="DQ30" s="619"/>
      <c r="DR30" s="619"/>
      <c r="DS30" s="619"/>
      <c r="DT30" s="619"/>
      <c r="DU30" s="619"/>
      <c r="DV30" s="620"/>
      <c r="DW30" s="641">
        <v>19.5</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134352</v>
      </c>
      <c r="S31" s="619"/>
      <c r="T31" s="619"/>
      <c r="U31" s="619"/>
      <c r="V31" s="619"/>
      <c r="W31" s="619"/>
      <c r="X31" s="619"/>
      <c r="Y31" s="620"/>
      <c r="Z31" s="671">
        <v>1.2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93.6</v>
      </c>
      <c r="BN31" s="683"/>
      <c r="BO31" s="683"/>
      <c r="BP31" s="683"/>
      <c r="BQ31" s="647"/>
      <c r="BR31" s="682">
        <v>98.4</v>
      </c>
      <c r="BS31" s="637"/>
      <c r="BT31" s="637"/>
      <c r="BU31" s="637"/>
      <c r="BV31" s="637"/>
      <c r="BW31" s="637"/>
      <c r="BX31" s="673">
        <v>92.8</v>
      </c>
      <c r="BY31" s="683"/>
      <c r="BZ31" s="683"/>
      <c r="CA31" s="683"/>
      <c r="CB31" s="647"/>
      <c r="CD31" s="690"/>
      <c r="CE31" s="691"/>
      <c r="CF31" s="655" t="s">
        <v>294</v>
      </c>
      <c r="CG31" s="652"/>
      <c r="CH31" s="652"/>
      <c r="CI31" s="652"/>
      <c r="CJ31" s="652"/>
      <c r="CK31" s="652"/>
      <c r="CL31" s="652"/>
      <c r="CM31" s="652"/>
      <c r="CN31" s="652"/>
      <c r="CO31" s="652"/>
      <c r="CP31" s="652"/>
      <c r="CQ31" s="653"/>
      <c r="CR31" s="618">
        <v>151997</v>
      </c>
      <c r="CS31" s="637"/>
      <c r="CT31" s="637"/>
      <c r="CU31" s="637"/>
      <c r="CV31" s="637"/>
      <c r="CW31" s="637"/>
      <c r="CX31" s="637"/>
      <c r="CY31" s="638"/>
      <c r="CZ31" s="621">
        <v>1.4</v>
      </c>
      <c r="DA31" s="639"/>
      <c r="DB31" s="639"/>
      <c r="DC31" s="640"/>
      <c r="DD31" s="624">
        <v>146246</v>
      </c>
      <c r="DE31" s="637"/>
      <c r="DF31" s="637"/>
      <c r="DG31" s="637"/>
      <c r="DH31" s="637"/>
      <c r="DI31" s="637"/>
      <c r="DJ31" s="637"/>
      <c r="DK31" s="638"/>
      <c r="DL31" s="624">
        <v>146246</v>
      </c>
      <c r="DM31" s="637"/>
      <c r="DN31" s="637"/>
      <c r="DO31" s="637"/>
      <c r="DP31" s="637"/>
      <c r="DQ31" s="637"/>
      <c r="DR31" s="637"/>
      <c r="DS31" s="637"/>
      <c r="DT31" s="637"/>
      <c r="DU31" s="637"/>
      <c r="DV31" s="638"/>
      <c r="DW31" s="641">
        <v>1.9</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167179</v>
      </c>
      <c r="S32" s="619"/>
      <c r="T32" s="619"/>
      <c r="U32" s="619"/>
      <c r="V32" s="619"/>
      <c r="W32" s="619"/>
      <c r="X32" s="619"/>
      <c r="Y32" s="620"/>
      <c r="Z32" s="671">
        <v>1.5</v>
      </c>
      <c r="AA32" s="671"/>
      <c r="AB32" s="671"/>
      <c r="AC32" s="671"/>
      <c r="AD32" s="672">
        <v>20110</v>
      </c>
      <c r="AE32" s="672"/>
      <c r="AF32" s="672"/>
      <c r="AG32" s="672"/>
      <c r="AH32" s="672"/>
      <c r="AI32" s="672"/>
      <c r="AJ32" s="672"/>
      <c r="AK32" s="672"/>
      <c r="AL32" s="641">
        <v>0.3</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98.5</v>
      </c>
      <c r="BH32" s="603"/>
      <c r="BI32" s="603"/>
      <c r="BJ32" s="603"/>
      <c r="BK32" s="603"/>
      <c r="BL32" s="603"/>
      <c r="BM32" s="666">
        <v>91.4</v>
      </c>
      <c r="BN32" s="603"/>
      <c r="BO32" s="603"/>
      <c r="BP32" s="603"/>
      <c r="BQ32" s="660"/>
      <c r="BR32" s="681">
        <v>98.5</v>
      </c>
      <c r="BS32" s="603"/>
      <c r="BT32" s="603"/>
      <c r="BU32" s="603"/>
      <c r="BV32" s="603"/>
      <c r="BW32" s="603"/>
      <c r="BX32" s="666">
        <v>91.2</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955600</v>
      </c>
      <c r="S33" s="619"/>
      <c r="T33" s="619"/>
      <c r="U33" s="619"/>
      <c r="V33" s="619"/>
      <c r="W33" s="619"/>
      <c r="X33" s="619"/>
      <c r="Y33" s="620"/>
      <c r="Z33" s="671">
        <v>8.5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5237236</v>
      </c>
      <c r="CS33" s="637"/>
      <c r="CT33" s="637"/>
      <c r="CU33" s="637"/>
      <c r="CV33" s="637"/>
      <c r="CW33" s="637"/>
      <c r="CX33" s="637"/>
      <c r="CY33" s="638"/>
      <c r="CZ33" s="621">
        <v>48.4</v>
      </c>
      <c r="DA33" s="639"/>
      <c r="DB33" s="639"/>
      <c r="DC33" s="640"/>
      <c r="DD33" s="624">
        <v>4396985</v>
      </c>
      <c r="DE33" s="637"/>
      <c r="DF33" s="637"/>
      <c r="DG33" s="637"/>
      <c r="DH33" s="637"/>
      <c r="DI33" s="637"/>
      <c r="DJ33" s="637"/>
      <c r="DK33" s="638"/>
      <c r="DL33" s="624">
        <v>2956093</v>
      </c>
      <c r="DM33" s="637"/>
      <c r="DN33" s="637"/>
      <c r="DO33" s="637"/>
      <c r="DP33" s="637"/>
      <c r="DQ33" s="637"/>
      <c r="DR33" s="637"/>
      <c r="DS33" s="637"/>
      <c r="DT33" s="637"/>
      <c r="DU33" s="637"/>
      <c r="DV33" s="638"/>
      <c r="DW33" s="641">
        <v>38.5</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1413402</v>
      </c>
      <c r="CS34" s="619"/>
      <c r="CT34" s="619"/>
      <c r="CU34" s="619"/>
      <c r="CV34" s="619"/>
      <c r="CW34" s="619"/>
      <c r="CX34" s="619"/>
      <c r="CY34" s="620"/>
      <c r="CZ34" s="621">
        <v>13.1</v>
      </c>
      <c r="DA34" s="639"/>
      <c r="DB34" s="639"/>
      <c r="DC34" s="640"/>
      <c r="DD34" s="624">
        <v>1057400</v>
      </c>
      <c r="DE34" s="619"/>
      <c r="DF34" s="619"/>
      <c r="DG34" s="619"/>
      <c r="DH34" s="619"/>
      <c r="DI34" s="619"/>
      <c r="DJ34" s="619"/>
      <c r="DK34" s="620"/>
      <c r="DL34" s="624">
        <v>854800</v>
      </c>
      <c r="DM34" s="619"/>
      <c r="DN34" s="619"/>
      <c r="DO34" s="619"/>
      <c r="DP34" s="619"/>
      <c r="DQ34" s="619"/>
      <c r="DR34" s="619"/>
      <c r="DS34" s="619"/>
      <c r="DT34" s="619"/>
      <c r="DU34" s="619"/>
      <c r="DV34" s="620"/>
      <c r="DW34" s="641">
        <v>11.1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380100</v>
      </c>
      <c r="S35" s="619"/>
      <c r="T35" s="619"/>
      <c r="U35" s="619"/>
      <c r="V35" s="619"/>
      <c r="W35" s="619"/>
      <c r="X35" s="619"/>
      <c r="Y35" s="620"/>
      <c r="Z35" s="671">
        <v>3.4</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1554263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1911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121805</v>
      </c>
      <c r="CS35" s="637"/>
      <c r="CT35" s="637"/>
      <c r="CU35" s="637"/>
      <c r="CV35" s="637"/>
      <c r="CW35" s="637"/>
      <c r="CX35" s="637"/>
      <c r="CY35" s="638"/>
      <c r="CZ35" s="621">
        <v>1.1000000000000001</v>
      </c>
      <c r="DA35" s="639"/>
      <c r="DB35" s="639"/>
      <c r="DC35" s="640"/>
      <c r="DD35" s="624">
        <v>98344</v>
      </c>
      <c r="DE35" s="637"/>
      <c r="DF35" s="637"/>
      <c r="DG35" s="637"/>
      <c r="DH35" s="637"/>
      <c r="DI35" s="637"/>
      <c r="DJ35" s="637"/>
      <c r="DK35" s="638"/>
      <c r="DL35" s="624">
        <v>87086</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11192521</v>
      </c>
      <c r="S36" s="659"/>
      <c r="T36" s="659"/>
      <c r="U36" s="659"/>
      <c r="V36" s="659"/>
      <c r="W36" s="659"/>
      <c r="X36" s="659"/>
      <c r="Y36" s="662"/>
      <c r="Z36" s="663">
        <v>100</v>
      </c>
      <c r="AA36" s="663"/>
      <c r="AB36" s="663"/>
      <c r="AC36" s="663"/>
      <c r="AD36" s="664">
        <v>7302730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283895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-43809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1308933</v>
      </c>
      <c r="CS36" s="619"/>
      <c r="CT36" s="619"/>
      <c r="CU36" s="619"/>
      <c r="CV36" s="619"/>
      <c r="CW36" s="619"/>
      <c r="CX36" s="619"/>
      <c r="CY36" s="620"/>
      <c r="CZ36" s="621">
        <v>12.1</v>
      </c>
      <c r="DA36" s="639"/>
      <c r="DB36" s="639"/>
      <c r="DC36" s="640"/>
      <c r="DD36" s="624">
        <v>1217489</v>
      </c>
      <c r="DE36" s="619"/>
      <c r="DF36" s="619"/>
      <c r="DG36" s="619"/>
      <c r="DH36" s="619"/>
      <c r="DI36" s="619"/>
      <c r="DJ36" s="619"/>
      <c r="DK36" s="620"/>
      <c r="DL36" s="624">
        <v>1020655</v>
      </c>
      <c r="DM36" s="619"/>
      <c r="DN36" s="619"/>
      <c r="DO36" s="619"/>
      <c r="DP36" s="619"/>
      <c r="DQ36" s="619"/>
      <c r="DR36" s="619"/>
      <c r="DS36" s="619"/>
      <c r="DT36" s="619"/>
      <c r="DU36" s="619"/>
      <c r="DV36" s="620"/>
      <c r="DW36" s="641">
        <v>13.3</v>
      </c>
      <c r="DX36" s="642"/>
      <c r="DY36" s="642"/>
      <c r="DZ36" s="642"/>
      <c r="EA36" s="642"/>
      <c r="EB36" s="642"/>
      <c r="EC36" s="643"/>
    </row>
    <row r="37" spans="2:133" ht="11.25" customHeight="1">
      <c r="AQ37" s="644" t="s">
        <v>312</v>
      </c>
      <c r="AR37" s="645"/>
      <c r="AS37" s="645"/>
      <c r="AT37" s="645"/>
      <c r="AU37" s="645"/>
      <c r="AV37" s="645"/>
      <c r="AW37" s="645"/>
      <c r="AX37" s="645"/>
      <c r="AY37" s="646"/>
      <c r="AZ37" s="618">
        <v>135395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3317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623774</v>
      </c>
      <c r="CS37" s="637"/>
      <c r="CT37" s="637"/>
      <c r="CU37" s="637"/>
      <c r="CV37" s="637"/>
      <c r="CW37" s="637"/>
      <c r="CX37" s="637"/>
      <c r="CY37" s="638"/>
      <c r="CZ37" s="621">
        <v>5.8</v>
      </c>
      <c r="DA37" s="639"/>
      <c r="DB37" s="639"/>
      <c r="DC37" s="640"/>
      <c r="DD37" s="624">
        <v>623774</v>
      </c>
      <c r="DE37" s="637"/>
      <c r="DF37" s="637"/>
      <c r="DG37" s="637"/>
      <c r="DH37" s="637"/>
      <c r="DI37" s="637"/>
      <c r="DJ37" s="637"/>
      <c r="DK37" s="638"/>
      <c r="DL37" s="624">
        <v>623774</v>
      </c>
      <c r="DM37" s="637"/>
      <c r="DN37" s="637"/>
      <c r="DO37" s="637"/>
      <c r="DP37" s="637"/>
      <c r="DQ37" s="637"/>
      <c r="DR37" s="637"/>
      <c r="DS37" s="637"/>
      <c r="DT37" s="637"/>
      <c r="DU37" s="637"/>
      <c r="DV37" s="638"/>
      <c r="DW37" s="641">
        <v>8.1</v>
      </c>
      <c r="DX37" s="642"/>
      <c r="DY37" s="642"/>
      <c r="DZ37" s="642"/>
      <c r="EA37" s="642"/>
      <c r="EB37" s="642"/>
      <c r="EC37" s="643"/>
    </row>
    <row r="38" spans="2:133" ht="11.25" customHeight="1">
      <c r="AQ38" s="644" t="s">
        <v>315</v>
      </c>
      <c r="AR38" s="645"/>
      <c r="AS38" s="645"/>
      <c r="AT38" s="645"/>
      <c r="AU38" s="645"/>
      <c r="AV38" s="645"/>
      <c r="AW38" s="645"/>
      <c r="AX38" s="645"/>
      <c r="AY38" s="646"/>
      <c r="AZ38" s="618">
        <v>126097</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5876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1412082</v>
      </c>
      <c r="CS38" s="619"/>
      <c r="CT38" s="619"/>
      <c r="CU38" s="619"/>
      <c r="CV38" s="619"/>
      <c r="CW38" s="619"/>
      <c r="CX38" s="619"/>
      <c r="CY38" s="620"/>
      <c r="CZ38" s="621">
        <v>13</v>
      </c>
      <c r="DA38" s="639"/>
      <c r="DB38" s="639"/>
      <c r="DC38" s="640"/>
      <c r="DD38" s="624">
        <v>1216917</v>
      </c>
      <c r="DE38" s="619"/>
      <c r="DF38" s="619"/>
      <c r="DG38" s="619"/>
      <c r="DH38" s="619"/>
      <c r="DI38" s="619"/>
      <c r="DJ38" s="619"/>
      <c r="DK38" s="620"/>
      <c r="DL38" s="624">
        <v>993552</v>
      </c>
      <c r="DM38" s="619"/>
      <c r="DN38" s="619"/>
      <c r="DO38" s="619"/>
      <c r="DP38" s="619"/>
      <c r="DQ38" s="619"/>
      <c r="DR38" s="619"/>
      <c r="DS38" s="619"/>
      <c r="DT38" s="619"/>
      <c r="DU38" s="619"/>
      <c r="DV38" s="620"/>
      <c r="DW38" s="641">
        <v>12.9</v>
      </c>
      <c r="DX38" s="642"/>
      <c r="DY38" s="642"/>
      <c r="DZ38" s="642"/>
      <c r="EA38" s="642"/>
      <c r="EB38" s="642"/>
      <c r="EC38" s="643"/>
    </row>
    <row r="39" spans="2:133" ht="11.25" customHeight="1">
      <c r="AQ39" s="644" t="s">
        <v>318</v>
      </c>
      <c r="AR39" s="645"/>
      <c r="AS39" s="645"/>
      <c r="AT39" s="645"/>
      <c r="AU39" s="645"/>
      <c r="AV39" s="645"/>
      <c r="AW39" s="645"/>
      <c r="AX39" s="645"/>
      <c r="AY39" s="646"/>
      <c r="AZ39" s="618">
        <v>39406</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966124</v>
      </c>
      <c r="CS39" s="637"/>
      <c r="CT39" s="637"/>
      <c r="CU39" s="637"/>
      <c r="CV39" s="637"/>
      <c r="CW39" s="637"/>
      <c r="CX39" s="637"/>
      <c r="CY39" s="638"/>
      <c r="CZ39" s="621">
        <v>8.9</v>
      </c>
      <c r="DA39" s="639"/>
      <c r="DB39" s="639"/>
      <c r="DC39" s="640"/>
      <c r="DD39" s="624">
        <v>806795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261366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133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14890</v>
      </c>
      <c r="CS40" s="619"/>
      <c r="CT40" s="619"/>
      <c r="CU40" s="619"/>
      <c r="CV40" s="619"/>
      <c r="CW40" s="619"/>
      <c r="CX40" s="619"/>
      <c r="CY40" s="620"/>
      <c r="CZ40" s="621">
        <v>0.1</v>
      </c>
      <c r="DA40" s="639"/>
      <c r="DB40" s="639"/>
      <c r="DC40" s="640"/>
      <c r="DD40" s="624">
        <v>40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708104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1142567</v>
      </c>
      <c r="CS42" s="619"/>
      <c r="CT42" s="619"/>
      <c r="CU42" s="619"/>
      <c r="CV42" s="619"/>
      <c r="CW42" s="619"/>
      <c r="CX42" s="619"/>
      <c r="CY42" s="620"/>
      <c r="CZ42" s="621">
        <v>10.6</v>
      </c>
      <c r="DA42" s="622"/>
      <c r="DB42" s="622"/>
      <c r="DC42" s="623"/>
      <c r="DD42" s="624">
        <v>415149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34964</v>
      </c>
      <c r="CS43" s="637"/>
      <c r="CT43" s="637"/>
      <c r="CU43" s="637"/>
      <c r="CV43" s="637"/>
      <c r="CW43" s="637"/>
      <c r="CX43" s="637"/>
      <c r="CY43" s="638"/>
      <c r="CZ43" s="621">
        <v>0.3</v>
      </c>
      <c r="DA43" s="639"/>
      <c r="DB43" s="639"/>
      <c r="DC43" s="640"/>
      <c r="DD43" s="624">
        <v>34680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1131626</v>
      </c>
      <c r="CS44" s="619"/>
      <c r="CT44" s="619"/>
      <c r="CU44" s="619"/>
      <c r="CV44" s="619"/>
      <c r="CW44" s="619"/>
      <c r="CX44" s="619"/>
      <c r="CY44" s="620"/>
      <c r="CZ44" s="621">
        <v>10.5</v>
      </c>
      <c r="DA44" s="622"/>
      <c r="DB44" s="622"/>
      <c r="DC44" s="623"/>
      <c r="DD44" s="624">
        <v>404208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461739</v>
      </c>
      <c r="CS45" s="637"/>
      <c r="CT45" s="637"/>
      <c r="CU45" s="637"/>
      <c r="CV45" s="637"/>
      <c r="CW45" s="637"/>
      <c r="CX45" s="637"/>
      <c r="CY45" s="638"/>
      <c r="CZ45" s="621">
        <v>4.3</v>
      </c>
      <c r="DA45" s="639"/>
      <c r="DB45" s="639"/>
      <c r="DC45" s="640"/>
      <c r="DD45" s="624">
        <v>76547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591998</v>
      </c>
      <c r="CS46" s="619"/>
      <c r="CT46" s="619"/>
      <c r="CU46" s="619"/>
      <c r="CV46" s="619"/>
      <c r="CW46" s="619"/>
      <c r="CX46" s="619"/>
      <c r="CY46" s="620"/>
      <c r="CZ46" s="621">
        <v>5.5</v>
      </c>
      <c r="DA46" s="622"/>
      <c r="DB46" s="622"/>
      <c r="DC46" s="623"/>
      <c r="DD46" s="624">
        <v>303320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10941</v>
      </c>
      <c r="CS47" s="637"/>
      <c r="CT47" s="637"/>
      <c r="CU47" s="637"/>
      <c r="CV47" s="637"/>
      <c r="CW47" s="637"/>
      <c r="CX47" s="637"/>
      <c r="CY47" s="638"/>
      <c r="CZ47" s="621">
        <v>0.1</v>
      </c>
      <c r="DA47" s="639"/>
      <c r="DB47" s="639"/>
      <c r="DC47" s="640"/>
      <c r="DD47" s="624">
        <v>10941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10825143</v>
      </c>
      <c r="CS49" s="603"/>
      <c r="CT49" s="603"/>
      <c r="CU49" s="603"/>
      <c r="CV49" s="603"/>
      <c r="CW49" s="603"/>
      <c r="CX49" s="603"/>
      <c r="CY49" s="604"/>
      <c r="CZ49" s="605">
        <v>100</v>
      </c>
      <c r="DA49" s="606"/>
      <c r="DB49" s="606"/>
      <c r="DC49" s="607"/>
      <c r="DD49" s="608">
        <v>8399992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3" t="s">
        <v>344</v>
      </c>
      <c r="B5" s="1024"/>
      <c r="C5" s="1024"/>
      <c r="D5" s="1024"/>
      <c r="E5" s="1024"/>
      <c r="F5" s="1024"/>
      <c r="G5" s="1024"/>
      <c r="H5" s="1024"/>
      <c r="I5" s="1024"/>
      <c r="J5" s="1024"/>
      <c r="K5" s="1024"/>
      <c r="L5" s="1024"/>
      <c r="M5" s="1024"/>
      <c r="N5" s="1024"/>
      <c r="O5" s="1024"/>
      <c r="P5" s="1025"/>
      <c r="Q5" s="1029" t="s">
        <v>345</v>
      </c>
      <c r="R5" s="1030"/>
      <c r="S5" s="1030"/>
      <c r="T5" s="1030"/>
      <c r="U5" s="1031"/>
      <c r="V5" s="1029" t="s">
        <v>346</v>
      </c>
      <c r="W5" s="1030"/>
      <c r="X5" s="1030"/>
      <c r="Y5" s="1030"/>
      <c r="Z5" s="1031"/>
      <c r="AA5" s="1029" t="s">
        <v>347</v>
      </c>
      <c r="AB5" s="1030"/>
      <c r="AC5" s="1030"/>
      <c r="AD5" s="1030"/>
      <c r="AE5" s="1030"/>
      <c r="AF5" s="1139" t="s">
        <v>348</v>
      </c>
      <c r="AG5" s="1030"/>
      <c r="AH5" s="1030"/>
      <c r="AI5" s="1030"/>
      <c r="AJ5" s="1045"/>
      <c r="AK5" s="1030" t="s">
        <v>349</v>
      </c>
      <c r="AL5" s="1030"/>
      <c r="AM5" s="1030"/>
      <c r="AN5" s="1030"/>
      <c r="AO5" s="1031"/>
      <c r="AP5" s="1029" t="s">
        <v>350</v>
      </c>
      <c r="AQ5" s="1030"/>
      <c r="AR5" s="1030"/>
      <c r="AS5" s="1030"/>
      <c r="AT5" s="1031"/>
      <c r="AU5" s="1029" t="s">
        <v>351</v>
      </c>
      <c r="AV5" s="1030"/>
      <c r="AW5" s="1030"/>
      <c r="AX5" s="1030"/>
      <c r="AY5" s="1045"/>
      <c r="AZ5" s="207"/>
      <c r="BA5" s="207"/>
      <c r="BB5" s="207"/>
      <c r="BC5" s="207"/>
      <c r="BD5" s="207"/>
      <c r="BE5" s="208"/>
      <c r="BF5" s="208"/>
      <c r="BG5" s="208"/>
      <c r="BH5" s="208"/>
      <c r="BI5" s="208"/>
      <c r="BJ5" s="208"/>
      <c r="BK5" s="208"/>
      <c r="BL5" s="208"/>
      <c r="BM5" s="208"/>
      <c r="BN5" s="208"/>
      <c r="BO5" s="208"/>
      <c r="BP5" s="208"/>
      <c r="BQ5" s="1023" t="s">
        <v>352</v>
      </c>
      <c r="BR5" s="1024"/>
      <c r="BS5" s="1024"/>
      <c r="BT5" s="1024"/>
      <c r="BU5" s="1024"/>
      <c r="BV5" s="1024"/>
      <c r="BW5" s="1024"/>
      <c r="BX5" s="1024"/>
      <c r="BY5" s="1024"/>
      <c r="BZ5" s="1024"/>
      <c r="CA5" s="1024"/>
      <c r="CB5" s="1024"/>
      <c r="CC5" s="1024"/>
      <c r="CD5" s="1024"/>
      <c r="CE5" s="1024"/>
      <c r="CF5" s="1024"/>
      <c r="CG5" s="1025"/>
      <c r="CH5" s="1029" t="s">
        <v>353</v>
      </c>
      <c r="CI5" s="1030"/>
      <c r="CJ5" s="1030"/>
      <c r="CK5" s="1030"/>
      <c r="CL5" s="1031"/>
      <c r="CM5" s="1029" t="s">
        <v>354</v>
      </c>
      <c r="CN5" s="1030"/>
      <c r="CO5" s="1030"/>
      <c r="CP5" s="1030"/>
      <c r="CQ5" s="1031"/>
      <c r="CR5" s="1029" t="s">
        <v>355</v>
      </c>
      <c r="CS5" s="1030"/>
      <c r="CT5" s="1030"/>
      <c r="CU5" s="1030"/>
      <c r="CV5" s="1031"/>
      <c r="CW5" s="1029" t="s">
        <v>356</v>
      </c>
      <c r="CX5" s="1030"/>
      <c r="CY5" s="1030"/>
      <c r="CZ5" s="1030"/>
      <c r="DA5" s="1031"/>
      <c r="DB5" s="1029" t="s">
        <v>357</v>
      </c>
      <c r="DC5" s="1030"/>
      <c r="DD5" s="1030"/>
      <c r="DE5" s="1030"/>
      <c r="DF5" s="1031"/>
      <c r="DG5" s="1124" t="s">
        <v>358</v>
      </c>
      <c r="DH5" s="1125"/>
      <c r="DI5" s="1125"/>
      <c r="DJ5" s="1125"/>
      <c r="DK5" s="1126"/>
      <c r="DL5" s="1124" t="s">
        <v>359</v>
      </c>
      <c r="DM5" s="1125"/>
      <c r="DN5" s="1125"/>
      <c r="DO5" s="1125"/>
      <c r="DP5" s="1126"/>
      <c r="DQ5" s="1029" t="s">
        <v>360</v>
      </c>
      <c r="DR5" s="1030"/>
      <c r="DS5" s="1030"/>
      <c r="DT5" s="1030"/>
      <c r="DU5" s="1031"/>
      <c r="DV5" s="1029" t="s">
        <v>351</v>
      </c>
      <c r="DW5" s="1030"/>
      <c r="DX5" s="1030"/>
      <c r="DY5" s="1030"/>
      <c r="DZ5" s="1045"/>
      <c r="EA5" s="205"/>
    </row>
    <row r="6" spans="1:131" s="206"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0"/>
      <c r="AG6" s="1033"/>
      <c r="AH6" s="1033"/>
      <c r="AI6" s="1033"/>
      <c r="AJ6" s="1046"/>
      <c r="AK6" s="1033"/>
      <c r="AL6" s="1033"/>
      <c r="AM6" s="1033"/>
      <c r="AN6" s="1033"/>
      <c r="AO6" s="1034"/>
      <c r="AP6" s="1032"/>
      <c r="AQ6" s="1033"/>
      <c r="AR6" s="1033"/>
      <c r="AS6" s="1033"/>
      <c r="AT6" s="1034"/>
      <c r="AU6" s="1032"/>
      <c r="AV6" s="1033"/>
      <c r="AW6" s="1033"/>
      <c r="AX6" s="1033"/>
      <c r="AY6" s="1046"/>
      <c r="AZ6" s="203"/>
      <c r="BA6" s="203"/>
      <c r="BB6" s="203"/>
      <c r="BC6" s="203"/>
      <c r="BD6" s="203"/>
      <c r="BE6" s="204"/>
      <c r="BF6" s="204"/>
      <c r="BG6" s="204"/>
      <c r="BH6" s="204"/>
      <c r="BI6" s="204"/>
      <c r="BJ6" s="204"/>
      <c r="BK6" s="204"/>
      <c r="BL6" s="204"/>
      <c r="BM6" s="204"/>
      <c r="BN6" s="204"/>
      <c r="BO6" s="204"/>
      <c r="BP6" s="204"/>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7"/>
      <c r="DH6" s="1128"/>
      <c r="DI6" s="1128"/>
      <c r="DJ6" s="1128"/>
      <c r="DK6" s="1129"/>
      <c r="DL6" s="1127"/>
      <c r="DM6" s="1128"/>
      <c r="DN6" s="1128"/>
      <c r="DO6" s="1128"/>
      <c r="DP6" s="1129"/>
      <c r="DQ6" s="1032"/>
      <c r="DR6" s="1033"/>
      <c r="DS6" s="1033"/>
      <c r="DT6" s="1033"/>
      <c r="DU6" s="1034"/>
      <c r="DV6" s="1032"/>
      <c r="DW6" s="1033"/>
      <c r="DX6" s="1033"/>
      <c r="DY6" s="1033"/>
      <c r="DZ6" s="1046"/>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11061</v>
      </c>
      <c r="R7" s="1131"/>
      <c r="S7" s="1131"/>
      <c r="T7" s="1131"/>
      <c r="U7" s="1131"/>
      <c r="V7" s="1131">
        <v>10697</v>
      </c>
      <c r="W7" s="1131"/>
      <c r="X7" s="1131"/>
      <c r="Y7" s="1131"/>
      <c r="Z7" s="1131"/>
      <c r="AA7" s="1131">
        <v>364</v>
      </c>
      <c r="AB7" s="1131"/>
      <c r="AC7" s="1131"/>
      <c r="AD7" s="1131"/>
      <c r="AE7" s="1132"/>
      <c r="AF7" s="1133">
        <v>299</v>
      </c>
      <c r="AG7" s="1134"/>
      <c r="AH7" s="1134"/>
      <c r="AI7" s="1134"/>
      <c r="AJ7" s="1135"/>
      <c r="AK7" s="1117">
        <v>298</v>
      </c>
      <c r="AL7" s="1118"/>
      <c r="AM7" s="1118"/>
      <c r="AN7" s="1118"/>
      <c r="AO7" s="1118"/>
      <c r="AP7" s="1118">
        <v>13289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8</v>
      </c>
      <c r="CI7" s="1115"/>
      <c r="CJ7" s="1115"/>
      <c r="CK7" s="1115"/>
      <c r="CL7" s="1116"/>
      <c r="CM7" s="1114">
        <v>21</v>
      </c>
      <c r="CN7" s="1115"/>
      <c r="CO7" s="1115"/>
      <c r="CP7" s="1115"/>
      <c r="CQ7" s="1116"/>
      <c r="CR7" s="1114">
        <v>10</v>
      </c>
      <c r="CS7" s="1115"/>
      <c r="CT7" s="1115"/>
      <c r="CU7" s="1115"/>
      <c r="CV7" s="1116"/>
      <c r="CW7" s="1114">
        <v>0</v>
      </c>
      <c r="CX7" s="1115"/>
      <c r="CY7" s="1115"/>
      <c r="CZ7" s="1115"/>
      <c r="DA7" s="1116"/>
      <c r="DB7" s="1114" t="s">
        <v>551</v>
      </c>
      <c r="DC7" s="1115"/>
      <c r="DD7" s="1115"/>
      <c r="DE7" s="1115"/>
      <c r="DF7" s="1116"/>
      <c r="DG7" s="1114" t="s">
        <v>553</v>
      </c>
      <c r="DH7" s="1115"/>
      <c r="DI7" s="1115"/>
      <c r="DJ7" s="1115"/>
      <c r="DK7" s="1116"/>
      <c r="DL7" s="1114" t="s">
        <v>551</v>
      </c>
      <c r="DM7" s="1115"/>
      <c r="DN7" s="1115"/>
      <c r="DO7" s="1115"/>
      <c r="DP7" s="1116"/>
      <c r="DQ7" s="1114" t="s">
        <v>551</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171</v>
      </c>
      <c r="R8" s="1070"/>
      <c r="S8" s="1070"/>
      <c r="T8" s="1070"/>
      <c r="U8" s="1070"/>
      <c r="V8" s="1070">
        <v>171</v>
      </c>
      <c r="W8" s="1070"/>
      <c r="X8" s="1070"/>
      <c r="Y8" s="1070"/>
      <c r="Z8" s="1070"/>
      <c r="AA8" s="1070" t="s">
        <v>554</v>
      </c>
      <c r="AB8" s="1070"/>
      <c r="AC8" s="1070"/>
      <c r="AD8" s="1070"/>
      <c r="AE8" s="1071"/>
      <c r="AF8" s="1047" t="s">
        <v>554</v>
      </c>
      <c r="AG8" s="1048"/>
      <c r="AH8" s="1048"/>
      <c r="AI8" s="1048"/>
      <c r="AJ8" s="1049"/>
      <c r="AK8" s="1112" t="s">
        <v>546</v>
      </c>
      <c r="AL8" s="1113"/>
      <c r="AM8" s="1113"/>
      <c r="AN8" s="1113"/>
      <c r="AO8" s="1113"/>
      <c r="AP8" s="1113" t="s">
        <v>546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2"/>
      <c r="BT8" s="1043"/>
      <c r="BU8" s="1043"/>
      <c r="BV8" s="1043"/>
      <c r="BW8" s="1043"/>
      <c r="BX8" s="1043"/>
      <c r="BY8" s="1043"/>
      <c r="BZ8" s="1043"/>
      <c r="CA8" s="1043"/>
      <c r="CB8" s="1043"/>
      <c r="CC8" s="1043"/>
      <c r="CD8" s="1043"/>
      <c r="CE8" s="1043"/>
      <c r="CF8" s="1043"/>
      <c r="CG8" s="1044"/>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73</v>
      </c>
      <c r="R9" s="1070"/>
      <c r="S9" s="1070"/>
      <c r="T9" s="1070"/>
      <c r="U9" s="1070"/>
      <c r="V9" s="1070">
        <v>73</v>
      </c>
      <c r="W9" s="1070"/>
      <c r="X9" s="1070"/>
      <c r="Y9" s="1070"/>
      <c r="Z9" s="1070"/>
      <c r="AA9" s="1070">
        <v>0</v>
      </c>
      <c r="AB9" s="1070"/>
      <c r="AC9" s="1070"/>
      <c r="AD9" s="1070"/>
      <c r="AE9" s="1071"/>
      <c r="AF9" s="1047">
        <v>0</v>
      </c>
      <c r="AG9" s="1048"/>
      <c r="AH9" s="1048"/>
      <c r="AI9" s="1048"/>
      <c r="AJ9" s="1049"/>
      <c r="AK9" s="1112" t="s">
        <v>546</v>
      </c>
      <c r="AL9" s="1113"/>
      <c r="AM9" s="1113"/>
      <c r="AN9" s="1113"/>
      <c r="AO9" s="1113"/>
      <c r="AP9" s="1113" t="s">
        <v>548</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2"/>
      <c r="BT9" s="1043"/>
      <c r="BU9" s="1043"/>
      <c r="BV9" s="1043"/>
      <c r="BW9" s="1043"/>
      <c r="BX9" s="1043"/>
      <c r="BY9" s="1043"/>
      <c r="BZ9" s="1043"/>
      <c r="CA9" s="1043"/>
      <c r="CB9" s="1043"/>
      <c r="CC9" s="1043"/>
      <c r="CD9" s="1043"/>
      <c r="CE9" s="1043"/>
      <c r="CF9" s="1043"/>
      <c r="CG9" s="1044"/>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05"/>
    </row>
    <row r="10" spans="1:131" s="206" customFormat="1" ht="26.25" customHeight="1">
      <c r="A10" s="212">
        <v>4</v>
      </c>
      <c r="B10" s="1063" t="s">
        <v>364</v>
      </c>
      <c r="C10" s="1064"/>
      <c r="D10" s="1064"/>
      <c r="E10" s="1064"/>
      <c r="F10" s="1064"/>
      <c r="G10" s="1064"/>
      <c r="H10" s="1064"/>
      <c r="I10" s="1064"/>
      <c r="J10" s="1064"/>
      <c r="K10" s="1064"/>
      <c r="L10" s="1064"/>
      <c r="M10" s="1064"/>
      <c r="N10" s="1064"/>
      <c r="O10" s="1064"/>
      <c r="P10" s="1065"/>
      <c r="Q10" s="1069">
        <v>10</v>
      </c>
      <c r="R10" s="1070"/>
      <c r="S10" s="1070"/>
      <c r="T10" s="1070"/>
      <c r="U10" s="1070"/>
      <c r="V10" s="1070">
        <v>6</v>
      </c>
      <c r="W10" s="1070"/>
      <c r="X10" s="1070"/>
      <c r="Y10" s="1070"/>
      <c r="Z10" s="1070"/>
      <c r="AA10" s="1070">
        <v>4</v>
      </c>
      <c r="AB10" s="1070"/>
      <c r="AC10" s="1070"/>
      <c r="AD10" s="1070"/>
      <c r="AE10" s="1071"/>
      <c r="AF10" s="1047">
        <v>4</v>
      </c>
      <c r="AG10" s="1048"/>
      <c r="AH10" s="1048"/>
      <c r="AI10" s="1048"/>
      <c r="AJ10" s="1049"/>
      <c r="AK10" s="1112" t="s">
        <v>547</v>
      </c>
      <c r="AL10" s="1113"/>
      <c r="AM10" s="1113"/>
      <c r="AN10" s="1113"/>
      <c r="AO10" s="1113"/>
      <c r="AP10" s="1113" t="s">
        <v>546</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7"/>
      <c r="AG11" s="1048"/>
      <c r="AH11" s="1048"/>
      <c r="AI11" s="1048"/>
      <c r="AJ11" s="1049"/>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7"/>
      <c r="AG12" s="1048"/>
      <c r="AH12" s="1048"/>
      <c r="AI12" s="1048"/>
      <c r="AJ12" s="1049"/>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7"/>
      <c r="AG13" s="1048"/>
      <c r="AH13" s="1048"/>
      <c r="AI13" s="1048"/>
      <c r="AJ13" s="1049"/>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7"/>
      <c r="AG14" s="1048"/>
      <c r="AH14" s="1048"/>
      <c r="AI14" s="1048"/>
      <c r="AJ14" s="1049"/>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7"/>
      <c r="AG15" s="1048"/>
      <c r="AH15" s="1048"/>
      <c r="AI15" s="1048"/>
      <c r="AJ15" s="1049"/>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7"/>
      <c r="AG16" s="1048"/>
      <c r="AH16" s="1048"/>
      <c r="AI16" s="1048"/>
      <c r="AJ16" s="1049"/>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7"/>
      <c r="AG17" s="1048"/>
      <c r="AH17" s="1048"/>
      <c r="AI17" s="1048"/>
      <c r="AJ17" s="1049"/>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7"/>
      <c r="AG18" s="1048"/>
      <c r="AH18" s="1048"/>
      <c r="AI18" s="1048"/>
      <c r="AJ18" s="1049"/>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7"/>
      <c r="AG19" s="1048"/>
      <c r="AH19" s="1048"/>
      <c r="AI19" s="1048"/>
      <c r="AJ19" s="1049"/>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7"/>
      <c r="AG20" s="1048"/>
      <c r="AH20" s="1048"/>
      <c r="AI20" s="1048"/>
      <c r="AJ20" s="1049"/>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7"/>
      <c r="AG21" s="1048"/>
      <c r="AH21" s="1048"/>
      <c r="AI21" s="1048"/>
      <c r="AJ21" s="1049"/>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7"/>
      <c r="AG22" s="1048"/>
      <c r="AH22" s="1048"/>
      <c r="AI22" s="1048"/>
      <c r="AJ22" s="1049"/>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11193</v>
      </c>
      <c r="R23" s="1095"/>
      <c r="S23" s="1095"/>
      <c r="T23" s="1095"/>
      <c r="U23" s="1095"/>
      <c r="V23" s="1095">
        <v>10825</v>
      </c>
      <c r="W23" s="1095"/>
      <c r="X23" s="1095"/>
      <c r="Y23" s="1095"/>
      <c r="Z23" s="1095"/>
      <c r="AA23" s="1095">
        <v>368</v>
      </c>
      <c r="AB23" s="1095"/>
      <c r="AC23" s="1095"/>
      <c r="AD23" s="1095"/>
      <c r="AE23" s="1096"/>
      <c r="AF23" s="1097">
        <v>303</v>
      </c>
      <c r="AG23" s="1095"/>
      <c r="AH23" s="1095"/>
      <c r="AI23" s="1095"/>
      <c r="AJ23" s="1098"/>
      <c r="AK23" s="1099"/>
      <c r="AL23" s="1100"/>
      <c r="AM23" s="1100"/>
      <c r="AN23" s="1100"/>
      <c r="AO23" s="1100"/>
      <c r="AP23" s="1095">
        <v>13289</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7"/>
    </row>
    <row r="26" spans="1:131" s="198" customFormat="1" ht="26.25" customHeight="1">
      <c r="A26" s="1023" t="s">
        <v>344</v>
      </c>
      <c r="B26" s="1024"/>
      <c r="C26" s="1024"/>
      <c r="D26" s="1024"/>
      <c r="E26" s="1024"/>
      <c r="F26" s="1024"/>
      <c r="G26" s="1024"/>
      <c r="H26" s="1024"/>
      <c r="I26" s="1024"/>
      <c r="J26" s="1024"/>
      <c r="K26" s="1024"/>
      <c r="L26" s="1024"/>
      <c r="M26" s="1024"/>
      <c r="N26" s="1024"/>
      <c r="O26" s="1024"/>
      <c r="P26" s="1025"/>
      <c r="Q26" s="1029" t="s">
        <v>370</v>
      </c>
      <c r="R26" s="1030"/>
      <c r="S26" s="1030"/>
      <c r="T26" s="1030"/>
      <c r="U26" s="1031"/>
      <c r="V26" s="1029" t="s">
        <v>371</v>
      </c>
      <c r="W26" s="1030"/>
      <c r="X26" s="1030"/>
      <c r="Y26" s="1030"/>
      <c r="Z26" s="1031"/>
      <c r="AA26" s="1029" t="s">
        <v>372</v>
      </c>
      <c r="AB26" s="1030"/>
      <c r="AC26" s="1030"/>
      <c r="AD26" s="1030"/>
      <c r="AE26" s="1030"/>
      <c r="AF26" s="1085" t="s">
        <v>373</v>
      </c>
      <c r="AG26" s="1036"/>
      <c r="AH26" s="1036"/>
      <c r="AI26" s="1036"/>
      <c r="AJ26" s="1086"/>
      <c r="AK26" s="1030" t="s">
        <v>374</v>
      </c>
      <c r="AL26" s="1030"/>
      <c r="AM26" s="1030"/>
      <c r="AN26" s="1030"/>
      <c r="AO26" s="1031"/>
      <c r="AP26" s="1029" t="s">
        <v>375</v>
      </c>
      <c r="AQ26" s="1030"/>
      <c r="AR26" s="1030"/>
      <c r="AS26" s="1030"/>
      <c r="AT26" s="1031"/>
      <c r="AU26" s="1029" t="s">
        <v>376</v>
      </c>
      <c r="AV26" s="1030"/>
      <c r="AW26" s="1030"/>
      <c r="AX26" s="1030"/>
      <c r="AY26" s="1031"/>
      <c r="AZ26" s="1029" t="s">
        <v>377</v>
      </c>
      <c r="BA26" s="1030"/>
      <c r="BB26" s="1030"/>
      <c r="BC26" s="1030"/>
      <c r="BD26" s="1031"/>
      <c r="BE26" s="1029" t="s">
        <v>351</v>
      </c>
      <c r="BF26" s="1030"/>
      <c r="BG26" s="1030"/>
      <c r="BH26" s="1030"/>
      <c r="BI26" s="1045"/>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7"/>
    </row>
    <row r="27" spans="1:131" s="198" customFormat="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7"/>
      <c r="AG27" s="1039"/>
      <c r="AH27" s="1039"/>
      <c r="AI27" s="1039"/>
      <c r="AJ27" s="1088"/>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2975</v>
      </c>
      <c r="R28" s="1080"/>
      <c r="S28" s="1080"/>
      <c r="T28" s="1080"/>
      <c r="U28" s="1080"/>
      <c r="V28" s="1080">
        <v>2973</v>
      </c>
      <c r="W28" s="1080"/>
      <c r="X28" s="1080"/>
      <c r="Y28" s="1080"/>
      <c r="Z28" s="1080"/>
      <c r="AA28" s="1080">
        <v>2</v>
      </c>
      <c r="AB28" s="1080"/>
      <c r="AC28" s="1080"/>
      <c r="AD28" s="1080"/>
      <c r="AE28" s="1081"/>
      <c r="AF28" s="1082">
        <v>2</v>
      </c>
      <c r="AG28" s="1080"/>
      <c r="AH28" s="1080"/>
      <c r="AI28" s="1080"/>
      <c r="AJ28" s="1083"/>
      <c r="AK28" s="1084">
        <v>261</v>
      </c>
      <c r="AL28" s="1072"/>
      <c r="AM28" s="1072"/>
      <c r="AN28" s="1072"/>
      <c r="AO28" s="1072"/>
      <c r="AP28" s="1072" t="s">
        <v>548</v>
      </c>
      <c r="AQ28" s="1072"/>
      <c r="AR28" s="1072"/>
      <c r="AS28" s="1072"/>
      <c r="AT28" s="1072"/>
      <c r="AU28" s="1072" t="s">
        <v>549</v>
      </c>
      <c r="AV28" s="1072"/>
      <c r="AW28" s="1072"/>
      <c r="AX28" s="1072"/>
      <c r="AY28" s="1072"/>
      <c r="AZ28" s="1073" t="s">
        <v>546</v>
      </c>
      <c r="BA28" s="1073"/>
      <c r="BB28" s="1073"/>
      <c r="BC28" s="1073"/>
      <c r="BD28" s="1073"/>
      <c r="BE28" s="1074"/>
      <c r="BF28" s="1074"/>
      <c r="BG28" s="1074"/>
      <c r="BH28" s="1074"/>
      <c r="BI28" s="1075"/>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2631</v>
      </c>
      <c r="R29" s="1070"/>
      <c r="S29" s="1070"/>
      <c r="T29" s="1070"/>
      <c r="U29" s="1070"/>
      <c r="V29" s="1070">
        <v>2590</v>
      </c>
      <c r="W29" s="1070"/>
      <c r="X29" s="1070"/>
      <c r="Y29" s="1070"/>
      <c r="Z29" s="1070"/>
      <c r="AA29" s="1070">
        <v>41</v>
      </c>
      <c r="AB29" s="1070"/>
      <c r="AC29" s="1070"/>
      <c r="AD29" s="1070"/>
      <c r="AE29" s="1071"/>
      <c r="AF29" s="1047">
        <v>41</v>
      </c>
      <c r="AG29" s="1048"/>
      <c r="AH29" s="1048"/>
      <c r="AI29" s="1048"/>
      <c r="AJ29" s="1049"/>
      <c r="AK29" s="1006">
        <v>362</v>
      </c>
      <c r="AL29" s="997"/>
      <c r="AM29" s="997"/>
      <c r="AN29" s="997"/>
      <c r="AO29" s="997"/>
      <c r="AP29" s="997">
        <v>17</v>
      </c>
      <c r="AQ29" s="997"/>
      <c r="AR29" s="997"/>
      <c r="AS29" s="997"/>
      <c r="AT29" s="997"/>
      <c r="AU29" s="997" t="s">
        <v>546</v>
      </c>
      <c r="AV29" s="997"/>
      <c r="AW29" s="997"/>
      <c r="AX29" s="997"/>
      <c r="AY29" s="997"/>
      <c r="AZ29" s="1068" t="s">
        <v>546</v>
      </c>
      <c r="BA29" s="1068"/>
      <c r="BB29" s="1068"/>
      <c r="BC29" s="1068"/>
      <c r="BD29" s="1068"/>
      <c r="BE29" s="1008"/>
      <c r="BF29" s="1008"/>
      <c r="BG29" s="1008"/>
      <c r="BH29" s="1008"/>
      <c r="BI29" s="1009"/>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192</v>
      </c>
      <c r="R30" s="1070"/>
      <c r="S30" s="1070"/>
      <c r="T30" s="1070"/>
      <c r="U30" s="1070"/>
      <c r="V30" s="1070">
        <v>186</v>
      </c>
      <c r="W30" s="1070"/>
      <c r="X30" s="1070"/>
      <c r="Y30" s="1070"/>
      <c r="Z30" s="1070"/>
      <c r="AA30" s="1070">
        <v>6</v>
      </c>
      <c r="AB30" s="1070"/>
      <c r="AC30" s="1070"/>
      <c r="AD30" s="1070"/>
      <c r="AE30" s="1071"/>
      <c r="AF30" s="1047">
        <v>6</v>
      </c>
      <c r="AG30" s="1048"/>
      <c r="AH30" s="1048"/>
      <c r="AI30" s="1048"/>
      <c r="AJ30" s="1049"/>
      <c r="AK30" s="1006">
        <v>78</v>
      </c>
      <c r="AL30" s="997"/>
      <c r="AM30" s="997"/>
      <c r="AN30" s="997"/>
      <c r="AO30" s="997"/>
      <c r="AP30" s="997" t="s">
        <v>546</v>
      </c>
      <c r="AQ30" s="997"/>
      <c r="AR30" s="997"/>
      <c r="AS30" s="997"/>
      <c r="AT30" s="997"/>
      <c r="AU30" s="997" t="s">
        <v>546</v>
      </c>
      <c r="AV30" s="997"/>
      <c r="AW30" s="997"/>
      <c r="AX30" s="997"/>
      <c r="AY30" s="997"/>
      <c r="AZ30" s="1068" t="s">
        <v>546</v>
      </c>
      <c r="BA30" s="1068"/>
      <c r="BB30" s="1068"/>
      <c r="BC30" s="1068"/>
      <c r="BD30" s="1068"/>
      <c r="BE30" s="1008"/>
      <c r="BF30" s="1008"/>
      <c r="BG30" s="1008"/>
      <c r="BH30" s="1008"/>
      <c r="BI30" s="1009"/>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30</v>
      </c>
      <c r="R31" s="1070"/>
      <c r="S31" s="1070"/>
      <c r="T31" s="1070"/>
      <c r="U31" s="1070"/>
      <c r="V31" s="1070">
        <v>30</v>
      </c>
      <c r="W31" s="1070"/>
      <c r="X31" s="1070"/>
      <c r="Y31" s="1070"/>
      <c r="Z31" s="1070"/>
      <c r="AA31" s="1070" t="s">
        <v>546</v>
      </c>
      <c r="AB31" s="1070"/>
      <c r="AC31" s="1070"/>
      <c r="AD31" s="1070"/>
      <c r="AE31" s="1071"/>
      <c r="AF31" s="1047" t="s">
        <v>109</v>
      </c>
      <c r="AG31" s="1048"/>
      <c r="AH31" s="1048"/>
      <c r="AI31" s="1048"/>
      <c r="AJ31" s="1049"/>
      <c r="AK31" s="1006">
        <v>17</v>
      </c>
      <c r="AL31" s="997"/>
      <c r="AM31" s="997"/>
      <c r="AN31" s="997"/>
      <c r="AO31" s="997"/>
      <c r="AP31" s="997" t="s">
        <v>546</v>
      </c>
      <c r="AQ31" s="997"/>
      <c r="AR31" s="997"/>
      <c r="AS31" s="997"/>
      <c r="AT31" s="997"/>
      <c r="AU31" s="997" t="s">
        <v>546</v>
      </c>
      <c r="AV31" s="997"/>
      <c r="AW31" s="997"/>
      <c r="AX31" s="997"/>
      <c r="AY31" s="997"/>
      <c r="AZ31" s="1068" t="s">
        <v>546</v>
      </c>
      <c r="BA31" s="1068"/>
      <c r="BB31" s="1068"/>
      <c r="BC31" s="1068"/>
      <c r="BD31" s="1068"/>
      <c r="BE31" s="1008"/>
      <c r="BF31" s="1008"/>
      <c r="BG31" s="1008"/>
      <c r="BH31" s="1008"/>
      <c r="BI31" s="1009"/>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381</v>
      </c>
      <c r="R32" s="1070"/>
      <c r="S32" s="1070"/>
      <c r="T32" s="1070"/>
      <c r="U32" s="1070"/>
      <c r="V32" s="1070">
        <v>381</v>
      </c>
      <c r="W32" s="1070"/>
      <c r="X32" s="1070"/>
      <c r="Y32" s="1070"/>
      <c r="Z32" s="1070"/>
      <c r="AA32" s="1070">
        <v>0</v>
      </c>
      <c r="AB32" s="1070"/>
      <c r="AC32" s="1070"/>
      <c r="AD32" s="1070"/>
      <c r="AE32" s="1071"/>
      <c r="AF32" s="1047">
        <v>0</v>
      </c>
      <c r="AG32" s="1048"/>
      <c r="AH32" s="1048"/>
      <c r="AI32" s="1048"/>
      <c r="AJ32" s="1049"/>
      <c r="AK32" s="1006">
        <v>135</v>
      </c>
      <c r="AL32" s="997"/>
      <c r="AM32" s="997"/>
      <c r="AN32" s="997"/>
      <c r="AO32" s="997"/>
      <c r="AP32" s="997">
        <v>225</v>
      </c>
      <c r="AQ32" s="997"/>
      <c r="AR32" s="997"/>
      <c r="AS32" s="997"/>
      <c r="AT32" s="997"/>
      <c r="AU32" s="997">
        <v>59</v>
      </c>
      <c r="AV32" s="997"/>
      <c r="AW32" s="997"/>
      <c r="AX32" s="997"/>
      <c r="AY32" s="997"/>
      <c r="AZ32" s="1068" t="s">
        <v>546</v>
      </c>
      <c r="BA32" s="1068"/>
      <c r="BB32" s="1068"/>
      <c r="BC32" s="1068"/>
      <c r="BD32" s="1068"/>
      <c r="BE32" s="1008"/>
      <c r="BF32" s="1008"/>
      <c r="BG32" s="1008"/>
      <c r="BH32" s="1008"/>
      <c r="BI32" s="1009"/>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1086</v>
      </c>
      <c r="R33" s="1070"/>
      <c r="S33" s="1070"/>
      <c r="T33" s="1070"/>
      <c r="U33" s="1070"/>
      <c r="V33" s="1070">
        <v>1066</v>
      </c>
      <c r="W33" s="1070"/>
      <c r="X33" s="1070"/>
      <c r="Y33" s="1070"/>
      <c r="Z33" s="1070"/>
      <c r="AA33" s="1070">
        <v>20</v>
      </c>
      <c r="AB33" s="1070"/>
      <c r="AC33" s="1070"/>
      <c r="AD33" s="1070"/>
      <c r="AE33" s="1071"/>
      <c r="AF33" s="1047">
        <v>1061</v>
      </c>
      <c r="AG33" s="1048"/>
      <c r="AH33" s="1048"/>
      <c r="AI33" s="1048"/>
      <c r="AJ33" s="1049"/>
      <c r="AK33" s="1006">
        <v>126</v>
      </c>
      <c r="AL33" s="997"/>
      <c r="AM33" s="997"/>
      <c r="AN33" s="997"/>
      <c r="AO33" s="997"/>
      <c r="AP33" s="997">
        <v>1499</v>
      </c>
      <c r="AQ33" s="997"/>
      <c r="AR33" s="997"/>
      <c r="AS33" s="997"/>
      <c r="AT33" s="997"/>
      <c r="AU33" s="997">
        <v>966</v>
      </c>
      <c r="AV33" s="997"/>
      <c r="AW33" s="997"/>
      <c r="AX33" s="997"/>
      <c r="AY33" s="997"/>
      <c r="AZ33" s="1068" t="s">
        <v>546</v>
      </c>
      <c r="BA33" s="1068"/>
      <c r="BB33" s="1068"/>
      <c r="BC33" s="1068"/>
      <c r="BD33" s="1068"/>
      <c r="BE33" s="1008" t="s">
        <v>384</v>
      </c>
      <c r="BF33" s="1008"/>
      <c r="BG33" s="1008"/>
      <c r="BH33" s="1008"/>
      <c r="BI33" s="1009"/>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7"/>
    </row>
    <row r="34" spans="1:131" s="198" customFormat="1" ht="26.25" customHeight="1">
      <c r="A34" s="217">
        <v>7</v>
      </c>
      <c r="B34" s="1063" t="s">
        <v>385</v>
      </c>
      <c r="C34" s="1064"/>
      <c r="D34" s="1064"/>
      <c r="E34" s="1064"/>
      <c r="F34" s="1064"/>
      <c r="G34" s="1064"/>
      <c r="H34" s="1064"/>
      <c r="I34" s="1064"/>
      <c r="J34" s="1064"/>
      <c r="K34" s="1064"/>
      <c r="L34" s="1064"/>
      <c r="M34" s="1064"/>
      <c r="N34" s="1064"/>
      <c r="O34" s="1064"/>
      <c r="P34" s="1065"/>
      <c r="Q34" s="1069">
        <v>287</v>
      </c>
      <c r="R34" s="1070"/>
      <c r="S34" s="1070"/>
      <c r="T34" s="1070"/>
      <c r="U34" s="1070"/>
      <c r="V34" s="1070">
        <v>274</v>
      </c>
      <c r="W34" s="1070"/>
      <c r="X34" s="1070"/>
      <c r="Y34" s="1070"/>
      <c r="Z34" s="1070"/>
      <c r="AA34" s="1070">
        <v>12</v>
      </c>
      <c r="AB34" s="1070"/>
      <c r="AC34" s="1070"/>
      <c r="AD34" s="1070"/>
      <c r="AE34" s="1071"/>
      <c r="AF34" s="1047">
        <v>12</v>
      </c>
      <c r="AG34" s="1048"/>
      <c r="AH34" s="1048"/>
      <c r="AI34" s="1048"/>
      <c r="AJ34" s="1049"/>
      <c r="AK34" s="1006">
        <v>39</v>
      </c>
      <c r="AL34" s="997"/>
      <c r="AM34" s="997"/>
      <c r="AN34" s="997"/>
      <c r="AO34" s="997"/>
      <c r="AP34" s="997" t="s">
        <v>546</v>
      </c>
      <c r="AQ34" s="997"/>
      <c r="AR34" s="997"/>
      <c r="AS34" s="997"/>
      <c r="AT34" s="997"/>
      <c r="AU34" s="997" t="s">
        <v>546</v>
      </c>
      <c r="AV34" s="997"/>
      <c r="AW34" s="997"/>
      <c r="AX34" s="997"/>
      <c r="AY34" s="997"/>
      <c r="AZ34" s="1068" t="s">
        <v>546</v>
      </c>
      <c r="BA34" s="1068"/>
      <c r="BB34" s="1068"/>
      <c r="BC34" s="1068"/>
      <c r="BD34" s="1068"/>
      <c r="BE34" s="1008" t="s">
        <v>386</v>
      </c>
      <c r="BF34" s="1008"/>
      <c r="BG34" s="1008"/>
      <c r="BH34" s="1008"/>
      <c r="BI34" s="1009"/>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7"/>
    </row>
    <row r="35" spans="1:131" s="198" customFormat="1" ht="26.25" customHeight="1">
      <c r="A35" s="217">
        <v>8</v>
      </c>
      <c r="B35" s="1063" t="s">
        <v>387</v>
      </c>
      <c r="C35" s="1064"/>
      <c r="D35" s="1064"/>
      <c r="E35" s="1064"/>
      <c r="F35" s="1064"/>
      <c r="G35" s="1064"/>
      <c r="H35" s="1064"/>
      <c r="I35" s="1064"/>
      <c r="J35" s="1064"/>
      <c r="K35" s="1064"/>
      <c r="L35" s="1064"/>
      <c r="M35" s="1064"/>
      <c r="N35" s="1064"/>
      <c r="O35" s="1064"/>
      <c r="P35" s="1065"/>
      <c r="Q35" s="1069">
        <v>253</v>
      </c>
      <c r="R35" s="1070"/>
      <c r="S35" s="1070"/>
      <c r="T35" s="1070"/>
      <c r="U35" s="1070"/>
      <c r="V35" s="1070">
        <v>253</v>
      </c>
      <c r="W35" s="1070"/>
      <c r="X35" s="1070"/>
      <c r="Y35" s="1070"/>
      <c r="Z35" s="1070"/>
      <c r="AA35" s="1070" t="s">
        <v>548</v>
      </c>
      <c r="AB35" s="1070"/>
      <c r="AC35" s="1070"/>
      <c r="AD35" s="1070"/>
      <c r="AE35" s="1071"/>
      <c r="AF35" s="1047" t="s">
        <v>109</v>
      </c>
      <c r="AG35" s="1048"/>
      <c r="AH35" s="1048"/>
      <c r="AI35" s="1048"/>
      <c r="AJ35" s="1049"/>
      <c r="AK35" s="1006">
        <v>62</v>
      </c>
      <c r="AL35" s="997"/>
      <c r="AM35" s="997"/>
      <c r="AN35" s="997"/>
      <c r="AO35" s="997"/>
      <c r="AP35" s="997">
        <v>1330</v>
      </c>
      <c r="AQ35" s="997"/>
      <c r="AR35" s="997"/>
      <c r="AS35" s="997"/>
      <c r="AT35" s="997"/>
      <c r="AU35" s="997">
        <v>1330</v>
      </c>
      <c r="AV35" s="997"/>
      <c r="AW35" s="997"/>
      <c r="AX35" s="997"/>
      <c r="AY35" s="997"/>
      <c r="AZ35" s="1068" t="s">
        <v>546</v>
      </c>
      <c r="BA35" s="1068"/>
      <c r="BB35" s="1068"/>
      <c r="BC35" s="1068"/>
      <c r="BD35" s="1068"/>
      <c r="BE35" s="1008" t="s">
        <v>386</v>
      </c>
      <c r="BF35" s="1008"/>
      <c r="BG35" s="1008"/>
      <c r="BH35" s="1008"/>
      <c r="BI35" s="1009"/>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7"/>
    </row>
    <row r="36" spans="1:131" s="198" customFormat="1" ht="26.25" customHeight="1">
      <c r="A36" s="217">
        <v>9</v>
      </c>
      <c r="B36" s="1063" t="s">
        <v>388</v>
      </c>
      <c r="C36" s="1064"/>
      <c r="D36" s="1064"/>
      <c r="E36" s="1064"/>
      <c r="F36" s="1064"/>
      <c r="G36" s="1064"/>
      <c r="H36" s="1064"/>
      <c r="I36" s="1064"/>
      <c r="J36" s="1064"/>
      <c r="K36" s="1064"/>
      <c r="L36" s="1064"/>
      <c r="M36" s="1064"/>
      <c r="N36" s="1064"/>
      <c r="O36" s="1064"/>
      <c r="P36" s="1065"/>
      <c r="Q36" s="1069">
        <v>266</v>
      </c>
      <c r="R36" s="1070"/>
      <c r="S36" s="1070"/>
      <c r="T36" s="1070"/>
      <c r="U36" s="1070"/>
      <c r="V36" s="1070">
        <v>266</v>
      </c>
      <c r="W36" s="1070"/>
      <c r="X36" s="1070"/>
      <c r="Y36" s="1070"/>
      <c r="Z36" s="1070"/>
      <c r="AA36" s="1070">
        <v>0</v>
      </c>
      <c r="AB36" s="1070"/>
      <c r="AC36" s="1070"/>
      <c r="AD36" s="1070"/>
      <c r="AE36" s="1071"/>
      <c r="AF36" s="1047">
        <v>0</v>
      </c>
      <c r="AG36" s="1048"/>
      <c r="AH36" s="1048"/>
      <c r="AI36" s="1048"/>
      <c r="AJ36" s="1049"/>
      <c r="AK36" s="1006">
        <v>221</v>
      </c>
      <c r="AL36" s="997"/>
      <c r="AM36" s="997"/>
      <c r="AN36" s="997"/>
      <c r="AO36" s="997"/>
      <c r="AP36" s="997">
        <v>2021</v>
      </c>
      <c r="AQ36" s="997"/>
      <c r="AR36" s="997"/>
      <c r="AS36" s="997"/>
      <c r="AT36" s="997"/>
      <c r="AU36" s="997">
        <v>1965</v>
      </c>
      <c r="AV36" s="997"/>
      <c r="AW36" s="997"/>
      <c r="AX36" s="997"/>
      <c r="AY36" s="997"/>
      <c r="AZ36" s="1068" t="s">
        <v>546</v>
      </c>
      <c r="BA36" s="1068"/>
      <c r="BB36" s="1068"/>
      <c r="BC36" s="1068"/>
      <c r="BD36" s="1068"/>
      <c r="BE36" s="1008" t="s">
        <v>386</v>
      </c>
      <c r="BF36" s="1008"/>
      <c r="BG36" s="1008"/>
      <c r="BH36" s="1008"/>
      <c r="BI36" s="1009"/>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7"/>
      <c r="AG37" s="1048"/>
      <c r="AH37" s="1048"/>
      <c r="AI37" s="1048"/>
      <c r="AJ37" s="1049"/>
      <c r="AK37" s="1006"/>
      <c r="AL37" s="997"/>
      <c r="AM37" s="997"/>
      <c r="AN37" s="997"/>
      <c r="AO37" s="997"/>
      <c r="AP37" s="997"/>
      <c r="AQ37" s="997"/>
      <c r="AR37" s="997"/>
      <c r="AS37" s="997"/>
      <c r="AT37" s="997"/>
      <c r="AU37" s="997"/>
      <c r="AV37" s="997"/>
      <c r="AW37" s="997"/>
      <c r="AX37" s="997"/>
      <c r="AY37" s="997"/>
      <c r="AZ37" s="1068"/>
      <c r="BA37" s="1068"/>
      <c r="BB37" s="1068"/>
      <c r="BC37" s="1068"/>
      <c r="BD37" s="1068"/>
      <c r="BE37" s="1008"/>
      <c r="BF37" s="1008"/>
      <c r="BG37" s="1008"/>
      <c r="BH37" s="1008"/>
      <c r="BI37" s="1009"/>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7"/>
      <c r="AG38" s="1048"/>
      <c r="AH38" s="1048"/>
      <c r="AI38" s="1048"/>
      <c r="AJ38" s="1049"/>
      <c r="AK38" s="1006"/>
      <c r="AL38" s="997"/>
      <c r="AM38" s="997"/>
      <c r="AN38" s="997"/>
      <c r="AO38" s="997"/>
      <c r="AP38" s="997"/>
      <c r="AQ38" s="997"/>
      <c r="AR38" s="997"/>
      <c r="AS38" s="997"/>
      <c r="AT38" s="997"/>
      <c r="AU38" s="997"/>
      <c r="AV38" s="997"/>
      <c r="AW38" s="997"/>
      <c r="AX38" s="997"/>
      <c r="AY38" s="997"/>
      <c r="AZ38" s="1068"/>
      <c r="BA38" s="1068"/>
      <c r="BB38" s="1068"/>
      <c r="BC38" s="1068"/>
      <c r="BD38" s="1068"/>
      <c r="BE38" s="1008"/>
      <c r="BF38" s="1008"/>
      <c r="BG38" s="1008"/>
      <c r="BH38" s="1008"/>
      <c r="BI38" s="1009"/>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7"/>
      <c r="AG39" s="1048"/>
      <c r="AH39" s="1048"/>
      <c r="AI39" s="1048"/>
      <c r="AJ39" s="1049"/>
      <c r="AK39" s="1006"/>
      <c r="AL39" s="997"/>
      <c r="AM39" s="997"/>
      <c r="AN39" s="997"/>
      <c r="AO39" s="997"/>
      <c r="AP39" s="997"/>
      <c r="AQ39" s="997"/>
      <c r="AR39" s="997"/>
      <c r="AS39" s="997"/>
      <c r="AT39" s="997"/>
      <c r="AU39" s="997"/>
      <c r="AV39" s="997"/>
      <c r="AW39" s="997"/>
      <c r="AX39" s="997"/>
      <c r="AY39" s="997"/>
      <c r="AZ39" s="1068"/>
      <c r="BA39" s="1068"/>
      <c r="BB39" s="1068"/>
      <c r="BC39" s="1068"/>
      <c r="BD39" s="1068"/>
      <c r="BE39" s="1008"/>
      <c r="BF39" s="1008"/>
      <c r="BG39" s="1008"/>
      <c r="BH39" s="1008"/>
      <c r="BI39" s="1009"/>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7"/>
      <c r="AG40" s="1048"/>
      <c r="AH40" s="1048"/>
      <c r="AI40" s="1048"/>
      <c r="AJ40" s="1049"/>
      <c r="AK40" s="1006"/>
      <c r="AL40" s="997"/>
      <c r="AM40" s="997"/>
      <c r="AN40" s="997"/>
      <c r="AO40" s="997"/>
      <c r="AP40" s="997"/>
      <c r="AQ40" s="997"/>
      <c r="AR40" s="997"/>
      <c r="AS40" s="997"/>
      <c r="AT40" s="997"/>
      <c r="AU40" s="997"/>
      <c r="AV40" s="997"/>
      <c r="AW40" s="997"/>
      <c r="AX40" s="997"/>
      <c r="AY40" s="997"/>
      <c r="AZ40" s="1068"/>
      <c r="BA40" s="1068"/>
      <c r="BB40" s="1068"/>
      <c r="BC40" s="1068"/>
      <c r="BD40" s="1068"/>
      <c r="BE40" s="1008"/>
      <c r="BF40" s="1008"/>
      <c r="BG40" s="1008"/>
      <c r="BH40" s="1008"/>
      <c r="BI40" s="1009"/>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7"/>
      <c r="AG41" s="1048"/>
      <c r="AH41" s="1048"/>
      <c r="AI41" s="1048"/>
      <c r="AJ41" s="1049"/>
      <c r="AK41" s="1006"/>
      <c r="AL41" s="997"/>
      <c r="AM41" s="997"/>
      <c r="AN41" s="997"/>
      <c r="AO41" s="997"/>
      <c r="AP41" s="997"/>
      <c r="AQ41" s="997"/>
      <c r="AR41" s="997"/>
      <c r="AS41" s="997"/>
      <c r="AT41" s="997"/>
      <c r="AU41" s="997"/>
      <c r="AV41" s="997"/>
      <c r="AW41" s="997"/>
      <c r="AX41" s="997"/>
      <c r="AY41" s="997"/>
      <c r="AZ41" s="1068"/>
      <c r="BA41" s="1068"/>
      <c r="BB41" s="1068"/>
      <c r="BC41" s="1068"/>
      <c r="BD41" s="1068"/>
      <c r="BE41" s="1008"/>
      <c r="BF41" s="1008"/>
      <c r="BG41" s="1008"/>
      <c r="BH41" s="1008"/>
      <c r="BI41" s="1009"/>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7"/>
      <c r="AG42" s="1048"/>
      <c r="AH42" s="1048"/>
      <c r="AI42" s="1048"/>
      <c r="AJ42" s="1049"/>
      <c r="AK42" s="1006"/>
      <c r="AL42" s="997"/>
      <c r="AM42" s="997"/>
      <c r="AN42" s="997"/>
      <c r="AO42" s="997"/>
      <c r="AP42" s="997"/>
      <c r="AQ42" s="997"/>
      <c r="AR42" s="997"/>
      <c r="AS42" s="997"/>
      <c r="AT42" s="997"/>
      <c r="AU42" s="997"/>
      <c r="AV42" s="997"/>
      <c r="AW42" s="997"/>
      <c r="AX42" s="997"/>
      <c r="AY42" s="997"/>
      <c r="AZ42" s="1068"/>
      <c r="BA42" s="1068"/>
      <c r="BB42" s="1068"/>
      <c r="BC42" s="1068"/>
      <c r="BD42" s="1068"/>
      <c r="BE42" s="1008"/>
      <c r="BF42" s="1008"/>
      <c r="BG42" s="1008"/>
      <c r="BH42" s="1008"/>
      <c r="BI42" s="1009"/>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7"/>
      <c r="AG43" s="1048"/>
      <c r="AH43" s="1048"/>
      <c r="AI43" s="1048"/>
      <c r="AJ43" s="1049"/>
      <c r="AK43" s="1006"/>
      <c r="AL43" s="997"/>
      <c r="AM43" s="997"/>
      <c r="AN43" s="997"/>
      <c r="AO43" s="997"/>
      <c r="AP43" s="997"/>
      <c r="AQ43" s="997"/>
      <c r="AR43" s="997"/>
      <c r="AS43" s="997"/>
      <c r="AT43" s="997"/>
      <c r="AU43" s="997"/>
      <c r="AV43" s="997"/>
      <c r="AW43" s="997"/>
      <c r="AX43" s="997"/>
      <c r="AY43" s="997"/>
      <c r="AZ43" s="1068"/>
      <c r="BA43" s="1068"/>
      <c r="BB43" s="1068"/>
      <c r="BC43" s="1068"/>
      <c r="BD43" s="1068"/>
      <c r="BE43" s="1008"/>
      <c r="BF43" s="1008"/>
      <c r="BG43" s="1008"/>
      <c r="BH43" s="1008"/>
      <c r="BI43" s="1009"/>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7"/>
      <c r="AG44" s="1048"/>
      <c r="AH44" s="1048"/>
      <c r="AI44" s="1048"/>
      <c r="AJ44" s="1049"/>
      <c r="AK44" s="1006"/>
      <c r="AL44" s="997"/>
      <c r="AM44" s="997"/>
      <c r="AN44" s="997"/>
      <c r="AO44" s="997"/>
      <c r="AP44" s="997"/>
      <c r="AQ44" s="997"/>
      <c r="AR44" s="997"/>
      <c r="AS44" s="997"/>
      <c r="AT44" s="997"/>
      <c r="AU44" s="997"/>
      <c r="AV44" s="997"/>
      <c r="AW44" s="997"/>
      <c r="AX44" s="997"/>
      <c r="AY44" s="997"/>
      <c r="AZ44" s="1068"/>
      <c r="BA44" s="1068"/>
      <c r="BB44" s="1068"/>
      <c r="BC44" s="1068"/>
      <c r="BD44" s="1068"/>
      <c r="BE44" s="1008"/>
      <c r="BF44" s="1008"/>
      <c r="BG44" s="1008"/>
      <c r="BH44" s="1008"/>
      <c r="BI44" s="1009"/>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7"/>
      <c r="AG45" s="1048"/>
      <c r="AH45" s="1048"/>
      <c r="AI45" s="1048"/>
      <c r="AJ45" s="1049"/>
      <c r="AK45" s="1006"/>
      <c r="AL45" s="997"/>
      <c r="AM45" s="997"/>
      <c r="AN45" s="997"/>
      <c r="AO45" s="997"/>
      <c r="AP45" s="997"/>
      <c r="AQ45" s="997"/>
      <c r="AR45" s="997"/>
      <c r="AS45" s="997"/>
      <c r="AT45" s="997"/>
      <c r="AU45" s="997"/>
      <c r="AV45" s="997"/>
      <c r="AW45" s="997"/>
      <c r="AX45" s="997"/>
      <c r="AY45" s="997"/>
      <c r="AZ45" s="1068"/>
      <c r="BA45" s="1068"/>
      <c r="BB45" s="1068"/>
      <c r="BC45" s="1068"/>
      <c r="BD45" s="1068"/>
      <c r="BE45" s="1008"/>
      <c r="BF45" s="1008"/>
      <c r="BG45" s="1008"/>
      <c r="BH45" s="1008"/>
      <c r="BI45" s="1009"/>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7"/>
      <c r="AG46" s="1048"/>
      <c r="AH46" s="1048"/>
      <c r="AI46" s="1048"/>
      <c r="AJ46" s="1049"/>
      <c r="AK46" s="1006"/>
      <c r="AL46" s="997"/>
      <c r="AM46" s="997"/>
      <c r="AN46" s="997"/>
      <c r="AO46" s="997"/>
      <c r="AP46" s="997"/>
      <c r="AQ46" s="997"/>
      <c r="AR46" s="997"/>
      <c r="AS46" s="997"/>
      <c r="AT46" s="997"/>
      <c r="AU46" s="997"/>
      <c r="AV46" s="997"/>
      <c r="AW46" s="997"/>
      <c r="AX46" s="997"/>
      <c r="AY46" s="997"/>
      <c r="AZ46" s="1068"/>
      <c r="BA46" s="1068"/>
      <c r="BB46" s="1068"/>
      <c r="BC46" s="1068"/>
      <c r="BD46" s="1068"/>
      <c r="BE46" s="1008"/>
      <c r="BF46" s="1008"/>
      <c r="BG46" s="1008"/>
      <c r="BH46" s="1008"/>
      <c r="BI46" s="1009"/>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7"/>
      <c r="AG47" s="1048"/>
      <c r="AH47" s="1048"/>
      <c r="AI47" s="1048"/>
      <c r="AJ47" s="1049"/>
      <c r="AK47" s="1006"/>
      <c r="AL47" s="997"/>
      <c r="AM47" s="997"/>
      <c r="AN47" s="997"/>
      <c r="AO47" s="997"/>
      <c r="AP47" s="997"/>
      <c r="AQ47" s="997"/>
      <c r="AR47" s="997"/>
      <c r="AS47" s="997"/>
      <c r="AT47" s="997"/>
      <c r="AU47" s="997"/>
      <c r="AV47" s="997"/>
      <c r="AW47" s="997"/>
      <c r="AX47" s="997"/>
      <c r="AY47" s="997"/>
      <c r="AZ47" s="1068"/>
      <c r="BA47" s="1068"/>
      <c r="BB47" s="1068"/>
      <c r="BC47" s="1068"/>
      <c r="BD47" s="1068"/>
      <c r="BE47" s="1008"/>
      <c r="BF47" s="1008"/>
      <c r="BG47" s="1008"/>
      <c r="BH47" s="1008"/>
      <c r="BI47" s="1009"/>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7"/>
      <c r="AG48" s="1048"/>
      <c r="AH48" s="1048"/>
      <c r="AI48" s="1048"/>
      <c r="AJ48" s="1049"/>
      <c r="AK48" s="1006"/>
      <c r="AL48" s="997"/>
      <c r="AM48" s="997"/>
      <c r="AN48" s="997"/>
      <c r="AO48" s="997"/>
      <c r="AP48" s="997"/>
      <c r="AQ48" s="997"/>
      <c r="AR48" s="997"/>
      <c r="AS48" s="997"/>
      <c r="AT48" s="997"/>
      <c r="AU48" s="997"/>
      <c r="AV48" s="997"/>
      <c r="AW48" s="997"/>
      <c r="AX48" s="997"/>
      <c r="AY48" s="997"/>
      <c r="AZ48" s="1068"/>
      <c r="BA48" s="1068"/>
      <c r="BB48" s="1068"/>
      <c r="BC48" s="1068"/>
      <c r="BD48" s="1068"/>
      <c r="BE48" s="1008"/>
      <c r="BF48" s="1008"/>
      <c r="BG48" s="1008"/>
      <c r="BH48" s="1008"/>
      <c r="BI48" s="1009"/>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7"/>
      <c r="AG49" s="1048"/>
      <c r="AH49" s="1048"/>
      <c r="AI49" s="1048"/>
      <c r="AJ49" s="1049"/>
      <c r="AK49" s="1006"/>
      <c r="AL49" s="997"/>
      <c r="AM49" s="997"/>
      <c r="AN49" s="997"/>
      <c r="AO49" s="997"/>
      <c r="AP49" s="997"/>
      <c r="AQ49" s="997"/>
      <c r="AR49" s="997"/>
      <c r="AS49" s="997"/>
      <c r="AT49" s="997"/>
      <c r="AU49" s="997"/>
      <c r="AV49" s="997"/>
      <c r="AW49" s="997"/>
      <c r="AX49" s="997"/>
      <c r="AY49" s="997"/>
      <c r="AZ49" s="1068"/>
      <c r="BA49" s="1068"/>
      <c r="BB49" s="1068"/>
      <c r="BC49" s="1068"/>
      <c r="BD49" s="1068"/>
      <c r="BE49" s="1008"/>
      <c r="BF49" s="1008"/>
      <c r="BG49" s="1008"/>
      <c r="BH49" s="1008"/>
      <c r="BI49" s="1009"/>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51"/>
      <c r="S50" s="1051"/>
      <c r="T50" s="1051"/>
      <c r="U50" s="1051"/>
      <c r="V50" s="1051"/>
      <c r="W50" s="1051"/>
      <c r="X50" s="1051"/>
      <c r="Y50" s="1051"/>
      <c r="Z50" s="1051"/>
      <c r="AA50" s="1051"/>
      <c r="AB50" s="1051"/>
      <c r="AC50" s="1051"/>
      <c r="AD50" s="1051"/>
      <c r="AE50" s="1067"/>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08"/>
      <c r="BF50" s="1008"/>
      <c r="BG50" s="1008"/>
      <c r="BH50" s="1008"/>
      <c r="BI50" s="1009"/>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51"/>
      <c r="S51" s="1051"/>
      <c r="T51" s="1051"/>
      <c r="U51" s="1051"/>
      <c r="V51" s="1051"/>
      <c r="W51" s="1051"/>
      <c r="X51" s="1051"/>
      <c r="Y51" s="1051"/>
      <c r="Z51" s="1051"/>
      <c r="AA51" s="1051"/>
      <c r="AB51" s="1051"/>
      <c r="AC51" s="1051"/>
      <c r="AD51" s="1051"/>
      <c r="AE51" s="1067"/>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08"/>
      <c r="BF51" s="1008"/>
      <c r="BG51" s="1008"/>
      <c r="BH51" s="1008"/>
      <c r="BI51" s="1009"/>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51"/>
      <c r="S52" s="1051"/>
      <c r="T52" s="1051"/>
      <c r="U52" s="1051"/>
      <c r="V52" s="1051"/>
      <c r="W52" s="1051"/>
      <c r="X52" s="1051"/>
      <c r="Y52" s="1051"/>
      <c r="Z52" s="1051"/>
      <c r="AA52" s="1051"/>
      <c r="AB52" s="1051"/>
      <c r="AC52" s="1051"/>
      <c r="AD52" s="1051"/>
      <c r="AE52" s="1067"/>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08"/>
      <c r="BF52" s="1008"/>
      <c r="BG52" s="1008"/>
      <c r="BH52" s="1008"/>
      <c r="BI52" s="1009"/>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51"/>
      <c r="S53" s="1051"/>
      <c r="T53" s="1051"/>
      <c r="U53" s="1051"/>
      <c r="V53" s="1051"/>
      <c r="W53" s="1051"/>
      <c r="X53" s="1051"/>
      <c r="Y53" s="1051"/>
      <c r="Z53" s="1051"/>
      <c r="AA53" s="1051"/>
      <c r="AB53" s="1051"/>
      <c r="AC53" s="1051"/>
      <c r="AD53" s="1051"/>
      <c r="AE53" s="1067"/>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08"/>
      <c r="BF53" s="1008"/>
      <c r="BG53" s="1008"/>
      <c r="BH53" s="1008"/>
      <c r="BI53" s="1009"/>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51"/>
      <c r="S54" s="1051"/>
      <c r="T54" s="1051"/>
      <c r="U54" s="1051"/>
      <c r="V54" s="1051"/>
      <c r="W54" s="1051"/>
      <c r="X54" s="1051"/>
      <c r="Y54" s="1051"/>
      <c r="Z54" s="1051"/>
      <c r="AA54" s="1051"/>
      <c r="AB54" s="1051"/>
      <c r="AC54" s="1051"/>
      <c r="AD54" s="1051"/>
      <c r="AE54" s="1067"/>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08"/>
      <c r="BF54" s="1008"/>
      <c r="BG54" s="1008"/>
      <c r="BH54" s="1008"/>
      <c r="BI54" s="1009"/>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51"/>
      <c r="S55" s="1051"/>
      <c r="T55" s="1051"/>
      <c r="U55" s="1051"/>
      <c r="V55" s="1051"/>
      <c r="W55" s="1051"/>
      <c r="X55" s="1051"/>
      <c r="Y55" s="1051"/>
      <c r="Z55" s="1051"/>
      <c r="AA55" s="1051"/>
      <c r="AB55" s="1051"/>
      <c r="AC55" s="1051"/>
      <c r="AD55" s="1051"/>
      <c r="AE55" s="1067"/>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08"/>
      <c r="BF55" s="1008"/>
      <c r="BG55" s="1008"/>
      <c r="BH55" s="1008"/>
      <c r="BI55" s="1009"/>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51"/>
      <c r="S56" s="1051"/>
      <c r="T56" s="1051"/>
      <c r="U56" s="1051"/>
      <c r="V56" s="1051"/>
      <c r="W56" s="1051"/>
      <c r="X56" s="1051"/>
      <c r="Y56" s="1051"/>
      <c r="Z56" s="1051"/>
      <c r="AA56" s="1051"/>
      <c r="AB56" s="1051"/>
      <c r="AC56" s="1051"/>
      <c r="AD56" s="1051"/>
      <c r="AE56" s="1067"/>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08"/>
      <c r="BF56" s="1008"/>
      <c r="BG56" s="1008"/>
      <c r="BH56" s="1008"/>
      <c r="BI56" s="1009"/>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51"/>
      <c r="S57" s="1051"/>
      <c r="T57" s="1051"/>
      <c r="U57" s="1051"/>
      <c r="V57" s="1051"/>
      <c r="W57" s="1051"/>
      <c r="X57" s="1051"/>
      <c r="Y57" s="1051"/>
      <c r="Z57" s="1051"/>
      <c r="AA57" s="1051"/>
      <c r="AB57" s="1051"/>
      <c r="AC57" s="1051"/>
      <c r="AD57" s="1051"/>
      <c r="AE57" s="1067"/>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08"/>
      <c r="BF57" s="1008"/>
      <c r="BG57" s="1008"/>
      <c r="BH57" s="1008"/>
      <c r="BI57" s="1009"/>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51"/>
      <c r="S58" s="1051"/>
      <c r="T58" s="1051"/>
      <c r="U58" s="1051"/>
      <c r="V58" s="1051"/>
      <c r="W58" s="1051"/>
      <c r="X58" s="1051"/>
      <c r="Y58" s="1051"/>
      <c r="Z58" s="1051"/>
      <c r="AA58" s="1051"/>
      <c r="AB58" s="1051"/>
      <c r="AC58" s="1051"/>
      <c r="AD58" s="1051"/>
      <c r="AE58" s="1067"/>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08"/>
      <c r="BF58" s="1008"/>
      <c r="BG58" s="1008"/>
      <c r="BH58" s="1008"/>
      <c r="BI58" s="1009"/>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51"/>
      <c r="S59" s="1051"/>
      <c r="T59" s="1051"/>
      <c r="U59" s="1051"/>
      <c r="V59" s="1051"/>
      <c r="W59" s="1051"/>
      <c r="X59" s="1051"/>
      <c r="Y59" s="1051"/>
      <c r="Z59" s="1051"/>
      <c r="AA59" s="1051"/>
      <c r="AB59" s="1051"/>
      <c r="AC59" s="1051"/>
      <c r="AD59" s="1051"/>
      <c r="AE59" s="1067"/>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08"/>
      <c r="BF59" s="1008"/>
      <c r="BG59" s="1008"/>
      <c r="BH59" s="1008"/>
      <c r="BI59" s="1009"/>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51"/>
      <c r="S60" s="1051"/>
      <c r="T60" s="1051"/>
      <c r="U60" s="1051"/>
      <c r="V60" s="1051"/>
      <c r="W60" s="1051"/>
      <c r="X60" s="1051"/>
      <c r="Y60" s="1051"/>
      <c r="Z60" s="1051"/>
      <c r="AA60" s="1051"/>
      <c r="AB60" s="1051"/>
      <c r="AC60" s="1051"/>
      <c r="AD60" s="1051"/>
      <c r="AE60" s="1067"/>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08"/>
      <c r="BF60" s="1008"/>
      <c r="BG60" s="1008"/>
      <c r="BH60" s="1008"/>
      <c r="BI60" s="1009"/>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51"/>
      <c r="S61" s="1051"/>
      <c r="T61" s="1051"/>
      <c r="U61" s="1051"/>
      <c r="V61" s="1051"/>
      <c r="W61" s="1051"/>
      <c r="X61" s="1051"/>
      <c r="Y61" s="1051"/>
      <c r="Z61" s="1051"/>
      <c r="AA61" s="1051"/>
      <c r="AB61" s="1051"/>
      <c r="AC61" s="1051"/>
      <c r="AD61" s="1051"/>
      <c r="AE61" s="1067"/>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08"/>
      <c r="BF61" s="1008"/>
      <c r="BG61" s="1008"/>
      <c r="BH61" s="1008"/>
      <c r="BI61" s="1009"/>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51"/>
      <c r="S62" s="1051"/>
      <c r="T62" s="1051"/>
      <c r="U62" s="1051"/>
      <c r="V62" s="1051"/>
      <c r="W62" s="1051"/>
      <c r="X62" s="1051"/>
      <c r="Y62" s="1051"/>
      <c r="Z62" s="1051"/>
      <c r="AA62" s="1051"/>
      <c r="AB62" s="1051"/>
      <c r="AC62" s="1051"/>
      <c r="AD62" s="1051"/>
      <c r="AE62" s="1067"/>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08"/>
      <c r="BF62" s="1008"/>
      <c r="BG62" s="1008"/>
      <c r="BH62" s="1008"/>
      <c r="BI62" s="1009"/>
      <c r="BJ62" s="1060" t="s">
        <v>389</v>
      </c>
      <c r="BK62" s="1061"/>
      <c r="BL62" s="1061"/>
      <c r="BM62" s="1061"/>
      <c r="BN62" s="1062"/>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7"/>
    </row>
    <row r="63" spans="1:131" s="198" customFormat="1" ht="26.25" customHeight="1" thickBot="1">
      <c r="A63" s="215" t="s">
        <v>366</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1123</v>
      </c>
      <c r="AG63" s="985"/>
      <c r="AH63" s="985"/>
      <c r="AI63" s="985"/>
      <c r="AJ63" s="1058"/>
      <c r="AK63" s="1059"/>
      <c r="AL63" s="989"/>
      <c r="AM63" s="989"/>
      <c r="AN63" s="989"/>
      <c r="AO63" s="989"/>
      <c r="AP63" s="985">
        <v>5092</v>
      </c>
      <c r="AQ63" s="985"/>
      <c r="AR63" s="985"/>
      <c r="AS63" s="985"/>
      <c r="AT63" s="985"/>
      <c r="AU63" s="985">
        <v>4320</v>
      </c>
      <c r="AV63" s="985"/>
      <c r="AW63" s="985"/>
      <c r="AX63" s="985"/>
      <c r="AY63" s="985"/>
      <c r="AZ63" s="1053"/>
      <c r="BA63" s="1053"/>
      <c r="BB63" s="1053"/>
      <c r="BC63" s="1053"/>
      <c r="BD63" s="1053"/>
      <c r="BE63" s="986"/>
      <c r="BF63" s="986"/>
      <c r="BG63" s="986"/>
      <c r="BH63" s="986"/>
      <c r="BI63" s="987"/>
      <c r="BJ63" s="1054" t="s">
        <v>109</v>
      </c>
      <c r="BK63" s="977"/>
      <c r="BL63" s="977"/>
      <c r="BM63" s="977"/>
      <c r="BN63" s="1055"/>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7"/>
    </row>
    <row r="66" spans="1:131" s="198" customFormat="1" ht="26.25" customHeight="1">
      <c r="A66" s="1023" t="s">
        <v>392</v>
      </c>
      <c r="B66" s="1024"/>
      <c r="C66" s="1024"/>
      <c r="D66" s="1024"/>
      <c r="E66" s="1024"/>
      <c r="F66" s="1024"/>
      <c r="G66" s="1024"/>
      <c r="H66" s="1024"/>
      <c r="I66" s="1024"/>
      <c r="J66" s="1024"/>
      <c r="K66" s="1024"/>
      <c r="L66" s="1024"/>
      <c r="M66" s="1024"/>
      <c r="N66" s="1024"/>
      <c r="O66" s="1024"/>
      <c r="P66" s="1025"/>
      <c r="Q66" s="1029" t="s">
        <v>370</v>
      </c>
      <c r="R66" s="1030"/>
      <c r="S66" s="1030"/>
      <c r="T66" s="1030"/>
      <c r="U66" s="1031"/>
      <c r="V66" s="1029" t="s">
        <v>371</v>
      </c>
      <c r="W66" s="1030"/>
      <c r="X66" s="1030"/>
      <c r="Y66" s="1030"/>
      <c r="Z66" s="1031"/>
      <c r="AA66" s="1029" t="s">
        <v>372</v>
      </c>
      <c r="AB66" s="1030"/>
      <c r="AC66" s="1030"/>
      <c r="AD66" s="1030"/>
      <c r="AE66" s="1031"/>
      <c r="AF66" s="1035" t="s">
        <v>373</v>
      </c>
      <c r="AG66" s="1036"/>
      <c r="AH66" s="1036"/>
      <c r="AI66" s="1036"/>
      <c r="AJ66" s="1037"/>
      <c r="AK66" s="1029" t="s">
        <v>374</v>
      </c>
      <c r="AL66" s="1024"/>
      <c r="AM66" s="1024"/>
      <c r="AN66" s="1024"/>
      <c r="AO66" s="1025"/>
      <c r="AP66" s="1029" t="s">
        <v>375</v>
      </c>
      <c r="AQ66" s="1030"/>
      <c r="AR66" s="1030"/>
      <c r="AS66" s="1030"/>
      <c r="AT66" s="1031"/>
      <c r="AU66" s="1029" t="s">
        <v>393</v>
      </c>
      <c r="AV66" s="1030"/>
      <c r="AW66" s="1030"/>
      <c r="AX66" s="1030"/>
      <c r="AY66" s="1031"/>
      <c r="AZ66" s="1029" t="s">
        <v>351</v>
      </c>
      <c r="BA66" s="1030"/>
      <c r="BB66" s="1030"/>
      <c r="BC66" s="1030"/>
      <c r="BD66" s="1045"/>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3" t="s">
        <v>536</v>
      </c>
      <c r="C68" s="1014"/>
      <c r="D68" s="1014"/>
      <c r="E68" s="1014"/>
      <c r="F68" s="1014"/>
      <c r="G68" s="1014"/>
      <c r="H68" s="1014"/>
      <c r="I68" s="1014"/>
      <c r="J68" s="1014"/>
      <c r="K68" s="1014"/>
      <c r="L68" s="1014"/>
      <c r="M68" s="1014"/>
      <c r="N68" s="1014"/>
      <c r="O68" s="1014"/>
      <c r="P68" s="1015"/>
      <c r="Q68" s="1016">
        <v>8194</v>
      </c>
      <c r="R68" s="1010"/>
      <c r="S68" s="1010"/>
      <c r="T68" s="1010"/>
      <c r="U68" s="1010"/>
      <c r="V68" s="1010">
        <v>7939</v>
      </c>
      <c r="W68" s="1010"/>
      <c r="X68" s="1010"/>
      <c r="Y68" s="1010"/>
      <c r="Z68" s="1010"/>
      <c r="AA68" s="1010">
        <v>255</v>
      </c>
      <c r="AB68" s="1010"/>
      <c r="AC68" s="1010"/>
      <c r="AD68" s="1010"/>
      <c r="AE68" s="1010"/>
      <c r="AF68" s="1010">
        <v>234</v>
      </c>
      <c r="AG68" s="1010"/>
      <c r="AH68" s="1010"/>
      <c r="AI68" s="1010"/>
      <c r="AJ68" s="1010"/>
      <c r="AK68" s="1010">
        <v>5</v>
      </c>
      <c r="AL68" s="1010"/>
      <c r="AM68" s="1010"/>
      <c r="AN68" s="1010"/>
      <c r="AO68" s="1010"/>
      <c r="AP68" s="1010">
        <v>4661</v>
      </c>
      <c r="AQ68" s="1010"/>
      <c r="AR68" s="1010"/>
      <c r="AS68" s="1010"/>
      <c r="AT68" s="1010"/>
      <c r="AU68" s="1010">
        <v>284</v>
      </c>
      <c r="AV68" s="1010"/>
      <c r="AW68" s="1010"/>
      <c r="AX68" s="1010"/>
      <c r="AY68" s="1010"/>
      <c r="AZ68" s="1011"/>
      <c r="BA68" s="1011"/>
      <c r="BB68" s="1011"/>
      <c r="BC68" s="1011"/>
      <c r="BD68" s="1012"/>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537</v>
      </c>
      <c r="C69" s="1001"/>
      <c r="D69" s="1001"/>
      <c r="E69" s="1001"/>
      <c r="F69" s="1001"/>
      <c r="G69" s="1001"/>
      <c r="H69" s="1001"/>
      <c r="I69" s="1001"/>
      <c r="J69" s="1001"/>
      <c r="K69" s="1001"/>
      <c r="L69" s="1001"/>
      <c r="M69" s="1001"/>
      <c r="N69" s="1001"/>
      <c r="O69" s="1001"/>
      <c r="P69" s="1002"/>
      <c r="Q69" s="1003">
        <v>623</v>
      </c>
      <c r="R69" s="997"/>
      <c r="S69" s="997"/>
      <c r="T69" s="997"/>
      <c r="U69" s="997"/>
      <c r="V69" s="997">
        <v>575</v>
      </c>
      <c r="W69" s="997"/>
      <c r="X69" s="997"/>
      <c r="Y69" s="997"/>
      <c r="Z69" s="997"/>
      <c r="AA69" s="997">
        <v>48</v>
      </c>
      <c r="AB69" s="997"/>
      <c r="AC69" s="997"/>
      <c r="AD69" s="997"/>
      <c r="AE69" s="997"/>
      <c r="AF69" s="997">
        <v>48</v>
      </c>
      <c r="AG69" s="997"/>
      <c r="AH69" s="997"/>
      <c r="AI69" s="997"/>
      <c r="AJ69" s="997"/>
      <c r="AK69" s="997">
        <v>15</v>
      </c>
      <c r="AL69" s="997"/>
      <c r="AM69" s="997"/>
      <c r="AN69" s="997"/>
      <c r="AO69" s="997"/>
      <c r="AP69" s="997">
        <v>3</v>
      </c>
      <c r="AQ69" s="997"/>
      <c r="AR69" s="997"/>
      <c r="AS69" s="997"/>
      <c r="AT69" s="997"/>
      <c r="AU69" s="997" t="s">
        <v>551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550</v>
      </c>
      <c r="C70" s="1001"/>
      <c r="D70" s="1001"/>
      <c r="E70" s="1001"/>
      <c r="F70" s="1001"/>
      <c r="G70" s="1001"/>
      <c r="H70" s="1001"/>
      <c r="I70" s="1001"/>
      <c r="J70" s="1001"/>
      <c r="K70" s="1001"/>
      <c r="L70" s="1001"/>
      <c r="M70" s="1001"/>
      <c r="N70" s="1001"/>
      <c r="O70" s="1001"/>
      <c r="P70" s="1002"/>
      <c r="Q70" s="1003">
        <v>628</v>
      </c>
      <c r="R70" s="997"/>
      <c r="S70" s="997"/>
      <c r="T70" s="997"/>
      <c r="U70" s="997"/>
      <c r="V70" s="997">
        <v>543</v>
      </c>
      <c r="W70" s="997"/>
      <c r="X70" s="997"/>
      <c r="Y70" s="997"/>
      <c r="Z70" s="997"/>
      <c r="AA70" s="997">
        <v>85</v>
      </c>
      <c r="AB70" s="997"/>
      <c r="AC70" s="997"/>
      <c r="AD70" s="997"/>
      <c r="AE70" s="997"/>
      <c r="AF70" s="997">
        <v>85</v>
      </c>
      <c r="AG70" s="997"/>
      <c r="AH70" s="997"/>
      <c r="AI70" s="997"/>
      <c r="AJ70" s="997"/>
      <c r="AK70" s="997" t="s">
        <v>551</v>
      </c>
      <c r="AL70" s="997"/>
      <c r="AM70" s="997"/>
      <c r="AN70" s="997"/>
      <c r="AO70" s="997"/>
      <c r="AP70" s="997">
        <v>240</v>
      </c>
      <c r="AQ70" s="997"/>
      <c r="AR70" s="997"/>
      <c r="AS70" s="997"/>
      <c r="AT70" s="997"/>
      <c r="AU70" s="997">
        <v>107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03">
        <v>8754</v>
      </c>
      <c r="R71" s="997"/>
      <c r="S71" s="997"/>
      <c r="T71" s="997"/>
      <c r="U71" s="997"/>
      <c r="V71" s="997">
        <v>7394</v>
      </c>
      <c r="W71" s="997"/>
      <c r="X71" s="997"/>
      <c r="Y71" s="997"/>
      <c r="Z71" s="997"/>
      <c r="AA71" s="997">
        <v>1360</v>
      </c>
      <c r="AB71" s="997"/>
      <c r="AC71" s="997"/>
      <c r="AD71" s="997"/>
      <c r="AE71" s="997"/>
      <c r="AF71" s="997">
        <v>5707</v>
      </c>
      <c r="AG71" s="997"/>
      <c r="AH71" s="997"/>
      <c r="AI71" s="997"/>
      <c r="AJ71" s="997"/>
      <c r="AK71" s="997">
        <v>160</v>
      </c>
      <c r="AL71" s="997"/>
      <c r="AM71" s="997"/>
      <c r="AN71" s="997"/>
      <c r="AO71" s="997"/>
      <c r="AP71" s="997">
        <v>13270</v>
      </c>
      <c r="AQ71" s="997"/>
      <c r="AR71" s="997"/>
      <c r="AS71" s="997"/>
      <c r="AT71" s="997"/>
      <c r="AU71" s="997">
        <v>61</v>
      </c>
      <c r="AV71" s="997"/>
      <c r="AW71" s="997"/>
      <c r="AX71" s="997"/>
      <c r="AY71" s="997"/>
      <c r="AZ71" s="1008" t="s">
        <v>384</v>
      </c>
      <c r="BA71" s="1008"/>
      <c r="BB71" s="1008"/>
      <c r="BC71" s="1008"/>
      <c r="BD71" s="100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539</v>
      </c>
      <c r="C72" s="1001"/>
      <c r="D72" s="1001"/>
      <c r="E72" s="1001"/>
      <c r="F72" s="1001"/>
      <c r="G72" s="1001"/>
      <c r="H72" s="1001"/>
      <c r="I72" s="1001"/>
      <c r="J72" s="1001"/>
      <c r="K72" s="1001"/>
      <c r="L72" s="1001"/>
      <c r="M72" s="1001"/>
      <c r="N72" s="1001"/>
      <c r="O72" s="1001"/>
      <c r="P72" s="1002"/>
      <c r="Q72" s="1003">
        <v>482</v>
      </c>
      <c r="R72" s="997"/>
      <c r="S72" s="997"/>
      <c r="T72" s="997"/>
      <c r="U72" s="997"/>
      <c r="V72" s="997">
        <v>451</v>
      </c>
      <c r="W72" s="997"/>
      <c r="X72" s="997"/>
      <c r="Y72" s="997"/>
      <c r="Z72" s="997"/>
      <c r="AA72" s="997">
        <v>31</v>
      </c>
      <c r="AB72" s="997"/>
      <c r="AC72" s="997"/>
      <c r="AD72" s="997"/>
      <c r="AE72" s="997"/>
      <c r="AF72" s="997">
        <v>31</v>
      </c>
      <c r="AG72" s="997"/>
      <c r="AH72" s="997"/>
      <c r="AI72" s="997"/>
      <c r="AJ72" s="997"/>
      <c r="AK72" s="997">
        <v>20</v>
      </c>
      <c r="AL72" s="997"/>
      <c r="AM72" s="997"/>
      <c r="AN72" s="997"/>
      <c r="AO72" s="997"/>
      <c r="AP72" s="997" t="s">
        <v>552</v>
      </c>
      <c r="AQ72" s="997"/>
      <c r="AR72" s="997"/>
      <c r="AS72" s="997"/>
      <c r="AT72" s="997"/>
      <c r="AU72" s="997" t="s">
        <v>551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540</v>
      </c>
      <c r="C73" s="1001"/>
      <c r="D73" s="1001"/>
      <c r="E73" s="1001"/>
      <c r="F73" s="1001"/>
      <c r="G73" s="1001"/>
      <c r="H73" s="1001"/>
      <c r="I73" s="1001"/>
      <c r="J73" s="1001"/>
      <c r="K73" s="1001"/>
      <c r="L73" s="1001"/>
      <c r="M73" s="1001"/>
      <c r="N73" s="1001"/>
      <c r="O73" s="1001"/>
      <c r="P73" s="1002"/>
      <c r="Q73" s="1003">
        <v>160773</v>
      </c>
      <c r="R73" s="997"/>
      <c r="S73" s="997"/>
      <c r="T73" s="997"/>
      <c r="U73" s="997"/>
      <c r="V73" s="997">
        <v>157982</v>
      </c>
      <c r="W73" s="997"/>
      <c r="X73" s="997"/>
      <c r="Y73" s="997"/>
      <c r="Z73" s="997"/>
      <c r="AA73" s="997">
        <v>2791</v>
      </c>
      <c r="AB73" s="997"/>
      <c r="AC73" s="997"/>
      <c r="AD73" s="997"/>
      <c r="AE73" s="997"/>
      <c r="AF73" s="997">
        <v>2789</v>
      </c>
      <c r="AG73" s="997"/>
      <c r="AH73" s="997"/>
      <c r="AI73" s="997"/>
      <c r="AJ73" s="997"/>
      <c r="AK73" s="997">
        <v>2417</v>
      </c>
      <c r="AL73" s="997"/>
      <c r="AM73" s="997"/>
      <c r="AN73" s="997"/>
      <c r="AO73" s="997"/>
      <c r="AP73" s="997" t="s">
        <v>551</v>
      </c>
      <c r="AQ73" s="997"/>
      <c r="AR73" s="997"/>
      <c r="AS73" s="997"/>
      <c r="AT73" s="997"/>
      <c r="AU73" s="997" t="s">
        <v>551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541</v>
      </c>
      <c r="C74" s="1001"/>
      <c r="D74" s="1001"/>
      <c r="E74" s="1001"/>
      <c r="F74" s="1001"/>
      <c r="G74" s="1001"/>
      <c r="H74" s="1001"/>
      <c r="I74" s="1001"/>
      <c r="J74" s="1001"/>
      <c r="K74" s="1001"/>
      <c r="L74" s="1001"/>
      <c r="M74" s="1001"/>
      <c r="N74" s="1001"/>
      <c r="O74" s="1001"/>
      <c r="P74" s="1002"/>
      <c r="Q74" s="1003">
        <v>961</v>
      </c>
      <c r="R74" s="997"/>
      <c r="S74" s="997"/>
      <c r="T74" s="997"/>
      <c r="U74" s="997"/>
      <c r="V74" s="997">
        <v>937</v>
      </c>
      <c r="W74" s="997"/>
      <c r="X74" s="997"/>
      <c r="Y74" s="997"/>
      <c r="Z74" s="997"/>
      <c r="AA74" s="997">
        <v>24</v>
      </c>
      <c r="AB74" s="997"/>
      <c r="AC74" s="997"/>
      <c r="AD74" s="997"/>
      <c r="AE74" s="997"/>
      <c r="AF74" s="997">
        <v>24</v>
      </c>
      <c r="AG74" s="997"/>
      <c r="AH74" s="997"/>
      <c r="AI74" s="997"/>
      <c r="AJ74" s="997"/>
      <c r="AK74" s="997">
        <v>5</v>
      </c>
      <c r="AL74" s="997"/>
      <c r="AM74" s="997"/>
      <c r="AN74" s="997"/>
      <c r="AO74" s="997"/>
      <c r="AP74" s="997" t="s">
        <v>551</v>
      </c>
      <c r="AQ74" s="997"/>
      <c r="AR74" s="997"/>
      <c r="AS74" s="997"/>
      <c r="AT74" s="997"/>
      <c r="AU74" s="997" t="s">
        <v>551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542</v>
      </c>
      <c r="C75" s="1001"/>
      <c r="D75" s="1001"/>
      <c r="E75" s="1001"/>
      <c r="F75" s="1001"/>
      <c r="G75" s="1001"/>
      <c r="H75" s="1001"/>
      <c r="I75" s="1001"/>
      <c r="J75" s="1001"/>
      <c r="K75" s="1001"/>
      <c r="L75" s="1001"/>
      <c r="M75" s="1001"/>
      <c r="N75" s="1001"/>
      <c r="O75" s="1001"/>
      <c r="P75" s="1002"/>
      <c r="Q75" s="1004">
        <v>12251</v>
      </c>
      <c r="R75" s="1005"/>
      <c r="S75" s="1005"/>
      <c r="T75" s="1005"/>
      <c r="U75" s="1006"/>
      <c r="V75" s="1007">
        <v>10146</v>
      </c>
      <c r="W75" s="1005"/>
      <c r="X75" s="1005"/>
      <c r="Y75" s="1005"/>
      <c r="Z75" s="1006"/>
      <c r="AA75" s="1007">
        <v>2106</v>
      </c>
      <c r="AB75" s="1005"/>
      <c r="AC75" s="1005"/>
      <c r="AD75" s="1005"/>
      <c r="AE75" s="1006"/>
      <c r="AF75" s="1007">
        <v>2106</v>
      </c>
      <c r="AG75" s="1005"/>
      <c r="AH75" s="1005"/>
      <c r="AI75" s="1005"/>
      <c r="AJ75" s="1006"/>
      <c r="AK75" s="1007" t="s">
        <v>551</v>
      </c>
      <c r="AL75" s="1005"/>
      <c r="AM75" s="1005"/>
      <c r="AN75" s="1005"/>
      <c r="AO75" s="1006"/>
      <c r="AP75" s="1007" t="s">
        <v>551</v>
      </c>
      <c r="AQ75" s="1005"/>
      <c r="AR75" s="1005"/>
      <c r="AS75" s="1005"/>
      <c r="AT75" s="1006"/>
      <c r="AU75" s="1007" t="s">
        <v>551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543</v>
      </c>
      <c r="C76" s="1001"/>
      <c r="D76" s="1001"/>
      <c r="E76" s="1001"/>
      <c r="F76" s="1001"/>
      <c r="G76" s="1001"/>
      <c r="H76" s="1001"/>
      <c r="I76" s="1001"/>
      <c r="J76" s="1001"/>
      <c r="K76" s="1001"/>
      <c r="L76" s="1001"/>
      <c r="M76" s="1001"/>
      <c r="N76" s="1001"/>
      <c r="O76" s="1001"/>
      <c r="P76" s="1002"/>
      <c r="Q76" s="1004">
        <v>22</v>
      </c>
      <c r="R76" s="1005"/>
      <c r="S76" s="1005"/>
      <c r="T76" s="1005"/>
      <c r="U76" s="1006"/>
      <c r="V76" s="1007">
        <v>9</v>
      </c>
      <c r="W76" s="1005"/>
      <c r="X76" s="1005"/>
      <c r="Y76" s="1005"/>
      <c r="Z76" s="1006"/>
      <c r="AA76" s="1007">
        <v>13</v>
      </c>
      <c r="AB76" s="1005"/>
      <c r="AC76" s="1005"/>
      <c r="AD76" s="1005"/>
      <c r="AE76" s="1006"/>
      <c r="AF76" s="1007">
        <v>13</v>
      </c>
      <c r="AG76" s="1005"/>
      <c r="AH76" s="1005"/>
      <c r="AI76" s="1005"/>
      <c r="AJ76" s="1006"/>
      <c r="AK76" s="1007" t="s">
        <v>551</v>
      </c>
      <c r="AL76" s="1005"/>
      <c r="AM76" s="1005"/>
      <c r="AN76" s="1005"/>
      <c r="AO76" s="1006"/>
      <c r="AP76" s="1007" t="s">
        <v>551</v>
      </c>
      <c r="AQ76" s="1005"/>
      <c r="AR76" s="1005"/>
      <c r="AS76" s="1005"/>
      <c r="AT76" s="1006"/>
      <c r="AU76" s="1007" t="s">
        <v>551</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544</v>
      </c>
      <c r="C77" s="1001"/>
      <c r="D77" s="1001"/>
      <c r="E77" s="1001"/>
      <c r="F77" s="1001"/>
      <c r="G77" s="1001"/>
      <c r="H77" s="1001"/>
      <c r="I77" s="1001"/>
      <c r="J77" s="1001"/>
      <c r="K77" s="1001"/>
      <c r="L77" s="1001"/>
      <c r="M77" s="1001"/>
      <c r="N77" s="1001"/>
      <c r="O77" s="1001"/>
      <c r="P77" s="1002"/>
      <c r="Q77" s="1004">
        <v>184</v>
      </c>
      <c r="R77" s="1005"/>
      <c r="S77" s="1005"/>
      <c r="T77" s="1005"/>
      <c r="U77" s="1006"/>
      <c r="V77" s="1007">
        <v>176</v>
      </c>
      <c r="W77" s="1005"/>
      <c r="X77" s="1005"/>
      <c r="Y77" s="1005"/>
      <c r="Z77" s="1006"/>
      <c r="AA77" s="1007">
        <v>8</v>
      </c>
      <c r="AB77" s="1005"/>
      <c r="AC77" s="1005"/>
      <c r="AD77" s="1005"/>
      <c r="AE77" s="1006"/>
      <c r="AF77" s="1007">
        <v>8</v>
      </c>
      <c r="AG77" s="1005"/>
      <c r="AH77" s="1005"/>
      <c r="AI77" s="1005"/>
      <c r="AJ77" s="1006"/>
      <c r="AK77" s="1007">
        <v>3</v>
      </c>
      <c r="AL77" s="1005"/>
      <c r="AM77" s="1005"/>
      <c r="AN77" s="1005"/>
      <c r="AO77" s="1006"/>
      <c r="AP77" s="1007" t="s">
        <v>551</v>
      </c>
      <c r="AQ77" s="1005"/>
      <c r="AR77" s="1005"/>
      <c r="AS77" s="1005"/>
      <c r="AT77" s="1006"/>
      <c r="AU77" s="1007" t="s">
        <v>551</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11045</v>
      </c>
      <c r="AG88" s="985"/>
      <c r="AH88" s="985"/>
      <c r="AI88" s="985"/>
      <c r="AJ88" s="985"/>
      <c r="AK88" s="989"/>
      <c r="AL88" s="989"/>
      <c r="AM88" s="989"/>
      <c r="AN88" s="989"/>
      <c r="AO88" s="989"/>
      <c r="AP88" s="985">
        <v>18174</v>
      </c>
      <c r="AQ88" s="985"/>
      <c r="AR88" s="985"/>
      <c r="AS88" s="985"/>
      <c r="AT88" s="985"/>
      <c r="AU88" s="985">
        <v>452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284</v>
      </c>
      <c r="AG109" s="918"/>
      <c r="AH109" s="918"/>
      <c r="AI109" s="918"/>
      <c r="AJ109" s="919"/>
      <c r="AK109" s="920" t="s">
        <v>283</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284</v>
      </c>
      <c r="BW109" s="918"/>
      <c r="BX109" s="918"/>
      <c r="BY109" s="918"/>
      <c r="BZ109" s="919"/>
      <c r="CA109" s="920" t="s">
        <v>283</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284</v>
      </c>
      <c r="DM109" s="918"/>
      <c r="DN109" s="918"/>
      <c r="DO109" s="918"/>
      <c r="DP109" s="919"/>
      <c r="DQ109" s="920" t="s">
        <v>283</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1854550</v>
      </c>
      <c r="AB110" s="903"/>
      <c r="AC110" s="903"/>
      <c r="AD110" s="903"/>
      <c r="AE110" s="904"/>
      <c r="AF110" s="905">
        <v>1842766</v>
      </c>
      <c r="AG110" s="903"/>
      <c r="AH110" s="903"/>
      <c r="AI110" s="903"/>
      <c r="AJ110" s="904"/>
      <c r="AK110" s="905">
        <v>1721213</v>
      </c>
      <c r="AL110" s="903"/>
      <c r="AM110" s="903"/>
      <c r="AN110" s="903"/>
      <c r="AO110" s="904"/>
      <c r="AP110" s="906">
        <v>28</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14749986</v>
      </c>
      <c r="BR110" s="830"/>
      <c r="BS110" s="830"/>
      <c r="BT110" s="830"/>
      <c r="BU110" s="830"/>
      <c r="BV110" s="830">
        <v>14187454</v>
      </c>
      <c r="BW110" s="830"/>
      <c r="BX110" s="830"/>
      <c r="BY110" s="830"/>
      <c r="BZ110" s="830"/>
      <c r="CA110" s="830">
        <v>13289132</v>
      </c>
      <c r="CB110" s="830"/>
      <c r="CC110" s="830"/>
      <c r="CD110" s="830"/>
      <c r="CE110" s="830"/>
      <c r="CF110" s="891">
        <v>216.3</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4625815</v>
      </c>
      <c r="BR112" s="801"/>
      <c r="BS112" s="801"/>
      <c r="BT112" s="801"/>
      <c r="BU112" s="801"/>
      <c r="BV112" s="801">
        <v>4402930</v>
      </c>
      <c r="BW112" s="801"/>
      <c r="BX112" s="801"/>
      <c r="BY112" s="801"/>
      <c r="BZ112" s="801"/>
      <c r="CA112" s="801">
        <v>4316684</v>
      </c>
      <c r="CB112" s="801"/>
      <c r="CC112" s="801"/>
      <c r="CD112" s="801"/>
      <c r="CE112" s="801"/>
      <c r="CF112" s="878">
        <v>70.3</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267494</v>
      </c>
      <c r="AB113" s="939"/>
      <c r="AC113" s="939"/>
      <c r="AD113" s="939"/>
      <c r="AE113" s="940"/>
      <c r="AF113" s="941">
        <v>275651</v>
      </c>
      <c r="AG113" s="939"/>
      <c r="AH113" s="939"/>
      <c r="AI113" s="939"/>
      <c r="AJ113" s="940"/>
      <c r="AK113" s="941">
        <v>287577</v>
      </c>
      <c r="AL113" s="939"/>
      <c r="AM113" s="939"/>
      <c r="AN113" s="939"/>
      <c r="AO113" s="940"/>
      <c r="AP113" s="942">
        <v>4.7</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467577</v>
      </c>
      <c r="BR113" s="801"/>
      <c r="BS113" s="801"/>
      <c r="BT113" s="801"/>
      <c r="BU113" s="801"/>
      <c r="BV113" s="801">
        <v>478507</v>
      </c>
      <c r="BW113" s="801"/>
      <c r="BX113" s="801"/>
      <c r="BY113" s="801"/>
      <c r="BZ113" s="801"/>
      <c r="CA113" s="801">
        <v>452119</v>
      </c>
      <c r="CB113" s="801"/>
      <c r="CC113" s="801"/>
      <c r="CD113" s="801"/>
      <c r="CE113" s="801"/>
      <c r="CF113" s="878">
        <v>7.4</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80576</v>
      </c>
      <c r="AB114" s="814"/>
      <c r="AC114" s="814"/>
      <c r="AD114" s="814"/>
      <c r="AE114" s="815"/>
      <c r="AF114" s="816">
        <v>77419</v>
      </c>
      <c r="AG114" s="814"/>
      <c r="AH114" s="814"/>
      <c r="AI114" s="814"/>
      <c r="AJ114" s="815"/>
      <c r="AK114" s="816">
        <v>68462</v>
      </c>
      <c r="AL114" s="814"/>
      <c r="AM114" s="814"/>
      <c r="AN114" s="814"/>
      <c r="AO114" s="815"/>
      <c r="AP114" s="784">
        <v>1.1000000000000001</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1688265</v>
      </c>
      <c r="BR114" s="801"/>
      <c r="BS114" s="801"/>
      <c r="BT114" s="801"/>
      <c r="BU114" s="801"/>
      <c r="BV114" s="801">
        <v>1554643</v>
      </c>
      <c r="BW114" s="801"/>
      <c r="BX114" s="801"/>
      <c r="BY114" s="801"/>
      <c r="BZ114" s="801"/>
      <c r="CA114" s="801">
        <v>1459390</v>
      </c>
      <c r="CB114" s="801"/>
      <c r="CC114" s="801"/>
      <c r="CD114" s="801"/>
      <c r="CE114" s="801"/>
      <c r="CF114" s="878">
        <v>23.8</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1046</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2203666</v>
      </c>
      <c r="AB117" s="925"/>
      <c r="AC117" s="925"/>
      <c r="AD117" s="925"/>
      <c r="AE117" s="926"/>
      <c r="AF117" s="928">
        <v>2195836</v>
      </c>
      <c r="AG117" s="925"/>
      <c r="AH117" s="925"/>
      <c r="AI117" s="925"/>
      <c r="AJ117" s="926"/>
      <c r="AK117" s="928">
        <v>2077252</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284</v>
      </c>
      <c r="AG118" s="918"/>
      <c r="AH118" s="918"/>
      <c r="AI118" s="918"/>
      <c r="AJ118" s="919"/>
      <c r="AK118" s="920" t="s">
        <v>283</v>
      </c>
      <c r="AL118" s="918"/>
      <c r="AM118" s="918"/>
      <c r="AN118" s="918"/>
      <c r="AO118" s="919"/>
      <c r="AP118" s="921" t="s">
        <v>404</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21531643</v>
      </c>
      <c r="BR118" s="888"/>
      <c r="BS118" s="888"/>
      <c r="BT118" s="888"/>
      <c r="BU118" s="888"/>
      <c r="BV118" s="888">
        <v>20623534</v>
      </c>
      <c r="BW118" s="888"/>
      <c r="BX118" s="888"/>
      <c r="BY118" s="888"/>
      <c r="BZ118" s="888"/>
      <c r="CA118" s="888">
        <v>19517325</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6941858</v>
      </c>
      <c r="BR119" s="830"/>
      <c r="BS119" s="830"/>
      <c r="BT119" s="830"/>
      <c r="BU119" s="830"/>
      <c r="BV119" s="830">
        <v>7502298</v>
      </c>
      <c r="BW119" s="830"/>
      <c r="BX119" s="830"/>
      <c r="BY119" s="830"/>
      <c r="BZ119" s="830"/>
      <c r="CA119" s="830">
        <v>8212955</v>
      </c>
      <c r="CB119" s="830"/>
      <c r="CC119" s="830"/>
      <c r="CD119" s="830"/>
      <c r="CE119" s="830"/>
      <c r="CF119" s="891">
        <v>133.69999999999999</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453110</v>
      </c>
      <c r="BR120" s="801"/>
      <c r="BS120" s="801"/>
      <c r="BT120" s="801"/>
      <c r="BU120" s="801"/>
      <c r="BV120" s="801">
        <v>379065</v>
      </c>
      <c r="BW120" s="801"/>
      <c r="BX120" s="801"/>
      <c r="BY120" s="801"/>
      <c r="BZ120" s="801"/>
      <c r="CA120" s="801">
        <v>319873</v>
      </c>
      <c r="CB120" s="801"/>
      <c r="CC120" s="801"/>
      <c r="CD120" s="801"/>
      <c r="CE120" s="801"/>
      <c r="CF120" s="878">
        <v>5.2</v>
      </c>
      <c r="CG120" s="879"/>
      <c r="CH120" s="879"/>
      <c r="CI120" s="879"/>
      <c r="CJ120" s="879"/>
      <c r="CK120" s="880" t="s">
        <v>438</v>
      </c>
      <c r="CL120" s="840"/>
      <c r="CM120" s="840"/>
      <c r="CN120" s="840"/>
      <c r="CO120" s="841"/>
      <c r="CP120" s="884" t="s">
        <v>388</v>
      </c>
      <c r="CQ120" s="885"/>
      <c r="CR120" s="885"/>
      <c r="CS120" s="885"/>
      <c r="CT120" s="885"/>
      <c r="CU120" s="885"/>
      <c r="CV120" s="885"/>
      <c r="CW120" s="885"/>
      <c r="CX120" s="885"/>
      <c r="CY120" s="885"/>
      <c r="CZ120" s="885"/>
      <c r="DA120" s="885"/>
      <c r="DB120" s="885"/>
      <c r="DC120" s="885"/>
      <c r="DD120" s="885"/>
      <c r="DE120" s="885"/>
      <c r="DF120" s="886"/>
      <c r="DG120" s="829">
        <v>2271301</v>
      </c>
      <c r="DH120" s="830"/>
      <c r="DI120" s="830"/>
      <c r="DJ120" s="830"/>
      <c r="DK120" s="830"/>
      <c r="DL120" s="830">
        <v>2127132</v>
      </c>
      <c r="DM120" s="830"/>
      <c r="DN120" s="830"/>
      <c r="DO120" s="830"/>
      <c r="DP120" s="830"/>
      <c r="DQ120" s="830">
        <v>1964549</v>
      </c>
      <c r="DR120" s="830"/>
      <c r="DS120" s="830"/>
      <c r="DT120" s="830"/>
      <c r="DU120" s="830"/>
      <c r="DV120" s="831">
        <v>32</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13566733</v>
      </c>
      <c r="BR121" s="888"/>
      <c r="BS121" s="888"/>
      <c r="BT121" s="888"/>
      <c r="BU121" s="888"/>
      <c r="BV121" s="888">
        <v>12972748</v>
      </c>
      <c r="BW121" s="888"/>
      <c r="BX121" s="888"/>
      <c r="BY121" s="888"/>
      <c r="BZ121" s="888"/>
      <c r="CA121" s="888">
        <v>12650003</v>
      </c>
      <c r="CB121" s="888"/>
      <c r="CC121" s="888"/>
      <c r="CD121" s="888"/>
      <c r="CE121" s="888"/>
      <c r="CF121" s="889">
        <v>205.9</v>
      </c>
      <c r="CG121" s="890"/>
      <c r="CH121" s="890"/>
      <c r="CI121" s="890"/>
      <c r="CJ121" s="890"/>
      <c r="CK121" s="881"/>
      <c r="CL121" s="842"/>
      <c r="CM121" s="842"/>
      <c r="CN121" s="842"/>
      <c r="CO121" s="843"/>
      <c r="CP121" s="858" t="s">
        <v>387</v>
      </c>
      <c r="CQ121" s="859"/>
      <c r="CR121" s="859"/>
      <c r="CS121" s="859"/>
      <c r="CT121" s="859"/>
      <c r="CU121" s="859"/>
      <c r="CV121" s="859"/>
      <c r="CW121" s="859"/>
      <c r="CX121" s="859"/>
      <c r="CY121" s="859"/>
      <c r="CZ121" s="859"/>
      <c r="DA121" s="859"/>
      <c r="DB121" s="859"/>
      <c r="DC121" s="859"/>
      <c r="DD121" s="859"/>
      <c r="DE121" s="859"/>
      <c r="DF121" s="860"/>
      <c r="DG121" s="800">
        <v>1211984</v>
      </c>
      <c r="DH121" s="801"/>
      <c r="DI121" s="801"/>
      <c r="DJ121" s="801"/>
      <c r="DK121" s="801"/>
      <c r="DL121" s="801">
        <v>1255958</v>
      </c>
      <c r="DM121" s="801"/>
      <c r="DN121" s="801"/>
      <c r="DO121" s="801"/>
      <c r="DP121" s="801"/>
      <c r="DQ121" s="801">
        <v>1329502</v>
      </c>
      <c r="DR121" s="801"/>
      <c r="DS121" s="801"/>
      <c r="DT121" s="801"/>
      <c r="DU121" s="801"/>
      <c r="DV121" s="853">
        <v>21.6</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441</v>
      </c>
      <c r="BP122" s="868"/>
      <c r="BQ122" s="869">
        <v>20961701</v>
      </c>
      <c r="BR122" s="870"/>
      <c r="BS122" s="870"/>
      <c r="BT122" s="870"/>
      <c r="BU122" s="870"/>
      <c r="BV122" s="870">
        <v>20854111</v>
      </c>
      <c r="BW122" s="870"/>
      <c r="BX122" s="870"/>
      <c r="BY122" s="870"/>
      <c r="BZ122" s="870"/>
      <c r="CA122" s="870">
        <v>21182831</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937810</v>
      </c>
      <c r="DH122" s="801"/>
      <c r="DI122" s="801"/>
      <c r="DJ122" s="801"/>
      <c r="DK122" s="801"/>
      <c r="DL122" s="801">
        <v>946089</v>
      </c>
      <c r="DM122" s="801"/>
      <c r="DN122" s="801"/>
      <c r="DO122" s="801"/>
      <c r="DP122" s="801"/>
      <c r="DQ122" s="801">
        <v>965632</v>
      </c>
      <c r="DR122" s="801"/>
      <c r="DS122" s="801"/>
      <c r="DT122" s="801"/>
      <c r="DU122" s="801"/>
      <c r="DV122" s="853">
        <v>15.7</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9.1</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382</v>
      </c>
      <c r="CQ123" s="859"/>
      <c r="CR123" s="859"/>
      <c r="CS123" s="859"/>
      <c r="CT123" s="859"/>
      <c r="CU123" s="859"/>
      <c r="CV123" s="859"/>
      <c r="CW123" s="859"/>
      <c r="CX123" s="859"/>
      <c r="CY123" s="859"/>
      <c r="CZ123" s="859"/>
      <c r="DA123" s="859"/>
      <c r="DB123" s="859"/>
      <c r="DC123" s="859"/>
      <c r="DD123" s="859"/>
      <c r="DE123" s="859"/>
      <c r="DF123" s="860"/>
      <c r="DG123" s="813">
        <v>47565</v>
      </c>
      <c r="DH123" s="814"/>
      <c r="DI123" s="814"/>
      <c r="DJ123" s="814"/>
      <c r="DK123" s="815"/>
      <c r="DL123" s="816">
        <v>50760</v>
      </c>
      <c r="DM123" s="814"/>
      <c r="DN123" s="814"/>
      <c r="DO123" s="814"/>
      <c r="DP123" s="815"/>
      <c r="DQ123" s="816">
        <v>58500</v>
      </c>
      <c r="DR123" s="814"/>
      <c r="DS123" s="814"/>
      <c r="DT123" s="814"/>
      <c r="DU123" s="815"/>
      <c r="DV123" s="784">
        <v>1</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v>109255</v>
      </c>
      <c r="DH124" s="747"/>
      <c r="DI124" s="747"/>
      <c r="DJ124" s="747"/>
      <c r="DK124" s="748"/>
      <c r="DL124" s="749">
        <v>22991</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1046</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452</v>
      </c>
      <c r="AY127" s="788"/>
      <c r="AZ127" s="788"/>
      <c r="BA127" s="788"/>
      <c r="BB127" s="788"/>
      <c r="BC127" s="788"/>
      <c r="BD127" s="788"/>
      <c r="BE127" s="789"/>
      <c r="BF127" s="790" t="s">
        <v>109</v>
      </c>
      <c r="BG127" s="791"/>
      <c r="BH127" s="791"/>
      <c r="BI127" s="791"/>
      <c r="BJ127" s="791"/>
      <c r="BK127" s="791"/>
      <c r="BL127" s="792"/>
      <c r="BM127" s="790">
        <v>13.87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72974</v>
      </c>
      <c r="AB128" s="754"/>
      <c r="AC128" s="754"/>
      <c r="AD128" s="754"/>
      <c r="AE128" s="755"/>
      <c r="AF128" s="756">
        <v>76248</v>
      </c>
      <c r="AG128" s="754"/>
      <c r="AH128" s="754"/>
      <c r="AI128" s="754"/>
      <c r="AJ128" s="755"/>
      <c r="AK128" s="756">
        <v>71821</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109</v>
      </c>
      <c r="BG128" s="821"/>
      <c r="BH128" s="821"/>
      <c r="BI128" s="821"/>
      <c r="BJ128" s="821"/>
      <c r="BK128" s="821"/>
      <c r="BL128" s="822"/>
      <c r="BM128" s="820">
        <v>18.87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7615580</v>
      </c>
      <c r="AB129" s="814"/>
      <c r="AC129" s="814"/>
      <c r="AD129" s="814"/>
      <c r="AE129" s="815"/>
      <c r="AF129" s="816">
        <v>7504748</v>
      </c>
      <c r="AG129" s="814"/>
      <c r="AH129" s="814"/>
      <c r="AI129" s="814"/>
      <c r="AJ129" s="815"/>
      <c r="AK129" s="816">
        <v>7580450</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10.6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1385913</v>
      </c>
      <c r="AB130" s="814"/>
      <c r="AC130" s="814"/>
      <c r="AD130" s="814"/>
      <c r="AE130" s="815"/>
      <c r="AF130" s="816">
        <v>1461588</v>
      </c>
      <c r="AG130" s="814"/>
      <c r="AH130" s="814"/>
      <c r="AI130" s="814"/>
      <c r="AJ130" s="815"/>
      <c r="AK130" s="816">
        <v>1437140</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109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6229667</v>
      </c>
      <c r="AB131" s="747"/>
      <c r="AC131" s="747"/>
      <c r="AD131" s="747"/>
      <c r="AE131" s="748"/>
      <c r="AF131" s="749">
        <v>6043160</v>
      </c>
      <c r="AG131" s="747"/>
      <c r="AH131" s="747"/>
      <c r="AI131" s="747"/>
      <c r="AJ131" s="748"/>
      <c r="AK131" s="749">
        <v>6143310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11.95535813</v>
      </c>
      <c r="AB132" s="770"/>
      <c r="AC132" s="770"/>
      <c r="AD132" s="770"/>
      <c r="AE132" s="771"/>
      <c r="AF132" s="772">
        <v>10.88834318</v>
      </c>
      <c r="AG132" s="770"/>
      <c r="AH132" s="770"/>
      <c r="AI132" s="770"/>
      <c r="AJ132" s="771"/>
      <c r="AK132" s="772">
        <v>9.2505668770000007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13.3</v>
      </c>
      <c r="AB133" s="779"/>
      <c r="AC133" s="779"/>
      <c r="AD133" s="779"/>
      <c r="AE133" s="780"/>
      <c r="AF133" s="778">
        <v>12.1</v>
      </c>
      <c r="AG133" s="779"/>
      <c r="AH133" s="779"/>
      <c r="AI133" s="779"/>
      <c r="AJ133" s="780"/>
      <c r="AK133" s="778">
        <v>10.6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9" t="s">
        <v>469</v>
      </c>
      <c r="L7" s="254"/>
      <c r="M7" s="255" t="s">
        <v>470</v>
      </c>
      <c r="N7" s="256"/>
    </row>
    <row r="8" spans="1:16">
      <c r="A8" s="248"/>
      <c r="B8" s="244"/>
      <c r="C8" s="244"/>
      <c r="D8" s="244"/>
      <c r="E8" s="244"/>
      <c r="F8" s="244"/>
      <c r="G8" s="257"/>
      <c r="H8" s="258"/>
      <c r="I8" s="258"/>
      <c r="J8" s="259"/>
      <c r="K8" s="1150"/>
      <c r="L8" s="260" t="s">
        <v>471</v>
      </c>
      <c r="M8" s="261" t="s">
        <v>472</v>
      </c>
      <c r="N8" s="262" t="s">
        <v>473</v>
      </c>
    </row>
    <row r="9" spans="1:16">
      <c r="A9" s="248"/>
      <c r="B9" s="244"/>
      <c r="C9" s="244"/>
      <c r="D9" s="244"/>
      <c r="E9" s="244"/>
      <c r="F9" s="244"/>
      <c r="G9" s="1163" t="s">
        <v>474</v>
      </c>
      <c r="H9" s="1164"/>
      <c r="I9" s="1164"/>
      <c r="J9" s="1165"/>
      <c r="K9" s="263">
        <v>1450033</v>
      </c>
      <c r="L9" s="264">
        <v>74964</v>
      </c>
      <c r="M9" s="265">
        <v>95265</v>
      </c>
      <c r="N9" s="266">
        <v>-21.3</v>
      </c>
    </row>
    <row r="10" spans="1:16">
      <c r="A10" s="248"/>
      <c r="B10" s="244"/>
      <c r="C10" s="244"/>
      <c r="D10" s="244"/>
      <c r="E10" s="244"/>
      <c r="F10" s="244"/>
      <c r="G10" s="1163" t="s">
        <v>475</v>
      </c>
      <c r="H10" s="1164"/>
      <c r="I10" s="1164"/>
      <c r="J10" s="1165"/>
      <c r="K10" s="267">
        <v>146111</v>
      </c>
      <c r="L10" s="268">
        <v>7554</v>
      </c>
      <c r="M10" s="269">
        <v>8986</v>
      </c>
      <c r="N10" s="270">
        <v>-15.9</v>
      </c>
    </row>
    <row r="11" spans="1:16" ht="13.5" customHeight="1">
      <c r="A11" s="248"/>
      <c r="B11" s="244"/>
      <c r="C11" s="244"/>
      <c r="D11" s="244"/>
      <c r="E11" s="244"/>
      <c r="F11" s="244"/>
      <c r="G11" s="1163" t="s">
        <v>476</v>
      </c>
      <c r="H11" s="1164"/>
      <c r="I11" s="1164"/>
      <c r="J11" s="1165"/>
      <c r="K11" s="267">
        <v>329997</v>
      </c>
      <c r="L11" s="268">
        <v>17060</v>
      </c>
      <c r="M11" s="269">
        <v>12922</v>
      </c>
      <c r="N11" s="270">
        <v>32</v>
      </c>
    </row>
    <row r="12" spans="1:16" ht="13.5" customHeight="1">
      <c r="A12" s="248"/>
      <c r="B12" s="244"/>
      <c r="C12" s="244"/>
      <c r="D12" s="244"/>
      <c r="E12" s="244"/>
      <c r="F12" s="244"/>
      <c r="G12" s="1163" t="s">
        <v>477</v>
      </c>
      <c r="H12" s="1164"/>
      <c r="I12" s="1164"/>
      <c r="J12" s="1165"/>
      <c r="K12" s="267">
        <v>9842</v>
      </c>
      <c r="L12" s="268">
        <v>509</v>
      </c>
      <c r="M12" s="269">
        <v>3263</v>
      </c>
      <c r="N12" s="270">
        <v>-84.4</v>
      </c>
    </row>
    <row r="13" spans="1:16" ht="13.5" customHeight="1">
      <c r="A13" s="248"/>
      <c r="B13" s="244"/>
      <c r="C13" s="244"/>
      <c r="D13" s="244"/>
      <c r="E13" s="244"/>
      <c r="F13" s="244"/>
      <c r="G13" s="1163" t="s">
        <v>478</v>
      </c>
      <c r="H13" s="1164"/>
      <c r="I13" s="1164"/>
      <c r="J13" s="1165"/>
      <c r="K13" s="267" t="s">
        <v>479</v>
      </c>
      <c r="L13" s="268" t="s">
        <v>479</v>
      </c>
      <c r="M13" s="269" t="s">
        <v>479</v>
      </c>
      <c r="N13" s="270" t="s">
        <v>479</v>
      </c>
    </row>
    <row r="14" spans="1:16" ht="13.5" customHeight="1">
      <c r="A14" s="248"/>
      <c r="B14" s="244"/>
      <c r="C14" s="244"/>
      <c r="D14" s="244"/>
      <c r="E14" s="244"/>
      <c r="F14" s="244"/>
      <c r="G14" s="1163" t="s">
        <v>480</v>
      </c>
      <c r="H14" s="1164"/>
      <c r="I14" s="1164"/>
      <c r="J14" s="1165"/>
      <c r="K14" s="267">
        <v>167690</v>
      </c>
      <c r="L14" s="268">
        <v>8669</v>
      </c>
      <c r="M14" s="269">
        <v>5957</v>
      </c>
      <c r="N14" s="270">
        <v>45.5</v>
      </c>
    </row>
    <row r="15" spans="1:16" ht="13.5" customHeight="1">
      <c r="A15" s="248"/>
      <c r="B15" s="244"/>
      <c r="C15" s="244"/>
      <c r="D15" s="244"/>
      <c r="E15" s="244"/>
      <c r="F15" s="244"/>
      <c r="G15" s="1163" t="s">
        <v>481</v>
      </c>
      <c r="H15" s="1164"/>
      <c r="I15" s="1164"/>
      <c r="J15" s="1165"/>
      <c r="K15" s="267">
        <v>34964</v>
      </c>
      <c r="L15" s="268">
        <v>1808</v>
      </c>
      <c r="M15" s="269">
        <v>1769</v>
      </c>
      <c r="N15" s="270">
        <v>2.2000000000000002</v>
      </c>
    </row>
    <row r="16" spans="1:16">
      <c r="A16" s="248"/>
      <c r="B16" s="244"/>
      <c r="C16" s="244"/>
      <c r="D16" s="244"/>
      <c r="E16" s="244"/>
      <c r="F16" s="244"/>
      <c r="G16" s="1166" t="s">
        <v>482</v>
      </c>
      <c r="H16" s="1167"/>
      <c r="I16" s="1167"/>
      <c r="J16" s="1168"/>
      <c r="K16" s="268">
        <v>-165835</v>
      </c>
      <c r="L16" s="268">
        <v>-8573</v>
      </c>
      <c r="M16" s="269">
        <v>-10897</v>
      </c>
      <c r="N16" s="270">
        <v>-21.3</v>
      </c>
    </row>
    <row r="17" spans="1:16">
      <c r="A17" s="248"/>
      <c r="B17" s="244"/>
      <c r="C17" s="244"/>
      <c r="D17" s="244"/>
      <c r="E17" s="244"/>
      <c r="F17" s="244"/>
      <c r="G17" s="1166" t="s">
        <v>167</v>
      </c>
      <c r="H17" s="1167"/>
      <c r="I17" s="1167"/>
      <c r="J17" s="1168"/>
      <c r="K17" s="268">
        <v>1972802</v>
      </c>
      <c r="L17" s="268">
        <v>101990</v>
      </c>
      <c r="M17" s="269">
        <v>117266</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8.6300000000000008</v>
      </c>
      <c r="L21" s="281">
        <v>10.71</v>
      </c>
      <c r="M21" s="282">
        <v>-2.08</v>
      </c>
      <c r="N21" s="249"/>
      <c r="O21" s="283"/>
      <c r="P21" s="279"/>
    </row>
    <row r="22" spans="1:16" s="284" customFormat="1">
      <c r="A22" s="279"/>
      <c r="B22" s="249"/>
      <c r="C22" s="249"/>
      <c r="D22" s="249"/>
      <c r="E22" s="249"/>
      <c r="F22" s="249"/>
      <c r="G22" s="1160" t="s">
        <v>488</v>
      </c>
      <c r="H22" s="1161"/>
      <c r="I22" s="1161"/>
      <c r="J22" s="1162"/>
      <c r="K22" s="285">
        <v>92.4</v>
      </c>
      <c r="L22" s="286">
        <v>95.7</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469</v>
      </c>
      <c r="L30" s="254"/>
      <c r="M30" s="255" t="s">
        <v>470</v>
      </c>
      <c r="N30" s="256"/>
    </row>
    <row r="31" spans="1:16">
      <c r="A31" s="248"/>
      <c r="B31" s="244"/>
      <c r="C31" s="244"/>
      <c r="D31" s="244"/>
      <c r="E31" s="244"/>
      <c r="F31" s="244"/>
      <c r="G31" s="257"/>
      <c r="H31" s="258"/>
      <c r="I31" s="258"/>
      <c r="J31" s="259"/>
      <c r="K31" s="1150"/>
      <c r="L31" s="260" t="s">
        <v>471</v>
      </c>
      <c r="M31" s="261" t="s">
        <v>472</v>
      </c>
      <c r="N31" s="262" t="s">
        <v>473</v>
      </c>
    </row>
    <row r="32" spans="1:16" ht="27" customHeight="1">
      <c r="A32" s="248"/>
      <c r="B32" s="244"/>
      <c r="C32" s="244"/>
      <c r="D32" s="244"/>
      <c r="E32" s="244"/>
      <c r="F32" s="244"/>
      <c r="G32" s="1151" t="s">
        <v>492</v>
      </c>
      <c r="H32" s="1152"/>
      <c r="I32" s="1152"/>
      <c r="J32" s="1153"/>
      <c r="K32" s="294">
        <v>1721213</v>
      </c>
      <c r="L32" s="294">
        <v>88984</v>
      </c>
      <c r="M32" s="295">
        <v>77031</v>
      </c>
      <c r="N32" s="296">
        <v>15.5</v>
      </c>
    </row>
    <row r="33" spans="1:16" ht="13.5" customHeight="1">
      <c r="A33" s="248"/>
      <c r="B33" s="244"/>
      <c r="C33" s="244"/>
      <c r="D33" s="244"/>
      <c r="E33" s="244"/>
      <c r="F33" s="244"/>
      <c r="G33" s="1151" t="s">
        <v>493</v>
      </c>
      <c r="H33" s="1152"/>
      <c r="I33" s="1152"/>
      <c r="J33" s="1153"/>
      <c r="K33" s="294" t="s">
        <v>479</v>
      </c>
      <c r="L33" s="294" t="s">
        <v>479</v>
      </c>
      <c r="M33" s="295" t="s">
        <v>479</v>
      </c>
      <c r="N33" s="296" t="s">
        <v>479</v>
      </c>
    </row>
    <row r="34" spans="1:16" ht="27" customHeight="1">
      <c r="A34" s="248"/>
      <c r="B34" s="244"/>
      <c r="C34" s="244"/>
      <c r="D34" s="244"/>
      <c r="E34" s="244"/>
      <c r="F34" s="244"/>
      <c r="G34" s="1151" t="s">
        <v>494</v>
      </c>
      <c r="H34" s="1152"/>
      <c r="I34" s="1152"/>
      <c r="J34" s="1153"/>
      <c r="K34" s="294" t="s">
        <v>479</v>
      </c>
      <c r="L34" s="294" t="s">
        <v>479</v>
      </c>
      <c r="M34" s="295" t="s">
        <v>479</v>
      </c>
      <c r="N34" s="296" t="s">
        <v>479</v>
      </c>
    </row>
    <row r="35" spans="1:16" ht="27" customHeight="1">
      <c r="A35" s="248"/>
      <c r="B35" s="244"/>
      <c r="C35" s="244"/>
      <c r="D35" s="244"/>
      <c r="E35" s="244"/>
      <c r="F35" s="244"/>
      <c r="G35" s="1151" t="s">
        <v>495</v>
      </c>
      <c r="H35" s="1152"/>
      <c r="I35" s="1152"/>
      <c r="J35" s="1153"/>
      <c r="K35" s="294">
        <v>287577</v>
      </c>
      <c r="L35" s="294">
        <v>14867</v>
      </c>
      <c r="M35" s="295">
        <v>20812</v>
      </c>
      <c r="N35" s="296">
        <v>-28.6</v>
      </c>
    </row>
    <row r="36" spans="1:16" ht="27" customHeight="1">
      <c r="A36" s="248"/>
      <c r="B36" s="244"/>
      <c r="C36" s="244"/>
      <c r="D36" s="244"/>
      <c r="E36" s="244"/>
      <c r="F36" s="244"/>
      <c r="G36" s="1151" t="s">
        <v>496</v>
      </c>
      <c r="H36" s="1152"/>
      <c r="I36" s="1152"/>
      <c r="J36" s="1153"/>
      <c r="K36" s="294">
        <v>68462</v>
      </c>
      <c r="L36" s="294">
        <v>3539</v>
      </c>
      <c r="M36" s="295">
        <v>3303</v>
      </c>
      <c r="N36" s="296">
        <v>7.1</v>
      </c>
    </row>
    <row r="37" spans="1:16" ht="13.5" customHeight="1">
      <c r="A37" s="248"/>
      <c r="B37" s="244"/>
      <c r="C37" s="244"/>
      <c r="D37" s="244"/>
      <c r="E37" s="244"/>
      <c r="F37" s="244"/>
      <c r="G37" s="1151" t="s">
        <v>497</v>
      </c>
      <c r="H37" s="1152"/>
      <c r="I37" s="1152"/>
      <c r="J37" s="1153"/>
      <c r="K37" s="294" t="s">
        <v>479</v>
      </c>
      <c r="L37" s="294" t="s">
        <v>479</v>
      </c>
      <c r="M37" s="295">
        <v>1276</v>
      </c>
      <c r="N37" s="296" t="s">
        <v>479</v>
      </c>
    </row>
    <row r="38" spans="1:16" ht="27" customHeight="1">
      <c r="A38" s="248"/>
      <c r="B38" s="244"/>
      <c r="C38" s="244"/>
      <c r="D38" s="244"/>
      <c r="E38" s="244"/>
      <c r="F38" s="244"/>
      <c r="G38" s="1154" t="s">
        <v>498</v>
      </c>
      <c r="H38" s="1155"/>
      <c r="I38" s="1155"/>
      <c r="J38" s="1156"/>
      <c r="K38" s="297" t="s">
        <v>479</v>
      </c>
      <c r="L38" s="297" t="s">
        <v>479</v>
      </c>
      <c r="M38" s="298">
        <v>4</v>
      </c>
      <c r="N38" s="299" t="s">
        <v>479</v>
      </c>
      <c r="O38" s="293"/>
    </row>
    <row r="39" spans="1:16">
      <c r="A39" s="248"/>
      <c r="B39" s="244"/>
      <c r="C39" s="244"/>
      <c r="D39" s="244"/>
      <c r="E39" s="244"/>
      <c r="F39" s="244"/>
      <c r="G39" s="1154" t="s">
        <v>499</v>
      </c>
      <c r="H39" s="1155"/>
      <c r="I39" s="1155"/>
      <c r="J39" s="1156"/>
      <c r="K39" s="300">
        <v>-71821</v>
      </c>
      <c r="L39" s="300">
        <v>-3713</v>
      </c>
      <c r="M39" s="301">
        <v>-3022</v>
      </c>
      <c r="N39" s="302">
        <v>22.9</v>
      </c>
      <c r="O39" s="293"/>
    </row>
    <row r="40" spans="1:16" ht="27" customHeight="1">
      <c r="A40" s="248"/>
      <c r="B40" s="244"/>
      <c r="C40" s="244"/>
      <c r="D40" s="244"/>
      <c r="E40" s="244"/>
      <c r="F40" s="244"/>
      <c r="G40" s="1151" t="s">
        <v>500</v>
      </c>
      <c r="H40" s="1152"/>
      <c r="I40" s="1152"/>
      <c r="J40" s="1153"/>
      <c r="K40" s="300">
        <v>-1437140</v>
      </c>
      <c r="L40" s="300">
        <v>-74298</v>
      </c>
      <c r="M40" s="301">
        <v>-68778</v>
      </c>
      <c r="N40" s="302">
        <v>8</v>
      </c>
      <c r="O40" s="293"/>
    </row>
    <row r="41" spans="1:16">
      <c r="A41" s="248"/>
      <c r="B41" s="244"/>
      <c r="C41" s="244"/>
      <c r="D41" s="244"/>
      <c r="E41" s="244"/>
      <c r="F41" s="244"/>
      <c r="G41" s="1157" t="s">
        <v>278</v>
      </c>
      <c r="H41" s="1158"/>
      <c r="I41" s="1158"/>
      <c r="J41" s="1159"/>
      <c r="K41" s="294">
        <v>568291</v>
      </c>
      <c r="L41" s="300">
        <v>29380</v>
      </c>
      <c r="M41" s="301">
        <v>30628</v>
      </c>
      <c r="N41" s="302">
        <v>-4.0999999999999996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4" t="s">
        <v>469</v>
      </c>
      <c r="J49" s="1146" t="s">
        <v>504</v>
      </c>
      <c r="K49" s="1147"/>
      <c r="L49" s="1147"/>
      <c r="M49" s="1147"/>
      <c r="N49" s="1148"/>
    </row>
    <row r="50" spans="1:14">
      <c r="A50" s="248"/>
      <c r="B50" s="244"/>
      <c r="C50" s="244"/>
      <c r="D50" s="244"/>
      <c r="E50" s="244"/>
      <c r="F50" s="244"/>
      <c r="G50" s="312"/>
      <c r="H50" s="313"/>
      <c r="I50" s="1145"/>
      <c r="J50" s="314" t="s">
        <v>505</v>
      </c>
      <c r="K50" s="315" t="s">
        <v>506</v>
      </c>
      <c r="L50" s="316" t="s">
        <v>507</v>
      </c>
      <c r="M50" s="317" t="s">
        <v>508</v>
      </c>
      <c r="N50" s="318" t="s">
        <v>509</v>
      </c>
    </row>
    <row r="51" spans="1:14">
      <c r="A51" s="248"/>
      <c r="B51" s="244"/>
      <c r="C51" s="244"/>
      <c r="D51" s="244"/>
      <c r="E51" s="244"/>
      <c r="F51" s="244"/>
      <c r="G51" s="310" t="s">
        <v>510</v>
      </c>
      <c r="H51" s="311"/>
      <c r="I51" s="319">
        <v>1154458</v>
      </c>
      <c r="J51" s="320">
        <v>56489</v>
      </c>
      <c r="K51" s="321">
        <v>-31.8</v>
      </c>
      <c r="L51" s="322">
        <v>90833</v>
      </c>
      <c r="M51" s="323">
        <v>-16.7</v>
      </c>
      <c r="N51" s="324">
        <v>-15.1</v>
      </c>
    </row>
    <row r="52" spans="1:14">
      <c r="A52" s="248"/>
      <c r="B52" s="244"/>
      <c r="C52" s="244"/>
      <c r="D52" s="244"/>
      <c r="E52" s="244"/>
      <c r="F52" s="244"/>
      <c r="G52" s="325"/>
      <c r="H52" s="326" t="s">
        <v>511</v>
      </c>
      <c r="I52" s="327">
        <v>745723</v>
      </c>
      <c r="J52" s="328">
        <v>36489</v>
      </c>
      <c r="K52" s="329">
        <v>-40.799999999999997</v>
      </c>
      <c r="L52" s="330">
        <v>47037</v>
      </c>
      <c r="M52" s="331">
        <v>-8.1999999999999993</v>
      </c>
      <c r="N52" s="332">
        <v>-32.6</v>
      </c>
    </row>
    <row r="53" spans="1:14">
      <c r="A53" s="248"/>
      <c r="B53" s="244"/>
      <c r="C53" s="244"/>
      <c r="D53" s="244"/>
      <c r="E53" s="244"/>
      <c r="F53" s="244"/>
      <c r="G53" s="310" t="s">
        <v>512</v>
      </c>
      <c r="H53" s="311"/>
      <c r="I53" s="319">
        <v>930238</v>
      </c>
      <c r="J53" s="320">
        <v>46061</v>
      </c>
      <c r="K53" s="321">
        <v>-18.5</v>
      </c>
      <c r="L53" s="322">
        <v>79181</v>
      </c>
      <c r="M53" s="323">
        <v>-12.8</v>
      </c>
      <c r="N53" s="324">
        <v>-5.7</v>
      </c>
    </row>
    <row r="54" spans="1:14">
      <c r="A54" s="248"/>
      <c r="B54" s="244"/>
      <c r="C54" s="244"/>
      <c r="D54" s="244"/>
      <c r="E54" s="244"/>
      <c r="F54" s="244"/>
      <c r="G54" s="325"/>
      <c r="H54" s="326" t="s">
        <v>511</v>
      </c>
      <c r="I54" s="327">
        <v>548656</v>
      </c>
      <c r="J54" s="328">
        <v>27167</v>
      </c>
      <c r="K54" s="329">
        <v>-25.5</v>
      </c>
      <c r="L54" s="330">
        <v>40448</v>
      </c>
      <c r="M54" s="331">
        <v>-14</v>
      </c>
      <c r="N54" s="332">
        <v>-11.5</v>
      </c>
    </row>
    <row r="55" spans="1:14">
      <c r="A55" s="248"/>
      <c r="B55" s="244"/>
      <c r="C55" s="244"/>
      <c r="D55" s="244"/>
      <c r="E55" s="244"/>
      <c r="F55" s="244"/>
      <c r="G55" s="310" t="s">
        <v>513</v>
      </c>
      <c r="H55" s="311"/>
      <c r="I55" s="319">
        <v>1003202</v>
      </c>
      <c r="J55" s="320">
        <v>50415</v>
      </c>
      <c r="K55" s="321">
        <v>9.5</v>
      </c>
      <c r="L55" s="322">
        <v>118124</v>
      </c>
      <c r="M55" s="323">
        <v>49.2</v>
      </c>
      <c r="N55" s="324">
        <v>-39.700000000000003</v>
      </c>
    </row>
    <row r="56" spans="1:14">
      <c r="A56" s="248"/>
      <c r="B56" s="244"/>
      <c r="C56" s="244"/>
      <c r="D56" s="244"/>
      <c r="E56" s="244"/>
      <c r="F56" s="244"/>
      <c r="G56" s="325"/>
      <c r="H56" s="326" t="s">
        <v>511</v>
      </c>
      <c r="I56" s="327">
        <v>529597</v>
      </c>
      <c r="J56" s="328">
        <v>26614</v>
      </c>
      <c r="K56" s="329">
        <v>-2</v>
      </c>
      <c r="L56" s="330">
        <v>54614</v>
      </c>
      <c r="M56" s="331">
        <v>35</v>
      </c>
      <c r="N56" s="332">
        <v>-37</v>
      </c>
    </row>
    <row r="57" spans="1:14">
      <c r="A57" s="248"/>
      <c r="B57" s="244"/>
      <c r="C57" s="244"/>
      <c r="D57" s="244"/>
      <c r="E57" s="244"/>
      <c r="F57" s="244"/>
      <c r="G57" s="310" t="s">
        <v>514</v>
      </c>
      <c r="H57" s="311"/>
      <c r="I57" s="319">
        <v>1667406</v>
      </c>
      <c r="J57" s="320">
        <v>85272</v>
      </c>
      <c r="K57" s="321">
        <v>69.099999999999994</v>
      </c>
      <c r="L57" s="322">
        <v>101693</v>
      </c>
      <c r="M57" s="323">
        <v>-13.9</v>
      </c>
      <c r="N57" s="324">
        <v>83</v>
      </c>
    </row>
    <row r="58" spans="1:14">
      <c r="A58" s="248"/>
      <c r="B58" s="244"/>
      <c r="C58" s="244"/>
      <c r="D58" s="244"/>
      <c r="E58" s="244"/>
      <c r="F58" s="244"/>
      <c r="G58" s="325"/>
      <c r="H58" s="326" t="s">
        <v>511</v>
      </c>
      <c r="I58" s="327">
        <v>667748</v>
      </c>
      <c r="J58" s="328">
        <v>34149</v>
      </c>
      <c r="K58" s="329">
        <v>28.3</v>
      </c>
      <c r="L58" s="330">
        <v>51066</v>
      </c>
      <c r="M58" s="331">
        <v>-6.5</v>
      </c>
      <c r="N58" s="332">
        <v>34.799999999999997</v>
      </c>
    </row>
    <row r="59" spans="1:14">
      <c r="A59" s="248"/>
      <c r="B59" s="244"/>
      <c r="C59" s="244"/>
      <c r="D59" s="244"/>
      <c r="E59" s="244"/>
      <c r="F59" s="244"/>
      <c r="G59" s="310" t="s">
        <v>515</v>
      </c>
      <c r="H59" s="311"/>
      <c r="I59" s="319">
        <v>1131626</v>
      </c>
      <c r="J59" s="320">
        <v>58503</v>
      </c>
      <c r="K59" s="321">
        <v>-31.4</v>
      </c>
      <c r="L59" s="322">
        <v>96635</v>
      </c>
      <c r="M59" s="323">
        <v>-5</v>
      </c>
      <c r="N59" s="324">
        <v>-26.4</v>
      </c>
    </row>
    <row r="60" spans="1:14">
      <c r="A60" s="248"/>
      <c r="B60" s="244"/>
      <c r="C60" s="244"/>
      <c r="D60" s="244"/>
      <c r="E60" s="244"/>
      <c r="F60" s="244"/>
      <c r="G60" s="325"/>
      <c r="H60" s="326" t="s">
        <v>511</v>
      </c>
      <c r="I60" s="333">
        <v>591998</v>
      </c>
      <c r="J60" s="328">
        <v>30605</v>
      </c>
      <c r="K60" s="329">
        <v>-10.4</v>
      </c>
      <c r="L60" s="330">
        <v>44408</v>
      </c>
      <c r="M60" s="331">
        <v>-13</v>
      </c>
      <c r="N60" s="332">
        <v>2.6</v>
      </c>
    </row>
    <row r="61" spans="1:14">
      <c r="A61" s="248"/>
      <c r="B61" s="244"/>
      <c r="C61" s="244"/>
      <c r="D61" s="244"/>
      <c r="E61" s="244"/>
      <c r="F61" s="244"/>
      <c r="G61" s="310" t="s">
        <v>516</v>
      </c>
      <c r="H61" s="334"/>
      <c r="I61" s="335">
        <v>1177386</v>
      </c>
      <c r="J61" s="336">
        <v>59348</v>
      </c>
      <c r="K61" s="337">
        <v>-0.6</v>
      </c>
      <c r="L61" s="338">
        <v>97293</v>
      </c>
      <c r="M61" s="339">
        <v>0.2</v>
      </c>
      <c r="N61" s="324">
        <v>-0.8</v>
      </c>
    </row>
    <row r="62" spans="1:14">
      <c r="A62" s="248"/>
      <c r="B62" s="244"/>
      <c r="C62" s="244"/>
      <c r="D62" s="244"/>
      <c r="E62" s="244"/>
      <c r="F62" s="244"/>
      <c r="G62" s="325"/>
      <c r="H62" s="326" t="s">
        <v>511</v>
      </c>
      <c r="I62" s="327">
        <v>616744</v>
      </c>
      <c r="J62" s="328">
        <v>31005</v>
      </c>
      <c r="K62" s="329">
        <v>-10.1</v>
      </c>
      <c r="L62" s="330">
        <v>47515</v>
      </c>
      <c r="M62" s="331">
        <v>-1.3</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12.03</v>
      </c>
      <c r="G47" s="12">
        <v>14.2</v>
      </c>
      <c r="H47" s="12">
        <v>14.26</v>
      </c>
      <c r="I47" s="12">
        <v>15.81</v>
      </c>
      <c r="J47" s="13">
        <v>18.03</v>
      </c>
    </row>
    <row r="48" spans="2:10" ht="57.75" customHeight="1">
      <c r="B48" s="14"/>
      <c r="C48" s="1171" t="s">
        <v>4</v>
      </c>
      <c r="D48" s="1171"/>
      <c r="E48" s="1172"/>
      <c r="F48" s="15">
        <v>3.45</v>
      </c>
      <c r="G48" s="16">
        <v>2.96</v>
      </c>
      <c r="H48" s="16">
        <v>2.84</v>
      </c>
      <c r="I48" s="16">
        <v>3.82</v>
      </c>
      <c r="J48" s="17">
        <v>4</v>
      </c>
    </row>
    <row r="49" spans="2:10" ht="57.75" customHeight="1" thickBot="1">
      <c r="B49" s="18"/>
      <c r="C49" s="1173" t="s">
        <v>5</v>
      </c>
      <c r="D49" s="1173"/>
      <c r="E49" s="1174"/>
      <c r="F49" s="19" t="s">
        <v>523</v>
      </c>
      <c r="G49" s="20" t="s">
        <v>524</v>
      </c>
      <c r="H49" s="20" t="s">
        <v>525</v>
      </c>
      <c r="I49" s="20">
        <v>3.71</v>
      </c>
      <c r="J49" s="21">
        <v>3.98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2017-04-25T02:58:04Z</cp:lastPrinted>
  <dcterms:created xsi:type="dcterms:W3CDTF">2017-02-15T15:20:27Z</dcterms:created>
  <dcterms:modified xsi:type="dcterms:W3CDTF">2017-05-18T23:45:15Z</dcterms:modified>
</cp:coreProperties>
</file>