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2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refMode="R1C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BW34" i="9" l="1"/>
  <c r="BW35" i="9" s="1"/>
  <c r="BW36" i="9" s="1"/>
  <c r="BW37" i="9" s="1"/>
  <c r="BW38" i="9" s="1"/>
  <c r="BW39" i="9" s="1"/>
  <c r="BW40" i="9" s="1"/>
  <c r="BW41" i="9" s="1"/>
  <c r="BW42" i="9" s="1"/>
  <c r="BW43" i="9" s="1"/>
  <c r="U34" i="9"/>
  <c r="U35" i="9" s="1"/>
  <c r="U36" i="9" s="1"/>
  <c r="AM34" i="9"/>
  <c r="BE34" i="9" s="1"/>
  <c r="BE35" i="9" s="1"/>
  <c r="CO34" i="9" l="1"/>
</calcChain>
</file>

<file path=xl/sharedStrings.xml><?xml version="1.0" encoding="utf-8"?>
<sst xmlns="http://schemas.openxmlformats.org/spreadsheetml/2006/main" count="1034" uniqueCount="566">
  <si>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</si>
  <si>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</si>
  <si>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</si>
  <si>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</si>
  <si>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</si>
  <si>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</si>
  <si>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</si>
  <si>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</si>
  <si>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</si>
  <si>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</si>
  <si>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</si>
  <si>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</si>
  <si>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</si>
  <si>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</si>
  <si>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</si>
  <si>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</si>
  <si>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</si>
  <si>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</si>
  <si>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</si>
  <si>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</si>
  <si>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</si>
  <si>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</si>
  <si>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</si>
  <si>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</si>
  <si>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</si>
  <si>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</si>
  <si>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</si>
  <si>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</si>
  <si>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</si>
  <si>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</si>
  <si>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</si>
  <si>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</si>
  <si>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</si>
  <si>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</si>
  <si>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</si>
  <si>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</si>
  <si>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</si>
  <si>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</si>
  <si>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</si>
  <si>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</si>
  <si>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</si>
  <si>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</si>
  <si>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</si>
  <si>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</si>
  <si>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</si>
  <si>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</si>
  <si>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</si>
  <si>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</si>
  <si>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</si>
  <si>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</si>
  <si>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</si>
  <si>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</si>
  <si>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</si>
  <si>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</si>
  <si>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</si>
  <si>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</si>
  <si>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</si>
  <si>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</si>
  <si>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</si>
  <si>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</si>
  <si>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</si>
  <si>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</si>
  <si>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</si>
  <si>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</si>
  <si>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</si>
  <si>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</si>
  <si>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</si>
  <si>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</si>
  <si>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</si>
  <si>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</si>
  <si>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</si>
  <si>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</si>
  <si>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</si>
  <si>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</si>
  <si>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</si>
  <si>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</si>
  <si>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</si>
  <si>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</si>
  <si>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</si>
  <si>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</si>
  <si>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</si>
  <si>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おいらせ町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</si>
  <si>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</si>
  <si>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</si>
  <si>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</si>
  <si>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</si>
  <si>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</si>
  <si>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</si>
  <si>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</si>
  <si>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</si>
  <si>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</si>
  <si>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</si>
  <si>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</si>
  <si>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</si>
  <si>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</si>
  <si>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</si>
  <si>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</si>
  <si>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</si>
  <si>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</si>
  <si>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</si>
  <si>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</si>
  <si>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</si>
  <si>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</si>
  <si>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</si>
  <si>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</si>
  <si>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</si>
  <si>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</si>
  <si>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</si>
  <si>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</si>
  <si>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</si>
  <si>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</si>
  <si>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</si>
  <si>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</si>
  <si>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</si>
  <si>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</si>
  <si>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</si>
  <si>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</si>
  <si>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</si>
  <si>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</si>
  <si>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</si>
  <si>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</si>
  <si>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</si>
  <si>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</si>
  <si>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</si>
  <si>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</si>
  <si>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</si>
  <si>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</si>
  <si>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</si>
  <si>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</si>
  <si>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</si>
  <si>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</si>
  <si>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</si>
  <si>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</si>
  <si>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</si>
  <si>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</si>
  <si>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</si>
  <si>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</si>
  <si>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</si>
  <si>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</si>
  <si>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</si>
  <si>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</si>
  <si>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</si>
  <si>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</si>
  <si>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</si>
  <si>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</si>
  <si>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</si>
  <si>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</si>
  <si>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</si>
  <si>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</si>
  <si>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</si>
  <si>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</si>
  <si>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</si>
  <si>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</si>
  <si>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</si>
  <si>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</si>
  <si>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</si>
  <si>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</si>
  <si>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</si>
  <si>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</si>
  <si>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</si>
  <si>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</si>
  <si>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</si>
  <si>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</si>
  <si>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</si>
  <si>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</si>
  <si>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</si>
  <si>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</si>
  <si>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</si>
  <si>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</si>
  <si>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</si>
  <si>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</si>
  <si>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</si>
  <si>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</si>
  <si>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</si>
  <si>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</si>
  <si>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</si>
  <si>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</si>
  <si>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</si>
  <si>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</si>
  <si>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</si>
  <si>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</si>
  <si>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</si>
  <si>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</si>
  <si>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</si>
  <si>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</si>
  <si>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</si>
  <si>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</si>
  <si>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</si>
  <si>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</si>
  <si>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</si>
  <si>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</si>
  <si>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</si>
  <si>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</si>
  <si>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</si>
  <si>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青森県おいらせ町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</si>
  <si>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</si>
  <si>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</si>
  <si>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</si>
  <si>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</si>
  <si>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</si>
  <si>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</si>
  <si>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</si>
  <si>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</si>
  <si>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</si>
  <si>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</si>
  <si>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</si>
  <si>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</si>
  <si>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</si>
  <si>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</si>
  <si>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</si>
  <si>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</si>
  <si>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</si>
  <si>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</si>
  <si>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</si>
  <si>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</si>
  <si>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</si>
  <si>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</si>
  <si>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</si>
  <si>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</si>
  <si>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</si>
  <si>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</si>
  <si>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</si>
  <si>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</si>
  <si>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</si>
  <si>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</si>
  <si>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</si>
  <si>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</si>
  <si>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</si>
  <si>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</si>
  <si>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</si>
  <si>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</si>
  <si>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</si>
  <si>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</si>
  <si>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</si>
  <si>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</si>
  <si>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</si>
  <si>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</si>
  <si>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</si>
  <si>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</si>
  <si>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</si>
  <si>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</si>
  <si>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</si>
  <si>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</si>
  <si>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</si>
  <si>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</si>
  <si>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</si>
  <si>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</si>
  <si>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</si>
  <si>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</si>
  <si>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</si>
  <si>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</si>
  <si>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</si>
  <si>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</si>
  <si>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</si>
  <si>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</si>
  <si>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</si>
  <si>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</si>
  <si>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</si>
  <si>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</si>
  <si>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</si>
  <si>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</si>
  <si>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</si>
  <si>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</si>
  <si>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</si>
  <si>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</si>
  <si>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</si>
  <si>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</si>
  <si>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</si>
  <si>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</si>
  <si>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</si>
  <si>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</si>
  <si>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</si>
  <si>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</si>
  <si>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</si>
  <si>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</si>
  <si>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</si>
  <si>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</si>
  <si>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</si>
  <si>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</si>
  <si>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</si>
  <si>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</si>
  <si>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</si>
  <si>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</si>
  <si>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</si>
  <si>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</si>
  <si>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</si>
  <si>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</si>
  <si>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</si>
  <si>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</si>
  <si>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</si>
  <si>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</si>
  <si>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</si>
  <si>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</si>
  <si>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</si>
  <si>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</si>
  <si>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</si>
  <si>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</si>
  <si>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</si>
  <si>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</si>
  <si>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</si>
  <si>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</si>
  <si>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</si>
  <si>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</si>
  <si>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</si>
  <si>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</si>
  <si>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</si>
  <si>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</si>
  <si>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</si>
  <si>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</si>
  <si>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</si>
  <si>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</si>
  <si>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</si>
  <si>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</si>
  <si>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</si>
  <si>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</si>
  <si>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</si>
  <si>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</si>
  <si>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</si>
  <si>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</si>
  <si>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</si>
  <si>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</si>
  <si>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</si>
  <si>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</si>
  <si>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</si>
  <si>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</si>
  <si>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</si>
  <si>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</si>
  <si>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</si>
  <si>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</si>
  <si>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</si>
  <si>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</si>
  <si>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</si>
  <si>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</si>
  <si>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</si>
  <si>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</si>
  <si>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</si>
  <si>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</si>
  <si>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</si>
  <si>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</si>
  <si>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</si>
  <si>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</si>
  <si>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</si>
  <si>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青森県おいらせ町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</si>
  <si>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</si>
  <si>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</si>
  <si>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</si>
  <si>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</si>
  <si>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</si>
  <si>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</si>
  <si>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</si>
  <si>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</si>
  <si>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</si>
  <si>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</si>
  <si>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</si>
  <si>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</si>
  <si>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</si>
  <si>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</si>
  <si>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</si>
  <si>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</si>
  <si>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</si>
  <si>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</si>
  <si>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</si>
  <si>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</si>
  <si>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奨学資金貸付事業特別会計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</si>
  <si>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</si>
  <si>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</si>
  <si>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</si>
  <si>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</si>
  <si>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</si>
  <si>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</si>
  <si>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</si>
  <si>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</si>
  <si>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</si>
  <si>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</si>
  <si>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</si>
  <si>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</si>
  <si>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</si>
  <si>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</si>
  <si>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</si>
  <si>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</si>
  <si>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</si>
  <si>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</si>
  <si>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</si>
  <si>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</si>
  <si>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</si>
  <si>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</si>
  <si>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</si>
  <si>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</si>
  <si>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</si>
  <si>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</si>
  <si>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</si>
  <si>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</si>
  <si>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</si>
  <si>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</si>
  <si>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</si>
  <si>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</si>
  <si>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</si>
  <si>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</si>
  <si>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</si>
  <si>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</si>
  <si>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</si>
  <si>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</si>
  <si>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</si>
  <si>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</si>
  <si>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</si>
  <si>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</si>
  <si>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</si>
  <si>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</si>
  <si>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</si>
  <si>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</si>
  <si>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</si>
  <si>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</si>
  <si>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</si>
  <si>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</si>
  <si>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</si>
  <si>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</si>
  <si>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</si>
  <si>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</si>
  <si>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</si>
  <si>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</si>
  <si>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</si>
  <si>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</si>
  <si>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</si>
  <si>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</si>
  <si>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</si>
  <si>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</si>
  <si>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</si>
  <si>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</si>
  <si>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</si>
  <si>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</si>
  <si>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</si>
  <si>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</si>
  <si>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</si>
  <si>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</si>
  <si>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</si>
  <si>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</si>
  <si>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</si>
  <si>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</si>
  <si>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</si>
  <si>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</si>
  <si>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</si>
  <si>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病院事業会計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</si>
  <si>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</si>
  <si>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</si>
  <si>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</si>
  <si>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</si>
  <si>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</si>
  <si>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</si>
  <si>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</si>
  <si>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</si>
  <si>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</si>
  <si>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</si>
  <si>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</si>
  <si>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</si>
  <si>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</si>
  <si>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</si>
  <si>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</si>
  <si>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</si>
  <si>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</si>
  <si>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</si>
  <si>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</si>
  <si>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</si>
  <si>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</si>
  <si>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</si>
  <si>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</si>
  <si>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</si>
  <si>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</si>
  <si>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</si>
  <si>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</si>
  <si>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</si>
  <si>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</si>
  <si>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</si>
  <si>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</si>
  <si>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</si>
  <si>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</si>
  <si>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</si>
  <si>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</si>
  <si>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</si>
  <si>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</si>
  <si>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</si>
  <si>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</si>
  <si>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</si>
  <si>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</si>
  <si>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</si>
  <si>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</si>
  <si>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</si>
  <si>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</si>
  <si>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</si>
  <si>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</si>
  <si>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</si>
  <si>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</si>
  <si>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</si>
  <si>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</si>
  <si>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</si>
  <si>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</si>
  <si>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</si>
  <si>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</si>
  <si>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</si>
  <si>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</si>
  <si>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</si>
  <si>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</si>
  <si>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</si>
  <si>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</si>
  <si>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</si>
  <si>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</si>
  <si>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</si>
  <si>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</si>
  <si>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</si>
  <si>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</si>
  <si>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</si>
  <si>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</si>
  <si>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</si>
  <si>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</si>
  <si>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</si>
  <si>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</si>
  <si>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</si>
  <si>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</si>
  <si>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</si>
  <si>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</si>
  <si>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</si>
  <si>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</si>
  <si>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</si>
  <si>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</si>
  <si>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</si>
  <si>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</si>
  <si>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</si>
  <si>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0.17</t>
  </si>
  <si>
    <t>▲ 1.33</t>
  </si>
  <si>
    <t>▲ 1.49</t>
  </si>
  <si>
    <t>病院事業会計</t>
  </si>
  <si>
    <t>一般会計</t>
  </si>
  <si>
    <t>介護保険特別会計</t>
  </si>
  <si>
    <t>国民健康保険特別会計</t>
  </si>
  <si>
    <t>公共下水道事業特別会計</t>
  </si>
  <si>
    <t>農業集落排水事業特別会計</t>
  </si>
  <si>
    <t>後期高齢者医療特別会計</t>
  </si>
  <si>
    <t>奨学資金貸付事業特別会計</t>
  </si>
  <si>
    <t>その他会計（赤字）</t>
  </si>
  <si>
    <t>その他会計（黒字）</t>
  </si>
  <si>
    <t>青森県市町村総合事務組合</t>
    <rPh sb="0" eb="3">
      <t>アオモリケン</t>
    </rPh>
    <rPh sb="3" eb="6">
      <t>シチョウソン</t>
    </rPh>
    <rPh sb="6" eb="8">
      <t>ソウゴウ</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</si>
  <si>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t>
    </rPh>
    <rPh sb="12" eb="14">
      <t>クミアイ</t>
    </rPh>
    <phoneticPr fontId="24"/>
  </si>
  <si>
    <t>上北地方教育・福祉事務組合</t>
    <rPh sb="0" eb="2">
      <t>カミキタ</t>
    </rPh>
    <rPh sb="2" eb="4">
      <t>チホウ</t>
    </rPh>
    <rPh sb="4" eb="6">
      <t>キョウイク</t>
    </rPh>
    <rPh sb="7" eb="9">
      <t>フクシ</t>
    </rPh>
    <rPh sb="9" eb="11">
      <t>ジム</t>
    </rPh>
    <rPh sb="11" eb="13">
      <t>クミアイ</t>
    </rPh>
    <phoneticPr fontId="24"/>
  </si>
  <si>
    <t>十和田地区環境整備事務組合</t>
    <rPh sb="0" eb="3">
      <t>トワダ</t>
    </rPh>
    <rPh sb="3" eb="5">
      <t>チク</t>
    </rPh>
    <rPh sb="5" eb="7">
      <t>カンキョウ</t>
    </rPh>
    <rPh sb="7" eb="9">
      <t>セイビ</t>
    </rPh>
    <rPh sb="9" eb="11">
      <t>ジム</t>
    </rPh>
    <rPh sb="11" eb="13">
      <t>クミアイ</t>
    </rPh>
    <phoneticPr fontId="24"/>
  </si>
  <si>
    <t>八戸地域広域市町村圏事務組合　</t>
    <rPh sb="0" eb="2">
      <t>ハチノヘ</t>
    </rPh>
    <rPh sb="2" eb="4">
      <t>チイキ</t>
    </rPh>
    <rPh sb="4" eb="6">
      <t>コウイキ</t>
    </rPh>
    <rPh sb="6" eb="9">
      <t>シチョウソン</t>
    </rPh>
    <rPh sb="9" eb="10">
      <t>ケン</t>
    </rPh>
    <rPh sb="10" eb="12">
      <t>ジム</t>
    </rPh>
    <rPh sb="12" eb="14">
      <t>クミアイ</t>
    </rPh>
    <phoneticPr fontId="24"/>
  </si>
  <si>
    <t>十和田地域広域事務組合　</t>
    <rPh sb="0" eb="3">
      <t>トワダ</t>
    </rPh>
    <rPh sb="3" eb="5">
      <t>チイキ</t>
    </rPh>
    <rPh sb="5" eb="7">
      <t>コウイキ</t>
    </rPh>
    <rPh sb="7" eb="9">
      <t>ジム</t>
    </rPh>
    <rPh sb="9" eb="11">
      <t>クミアイ</t>
    </rPh>
    <phoneticPr fontId="24"/>
  </si>
  <si>
    <t>青森県交通災害共済組合</t>
    <rPh sb="0" eb="3">
      <t>アオモリケン</t>
    </rPh>
    <rPh sb="3" eb="5">
      <t>コウツウ</t>
    </rPh>
    <rPh sb="5" eb="7">
      <t>サイガイ</t>
    </rPh>
    <rPh sb="7" eb="9">
      <t>キョウサイ</t>
    </rPh>
    <rPh sb="9" eb="11">
      <t>クミアイ</t>
    </rPh>
    <phoneticPr fontId="24"/>
  </si>
  <si>
    <t>八戸圏域水道企業団　</t>
    <rPh sb="0" eb="2">
      <t>ハチノヘ</t>
    </rPh>
    <rPh sb="2" eb="4">
      <t>ケンイキ</t>
    </rPh>
    <rPh sb="4" eb="6">
      <t>スイドウ</t>
    </rPh>
    <rPh sb="6" eb="8">
      <t>キギョウ</t>
    </rPh>
    <rPh sb="8" eb="9">
      <t>ダン</t>
    </rPh>
    <phoneticPr fontId="24"/>
  </si>
  <si>
    <t>青森県後期高齢者医療広域連合　一般会計</t>
    <rPh sb="0" eb="2">
      <t>アオモリ</t>
    </rPh>
    <rPh sb="2" eb="3">
      <t>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</si>
  <si>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</si>
  <si>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青森県新産業都市建設事業団　百石住宅用地造成事業</t>
    <rPh sb="0" eb="3">
      <t>アオモリケン</t>
    </rPh>
    <rPh sb="3" eb="6">
      <t>シンサンギョウ</t>
    </rPh>
    <rPh sb="6" eb="8">
      <t>トシ</t>
    </rPh>
    <rPh sb="8" eb="10">
      <t>ケンセツ</t>
    </rPh>
    <rPh sb="10" eb="13">
      <t>ジギョウダン</t>
    </rPh>
    <rPh sb="14" eb="16">
      <t>モモイシ</t>
    </rPh>
    <rPh sb="16" eb="18">
      <t>ジュウタク</t>
    </rPh>
    <rPh sb="18" eb="20">
      <t>ヨウチ</t>
    </rPh>
    <rPh sb="20" eb="22">
      <t>ゾウセイ</t>
    </rPh>
    <rPh sb="22" eb="24">
      <t>ジギョウ</t>
    </rPh>
    <phoneticPr fontId="24"/>
  </si>
  <si>
    <t>法適用企業</t>
    <rPh sb="0" eb="1">
      <t>ホウ</t>
    </rPh>
    <rPh sb="1" eb="3">
      <t>テキヨウ</t>
    </rPh>
    <rPh sb="3" eb="5">
      <t>キギョウ</t>
    </rPh>
    <phoneticPr fontId="2"/>
  </si>
  <si>
    <t>おいらせ町土地開発公社</t>
    <rPh sb="4" eb="5">
      <t>マチ</t>
    </rPh>
    <rPh sb="5" eb="7">
      <t>トチ</t>
    </rPh>
    <rPh sb="7" eb="9">
      <t>カイハツ</t>
    </rPh>
    <rPh sb="9" eb="11">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</si>
  <si>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</si>
  <si>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</si>
  <si>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</si>
  <si>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</si>
  <si>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</si>
  <si>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</si>
  <si>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</si>
  <si>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</si>
  <si>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</si>
  <si>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</si>
  <si>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</si>
  <si>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よりも高い水準であるが、いずれの数値も減少傾向であるといえる。この要因としては、地方債の繰上償還と新規発行抑制を進めていることや合併特例債などの有利な地方債を活用していることが挙げられる。
　今後は合併特例債がいずれ活用できなくなることを念頭に、健全な財政運営のための方策を検討していく必要がある。</t>
    <rPh sb="1" eb="3">
      <t>ショウライ</t>
    </rPh>
    <rPh sb="3" eb="5">
      <t>フタン</t>
    </rPh>
    <rPh sb="5" eb="7">
      <t>ヒリツ</t>
    </rPh>
    <rPh sb="8" eb="10">
      <t>ジッシツ</t>
    </rPh>
    <rPh sb="10" eb="13">
      <t>コウサイヒ</t>
    </rPh>
    <rPh sb="13" eb="15">
      <t>ヒリツ</t>
    </rPh>
    <rPh sb="18" eb="20">
      <t>ルイジ</t>
    </rPh>
    <rPh sb="20" eb="22">
      <t>ダンタイ</t>
    </rPh>
    <rPh sb="25" eb="26">
      <t>タカ</t>
    </rPh>
    <rPh sb="27" eb="29">
      <t>スイジュン</t>
    </rPh>
    <rPh sb="38" eb="40">
      <t>スウチ</t>
    </rPh>
    <rPh sb="41" eb="43">
      <t>ゲンショウ</t>
    </rPh>
    <rPh sb="43" eb="45">
      <t>ケイコウ</t>
    </rPh>
    <rPh sb="55" eb="57">
      <t>ヨウイン</t>
    </rPh>
    <rPh sb="62" eb="64">
      <t>チホウ</t>
    </rPh>
    <rPh sb="64" eb="65">
      <t>サイ</t>
    </rPh>
    <rPh sb="66" eb="68">
      <t>クリアゲ</t>
    </rPh>
    <rPh sb="68" eb="70">
      <t>ショウカン</t>
    </rPh>
    <rPh sb="71" eb="73">
      <t>シンキ</t>
    </rPh>
    <rPh sb="73" eb="75">
      <t>ハッコウ</t>
    </rPh>
    <rPh sb="75" eb="77">
      <t>ヨクセイ</t>
    </rPh>
    <rPh sb="78" eb="79">
      <t>スス</t>
    </rPh>
    <rPh sb="86" eb="88">
      <t>ガッペイ</t>
    </rPh>
    <rPh sb="88" eb="90">
      <t>トクレイ</t>
    </rPh>
    <rPh sb="90" eb="91">
      <t>サイ</t>
    </rPh>
    <rPh sb="94" eb="96">
      <t>ユウリ</t>
    </rPh>
    <rPh sb="97" eb="99">
      <t>チホウ</t>
    </rPh>
    <rPh sb="99" eb="100">
      <t>サイ</t>
    </rPh>
    <rPh sb="101" eb="103">
      <t>カツヨウ</t>
    </rPh>
    <rPh sb="110" eb="111">
      <t>ア</t>
    </rPh>
    <rPh sb="118" eb="120">
      <t>コンゴ</t>
    </rPh>
    <rPh sb="121" eb="123">
      <t>ガッペイ</t>
    </rPh>
    <rPh sb="123" eb="125">
      <t>トクレイ</t>
    </rPh>
    <rPh sb="125" eb="126">
      <t>サイ</t>
    </rPh>
    <rPh sb="130" eb="132">
      <t>カツヨウ</t>
    </rPh>
    <rPh sb="141" eb="143">
      <t>ネントウ</t>
    </rPh>
    <rPh sb="145" eb="147">
      <t>ケンゼン</t>
    </rPh>
    <rPh sb="148" eb="150">
      <t>ザイセイ</t>
    </rPh>
    <rPh sb="150" eb="152">
      <t>ウンエイ</t>
    </rPh>
    <rPh sb="156" eb="158">
      <t>ホウサク</t>
    </rPh>
    <rPh sb="159" eb="161">
      <t>ケントウ</t>
    </rPh>
    <rPh sb="165" eb="167">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</si>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</sst>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38882</c:v>
                </c:pt>
                <c:pt idx="1">
                  <c:v>88424</c:v>
                </c:pt>
                <c:pt idx="2">
                  <c:v>54381</c:v>
                </c:pt>
                <c:pt idx="3">
                  <c:v>33741</c:v>
                </c:pt>
                <c:pt idx="4">
                  <c:v>54886</c:v>
                </c:pt>
              </c:numCache>
            </c:numRef>
          </c:val>
          <c:smooth val="0"/>
        </c:ser>
        <c:dLbls>
          <c:showLegendKey val="0"/>
          <c:showVal val="0"/>
          <c:showCatName val="0"/>
          <c:showSerName val="0"/>
          <c:showPercent val="0"/>
          <c:showBubbleSize val="0"/>
        </c:dLbls>
        <c:marker val="1"/>
        <c:smooth val="0"/>
        <c:axId val="108370176"/>
        <c:axId val="108384640"/>
      </c:lineChart>
      <c:catAx>
        <c:axId val="108370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84640"/>
        <c:crosses val="autoZero"/>
        <c:auto val="1"/>
        <c:lblAlgn val="ctr"/>
        <c:lblOffset val="100"/>
        <c:tickLblSkip val="1"/>
        <c:tickMarkSkip val="1"/>
        <c:noMultiLvlLbl val="0"/>
      </c:catAx>
      <c:valAx>
        <c:axId val="1083846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370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3.55</c:v>
                </c:pt>
                <c:pt idx="1">
                  <c:v>3.39</c:v>
                </c:pt>
                <c:pt idx="2">
                  <c:v>1.68</c:v>
                </c:pt>
                <c:pt idx="3">
                  <c:v>2.63</c:v>
                </c:pt>
                <c:pt idx="4">
                  <c:v>3.33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19.89</c:v>
                </c:pt>
                <c:pt idx="1">
                  <c:v>21.98</c:v>
                </c:pt>
                <c:pt idx="2">
                  <c:v>23.71</c:v>
                </c:pt>
                <c:pt idx="3">
                  <c:v>22.73</c:v>
                </c:pt>
                <c:pt idx="4">
                  <c:v>23.92</c:v>
                </c:pt>
              </c:numCache>
            </c:numRef>
          </c:val>
        </c:ser>
        <c:dLbls>
          <c:showLegendKey val="0"/>
          <c:showVal val="0"/>
          <c:showCatName val="0"/>
          <c:showSerName val="0"/>
          <c:showPercent val="0"/>
          <c:showBubbleSize val="0"/>
        </c:dLbls>
        <c:gapWidth val="250"/>
        <c:overlap val="100"/>
        <c:axId val="115995008"/>
        <c:axId val="115996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3.42</c:v>
                </c:pt>
                <c:pt idx="1">
                  <c:v>-0.17</c:v>
                </c:pt>
                <c:pt idx="2">
                  <c:v>-1.33</c:v>
                </c:pt>
                <c:pt idx="3">
                  <c:v>-1.49</c:v>
                </c:pt>
                <c:pt idx="4">
                  <c:v>1.52</c:v>
                </c:pt>
              </c:numCache>
            </c:numRef>
          </c:val>
          <c:smooth val="0"/>
        </c:ser>
        <c:dLbls>
          <c:showLegendKey val="0"/>
          <c:showVal val="0"/>
          <c:showCatName val="0"/>
          <c:showSerName val="0"/>
          <c:showPercent val="0"/>
          <c:showBubbleSize val="0"/>
        </c:dLbls>
        <c:marker val="1"/>
        <c:smooth val="0"/>
        <c:axId val="115995008"/>
        <c:axId val="115996928"/>
      </c:lineChart>
      <c:catAx>
        <c:axId val="11599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996928"/>
        <c:crosses val="autoZero"/>
        <c:auto val="1"/>
        <c:lblAlgn val="ctr"/>
        <c:lblOffset val="100"/>
        <c:tickLblSkip val="1"/>
        <c:tickMarkSkip val="1"/>
        <c:noMultiLvlLbl val="0"/>
      </c:catAx>
      <c:valAx>
        <c:axId val="115996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99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奨学資金貸付事業特別会計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0.03</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0.19</c:v>
                </c:pt>
                <c:pt idx="2">
                  <c:v>#N/A</c:v>
                </c:pt>
                <c:pt idx="3">
                  <c:v>0.19</c:v>
                </c:pt>
                <c:pt idx="4">
                  <c:v>#N/A</c:v>
                </c:pt>
                <c:pt idx="5">
                  <c:v>0.1</c:v>
                </c:pt>
                <c:pt idx="6">
                  <c:v>#N/A</c:v>
                </c:pt>
                <c:pt idx="7">
                  <c:v>7.0000000000000007E-2</c:v>
                </c:pt>
                <c:pt idx="8">
                  <c:v>#N/A</c:v>
                </c:pt>
                <c:pt idx="9">
                  <c:v>7.0000000000000007E-2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0.72</c:v>
                </c:pt>
                <c:pt idx="2">
                  <c:v>#N/A</c:v>
                </c:pt>
                <c:pt idx="3">
                  <c:v>0.72</c:v>
                </c:pt>
                <c:pt idx="4">
                  <c:v>#N/A</c:v>
                </c:pt>
                <c:pt idx="5">
                  <c:v>0.71</c:v>
                </c:pt>
                <c:pt idx="6">
                  <c:v>#N/A</c:v>
                </c:pt>
                <c:pt idx="7">
                  <c:v>0.96</c:v>
                </c:pt>
                <c:pt idx="8">
                  <c:v>#N/A</c:v>
                </c:pt>
                <c:pt idx="9">
                  <c:v>0.41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0.37</c:v>
                </c:pt>
                <c:pt idx="2">
                  <c:v>#N/A</c:v>
                </c:pt>
                <c:pt idx="3">
                  <c:v>0.34</c:v>
                </c:pt>
                <c:pt idx="4">
                  <c:v>#N/A</c:v>
                </c:pt>
                <c:pt idx="5">
                  <c:v>0.46</c:v>
                </c:pt>
                <c:pt idx="6">
                  <c:v>#N/A</c:v>
                </c:pt>
                <c:pt idx="7">
                  <c:v>0.67</c:v>
                </c:pt>
                <c:pt idx="8">
                  <c:v>#N/A</c:v>
                </c:pt>
                <c:pt idx="9">
                  <c:v>0.98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3.53</c:v>
                </c:pt>
                <c:pt idx="2">
                  <c:v>#N/A</c:v>
                </c:pt>
                <c:pt idx="3">
                  <c:v>3.38</c:v>
                </c:pt>
                <c:pt idx="4">
                  <c:v>#N/A</c:v>
                </c:pt>
                <c:pt idx="5">
                  <c:v>1.67</c:v>
                </c:pt>
                <c:pt idx="6">
                  <c:v>#N/A</c:v>
                </c:pt>
                <c:pt idx="7">
                  <c:v>2.62</c:v>
                </c:pt>
                <c:pt idx="8">
                  <c:v>#N/A</c:v>
                </c:pt>
                <c:pt idx="9">
                  <c:v>3.32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10.77</c:v>
                </c:pt>
                <c:pt idx="2">
                  <c:v>#N/A</c:v>
                </c:pt>
                <c:pt idx="3">
                  <c:v>11.39</c:v>
                </c:pt>
                <c:pt idx="4">
                  <c:v>#N/A</c:v>
                </c:pt>
                <c:pt idx="5">
                  <c:v>12.04</c:v>
                </c:pt>
                <c:pt idx="6">
                  <c:v>#N/A</c:v>
                </c:pt>
                <c:pt idx="7">
                  <c:v>12.18</c:v>
                </c:pt>
                <c:pt idx="8">
                  <c:v>#N/A</c:v>
                </c:pt>
                <c:pt idx="9">
                  <c:v>12.96</c:v>
                </c:pt>
              </c:numCache>
            </c:numRef>
          </c:val>
        </c:ser>
        <c:dLbls>
          <c:showLegendKey val="0"/>
          <c:showVal val="0"/>
          <c:showCatName val="0"/>
          <c:showSerName val="0"/>
          <c:showPercent val="0"/>
          <c:showBubbleSize val="0"/>
        </c:dLbls>
        <c:gapWidth val="150"/>
        <c:overlap val="100"/>
        <c:axId val="116356992"/>
        <c:axId val="116358528"/>
      </c:barChart>
      <c:catAx>
        <c:axId val="11635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358528"/>
        <c:crosses val="autoZero"/>
        <c:auto val="1"/>
        <c:lblAlgn val="ctr"/>
        <c:lblOffset val="100"/>
        <c:tickLblSkip val="1"/>
        <c:tickMarkSkip val="1"/>
        <c:noMultiLvlLbl val="0"/>
      </c:catAx>
      <c:valAx>
        <c:axId val="11635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56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1021</c:v>
                </c:pt>
                <c:pt idx="5">
                  <c:v>1046</c:v>
                </c:pt>
                <c:pt idx="8">
                  <c:v>1086</c:v>
                </c:pt>
                <c:pt idx="11">
                  <c:v>1130</c:v>
                </c:pt>
                <c:pt idx="14">
                  <c:v>1148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4</c:v>
                </c:pt>
                <c:pt idx="6">
                  <c:v>1</c:v>
                </c:pt>
                <c:pt idx="9">
                  <c:v>1</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64</c:v>
                </c:pt>
                <c:pt idx="3">
                  <c:v>48</c:v>
                </c:pt>
                <c:pt idx="6">
                  <c:v>54</c:v>
                </c:pt>
                <c:pt idx="9">
                  <c:v>55</c:v>
                </c:pt>
                <c:pt idx="12">
                  <c:v>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423</c:v>
                </c:pt>
                <c:pt idx="3">
                  <c:v>439</c:v>
                </c:pt>
                <c:pt idx="6">
                  <c:v>530</c:v>
                </c:pt>
                <c:pt idx="9">
                  <c:v>541</c:v>
                </c:pt>
                <c:pt idx="12">
                  <c:v>546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1296</c:v>
                </c:pt>
                <c:pt idx="3">
                  <c:v>1311</c:v>
                </c:pt>
                <c:pt idx="6">
                  <c:v>1287</c:v>
                </c:pt>
                <c:pt idx="9">
                  <c:v>1286</c:v>
                </c:pt>
                <c:pt idx="12">
                  <c:v>1214</c:v>
                </c:pt>
              </c:numCache>
            </c:numRef>
          </c:val>
        </c:ser>
        <c:dLbls>
          <c:showLegendKey val="0"/>
          <c:showVal val="0"/>
          <c:showCatName val="0"/>
          <c:showSerName val="0"/>
          <c:showPercent val="0"/>
          <c:showBubbleSize val="0"/>
        </c:dLbls>
        <c:gapWidth val="100"/>
        <c:overlap val="100"/>
        <c:axId val="89236992"/>
        <c:axId val="89238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765</c:v>
                </c:pt>
                <c:pt idx="2">
                  <c:v>#N/A</c:v>
                </c:pt>
                <c:pt idx="3">
                  <c:v>#N/A</c:v>
                </c:pt>
                <c:pt idx="4">
                  <c:v>756</c:v>
                </c:pt>
                <c:pt idx="5">
                  <c:v>#N/A</c:v>
                </c:pt>
                <c:pt idx="6">
                  <c:v>#N/A</c:v>
                </c:pt>
                <c:pt idx="7">
                  <c:v>786</c:v>
                </c:pt>
                <c:pt idx="8">
                  <c:v>#N/A</c:v>
                </c:pt>
                <c:pt idx="9">
                  <c:v>#N/A</c:v>
                </c:pt>
                <c:pt idx="10">
                  <c:v>753</c:v>
                </c:pt>
                <c:pt idx="11">
                  <c:v>#N/A</c:v>
                </c:pt>
                <c:pt idx="12">
                  <c:v>#N/A</c:v>
                </c:pt>
                <c:pt idx="13">
                  <c:v>668</c:v>
                </c:pt>
                <c:pt idx="14">
                  <c:v>#N/A</c:v>
                </c:pt>
              </c:numCache>
            </c:numRef>
          </c:val>
          <c:smooth val="0"/>
        </c:ser>
        <c:dLbls>
          <c:showLegendKey val="0"/>
          <c:showVal val="0"/>
          <c:showCatName val="0"/>
          <c:showSerName val="0"/>
          <c:showPercent val="0"/>
          <c:showBubbleSize val="0"/>
        </c:dLbls>
        <c:marker val="1"/>
        <c:smooth val="0"/>
        <c:axId val="89236992"/>
        <c:axId val="89238912"/>
      </c:lineChart>
      <c:catAx>
        <c:axId val="8923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238912"/>
        <c:crosses val="autoZero"/>
        <c:auto val="1"/>
        <c:lblAlgn val="ctr"/>
        <c:lblOffset val="100"/>
        <c:tickLblSkip val="1"/>
        <c:tickMarkSkip val="1"/>
        <c:noMultiLvlLbl val="0"/>
      </c:catAx>
      <c:valAx>
        <c:axId val="8923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3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13729</c:v>
                </c:pt>
                <c:pt idx="5">
                  <c:v>13897</c:v>
                </c:pt>
                <c:pt idx="8">
                  <c:v>13932</c:v>
                </c:pt>
                <c:pt idx="11">
                  <c:v>13877</c:v>
                </c:pt>
                <c:pt idx="14">
                  <c:v>13402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817</c:v>
                </c:pt>
                <c:pt idx="5">
                  <c:v>710</c:v>
                </c:pt>
                <c:pt idx="8">
                  <c:v>595</c:v>
                </c:pt>
                <c:pt idx="11">
                  <c:v>447</c:v>
                </c:pt>
                <c:pt idx="14">
                  <c:v>344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2820</c:v>
                </c:pt>
                <c:pt idx="5">
                  <c:v>3125</c:v>
                </c:pt>
                <c:pt idx="8">
                  <c:v>3310</c:v>
                </c:pt>
                <c:pt idx="11">
                  <c:v>3379</c:v>
                </c:pt>
                <c:pt idx="14">
                  <c:v>3556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731</c:v>
                </c:pt>
                <c:pt idx="3">
                  <c:v>625</c:v>
                </c:pt>
                <c:pt idx="6">
                  <c:v>518</c:v>
                </c:pt>
                <c:pt idx="9">
                  <c:v>118</c:v>
                </c:pt>
                <c:pt idx="12">
                  <c:v>90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1295</c:v>
                </c:pt>
                <c:pt idx="3">
                  <c:v>1217</c:v>
                </c:pt>
                <c:pt idx="6">
                  <c:v>1111</c:v>
                </c:pt>
                <c:pt idx="9">
                  <c:v>982</c:v>
                </c:pt>
                <c:pt idx="12">
                  <c:v>893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388</c:v>
                </c:pt>
                <c:pt idx="3">
                  <c:v>350</c:v>
                </c:pt>
                <c:pt idx="6">
                  <c:v>314</c:v>
                </c:pt>
                <c:pt idx="9">
                  <c:v>296</c:v>
                </c:pt>
                <c:pt idx="12">
                  <c:v>311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8194</c:v>
                </c:pt>
                <c:pt idx="3">
                  <c:v>8109</c:v>
                </c:pt>
                <c:pt idx="6">
                  <c:v>7912</c:v>
                </c:pt>
                <c:pt idx="9">
                  <c:v>7750</c:v>
                </c:pt>
                <c:pt idx="12">
                  <c:v>7605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c:v>
                </c:pt>
                <c:pt idx="3">
                  <c:v>3</c:v>
                </c:pt>
                <c:pt idx="6">
                  <c:v>2</c:v>
                </c:pt>
                <c:pt idx="9">
                  <c:v>2</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12113</c:v>
                </c:pt>
                <c:pt idx="3">
                  <c:v>11622</c:v>
                </c:pt>
                <c:pt idx="6">
                  <c:v>11269</c:v>
                </c:pt>
                <c:pt idx="9">
                  <c:v>10796</c:v>
                </c:pt>
                <c:pt idx="12">
                  <c:v>10224</c:v>
                </c:pt>
              </c:numCache>
            </c:numRef>
          </c:val>
        </c:ser>
        <c:dLbls>
          <c:showLegendKey val="0"/>
          <c:showVal val="0"/>
          <c:showCatName val="0"/>
          <c:showSerName val="0"/>
          <c:showPercent val="0"/>
          <c:showBubbleSize val="0"/>
        </c:dLbls>
        <c:gapWidth val="100"/>
        <c:overlap val="100"/>
        <c:axId val="115577984"/>
        <c:axId val="115579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5360</c:v>
                </c:pt>
                <c:pt idx="2">
                  <c:v>#N/A</c:v>
                </c:pt>
                <c:pt idx="3">
                  <c:v>#N/A</c:v>
                </c:pt>
                <c:pt idx="4">
                  <c:v>4194</c:v>
                </c:pt>
                <c:pt idx="5">
                  <c:v>#N/A</c:v>
                </c:pt>
                <c:pt idx="6">
                  <c:v>#N/A</c:v>
                </c:pt>
                <c:pt idx="7">
                  <c:v>3288</c:v>
                </c:pt>
                <c:pt idx="8">
                  <c:v>#N/A</c:v>
                </c:pt>
                <c:pt idx="9">
                  <c:v>#N/A</c:v>
                </c:pt>
                <c:pt idx="10">
                  <c:v>2240</c:v>
                </c:pt>
                <c:pt idx="11">
                  <c:v>#N/A</c:v>
                </c:pt>
                <c:pt idx="12">
                  <c:v>#N/A</c:v>
                </c:pt>
                <c:pt idx="13">
                  <c:v>1825</c:v>
                </c:pt>
                <c:pt idx="14">
                  <c:v>#N/A</c:v>
                </c:pt>
              </c:numCache>
            </c:numRef>
          </c:val>
          <c:smooth val="0"/>
        </c:ser>
        <c:dLbls>
          <c:showLegendKey val="0"/>
          <c:showVal val="0"/>
          <c:showCatName val="0"/>
          <c:showSerName val="0"/>
          <c:showPercent val="0"/>
          <c:showBubbleSize val="0"/>
        </c:dLbls>
        <c:marker val="1"/>
        <c:smooth val="0"/>
        <c:axId val="115577984"/>
        <c:axId val="115579904"/>
      </c:lineChart>
      <c:catAx>
        <c:axId val="11557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579904"/>
        <c:crosses val="autoZero"/>
        <c:auto val="1"/>
        <c:lblAlgn val="ctr"/>
        <c:lblOffset val="100"/>
        <c:tickLblSkip val="1"/>
        <c:tickMarkSkip val="1"/>
        <c:noMultiLvlLbl val="0"/>
      </c:catAx>
      <c:valAx>
        <c:axId val="11557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7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7073408"/>
        <c:axId val="117075328"/>
      </c:scatterChart>
      <c:valAx>
        <c:axId val="1170734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075328"/>
        <c:crosses val="autoZero"/>
        <c:crossBetween val="midCat"/>
      </c:valAx>
      <c:valAx>
        <c:axId val="1170753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073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c:v>
                </c:pt>
                <c:pt idx="1">
                  <c:v>14</c:v>
                </c:pt>
                <c:pt idx="2">
                  <c:v>13.7</c:v>
                </c:pt>
                <c:pt idx="3">
                  <c:v>13.8</c:v>
                </c:pt>
                <c:pt idx="4">
                  <c:v>13.3</c:v>
                </c:pt>
              </c:numCache>
            </c:numRef>
          </c:xVal>
          <c:yVal>
            <c:numRef>
              <c:f>公会計指標分析・財政指標組合せ分析表!$K$73:$O$73</c:f>
              <c:numCache>
                <c:formatCode>#,##0.0;"▲ "#,##0.0</c:formatCode>
                <c:ptCount val="5"/>
                <c:pt idx="0">
                  <c:v>94.7</c:v>
                </c:pt>
                <c:pt idx="1">
                  <c:v>75.5</c:v>
                </c:pt>
                <c:pt idx="2">
                  <c:v>59.2</c:v>
                </c:pt>
                <c:pt idx="3">
                  <c:v>40.9</c:v>
                </c:pt>
                <c:pt idx="4">
                  <c:v>33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7.1</c:v>
                </c:pt>
              </c:numCache>
            </c:numRef>
          </c:xVal>
          <c:yVal>
            <c:numRef>
              <c:f>公会計指標分析・財政指標組合せ分析表!$K$77:$O$77</c:f>
              <c:numCache>
                <c:formatCode>#,##0.0;"▲ "#,##0.0</c:formatCode>
                <c:ptCount val="5"/>
                <c:pt idx="0">
                  <c:v>40.200000000000003</c:v>
                </c:pt>
                <c:pt idx="1">
                  <c:v>30.7</c:v>
                </c:pt>
                <c:pt idx="2">
                  <c:v>22.3</c:v>
                </c:pt>
                <c:pt idx="3">
                  <c:v>20.3</c:v>
                </c:pt>
                <c:pt idx="4">
                  <c:v>20.2</c:v>
                </c:pt>
              </c:numCache>
            </c:numRef>
          </c:yVal>
          <c:smooth val="0"/>
        </c:ser>
        <c:dLbls>
          <c:showLegendKey val="0"/>
          <c:showVal val="0"/>
          <c:showCatName val="0"/>
          <c:showSerName val="0"/>
          <c:showPercent val="0"/>
          <c:showBubbleSize val="0"/>
        </c:dLbls>
        <c:axId val="117107328"/>
        <c:axId val="117125888"/>
      </c:scatterChart>
      <c:valAx>
        <c:axId val="117107328"/>
        <c:scaling>
          <c:orientation val="minMax"/>
          <c:max val="15.7"/>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125888"/>
        <c:crosses val="autoZero"/>
        <c:crossBetween val="midCat"/>
      </c:valAx>
      <c:valAx>
        <c:axId val="117125888"/>
        <c:scaling>
          <c:orientation val="minMax"/>
          <c:max val="10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1073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当町の実質公債費比率は、前年比率より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減少した。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この要因としては、</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年度から実施している地方債の繰上償還と新規発行抑制により、分子構造上の元利償還金等の増加抑制が図られたこと。</a:t>
          </a:r>
          <a:endParaRPr lang="ja-JP" altLang="ja-JP" sz="1400">
            <a:effectLst/>
          </a:endParaRPr>
        </a:p>
        <a:p>
          <a:pPr rtl="0"/>
          <a:r>
            <a:rPr lang="ja-JP" altLang="ja-JP" sz="1100" b="0" i="0" baseline="0">
              <a:solidFill>
                <a:schemeClr val="dk1"/>
              </a:solidFill>
              <a:effectLst/>
              <a:latin typeface="+mn-lt"/>
              <a:ea typeface="+mn-ea"/>
              <a:cs typeface="+mn-cs"/>
            </a:rPr>
            <a:t>◆合併特例債や臨時財政対策債等、財政運営に有利な地方債の発行により算入公債費等が年々増加していること。</a:t>
          </a:r>
          <a:endParaRPr lang="ja-JP" altLang="ja-JP" sz="1400">
            <a:effectLst/>
          </a:endParaRPr>
        </a:p>
        <a:p>
          <a:pPr rtl="0"/>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つが挙げられる。</a:t>
          </a:r>
          <a:endParaRPr lang="ja-JP" altLang="ja-JP" sz="1400">
            <a:effectLst/>
          </a:endParaRPr>
        </a:p>
        <a:p>
          <a:pPr rtl="0"/>
          <a:r>
            <a:rPr lang="ja-JP" altLang="ja-JP" sz="1100" b="0" i="0" baseline="0">
              <a:solidFill>
                <a:schemeClr val="dk1"/>
              </a:solidFill>
              <a:effectLst/>
              <a:latin typeface="+mn-lt"/>
              <a:ea typeface="+mn-ea"/>
              <a:cs typeface="+mn-cs"/>
            </a:rPr>
            <a:t>　今後とも町実施計画の策定にあたっては、公債費負担が財政を逼迫させることのないよう注視するとともに、合併特例債の起債可能期限や借入可能額（残額）についても注意を払い、持続可能な財政運営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当町の将来負担比率は、年々減少を続け、平成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33.0</a:t>
          </a:r>
          <a:r>
            <a:rPr lang="ja-JP" altLang="ja-JP" sz="1100" b="0" i="0" baseline="0">
              <a:solidFill>
                <a:schemeClr val="dk1"/>
              </a:solidFill>
              <a:effectLst/>
              <a:latin typeface="+mn-lt"/>
              <a:ea typeface="+mn-ea"/>
              <a:cs typeface="+mn-cs"/>
            </a:rPr>
            <a:t>％と前年度と比較して</a:t>
          </a:r>
          <a:r>
            <a:rPr lang="en-US" altLang="ja-JP" sz="1100" b="0" i="0" baseline="0">
              <a:solidFill>
                <a:schemeClr val="dk1"/>
              </a:solidFill>
              <a:effectLst/>
              <a:latin typeface="+mn-lt"/>
              <a:ea typeface="+mn-ea"/>
              <a:cs typeface="+mn-cs"/>
            </a:rPr>
            <a:t>7.9</a:t>
          </a:r>
          <a:r>
            <a:rPr lang="ja-JP" altLang="ja-JP" sz="1100" b="0" i="0" baseline="0">
              <a:solidFill>
                <a:schemeClr val="dk1"/>
              </a:solidFill>
              <a:effectLst/>
              <a:latin typeface="+mn-lt"/>
              <a:ea typeface="+mn-ea"/>
              <a:cs typeface="+mn-cs"/>
            </a:rPr>
            <a:t>ポイント減となった。この要因としては、</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年度から実施している地方債の繰上償還と新規発行抑制により、分子構造上の将来負担額となる地方債現在高の削減が図られたこと。</a:t>
          </a:r>
          <a:endParaRPr lang="ja-JP" altLang="ja-JP" sz="1400">
            <a:effectLst/>
          </a:endParaRPr>
        </a:p>
        <a:p>
          <a:pPr rtl="0"/>
          <a:r>
            <a:rPr lang="ja-JP" altLang="ja-JP" sz="1100" b="0" i="0" baseline="0">
              <a:solidFill>
                <a:schemeClr val="dk1"/>
              </a:solidFill>
              <a:effectLst/>
              <a:latin typeface="+mn-lt"/>
              <a:ea typeface="+mn-ea"/>
              <a:cs typeface="+mn-cs"/>
            </a:rPr>
            <a:t>◆定員適正化計画に基づき職員の新規採用を抑制してきたことにより、分子構造上の将来負担額となる退職手当負担見込額の削減が図られたこと。</a:t>
          </a:r>
          <a:endParaRPr lang="ja-JP" altLang="ja-JP" sz="1400">
            <a:effectLst/>
          </a:endParaRPr>
        </a:p>
        <a:p>
          <a:r>
            <a:rPr lang="ja-JP" altLang="ja-JP" sz="1100" b="0" i="0" baseline="0">
              <a:solidFill>
                <a:schemeClr val="dk1"/>
              </a:solidFill>
              <a:effectLst/>
              <a:latin typeface="+mn-lt"/>
              <a:ea typeface="+mn-ea"/>
              <a:cs typeface="+mn-cs"/>
            </a:rPr>
            <a:t>◆関係する青森県新産業都市建設事業団への計画的支出により、分子構造上の将来負担額となる組合等連結実質赤字額負担見込額の削減が図られたこと</a:t>
          </a:r>
          <a:endParaRPr lang="ja-JP" altLang="ja-JP" sz="1400">
            <a:effectLst/>
          </a:endParaRPr>
        </a:p>
        <a:p>
          <a:r>
            <a:rPr lang="ja-JP" altLang="ja-JP" sz="1100" b="0" i="0" baseline="0">
              <a:solidFill>
                <a:schemeClr val="dk1"/>
              </a:solidFill>
              <a:effectLst/>
              <a:latin typeface="+mn-lt"/>
              <a:ea typeface="+mn-ea"/>
              <a:cs typeface="+mn-cs"/>
            </a:rPr>
            <a:t>が挙げられる。</a:t>
          </a:r>
          <a:endParaRPr lang="ja-JP" altLang="ja-JP" sz="1400">
            <a:effectLst/>
          </a:endParaRPr>
        </a:p>
        <a:p>
          <a:r>
            <a:rPr lang="ja-JP" altLang="ja-JP" sz="1100" b="0" i="0" baseline="0">
              <a:solidFill>
                <a:schemeClr val="dk1"/>
              </a:solidFill>
              <a:effectLst/>
              <a:latin typeface="+mn-lt"/>
              <a:ea typeface="+mn-ea"/>
              <a:cs typeface="+mn-cs"/>
            </a:rPr>
            <a:t>　今後もこの比率以下の水準を維持するため、地方債依存からの脱却を図るとともに、公営企業の公債費が課題とならないよう注視していく。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25,254
25,120
71.96
10,791,326
10,451,276
220,451
6,626,201
10,223,897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33.0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25,254
25,120
71.96
10,791,326
10,451,276
220,451
6,626,201
10,223,897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33.0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25,254
25,120
71.96
10,791,326
10,451,276
220,451
6,626,201
10,223,897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33.0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25,254
25,120
71.96
10,791,326
10,451,276
220,451
6,626,201
10,223,897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33.0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青森県内市町村では比較的高い水準にあるものの、全国平均・類似団体平均と比較すると低い水準となる。この要因としては、中心となる産業に乏しいため財政基盤が弱く、地方交付税への依存度が高いことが挙げられる。今後とも、滞納整理等の強化により歳入確保を図りつつ、職員数の抑制等により歳出削減を進め、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43543</xdr:rowOff>
    </xdr:to>
    <xdr:cxnSp macro="">
      <xdr:nvCxnSpPr>
        <xdr:cNvPr id="70" name="直線コネクタ 69"/>
        <xdr:cNvCxnSpPr/>
      </xdr:nvCxnSpPr>
      <xdr:spPr>
        <a:xfrm>
          <a:off x="4114800" y="741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60778</xdr:rowOff>
    </xdr:to>
    <xdr:cxnSp macro="">
      <xdr:nvCxnSpPr>
        <xdr:cNvPr id="73" name="直線コネクタ 72"/>
        <xdr:cNvCxnSpPr/>
      </xdr:nvCxnSpPr>
      <xdr:spPr>
        <a:xfrm flipV="1">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78015</xdr:rowOff>
    </xdr:to>
    <xdr:cxnSp macro="">
      <xdr:nvCxnSpPr>
        <xdr:cNvPr id="76" name="直線コネクタ 75"/>
        <xdr:cNvCxnSpPr/>
      </xdr:nvCxnSpPr>
      <xdr:spPr>
        <a:xfrm flipV="1">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78015</xdr:rowOff>
    </xdr:to>
    <xdr:cxnSp macro="">
      <xdr:nvCxnSpPr>
        <xdr:cNvPr id="79" name="直線コネクタ 78"/>
        <xdr:cNvCxnSpPr/>
      </xdr:nvCxnSpPr>
      <xdr:spPr>
        <a:xfrm>
          <a:off x="1447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9" name="円/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164193</xdr:rowOff>
    </xdr:from>
    <xdr:to>
      <xdr:col>6</xdr:col>
      <xdr:colOff>50800</xdr:colOff>
      <xdr:row>43</xdr:row>
      <xdr:rowOff>94343</xdr:rowOff>
    </xdr:to>
    <xdr:sp macro="" textlink="">
      <xdr:nvSpPr>
        <xdr:cNvPr id="91" name="円/楕円 90"/>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92" name="テキスト ボックス 91"/>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3" name="円/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5" name="円/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6" name="テキスト ボックス 95"/>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7" name="円/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平成２７年度については、青森県平均値</a:t>
          </a:r>
          <a:r>
            <a:rPr kumimoji="1" lang="ja-JP" altLang="en-US" sz="1100">
              <a:solidFill>
                <a:schemeClr val="dk1"/>
              </a:solidFill>
              <a:effectLst/>
              <a:latin typeface="+mn-lt"/>
              <a:ea typeface="+mn-ea"/>
              <a:cs typeface="+mn-cs"/>
            </a:rPr>
            <a:t>以上</a:t>
          </a:r>
          <a:r>
            <a:rPr kumimoji="1" lang="ja-JP" altLang="ja-JP" sz="1100">
              <a:solidFill>
                <a:schemeClr val="dk1"/>
              </a:solidFill>
              <a:effectLst/>
              <a:latin typeface="+mn-lt"/>
              <a:ea typeface="+mn-ea"/>
              <a:cs typeface="+mn-cs"/>
            </a:rPr>
            <a:t>の数値となったが、類似団体平均よりも高い比率である。その要因としては、人件費・物件費以外の経費が類似団体平均を上回っているということが主な要因といえる。</a:t>
          </a:r>
          <a:endParaRPr lang="ja-JP" altLang="ja-JP" sz="1400">
            <a:effectLst/>
          </a:endParaRPr>
        </a:p>
        <a:p>
          <a:r>
            <a:rPr kumimoji="1" lang="ja-JP" altLang="ja-JP" sz="1100">
              <a:solidFill>
                <a:schemeClr val="dk1"/>
              </a:solidFill>
              <a:effectLst/>
              <a:latin typeface="+mn-lt"/>
              <a:ea typeface="+mn-ea"/>
              <a:cs typeface="+mn-cs"/>
            </a:rPr>
            <a:t>　今後は、公債費・補助費等を抑制するために、地方債の繰上償還や補助金の見直しを行い、財政構造の改善に努める。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49022</xdr:rowOff>
    </xdr:from>
    <xdr:to>
      <xdr:col>7</xdr:col>
      <xdr:colOff>152400</xdr:colOff>
      <xdr:row>64</xdr:row>
      <xdr:rowOff>97282</xdr:rowOff>
    </xdr:to>
    <xdr:cxnSp macro="">
      <xdr:nvCxnSpPr>
        <xdr:cNvPr id="131" name="直線コネクタ 130"/>
        <xdr:cNvCxnSpPr/>
      </xdr:nvCxnSpPr>
      <xdr:spPr>
        <a:xfrm flipV="1">
          <a:off x="4114800" y="1102182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116349</xdr:rowOff>
    </xdr:from>
    <xdr:ext cx="762000" cy="259045"/>
    <xdr:sp macro="" textlink="">
      <xdr:nvSpPr>
        <xdr:cNvPr id="132" name="財政構造の弾力性平均値テキスト"/>
        <xdr:cNvSpPr txBox="1"/>
      </xdr:nvSpPr>
      <xdr:spPr>
        <a:xfrm>
          <a:off x="5041900" y="1057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97282</xdr:rowOff>
    </xdr:from>
    <xdr:to>
      <xdr:col>6</xdr:col>
      <xdr:colOff>0</xdr:colOff>
      <xdr:row>64</xdr:row>
      <xdr:rowOff>121412</xdr:rowOff>
    </xdr:to>
    <xdr:cxnSp macro="">
      <xdr:nvCxnSpPr>
        <xdr:cNvPr id="134" name="直線コネクタ 133"/>
        <xdr:cNvCxnSpPr/>
      </xdr:nvCxnSpPr>
      <xdr:spPr>
        <a:xfrm flipV="1">
          <a:off x="3225800" y="110700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5" name="フローチャート : 判断 134"/>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6" name="テキスト ボックス 135"/>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20066</xdr:rowOff>
    </xdr:from>
    <xdr:to>
      <xdr:col>4</xdr:col>
      <xdr:colOff>482600</xdr:colOff>
      <xdr:row>64</xdr:row>
      <xdr:rowOff>121412</xdr:rowOff>
    </xdr:to>
    <xdr:cxnSp macro="">
      <xdr:nvCxnSpPr>
        <xdr:cNvPr id="137" name="直線コネクタ 136"/>
        <xdr:cNvCxnSpPr/>
      </xdr:nvCxnSpPr>
      <xdr:spPr>
        <a:xfrm>
          <a:off x="2336800" y="1099286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8" name="フローチャート : 判断 137"/>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9" name="テキスト ボックス 138"/>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123952</xdr:rowOff>
    </xdr:from>
    <xdr:to>
      <xdr:col>3</xdr:col>
      <xdr:colOff>279400</xdr:colOff>
      <xdr:row>64</xdr:row>
      <xdr:rowOff>20066</xdr:rowOff>
    </xdr:to>
    <xdr:cxnSp macro="">
      <xdr:nvCxnSpPr>
        <xdr:cNvPr id="140" name="直線コネクタ 139"/>
        <xdr:cNvCxnSpPr/>
      </xdr:nvCxnSpPr>
      <xdr:spPr>
        <a:xfrm>
          <a:off x="1447800" y="1092530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41" name="フローチャート : 判断 140"/>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2" name="テキスト ボックス 141"/>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169672</xdr:rowOff>
    </xdr:from>
    <xdr:to>
      <xdr:col>7</xdr:col>
      <xdr:colOff>203200</xdr:colOff>
      <xdr:row>64</xdr:row>
      <xdr:rowOff>99822</xdr:rowOff>
    </xdr:to>
    <xdr:sp macro="" textlink="">
      <xdr:nvSpPr>
        <xdr:cNvPr id="150" name="円/楕円 149"/>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141749</xdr:rowOff>
    </xdr:from>
    <xdr:ext cx="762000" cy="259045"/>
    <xdr:sp macro="" textlink="">
      <xdr:nvSpPr>
        <xdr:cNvPr id="151"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46482</xdr:rowOff>
    </xdr:from>
    <xdr:to>
      <xdr:col>6</xdr:col>
      <xdr:colOff>50800</xdr:colOff>
      <xdr:row>64</xdr:row>
      <xdr:rowOff>148082</xdr:rowOff>
    </xdr:to>
    <xdr:sp macro="" textlink="">
      <xdr:nvSpPr>
        <xdr:cNvPr id="152" name="円/楕円 151"/>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132859</xdr:rowOff>
    </xdr:from>
    <xdr:ext cx="736600" cy="259045"/>
    <xdr:sp macro="" textlink="">
      <xdr:nvSpPr>
        <xdr:cNvPr id="153" name="テキスト ボックス 152"/>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70612</xdr:rowOff>
    </xdr:from>
    <xdr:to>
      <xdr:col>4</xdr:col>
      <xdr:colOff>533400</xdr:colOff>
      <xdr:row>65</xdr:row>
      <xdr:rowOff>762</xdr:rowOff>
    </xdr:to>
    <xdr:sp macro="" textlink="">
      <xdr:nvSpPr>
        <xdr:cNvPr id="154" name="円/楕円 153"/>
        <xdr:cNvSpPr/>
      </xdr:nvSpPr>
      <xdr:spPr>
        <a:xfrm>
          <a:off x="3175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156989</xdr:rowOff>
    </xdr:from>
    <xdr:ext cx="762000" cy="259045"/>
    <xdr:sp macro="" textlink="">
      <xdr:nvSpPr>
        <xdr:cNvPr id="155" name="テキスト ボックス 154"/>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140716</xdr:rowOff>
    </xdr:from>
    <xdr:to>
      <xdr:col>3</xdr:col>
      <xdr:colOff>330200</xdr:colOff>
      <xdr:row>64</xdr:row>
      <xdr:rowOff>70866</xdr:rowOff>
    </xdr:to>
    <xdr:sp macro="" textlink="">
      <xdr:nvSpPr>
        <xdr:cNvPr id="156" name="円/楕円 155"/>
        <xdr:cNvSpPr/>
      </xdr:nvSpPr>
      <xdr:spPr>
        <a:xfrm>
          <a:off x="2286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55643</xdr:rowOff>
    </xdr:from>
    <xdr:ext cx="762000" cy="259045"/>
    <xdr:sp macro="" textlink="">
      <xdr:nvSpPr>
        <xdr:cNvPr id="157" name="テキスト ボックス 156"/>
        <xdr:cNvSpPr txBox="1"/>
      </xdr:nvSpPr>
      <xdr:spPr>
        <a:xfrm>
          <a:off x="1955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73152</xdr:rowOff>
    </xdr:from>
    <xdr:to>
      <xdr:col>2</xdr:col>
      <xdr:colOff>127000</xdr:colOff>
      <xdr:row>64</xdr:row>
      <xdr:rowOff>3302</xdr:rowOff>
    </xdr:to>
    <xdr:sp macro="" textlink="">
      <xdr:nvSpPr>
        <xdr:cNvPr id="158" name="円/楕円 157"/>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159529</xdr:rowOff>
    </xdr:from>
    <xdr:ext cx="762000" cy="259045"/>
    <xdr:sp macro="" textlink="">
      <xdr:nvSpPr>
        <xdr:cNvPr id="159" name="テキスト ボックス 158"/>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[104,897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青森県内市町村と類似団体の両平均を下回った。この主な要因としては、人口一人当たりの職員数が少ないことが要因として挙げられる。今後は、委託業務の見直し等による物件費の抑制を図る。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124147</xdr:rowOff>
    </xdr:from>
    <xdr:to>
      <xdr:col>7</xdr:col>
      <xdr:colOff>152400</xdr:colOff>
      <xdr:row>81</xdr:row>
      <xdr:rowOff>135336</xdr:rowOff>
    </xdr:to>
    <xdr:cxnSp macro="">
      <xdr:nvCxnSpPr>
        <xdr:cNvPr id="193" name="直線コネクタ 192"/>
        <xdr:cNvCxnSpPr/>
      </xdr:nvCxnSpPr>
      <xdr:spPr>
        <a:xfrm flipV="1">
          <a:off x="4114800" y="14011597"/>
          <a:ext cx="838200" cy="1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108924</xdr:rowOff>
    </xdr:from>
    <xdr:ext cx="762000" cy="259045"/>
    <xdr:sp macro="" textlink="">
      <xdr:nvSpPr>
        <xdr:cNvPr id="194" name="人件費・物件費等の状況平均値テキスト"/>
        <xdr:cNvSpPr txBox="1"/>
      </xdr:nvSpPr>
      <xdr:spPr>
        <a:xfrm>
          <a:off x="5041900" y="13996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118681</xdr:rowOff>
    </xdr:from>
    <xdr:to>
      <xdr:col>6</xdr:col>
      <xdr:colOff>0</xdr:colOff>
      <xdr:row>81</xdr:row>
      <xdr:rowOff>135336</xdr:rowOff>
    </xdr:to>
    <xdr:cxnSp macro="">
      <xdr:nvCxnSpPr>
        <xdr:cNvPr id="196" name="直線コネクタ 195"/>
        <xdr:cNvCxnSpPr/>
      </xdr:nvCxnSpPr>
      <xdr:spPr>
        <a:xfrm>
          <a:off x="3225800" y="14006131"/>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89705</xdr:rowOff>
    </xdr:from>
    <xdr:to>
      <xdr:col>6</xdr:col>
      <xdr:colOff>50800</xdr:colOff>
      <xdr:row>82</xdr:row>
      <xdr:rowOff>19855</xdr:rowOff>
    </xdr:to>
    <xdr:sp macro="" textlink="">
      <xdr:nvSpPr>
        <xdr:cNvPr id="197" name="フローチャート : 判断 196"/>
        <xdr:cNvSpPr/>
      </xdr:nvSpPr>
      <xdr:spPr>
        <a:xfrm>
          <a:off x="4064000" y="139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4632</xdr:rowOff>
    </xdr:from>
    <xdr:ext cx="736600" cy="259045"/>
    <xdr:sp macro="" textlink="">
      <xdr:nvSpPr>
        <xdr:cNvPr id="198" name="テキスト ボックス 197"/>
        <xdr:cNvSpPr txBox="1"/>
      </xdr:nvSpPr>
      <xdr:spPr>
        <a:xfrm>
          <a:off x="3733800" y="1406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118041</xdr:rowOff>
    </xdr:from>
    <xdr:to>
      <xdr:col>4</xdr:col>
      <xdr:colOff>482600</xdr:colOff>
      <xdr:row>81</xdr:row>
      <xdr:rowOff>118681</xdr:rowOff>
    </xdr:to>
    <xdr:cxnSp macro="">
      <xdr:nvCxnSpPr>
        <xdr:cNvPr id="199" name="直線コネクタ 198"/>
        <xdr:cNvCxnSpPr/>
      </xdr:nvCxnSpPr>
      <xdr:spPr>
        <a:xfrm>
          <a:off x="2336800" y="1400549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80753</xdr:rowOff>
    </xdr:from>
    <xdr:to>
      <xdr:col>4</xdr:col>
      <xdr:colOff>533400</xdr:colOff>
      <xdr:row>82</xdr:row>
      <xdr:rowOff>10903</xdr:rowOff>
    </xdr:to>
    <xdr:sp macro="" textlink="">
      <xdr:nvSpPr>
        <xdr:cNvPr id="200" name="フローチャート : 判断 199"/>
        <xdr:cNvSpPr/>
      </xdr:nvSpPr>
      <xdr:spPr>
        <a:xfrm>
          <a:off x="3175000" y="1396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167130</xdr:rowOff>
    </xdr:from>
    <xdr:ext cx="762000" cy="259045"/>
    <xdr:sp macro="" textlink="">
      <xdr:nvSpPr>
        <xdr:cNvPr id="201" name="テキスト ボックス 200"/>
        <xdr:cNvSpPr txBox="1"/>
      </xdr:nvSpPr>
      <xdr:spPr>
        <a:xfrm>
          <a:off x="2844800" y="1405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118041</xdr:rowOff>
    </xdr:from>
    <xdr:to>
      <xdr:col>3</xdr:col>
      <xdr:colOff>279400</xdr:colOff>
      <xdr:row>81</xdr:row>
      <xdr:rowOff>131634</xdr:rowOff>
    </xdr:to>
    <xdr:cxnSp macro="">
      <xdr:nvCxnSpPr>
        <xdr:cNvPr id="202" name="直線コネクタ 201"/>
        <xdr:cNvCxnSpPr/>
      </xdr:nvCxnSpPr>
      <xdr:spPr>
        <a:xfrm flipV="1">
          <a:off x="1447800" y="14005491"/>
          <a:ext cx="889000" cy="1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81601</xdr:rowOff>
    </xdr:from>
    <xdr:to>
      <xdr:col>3</xdr:col>
      <xdr:colOff>330200</xdr:colOff>
      <xdr:row>82</xdr:row>
      <xdr:rowOff>11751</xdr:rowOff>
    </xdr:to>
    <xdr:sp macro="" textlink="">
      <xdr:nvSpPr>
        <xdr:cNvPr id="203" name="フローチャート : 判断 202"/>
        <xdr:cNvSpPr/>
      </xdr:nvSpPr>
      <xdr:spPr>
        <a:xfrm>
          <a:off x="2286000" y="1396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167978</xdr:rowOff>
    </xdr:from>
    <xdr:ext cx="762000" cy="259045"/>
    <xdr:sp macro="" textlink="">
      <xdr:nvSpPr>
        <xdr:cNvPr id="204" name="テキスト ボックス 203"/>
        <xdr:cNvSpPr txBox="1"/>
      </xdr:nvSpPr>
      <xdr:spPr>
        <a:xfrm>
          <a:off x="1955800" y="1405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88334</xdr:rowOff>
    </xdr:from>
    <xdr:to>
      <xdr:col>2</xdr:col>
      <xdr:colOff>127000</xdr:colOff>
      <xdr:row>82</xdr:row>
      <xdr:rowOff>18484</xdr:rowOff>
    </xdr:to>
    <xdr:sp macro="" textlink="">
      <xdr:nvSpPr>
        <xdr:cNvPr id="205" name="フローチャート : 判断 204"/>
        <xdr:cNvSpPr/>
      </xdr:nvSpPr>
      <xdr:spPr>
        <a:xfrm>
          <a:off x="1397000" y="139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3261</xdr:rowOff>
    </xdr:from>
    <xdr:ext cx="762000" cy="259045"/>
    <xdr:sp macro="" textlink="">
      <xdr:nvSpPr>
        <xdr:cNvPr id="206" name="テキスト ボックス 205"/>
        <xdr:cNvSpPr txBox="1"/>
      </xdr:nvSpPr>
      <xdr:spPr>
        <a:xfrm>
          <a:off x="1066800" y="1406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73347</xdr:rowOff>
    </xdr:from>
    <xdr:to>
      <xdr:col>7</xdr:col>
      <xdr:colOff>203200</xdr:colOff>
      <xdr:row>82</xdr:row>
      <xdr:rowOff>3497</xdr:rowOff>
    </xdr:to>
    <xdr:sp macro="" textlink="">
      <xdr:nvSpPr>
        <xdr:cNvPr id="212" name="円/楕円 211"/>
        <xdr:cNvSpPr/>
      </xdr:nvSpPr>
      <xdr:spPr>
        <a:xfrm>
          <a:off x="4902200" y="139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166074</xdr:rowOff>
    </xdr:from>
    <xdr:ext cx="762000" cy="259045"/>
    <xdr:sp macro="" textlink="">
      <xdr:nvSpPr>
        <xdr:cNvPr id="213" name="人件費・物件費等の状況該当値テキスト"/>
        <xdr:cNvSpPr txBox="1"/>
      </xdr:nvSpPr>
      <xdr:spPr>
        <a:xfrm>
          <a:off x="5041900" y="1388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104,897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84536</xdr:rowOff>
    </xdr:from>
    <xdr:to>
      <xdr:col>6</xdr:col>
      <xdr:colOff>50800</xdr:colOff>
      <xdr:row>82</xdr:row>
      <xdr:rowOff>14686</xdr:rowOff>
    </xdr:to>
    <xdr:sp macro="" textlink="">
      <xdr:nvSpPr>
        <xdr:cNvPr id="214" name="円/楕円 213"/>
        <xdr:cNvSpPr/>
      </xdr:nvSpPr>
      <xdr:spPr>
        <a:xfrm>
          <a:off x="4064000" y="1397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24863</xdr:rowOff>
    </xdr:from>
    <xdr:ext cx="736600" cy="259045"/>
    <xdr:sp macro="" textlink="">
      <xdr:nvSpPr>
        <xdr:cNvPr id="215" name="テキスト ボックス 214"/>
        <xdr:cNvSpPr txBox="1"/>
      </xdr:nvSpPr>
      <xdr:spPr>
        <a:xfrm>
          <a:off x="3733800" y="13740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67881</xdr:rowOff>
    </xdr:from>
    <xdr:to>
      <xdr:col>4</xdr:col>
      <xdr:colOff>533400</xdr:colOff>
      <xdr:row>81</xdr:row>
      <xdr:rowOff>169481</xdr:rowOff>
    </xdr:to>
    <xdr:sp macro="" textlink="">
      <xdr:nvSpPr>
        <xdr:cNvPr id="216" name="円/楕円 215"/>
        <xdr:cNvSpPr/>
      </xdr:nvSpPr>
      <xdr:spPr>
        <a:xfrm>
          <a:off x="3175000" y="1395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8208</xdr:rowOff>
    </xdr:from>
    <xdr:ext cx="762000" cy="259045"/>
    <xdr:sp macro="" textlink="">
      <xdr:nvSpPr>
        <xdr:cNvPr id="217" name="テキスト ボックス 216"/>
        <xdr:cNvSpPr txBox="1"/>
      </xdr:nvSpPr>
      <xdr:spPr>
        <a:xfrm>
          <a:off x="2844800" y="1372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102,179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67241</xdr:rowOff>
    </xdr:from>
    <xdr:to>
      <xdr:col>3</xdr:col>
      <xdr:colOff>330200</xdr:colOff>
      <xdr:row>81</xdr:row>
      <xdr:rowOff>168841</xdr:rowOff>
    </xdr:to>
    <xdr:sp macro="" textlink="">
      <xdr:nvSpPr>
        <xdr:cNvPr id="218" name="円/楕円 217"/>
        <xdr:cNvSpPr/>
      </xdr:nvSpPr>
      <xdr:spPr>
        <a:xfrm>
          <a:off x="2286000" y="1395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7568</xdr:rowOff>
    </xdr:from>
    <xdr:ext cx="762000" cy="259045"/>
    <xdr:sp macro="" textlink="">
      <xdr:nvSpPr>
        <xdr:cNvPr id="219" name="テキスト ボックス 218"/>
        <xdr:cNvSpPr txBox="1"/>
      </xdr:nvSpPr>
      <xdr:spPr>
        <a:xfrm>
          <a:off x="1955800" y="1372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80834</xdr:rowOff>
    </xdr:from>
    <xdr:to>
      <xdr:col>2</xdr:col>
      <xdr:colOff>127000</xdr:colOff>
      <xdr:row>82</xdr:row>
      <xdr:rowOff>10984</xdr:rowOff>
    </xdr:to>
    <xdr:sp macro="" textlink="">
      <xdr:nvSpPr>
        <xdr:cNvPr id="220" name="円/楕円 219"/>
        <xdr:cNvSpPr/>
      </xdr:nvSpPr>
      <xdr:spPr>
        <a:xfrm>
          <a:off x="1397000" y="1396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21161</xdr:rowOff>
    </xdr:from>
    <xdr:ext cx="762000" cy="259045"/>
    <xdr:sp macro="" textlink="">
      <xdr:nvSpPr>
        <xdr:cNvPr id="221" name="テキスト ボックス 220"/>
        <xdr:cNvSpPr txBox="1"/>
      </xdr:nvSpPr>
      <xdr:spPr>
        <a:xfrm>
          <a:off x="1066800" y="1373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ラスパイレス指数は類似団体平均を下回っている。これは、主に大学卒の経験年数７年以上の職員給が国に比べて低いことが要因として挙げられる。今後も、国や類似団体との比較を行い、適正な給与水準の維持に努める必要が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88</xdr:row>
      <xdr:rowOff>34471</xdr:rowOff>
    </xdr:to>
    <xdr:cxnSp macro="">
      <xdr:nvCxnSpPr>
        <xdr:cNvPr id="252" name="直線コネクタ 251"/>
        <xdr:cNvCxnSpPr/>
      </xdr:nvCxnSpPr>
      <xdr:spPr>
        <a:xfrm flipV="1">
          <a:off x="17018000" y="13708743"/>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6548</xdr:rowOff>
    </xdr:from>
    <xdr:ext cx="762000" cy="259045"/>
    <xdr:sp macro="" textlink="">
      <xdr:nvSpPr>
        <xdr:cNvPr id="253" name="給与水準   （国との比較）最小値テキスト"/>
        <xdr:cNvSpPr txBox="1"/>
      </xdr:nvSpPr>
      <xdr:spPr>
        <a:xfrm>
          <a:off x="17106900" y="1509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88</xdr:row>
      <xdr:rowOff>34471</xdr:rowOff>
    </xdr:from>
    <xdr:to>
      <xdr:col>24</xdr:col>
      <xdr:colOff>647700</xdr:colOff>
      <xdr:row>88</xdr:row>
      <xdr:rowOff>34471</xdr:rowOff>
    </xdr:to>
    <xdr:cxnSp macro="">
      <xdr:nvCxnSpPr>
        <xdr:cNvPr id="254" name="直線コネクタ 253"/>
        <xdr:cNvCxnSpPr/>
      </xdr:nvCxnSpPr>
      <xdr:spPr>
        <a:xfrm>
          <a:off x="16929100" y="1512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5"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6" name="直線コネクタ 255"/>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83</xdr:row>
      <xdr:rowOff>156332</xdr:rowOff>
    </xdr:to>
    <xdr:cxnSp macro="">
      <xdr:nvCxnSpPr>
        <xdr:cNvPr id="257" name="直線コネクタ 256"/>
        <xdr:cNvCxnSpPr/>
      </xdr:nvCxnSpPr>
      <xdr:spPr>
        <a:xfrm>
          <a:off x="16179800" y="14294757"/>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8"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9" name="フローチャート : 判断 258"/>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83</xdr:row>
      <xdr:rowOff>64407</xdr:rowOff>
    </xdr:to>
    <xdr:cxnSp macro="">
      <xdr:nvCxnSpPr>
        <xdr:cNvPr id="260" name="直線コネクタ 259"/>
        <xdr:cNvCxnSpPr/>
      </xdr:nvCxnSpPr>
      <xdr:spPr>
        <a:xfrm>
          <a:off x="15290800" y="142717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1" name="フローチャート :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2" name="テキスト ボックス 261"/>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41427</xdr:rowOff>
    </xdr:from>
    <xdr:to>
      <xdr:col>22</xdr:col>
      <xdr:colOff>203200</xdr:colOff>
      <xdr:row>89</xdr:row>
      <xdr:rowOff>12398</xdr:rowOff>
    </xdr:to>
    <xdr:cxnSp macro="">
      <xdr:nvCxnSpPr>
        <xdr:cNvPr id="263" name="直線コネクタ 262"/>
        <xdr:cNvCxnSpPr/>
      </xdr:nvCxnSpPr>
      <xdr:spPr>
        <a:xfrm flipV="1">
          <a:off x="14401800" y="14271777"/>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89</xdr:row>
      <xdr:rowOff>12398</xdr:rowOff>
    </xdr:to>
    <xdr:cxnSp macro="">
      <xdr:nvCxnSpPr>
        <xdr:cNvPr id="266" name="直線コネクタ 265"/>
        <xdr:cNvCxnSpPr/>
      </xdr:nvCxnSpPr>
      <xdr:spPr>
        <a:xfrm>
          <a:off x="13512800" y="152484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7" name="フローチャート : 判断 266"/>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8" name="テキスト ボックス 267"/>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9" name="フローチャート : 判断 268"/>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0" name="テキスト ボックス 269"/>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6" name="円/楕円 275"/>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122059</xdr:rowOff>
    </xdr:from>
    <xdr:ext cx="762000" cy="259045"/>
    <xdr:sp macro="" textlink="">
      <xdr:nvSpPr>
        <xdr:cNvPr id="277" name="給与水準   （国との比較）該当値テキスト"/>
        <xdr:cNvSpPr txBox="1"/>
      </xdr:nvSpPr>
      <xdr:spPr>
        <a:xfrm>
          <a:off x="17106900" y="1418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13607</xdr:rowOff>
    </xdr:from>
    <xdr:to>
      <xdr:col>23</xdr:col>
      <xdr:colOff>457200</xdr:colOff>
      <xdr:row>83</xdr:row>
      <xdr:rowOff>115207</xdr:rowOff>
    </xdr:to>
    <xdr:sp macro="" textlink="">
      <xdr:nvSpPr>
        <xdr:cNvPr id="278" name="円/楕円 277"/>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79" name="テキスト ボックス 278"/>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162077</xdr:rowOff>
    </xdr:from>
    <xdr:to>
      <xdr:col>22</xdr:col>
      <xdr:colOff>254000</xdr:colOff>
      <xdr:row>83</xdr:row>
      <xdr:rowOff>92227</xdr:rowOff>
    </xdr:to>
    <xdr:sp macro="" textlink="">
      <xdr:nvSpPr>
        <xdr:cNvPr id="280" name="円/楕円 279"/>
        <xdr:cNvSpPr/>
      </xdr:nvSpPr>
      <xdr:spPr>
        <a:xfrm>
          <a:off x="15240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102404</xdr:rowOff>
    </xdr:from>
    <xdr:ext cx="762000" cy="259045"/>
    <xdr:sp macro="" textlink="">
      <xdr:nvSpPr>
        <xdr:cNvPr id="281" name="テキスト ボックス 280"/>
        <xdr:cNvSpPr txBox="1"/>
      </xdr:nvSpPr>
      <xdr:spPr>
        <a:xfrm>
          <a:off x="14909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133048</xdr:rowOff>
    </xdr:from>
    <xdr:to>
      <xdr:col>21</xdr:col>
      <xdr:colOff>50800</xdr:colOff>
      <xdr:row>89</xdr:row>
      <xdr:rowOff>63198</xdr:rowOff>
    </xdr:to>
    <xdr:sp macro="" textlink="">
      <xdr:nvSpPr>
        <xdr:cNvPr id="282" name="円/楕円 281"/>
        <xdr:cNvSpPr/>
      </xdr:nvSpPr>
      <xdr:spPr>
        <a:xfrm>
          <a:off x="14351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73375</xdr:rowOff>
    </xdr:from>
    <xdr:ext cx="762000" cy="259045"/>
    <xdr:sp macro="" textlink="">
      <xdr:nvSpPr>
        <xdr:cNvPr id="283" name="テキスト ボックス 282"/>
        <xdr:cNvSpPr txBox="1"/>
      </xdr:nvSpPr>
      <xdr:spPr>
        <a:xfrm>
          <a:off x="14020800" y="149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4" name="円/楕円 283"/>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5" name="テキスト ボックス 284"/>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18</a:t>
          </a:r>
          <a:r>
            <a:rPr lang="ja-JP" altLang="en-US" sz="1100">
              <a:solidFill>
                <a:schemeClr val="dk1"/>
              </a:solidFill>
              <a:effectLst/>
              <a:latin typeface="+mn-lt"/>
              <a:ea typeface="+mn-ea"/>
              <a:cs typeface="+mn-cs"/>
            </a:rPr>
            <a:t>年度の市町村合併以降、新規採用抑制策を実施したことから、類似団体平均を大きく下回っている。今後は、定員適正化計画に基づき、平成</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年度まで現在の職員数を現状維持していく見込である。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7" name="直線コネクタ 316"/>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8"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9" name="直線コネクタ 318"/>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0"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1" name="直線コネクタ 320"/>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69306</xdr:rowOff>
    </xdr:from>
    <xdr:to>
      <xdr:col>24</xdr:col>
      <xdr:colOff>558800</xdr:colOff>
      <xdr:row>59</xdr:row>
      <xdr:rowOff>77924</xdr:rowOff>
    </xdr:to>
    <xdr:cxnSp macro="">
      <xdr:nvCxnSpPr>
        <xdr:cNvPr id="322" name="直線コネクタ 321"/>
        <xdr:cNvCxnSpPr/>
      </xdr:nvCxnSpPr>
      <xdr:spPr>
        <a:xfrm flipV="1">
          <a:off x="16179800" y="10184856"/>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23"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4" name="フローチャート :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52070</xdr:rowOff>
    </xdr:from>
    <xdr:to>
      <xdr:col>23</xdr:col>
      <xdr:colOff>406400</xdr:colOff>
      <xdr:row>59</xdr:row>
      <xdr:rowOff>77924</xdr:rowOff>
    </xdr:to>
    <xdr:cxnSp macro="">
      <xdr:nvCxnSpPr>
        <xdr:cNvPr id="325" name="直線コネクタ 324"/>
        <xdr:cNvCxnSpPr/>
      </xdr:nvCxnSpPr>
      <xdr:spPr>
        <a:xfrm>
          <a:off x="15290800" y="1016762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6" name="フローチャート : 判断 325"/>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7" name="テキスト ボックス 326"/>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52070</xdr:rowOff>
    </xdr:from>
    <xdr:to>
      <xdr:col>22</xdr:col>
      <xdr:colOff>203200</xdr:colOff>
      <xdr:row>59</xdr:row>
      <xdr:rowOff>53794</xdr:rowOff>
    </xdr:to>
    <xdr:cxnSp macro="">
      <xdr:nvCxnSpPr>
        <xdr:cNvPr id="328" name="直線コネクタ 327"/>
        <xdr:cNvCxnSpPr/>
      </xdr:nvCxnSpPr>
      <xdr:spPr>
        <a:xfrm flipV="1">
          <a:off x="14401800" y="1016762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9" name="フローチャート : 判断 328"/>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0" name="テキスト ボックス 329"/>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53794</xdr:rowOff>
    </xdr:from>
    <xdr:to>
      <xdr:col>21</xdr:col>
      <xdr:colOff>0</xdr:colOff>
      <xdr:row>59</xdr:row>
      <xdr:rowOff>76200</xdr:rowOff>
    </xdr:to>
    <xdr:cxnSp macro="">
      <xdr:nvCxnSpPr>
        <xdr:cNvPr id="331" name="直線コネクタ 330"/>
        <xdr:cNvCxnSpPr/>
      </xdr:nvCxnSpPr>
      <xdr:spPr>
        <a:xfrm flipV="1">
          <a:off x="13512800" y="10169344"/>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2" name="フローチャート : 判断 331"/>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3" name="テキスト ボックス 332"/>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4" name="フローチャート : 判断 333"/>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5" name="テキスト ボックス 334"/>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18506</xdr:rowOff>
    </xdr:from>
    <xdr:to>
      <xdr:col>24</xdr:col>
      <xdr:colOff>609600</xdr:colOff>
      <xdr:row>59</xdr:row>
      <xdr:rowOff>120106</xdr:rowOff>
    </xdr:to>
    <xdr:sp macro="" textlink="">
      <xdr:nvSpPr>
        <xdr:cNvPr id="341" name="円/楕円 340"/>
        <xdr:cNvSpPr/>
      </xdr:nvSpPr>
      <xdr:spPr>
        <a:xfrm>
          <a:off x="169672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35033</xdr:rowOff>
    </xdr:from>
    <xdr:ext cx="762000" cy="259045"/>
    <xdr:sp macro="" textlink="">
      <xdr:nvSpPr>
        <xdr:cNvPr id="342" name="定員管理の状況該当値テキスト"/>
        <xdr:cNvSpPr txBox="1"/>
      </xdr:nvSpPr>
      <xdr:spPr>
        <a:xfrm>
          <a:off x="17106900" y="99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27124</xdr:rowOff>
    </xdr:from>
    <xdr:to>
      <xdr:col>23</xdr:col>
      <xdr:colOff>457200</xdr:colOff>
      <xdr:row>59</xdr:row>
      <xdr:rowOff>128724</xdr:rowOff>
    </xdr:to>
    <xdr:sp macro="" textlink="">
      <xdr:nvSpPr>
        <xdr:cNvPr id="343" name="円/楕円 342"/>
        <xdr:cNvSpPr/>
      </xdr:nvSpPr>
      <xdr:spPr>
        <a:xfrm>
          <a:off x="161290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138901</xdr:rowOff>
    </xdr:from>
    <xdr:ext cx="736600" cy="259045"/>
    <xdr:sp macro="" textlink="">
      <xdr:nvSpPr>
        <xdr:cNvPr id="344" name="テキスト ボックス 343"/>
        <xdr:cNvSpPr txBox="1"/>
      </xdr:nvSpPr>
      <xdr:spPr>
        <a:xfrm>
          <a:off x="15798800" y="9911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1270</xdr:rowOff>
    </xdr:from>
    <xdr:to>
      <xdr:col>22</xdr:col>
      <xdr:colOff>254000</xdr:colOff>
      <xdr:row>59</xdr:row>
      <xdr:rowOff>102870</xdr:rowOff>
    </xdr:to>
    <xdr:sp macro="" textlink="">
      <xdr:nvSpPr>
        <xdr:cNvPr id="345" name="円/楕円 344"/>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113047</xdr:rowOff>
    </xdr:from>
    <xdr:ext cx="762000" cy="259045"/>
    <xdr:sp macro="" textlink="">
      <xdr:nvSpPr>
        <xdr:cNvPr id="346" name="テキスト ボックス 345"/>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2994</xdr:rowOff>
    </xdr:from>
    <xdr:to>
      <xdr:col>21</xdr:col>
      <xdr:colOff>50800</xdr:colOff>
      <xdr:row>59</xdr:row>
      <xdr:rowOff>104594</xdr:rowOff>
    </xdr:to>
    <xdr:sp macro="" textlink="">
      <xdr:nvSpPr>
        <xdr:cNvPr id="347" name="円/楕円 346"/>
        <xdr:cNvSpPr/>
      </xdr:nvSpPr>
      <xdr:spPr>
        <a:xfrm>
          <a:off x="14351000" y="101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114771</xdr:rowOff>
    </xdr:from>
    <xdr:ext cx="762000" cy="259045"/>
    <xdr:sp macro="" textlink="">
      <xdr:nvSpPr>
        <xdr:cNvPr id="348" name="テキスト ボックス 347"/>
        <xdr:cNvSpPr txBox="1"/>
      </xdr:nvSpPr>
      <xdr:spPr>
        <a:xfrm>
          <a:off x="14020800" y="988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25400</xdr:rowOff>
    </xdr:from>
    <xdr:to>
      <xdr:col>19</xdr:col>
      <xdr:colOff>533400</xdr:colOff>
      <xdr:row>59</xdr:row>
      <xdr:rowOff>127000</xdr:rowOff>
    </xdr:to>
    <xdr:sp macro="" textlink="">
      <xdr:nvSpPr>
        <xdr:cNvPr id="349" name="円/楕円 348"/>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137177</xdr:rowOff>
    </xdr:from>
    <xdr:ext cx="762000" cy="259045"/>
    <xdr:sp macro="" textlink="">
      <xdr:nvSpPr>
        <xdr:cNvPr id="350" name="テキスト ボックス 349"/>
        <xdr:cNvSpPr txBox="1"/>
      </xdr:nvSpPr>
      <xdr:spPr>
        <a:xfrm>
          <a:off x="13131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青森県市町村平均及び類似団体平均と比較すると上回っている。この要因としては、これまでの義務教育施設、下水道の整備に係る地方債が挙げられる。今後は、今まで以上に新規発行の抑制と地方債の繰上償還を推進するとともに、実施計画の策定にあたっては、公債費負担が財政を逼迫させることのないよう慎重に検討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8" name="直線コネクタ 377"/>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9"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80" name="直線コネクタ 379"/>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81"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82" name="直線コネクタ 381"/>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108796</xdr:rowOff>
    </xdr:from>
    <xdr:to>
      <xdr:col>24</xdr:col>
      <xdr:colOff>558800</xdr:colOff>
      <xdr:row>44</xdr:row>
      <xdr:rowOff>149013</xdr:rowOff>
    </xdr:to>
    <xdr:cxnSp macro="">
      <xdr:nvCxnSpPr>
        <xdr:cNvPr id="383" name="直線コネクタ 382"/>
        <xdr:cNvCxnSpPr/>
      </xdr:nvCxnSpPr>
      <xdr:spPr>
        <a:xfrm flipV="1">
          <a:off x="16179800" y="76525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5" name="フローチャート : 判断 38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140970</xdr:rowOff>
    </xdr:from>
    <xdr:to>
      <xdr:col>23</xdr:col>
      <xdr:colOff>406400</xdr:colOff>
      <xdr:row>44</xdr:row>
      <xdr:rowOff>149013</xdr:rowOff>
    </xdr:to>
    <xdr:cxnSp macro="">
      <xdr:nvCxnSpPr>
        <xdr:cNvPr id="386" name="直線コネクタ 385"/>
        <xdr:cNvCxnSpPr/>
      </xdr:nvCxnSpPr>
      <xdr:spPr>
        <a:xfrm>
          <a:off x="15290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7" name="フローチャート :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8" name="テキスト ボックス 387"/>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140970</xdr:rowOff>
    </xdr:from>
    <xdr:to>
      <xdr:col>22</xdr:col>
      <xdr:colOff>203200</xdr:colOff>
      <xdr:row>44</xdr:row>
      <xdr:rowOff>165100</xdr:rowOff>
    </xdr:to>
    <xdr:cxnSp macro="">
      <xdr:nvCxnSpPr>
        <xdr:cNvPr id="389" name="直線コネクタ 388"/>
        <xdr:cNvCxnSpPr/>
      </xdr:nvCxnSpPr>
      <xdr:spPr>
        <a:xfrm flipV="1">
          <a:off x="14401800" y="7684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0" name="フローチャート : 判断 389"/>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1" name="テキスト ボックス 390"/>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165100</xdr:rowOff>
    </xdr:from>
    <xdr:to>
      <xdr:col>21</xdr:col>
      <xdr:colOff>0</xdr:colOff>
      <xdr:row>45</xdr:row>
      <xdr:rowOff>74083</xdr:rowOff>
    </xdr:to>
    <xdr:cxnSp macro="">
      <xdr:nvCxnSpPr>
        <xdr:cNvPr id="392" name="直線コネクタ 391"/>
        <xdr:cNvCxnSpPr/>
      </xdr:nvCxnSpPr>
      <xdr:spPr>
        <a:xfrm flipV="1">
          <a:off x="13512800" y="77089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3" name="フローチャート : 判断 392"/>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4" name="テキスト ボックス 393"/>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5" name="フローチャート : 判断 394"/>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6" name="テキスト ボックス 395"/>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44</xdr:row>
      <xdr:rowOff>57996</xdr:rowOff>
    </xdr:from>
    <xdr:to>
      <xdr:col>24</xdr:col>
      <xdr:colOff>609600</xdr:colOff>
      <xdr:row>44</xdr:row>
      <xdr:rowOff>159596</xdr:rowOff>
    </xdr:to>
    <xdr:sp macro="" textlink="">
      <xdr:nvSpPr>
        <xdr:cNvPr id="402" name="円/楕円 401"/>
        <xdr:cNvSpPr/>
      </xdr:nvSpPr>
      <xdr:spPr>
        <a:xfrm>
          <a:off x="16967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30073</xdr:rowOff>
    </xdr:from>
    <xdr:ext cx="762000" cy="259045"/>
    <xdr:sp macro="" textlink="">
      <xdr:nvSpPr>
        <xdr:cNvPr id="403" name="公債費負担の状況該当値テキスト"/>
        <xdr:cNvSpPr txBox="1"/>
      </xdr:nvSpPr>
      <xdr:spPr>
        <a:xfrm>
          <a:off x="17106900" y="757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98213</xdr:rowOff>
    </xdr:from>
    <xdr:to>
      <xdr:col>23</xdr:col>
      <xdr:colOff>457200</xdr:colOff>
      <xdr:row>45</xdr:row>
      <xdr:rowOff>28363</xdr:rowOff>
    </xdr:to>
    <xdr:sp macro="" textlink="">
      <xdr:nvSpPr>
        <xdr:cNvPr id="404" name="円/楕円 403"/>
        <xdr:cNvSpPr/>
      </xdr:nvSpPr>
      <xdr:spPr>
        <a:xfrm>
          <a:off x="16129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13140</xdr:rowOff>
    </xdr:from>
    <xdr:ext cx="736600" cy="259045"/>
    <xdr:sp macro="" textlink="">
      <xdr:nvSpPr>
        <xdr:cNvPr id="405" name="テキスト ボックス 404"/>
        <xdr:cNvSpPr txBox="1"/>
      </xdr:nvSpPr>
      <xdr:spPr>
        <a:xfrm>
          <a:off x="15798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90170</xdr:rowOff>
    </xdr:from>
    <xdr:to>
      <xdr:col>22</xdr:col>
      <xdr:colOff>254000</xdr:colOff>
      <xdr:row>45</xdr:row>
      <xdr:rowOff>20320</xdr:rowOff>
    </xdr:to>
    <xdr:sp macro="" textlink="">
      <xdr:nvSpPr>
        <xdr:cNvPr id="406" name="円/楕円 405"/>
        <xdr:cNvSpPr/>
      </xdr:nvSpPr>
      <xdr:spPr>
        <a:xfrm>
          <a:off x="15240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5097</xdr:rowOff>
    </xdr:from>
    <xdr:ext cx="762000" cy="259045"/>
    <xdr:sp macro="" textlink="">
      <xdr:nvSpPr>
        <xdr:cNvPr id="407" name="テキスト ボックス 406"/>
        <xdr:cNvSpPr txBox="1"/>
      </xdr:nvSpPr>
      <xdr:spPr>
        <a:xfrm>
          <a:off x="14909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114300</xdr:rowOff>
    </xdr:from>
    <xdr:to>
      <xdr:col>21</xdr:col>
      <xdr:colOff>50800</xdr:colOff>
      <xdr:row>45</xdr:row>
      <xdr:rowOff>44450</xdr:rowOff>
    </xdr:to>
    <xdr:sp macro="" textlink="">
      <xdr:nvSpPr>
        <xdr:cNvPr id="408" name="円/楕円 407"/>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29227</xdr:rowOff>
    </xdr:from>
    <xdr:ext cx="762000" cy="259045"/>
    <xdr:sp macro="" textlink="">
      <xdr:nvSpPr>
        <xdr:cNvPr id="409" name="テキスト ボックス 408"/>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23283</xdr:rowOff>
    </xdr:from>
    <xdr:to>
      <xdr:col>19</xdr:col>
      <xdr:colOff>533400</xdr:colOff>
      <xdr:row>45</xdr:row>
      <xdr:rowOff>124883</xdr:rowOff>
    </xdr:to>
    <xdr:sp macro="" textlink="">
      <xdr:nvSpPr>
        <xdr:cNvPr id="410" name="円/楕円 409"/>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109660</xdr:rowOff>
    </xdr:from>
    <xdr:ext cx="762000" cy="259045"/>
    <xdr:sp macro="" textlink="">
      <xdr:nvSpPr>
        <xdr:cNvPr id="411" name="テキスト ボックス 410"/>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青森県市町村平均に比べると大きく下回っているものの、類似団体平均と比較すると上回っている。この要因としては、これまでの義務教育施設、下水道の整備に係る地方債が挙げられる。しかしながら、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年度から実施している地方債の繰上償還と新規発行の抑制により前年度比</a:t>
          </a:r>
          <a:r>
            <a:rPr lang="ja-JP" altLang="en-US" sz="1100" b="0" i="0" baseline="0">
              <a:solidFill>
                <a:schemeClr val="dk1"/>
              </a:solidFill>
              <a:effectLst/>
              <a:latin typeface="+mn-lt"/>
              <a:ea typeface="+mn-ea"/>
              <a:cs typeface="+mn-cs"/>
            </a:rPr>
            <a:t>で</a:t>
          </a:r>
          <a:r>
            <a:rPr lang="en-US" altLang="ja-JP" sz="1100" b="0" i="0" baseline="0">
              <a:solidFill>
                <a:schemeClr val="dk1"/>
              </a:solidFill>
              <a:effectLst/>
              <a:latin typeface="+mn-lt"/>
              <a:ea typeface="+mn-ea"/>
              <a:cs typeface="+mn-cs"/>
            </a:rPr>
            <a:t>7.9</a:t>
          </a:r>
          <a:r>
            <a:rPr lang="ja-JP" altLang="ja-JP" sz="1100" b="0" i="0" baseline="0">
              <a:solidFill>
                <a:schemeClr val="dk1"/>
              </a:solidFill>
              <a:effectLst/>
              <a:latin typeface="+mn-lt"/>
              <a:ea typeface="+mn-ea"/>
              <a:cs typeface="+mn-cs"/>
            </a:rPr>
            <a:t>ポイント改善している。今後とも実施計画の策定にあたっては、公債費負担が財政を逼迫させることのないよう慎重に検討する。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8" name="直線コネクタ 437"/>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9"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40" name="直線コネクタ 439"/>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2" name="直線コネクタ 44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26416</xdr:rowOff>
    </xdr:from>
    <xdr:to>
      <xdr:col>24</xdr:col>
      <xdr:colOff>558800</xdr:colOff>
      <xdr:row>16</xdr:row>
      <xdr:rowOff>102667</xdr:rowOff>
    </xdr:to>
    <xdr:cxnSp macro="">
      <xdr:nvCxnSpPr>
        <xdr:cNvPr id="443" name="直線コネクタ 442"/>
        <xdr:cNvCxnSpPr/>
      </xdr:nvCxnSpPr>
      <xdr:spPr>
        <a:xfrm flipV="1">
          <a:off x="16179800" y="2769616"/>
          <a:ext cx="8382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4"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5" name="フローチャート : 判断 444"/>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102667</xdr:rowOff>
    </xdr:from>
    <xdr:to>
      <xdr:col>23</xdr:col>
      <xdr:colOff>406400</xdr:colOff>
      <xdr:row>17</xdr:row>
      <xdr:rowOff>107848</xdr:rowOff>
    </xdr:to>
    <xdr:cxnSp macro="">
      <xdr:nvCxnSpPr>
        <xdr:cNvPr id="446" name="直線コネクタ 445"/>
        <xdr:cNvCxnSpPr/>
      </xdr:nvCxnSpPr>
      <xdr:spPr>
        <a:xfrm flipV="1">
          <a:off x="15290800" y="2845867"/>
          <a:ext cx="889000" cy="17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24486</xdr:rowOff>
    </xdr:from>
    <xdr:to>
      <xdr:col>23</xdr:col>
      <xdr:colOff>457200</xdr:colOff>
      <xdr:row>15</xdr:row>
      <xdr:rowOff>126086</xdr:rowOff>
    </xdr:to>
    <xdr:sp macro="" textlink="">
      <xdr:nvSpPr>
        <xdr:cNvPr id="447" name="フローチャート : 判断 446"/>
        <xdr:cNvSpPr/>
      </xdr:nvSpPr>
      <xdr:spPr>
        <a:xfrm>
          <a:off x="16129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136263</xdr:rowOff>
    </xdr:from>
    <xdr:ext cx="736600" cy="259045"/>
    <xdr:sp macro="" textlink="">
      <xdr:nvSpPr>
        <xdr:cNvPr id="448" name="テキスト ボックス 447"/>
        <xdr:cNvSpPr txBox="1"/>
      </xdr:nvSpPr>
      <xdr:spPr>
        <a:xfrm>
          <a:off x="15798800" y="2365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107848</xdr:rowOff>
    </xdr:from>
    <xdr:to>
      <xdr:col>22</xdr:col>
      <xdr:colOff>203200</xdr:colOff>
      <xdr:row>18</xdr:row>
      <xdr:rowOff>93726</xdr:rowOff>
    </xdr:to>
    <xdr:cxnSp macro="">
      <xdr:nvCxnSpPr>
        <xdr:cNvPr id="449" name="直線コネクタ 448"/>
        <xdr:cNvCxnSpPr/>
      </xdr:nvCxnSpPr>
      <xdr:spPr>
        <a:xfrm flipV="1">
          <a:off x="14401800" y="3022498"/>
          <a:ext cx="889000" cy="15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43790</xdr:rowOff>
    </xdr:from>
    <xdr:to>
      <xdr:col>22</xdr:col>
      <xdr:colOff>254000</xdr:colOff>
      <xdr:row>15</xdr:row>
      <xdr:rowOff>145390</xdr:rowOff>
    </xdr:to>
    <xdr:sp macro="" textlink="">
      <xdr:nvSpPr>
        <xdr:cNvPr id="450" name="フローチャート : 判断 449"/>
        <xdr:cNvSpPr/>
      </xdr:nvSpPr>
      <xdr:spPr>
        <a:xfrm>
          <a:off x="15240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155567</xdr:rowOff>
    </xdr:from>
    <xdr:ext cx="762000" cy="259045"/>
    <xdr:sp macro="" textlink="">
      <xdr:nvSpPr>
        <xdr:cNvPr id="451" name="テキスト ボックス 450"/>
        <xdr:cNvSpPr txBox="1"/>
      </xdr:nvSpPr>
      <xdr:spPr>
        <a:xfrm>
          <a:off x="14909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93726</xdr:rowOff>
    </xdr:from>
    <xdr:to>
      <xdr:col>21</xdr:col>
      <xdr:colOff>0</xdr:colOff>
      <xdr:row>19</xdr:row>
      <xdr:rowOff>107594</xdr:rowOff>
    </xdr:to>
    <xdr:cxnSp macro="">
      <xdr:nvCxnSpPr>
        <xdr:cNvPr id="452" name="直線コネクタ 451"/>
        <xdr:cNvCxnSpPr/>
      </xdr:nvCxnSpPr>
      <xdr:spPr>
        <a:xfrm flipV="1">
          <a:off x="13512800" y="3179826"/>
          <a:ext cx="889000" cy="18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124866</xdr:rowOff>
    </xdr:from>
    <xdr:to>
      <xdr:col>21</xdr:col>
      <xdr:colOff>50800</xdr:colOff>
      <xdr:row>16</xdr:row>
      <xdr:rowOff>55016</xdr:rowOff>
    </xdr:to>
    <xdr:sp macro="" textlink="">
      <xdr:nvSpPr>
        <xdr:cNvPr id="453" name="フローチャート : 判断 452"/>
        <xdr:cNvSpPr/>
      </xdr:nvSpPr>
      <xdr:spPr>
        <a:xfrm>
          <a:off x="14351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65193</xdr:rowOff>
    </xdr:from>
    <xdr:ext cx="762000" cy="259045"/>
    <xdr:sp macro="" textlink="">
      <xdr:nvSpPr>
        <xdr:cNvPr id="454" name="テキスト ボックス 453"/>
        <xdr:cNvSpPr txBox="1"/>
      </xdr:nvSpPr>
      <xdr:spPr>
        <a:xfrm>
          <a:off x="14020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45110</xdr:rowOff>
    </xdr:from>
    <xdr:to>
      <xdr:col>19</xdr:col>
      <xdr:colOff>533400</xdr:colOff>
      <xdr:row>16</xdr:row>
      <xdr:rowOff>146710</xdr:rowOff>
    </xdr:to>
    <xdr:sp macro="" textlink="">
      <xdr:nvSpPr>
        <xdr:cNvPr id="455" name="フローチャート : 判断 454"/>
        <xdr:cNvSpPr/>
      </xdr:nvSpPr>
      <xdr:spPr>
        <a:xfrm>
          <a:off x="13462000" y="27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156887</xdr:rowOff>
    </xdr:from>
    <xdr:ext cx="762000" cy="259045"/>
    <xdr:sp macro="" textlink="">
      <xdr:nvSpPr>
        <xdr:cNvPr id="456" name="テキスト ボックス 455"/>
        <xdr:cNvSpPr txBox="1"/>
      </xdr:nvSpPr>
      <xdr:spPr>
        <a:xfrm>
          <a:off x="13131800" y="25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147066</xdr:rowOff>
    </xdr:from>
    <xdr:to>
      <xdr:col>24</xdr:col>
      <xdr:colOff>609600</xdr:colOff>
      <xdr:row>16</xdr:row>
      <xdr:rowOff>77216</xdr:rowOff>
    </xdr:to>
    <xdr:sp macro="" textlink="">
      <xdr:nvSpPr>
        <xdr:cNvPr id="462" name="円/楕円 461"/>
        <xdr:cNvSpPr/>
      </xdr:nvSpPr>
      <xdr:spPr>
        <a:xfrm>
          <a:off x="16967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119143</xdr:rowOff>
    </xdr:from>
    <xdr:ext cx="762000" cy="259045"/>
    <xdr:sp macro="" textlink="">
      <xdr:nvSpPr>
        <xdr:cNvPr id="463" name="将来負担の状況該当値テキスト"/>
        <xdr:cNvSpPr txBox="1"/>
      </xdr:nvSpPr>
      <xdr:spPr>
        <a:xfrm>
          <a:off x="171069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51867</xdr:rowOff>
    </xdr:from>
    <xdr:to>
      <xdr:col>23</xdr:col>
      <xdr:colOff>457200</xdr:colOff>
      <xdr:row>16</xdr:row>
      <xdr:rowOff>153467</xdr:rowOff>
    </xdr:to>
    <xdr:sp macro="" textlink="">
      <xdr:nvSpPr>
        <xdr:cNvPr id="464" name="円/楕円 463"/>
        <xdr:cNvSpPr/>
      </xdr:nvSpPr>
      <xdr:spPr>
        <a:xfrm>
          <a:off x="16129000" y="27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138244</xdr:rowOff>
    </xdr:from>
    <xdr:ext cx="736600" cy="259045"/>
    <xdr:sp macro="" textlink="">
      <xdr:nvSpPr>
        <xdr:cNvPr id="465" name="テキスト ボックス 464"/>
        <xdr:cNvSpPr txBox="1"/>
      </xdr:nvSpPr>
      <xdr:spPr>
        <a:xfrm>
          <a:off x="15798800" y="28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57048</xdr:rowOff>
    </xdr:from>
    <xdr:to>
      <xdr:col>22</xdr:col>
      <xdr:colOff>254000</xdr:colOff>
      <xdr:row>17</xdr:row>
      <xdr:rowOff>158648</xdr:rowOff>
    </xdr:to>
    <xdr:sp macro="" textlink="">
      <xdr:nvSpPr>
        <xdr:cNvPr id="466" name="円/楕円 465"/>
        <xdr:cNvSpPr/>
      </xdr:nvSpPr>
      <xdr:spPr>
        <a:xfrm>
          <a:off x="15240000" y="29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143425</xdr:rowOff>
    </xdr:from>
    <xdr:ext cx="762000" cy="259045"/>
    <xdr:sp macro="" textlink="">
      <xdr:nvSpPr>
        <xdr:cNvPr id="467" name="テキスト ボックス 466"/>
        <xdr:cNvSpPr txBox="1"/>
      </xdr:nvSpPr>
      <xdr:spPr>
        <a:xfrm>
          <a:off x="14909800" y="305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42926</xdr:rowOff>
    </xdr:from>
    <xdr:to>
      <xdr:col>21</xdr:col>
      <xdr:colOff>50800</xdr:colOff>
      <xdr:row>18</xdr:row>
      <xdr:rowOff>144526</xdr:rowOff>
    </xdr:to>
    <xdr:sp macro="" textlink="">
      <xdr:nvSpPr>
        <xdr:cNvPr id="468" name="円/楕円 467"/>
        <xdr:cNvSpPr/>
      </xdr:nvSpPr>
      <xdr:spPr>
        <a:xfrm>
          <a:off x="14351000" y="31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129303</xdr:rowOff>
    </xdr:from>
    <xdr:ext cx="762000" cy="259045"/>
    <xdr:sp macro="" textlink="">
      <xdr:nvSpPr>
        <xdr:cNvPr id="469" name="テキスト ボックス 468"/>
        <xdr:cNvSpPr txBox="1"/>
      </xdr:nvSpPr>
      <xdr:spPr>
        <a:xfrm>
          <a:off x="14020800" y="321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56794</xdr:rowOff>
    </xdr:from>
    <xdr:to>
      <xdr:col>19</xdr:col>
      <xdr:colOff>533400</xdr:colOff>
      <xdr:row>19</xdr:row>
      <xdr:rowOff>158394</xdr:rowOff>
    </xdr:to>
    <xdr:sp macro="" textlink="">
      <xdr:nvSpPr>
        <xdr:cNvPr id="470" name="円/楕円 469"/>
        <xdr:cNvSpPr/>
      </xdr:nvSpPr>
      <xdr:spPr>
        <a:xfrm>
          <a:off x="13462000" y="33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143171</xdr:rowOff>
    </xdr:from>
    <xdr:ext cx="762000" cy="259045"/>
    <xdr:sp macro="" textlink="">
      <xdr:nvSpPr>
        <xdr:cNvPr id="471" name="テキスト ボックス 470"/>
        <xdr:cNvSpPr txBox="1"/>
      </xdr:nvSpPr>
      <xdr:spPr>
        <a:xfrm>
          <a:off x="13131800" y="340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25,254
25,120
71.96
10,791,326
10,451,276
220,451
6,626,201
10,223,897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33.0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引き続き、全国平均、類似団体平均、青森県内市町村平均を大きく下回った。この要因としては、消防、ごみ処理、し尿処理等広範囲の業務を一部事務組合で行っているほか、公立保育所を持たないこと等により、行政組織が小規模であることが挙げられる。今後とも、定員適正化への取り組みを継続するなど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123190</xdr:rowOff>
    </xdr:from>
    <xdr:to>
      <xdr:col>7</xdr:col>
      <xdr:colOff>15875</xdr:colOff>
      <xdr:row>33</xdr:row>
      <xdr:rowOff>146050</xdr:rowOff>
    </xdr:to>
    <xdr:cxnSp macro="">
      <xdr:nvCxnSpPr>
        <xdr:cNvPr id="66" name="直線コネクタ 65"/>
        <xdr:cNvCxnSpPr/>
      </xdr:nvCxnSpPr>
      <xdr:spPr>
        <a:xfrm>
          <a:off x="3987800" y="5781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123190</xdr:rowOff>
    </xdr:from>
    <xdr:to>
      <xdr:col>5</xdr:col>
      <xdr:colOff>549275</xdr:colOff>
      <xdr:row>33</xdr:row>
      <xdr:rowOff>146050</xdr:rowOff>
    </xdr:to>
    <xdr:cxnSp macro="">
      <xdr:nvCxnSpPr>
        <xdr:cNvPr id="69" name="直線コネクタ 68"/>
        <xdr:cNvCxnSpPr/>
      </xdr:nvCxnSpPr>
      <xdr:spPr>
        <a:xfrm flipV="1">
          <a:off x="3098800" y="578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146050</xdr:rowOff>
    </xdr:from>
    <xdr:to>
      <xdr:col>4</xdr:col>
      <xdr:colOff>346075</xdr:colOff>
      <xdr:row>34</xdr:row>
      <xdr:rowOff>50800</xdr:rowOff>
    </xdr:to>
    <xdr:cxnSp macro="">
      <xdr:nvCxnSpPr>
        <xdr:cNvPr id="72" name="直線コネクタ 71"/>
        <xdr:cNvCxnSpPr/>
      </xdr:nvCxnSpPr>
      <xdr:spPr>
        <a:xfrm flipV="1">
          <a:off x="2209800" y="580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xdr:rowOff>
    </xdr:from>
    <xdr:to>
      <xdr:col>3</xdr:col>
      <xdr:colOff>142875</xdr:colOff>
      <xdr:row>34</xdr:row>
      <xdr:rowOff>50800</xdr:rowOff>
    </xdr:to>
    <xdr:cxnSp macro="">
      <xdr:nvCxnSpPr>
        <xdr:cNvPr id="75" name="直線コネクタ 74"/>
        <xdr:cNvCxnSpPr/>
      </xdr:nvCxnSpPr>
      <xdr:spPr>
        <a:xfrm>
          <a:off x="1320800" y="583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129540</xdr:rowOff>
    </xdr:from>
    <xdr:to>
      <xdr:col>3</xdr:col>
      <xdr:colOff>193675</xdr:colOff>
      <xdr:row>37</xdr:row>
      <xdr:rowOff>59690</xdr:rowOff>
    </xdr:to>
    <xdr:sp macro="" textlink="">
      <xdr:nvSpPr>
        <xdr:cNvPr id="76" name="フローチャート :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95250</xdr:rowOff>
    </xdr:from>
    <xdr:to>
      <xdr:col>7</xdr:col>
      <xdr:colOff>66675</xdr:colOff>
      <xdr:row>34</xdr:row>
      <xdr:rowOff>25400</xdr:rowOff>
    </xdr:to>
    <xdr:sp macro="" textlink="">
      <xdr:nvSpPr>
        <xdr:cNvPr id="85" name="円/楕円 84"/>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3827</xdr:rowOff>
    </xdr:from>
    <xdr:ext cx="762000" cy="259045"/>
    <xdr:sp macro="" textlink="">
      <xdr:nvSpPr>
        <xdr:cNvPr id="86" name="人件費該当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72390</xdr:rowOff>
    </xdr:from>
    <xdr:to>
      <xdr:col>5</xdr:col>
      <xdr:colOff>600075</xdr:colOff>
      <xdr:row>34</xdr:row>
      <xdr:rowOff>2540</xdr:rowOff>
    </xdr:to>
    <xdr:sp macro="" textlink="">
      <xdr:nvSpPr>
        <xdr:cNvPr id="87" name="円/楕円 86"/>
        <xdr:cNvSpPr/>
      </xdr:nvSpPr>
      <xdr:spPr>
        <a:xfrm>
          <a:off x="3937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12717</xdr:rowOff>
    </xdr:from>
    <xdr:ext cx="736600" cy="259045"/>
    <xdr:sp macro="" textlink="">
      <xdr:nvSpPr>
        <xdr:cNvPr id="88" name="テキスト ボックス 87"/>
        <xdr:cNvSpPr txBox="1"/>
      </xdr:nvSpPr>
      <xdr:spPr>
        <a:xfrm>
          <a:off x="3606800" y="549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95250</xdr:rowOff>
    </xdr:from>
    <xdr:to>
      <xdr:col>4</xdr:col>
      <xdr:colOff>396875</xdr:colOff>
      <xdr:row>34</xdr:row>
      <xdr:rowOff>25400</xdr:rowOff>
    </xdr:to>
    <xdr:sp macro="" textlink="">
      <xdr:nvSpPr>
        <xdr:cNvPr id="89" name="円/楕円 88"/>
        <xdr:cNvSpPr/>
      </xdr:nvSpPr>
      <xdr:spPr>
        <a:xfrm>
          <a:off x="3048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35577</xdr:rowOff>
    </xdr:from>
    <xdr:ext cx="762000" cy="259045"/>
    <xdr:sp macro="" textlink="">
      <xdr:nvSpPr>
        <xdr:cNvPr id="90" name="テキスト ボックス 89"/>
        <xdr:cNvSpPr txBox="1"/>
      </xdr:nvSpPr>
      <xdr:spPr>
        <a:xfrm>
          <a:off x="2717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0</xdr:rowOff>
    </xdr:from>
    <xdr:to>
      <xdr:col>3</xdr:col>
      <xdr:colOff>193675</xdr:colOff>
      <xdr:row>34</xdr:row>
      <xdr:rowOff>101600</xdr:rowOff>
    </xdr:to>
    <xdr:sp macro="" textlink="">
      <xdr:nvSpPr>
        <xdr:cNvPr id="91" name="円/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125730</xdr:rowOff>
    </xdr:from>
    <xdr:to>
      <xdr:col>1</xdr:col>
      <xdr:colOff>676275</xdr:colOff>
      <xdr:row>34</xdr:row>
      <xdr:rowOff>55880</xdr:rowOff>
    </xdr:to>
    <xdr:sp macro="" textlink="">
      <xdr:nvSpPr>
        <xdr:cNvPr id="93" name="円/楕円 92"/>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66057</xdr:rowOff>
    </xdr:from>
    <xdr:ext cx="762000" cy="259045"/>
    <xdr:sp macro="" textlink="">
      <xdr:nvSpPr>
        <xdr:cNvPr id="94" name="テキスト ボックス 93"/>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下回っている。この要因としては、業務委託の内容（仕様書等）の見直しや短期雇用に係る賃金を必要最小限に抑えてきたことが挙げられる。しかしながら、全国平均を大きく下回る青森県平均には届いていないため、今後とも業務見直し等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163576</xdr:rowOff>
    </xdr:to>
    <xdr:cxnSp macro="">
      <xdr:nvCxnSpPr>
        <xdr:cNvPr id="125" name="直線コネクタ 124"/>
        <xdr:cNvCxnSpPr/>
      </xdr:nvCxnSpPr>
      <xdr:spPr>
        <a:xfrm flipV="1">
          <a:off x="15671800" y="25273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145288</xdr:rowOff>
    </xdr:from>
    <xdr:to>
      <xdr:col>22</xdr:col>
      <xdr:colOff>565150</xdr:colOff>
      <xdr:row>14</xdr:row>
      <xdr:rowOff>163576</xdr:rowOff>
    </xdr:to>
    <xdr:cxnSp macro="">
      <xdr:nvCxnSpPr>
        <xdr:cNvPr id="128" name="直線コネクタ 127"/>
        <xdr:cNvCxnSpPr/>
      </xdr:nvCxnSpPr>
      <xdr:spPr>
        <a:xfrm>
          <a:off x="14782800" y="25455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136144</xdr:rowOff>
    </xdr:from>
    <xdr:to>
      <xdr:col>21</xdr:col>
      <xdr:colOff>361950</xdr:colOff>
      <xdr:row>14</xdr:row>
      <xdr:rowOff>145288</xdr:rowOff>
    </xdr:to>
    <xdr:cxnSp macro="">
      <xdr:nvCxnSpPr>
        <xdr:cNvPr id="131" name="直線コネクタ 130"/>
        <xdr:cNvCxnSpPr/>
      </xdr:nvCxnSpPr>
      <xdr:spPr>
        <a:xfrm>
          <a:off x="13893800" y="2536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160782</xdr:rowOff>
    </xdr:from>
    <xdr:to>
      <xdr:col>21</xdr:col>
      <xdr:colOff>412750</xdr:colOff>
      <xdr:row>16</xdr:row>
      <xdr:rowOff>90932</xdr:rowOff>
    </xdr:to>
    <xdr:sp macro="" textlink="">
      <xdr:nvSpPr>
        <xdr:cNvPr id="132" name="フローチャート : 判断 131"/>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75709</xdr:rowOff>
    </xdr:from>
    <xdr:ext cx="762000" cy="259045"/>
    <xdr:sp macro="" textlink="">
      <xdr:nvSpPr>
        <xdr:cNvPr id="133" name="テキスト ボックス 132"/>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72136</xdr:rowOff>
    </xdr:from>
    <xdr:to>
      <xdr:col>20</xdr:col>
      <xdr:colOff>158750</xdr:colOff>
      <xdr:row>14</xdr:row>
      <xdr:rowOff>136144</xdr:rowOff>
    </xdr:to>
    <xdr:cxnSp macro="">
      <xdr:nvCxnSpPr>
        <xdr:cNvPr id="134" name="直線コネクタ 133"/>
        <xdr:cNvCxnSpPr/>
      </xdr:nvCxnSpPr>
      <xdr:spPr>
        <a:xfrm>
          <a:off x="13004800" y="24724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5" name="フローチャート :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37" name="フローチャート :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2557</xdr:rowOff>
    </xdr:from>
    <xdr:ext cx="762000" cy="259045"/>
    <xdr:sp macro="" textlink="">
      <xdr:nvSpPr>
        <xdr:cNvPr id="138" name="テキスト ボックス 137"/>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4" name="円/楕円 143"/>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5"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112776</xdr:rowOff>
    </xdr:from>
    <xdr:to>
      <xdr:col>22</xdr:col>
      <xdr:colOff>615950</xdr:colOff>
      <xdr:row>15</xdr:row>
      <xdr:rowOff>42926</xdr:rowOff>
    </xdr:to>
    <xdr:sp macro="" textlink="">
      <xdr:nvSpPr>
        <xdr:cNvPr id="146" name="円/楕円 145"/>
        <xdr:cNvSpPr/>
      </xdr:nvSpPr>
      <xdr:spPr>
        <a:xfrm>
          <a:off x="15621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53103</xdr:rowOff>
    </xdr:from>
    <xdr:ext cx="736600" cy="259045"/>
    <xdr:sp macro="" textlink="">
      <xdr:nvSpPr>
        <xdr:cNvPr id="147" name="テキスト ボックス 146"/>
        <xdr:cNvSpPr txBox="1"/>
      </xdr:nvSpPr>
      <xdr:spPr>
        <a:xfrm>
          <a:off x="15290800" y="228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94488</xdr:rowOff>
    </xdr:from>
    <xdr:to>
      <xdr:col>21</xdr:col>
      <xdr:colOff>412750</xdr:colOff>
      <xdr:row>15</xdr:row>
      <xdr:rowOff>24638</xdr:rowOff>
    </xdr:to>
    <xdr:sp macro="" textlink="">
      <xdr:nvSpPr>
        <xdr:cNvPr id="148" name="円/楕円 147"/>
        <xdr:cNvSpPr/>
      </xdr:nvSpPr>
      <xdr:spPr>
        <a:xfrm>
          <a:off x="14732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34815</xdr:rowOff>
    </xdr:from>
    <xdr:ext cx="762000" cy="259045"/>
    <xdr:sp macro="" textlink="">
      <xdr:nvSpPr>
        <xdr:cNvPr id="149" name="テキスト ボックス 148"/>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85344</xdr:rowOff>
    </xdr:from>
    <xdr:to>
      <xdr:col>20</xdr:col>
      <xdr:colOff>209550</xdr:colOff>
      <xdr:row>15</xdr:row>
      <xdr:rowOff>15494</xdr:rowOff>
    </xdr:to>
    <xdr:sp macro="" textlink="">
      <xdr:nvSpPr>
        <xdr:cNvPr id="150" name="円/楕円 149"/>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25671</xdr:rowOff>
    </xdr:from>
    <xdr:ext cx="762000" cy="259045"/>
    <xdr:sp macro="" textlink="">
      <xdr:nvSpPr>
        <xdr:cNvPr id="151" name="テキスト ボックス 150"/>
        <xdr:cNvSpPr txBox="1"/>
      </xdr:nvSpPr>
      <xdr:spPr>
        <a:xfrm>
          <a:off x="13512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21336</xdr:rowOff>
    </xdr:from>
    <xdr:to>
      <xdr:col>19</xdr:col>
      <xdr:colOff>6350</xdr:colOff>
      <xdr:row>14</xdr:row>
      <xdr:rowOff>122936</xdr:rowOff>
    </xdr:to>
    <xdr:sp macro="" textlink="">
      <xdr:nvSpPr>
        <xdr:cNvPr id="152" name="円/楕円 151"/>
        <xdr:cNvSpPr/>
      </xdr:nvSpPr>
      <xdr:spPr>
        <a:xfrm>
          <a:off x="12954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133113</xdr:rowOff>
    </xdr:from>
    <xdr:ext cx="762000" cy="259045"/>
    <xdr:sp macro="" textlink="">
      <xdr:nvSpPr>
        <xdr:cNvPr id="153" name="テキスト ボックス 152"/>
        <xdr:cNvSpPr txBox="1"/>
      </xdr:nvSpPr>
      <xdr:spPr>
        <a:xfrm>
          <a:off x="12623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全国平均、青森県内市町村平均は下回ったものの、類似団体平均を上回っている。この要因としては、公立保育所は持たないものの、私立保育所</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施設に係る運営費はじめ、独自の保育料軽減による児童福祉費の増や中学生までの医療費の無料化等が挙げられる。子育て支援は継続の必要はあるものの、扶助費が財政を逼迫することのないよう注視す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88900</xdr:rowOff>
    </xdr:from>
    <xdr:to>
      <xdr:col>7</xdr:col>
      <xdr:colOff>15875</xdr:colOff>
      <xdr:row>58</xdr:row>
      <xdr:rowOff>107950</xdr:rowOff>
    </xdr:to>
    <xdr:cxnSp macro="">
      <xdr:nvCxnSpPr>
        <xdr:cNvPr id="186" name="直線コネクタ 185"/>
        <xdr:cNvCxnSpPr/>
      </xdr:nvCxnSpPr>
      <xdr:spPr>
        <a:xfrm>
          <a:off x="3987800" y="98615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88900</xdr:rowOff>
    </xdr:from>
    <xdr:to>
      <xdr:col>5</xdr:col>
      <xdr:colOff>549275</xdr:colOff>
      <xdr:row>58</xdr:row>
      <xdr:rowOff>31750</xdr:rowOff>
    </xdr:to>
    <xdr:cxnSp macro="">
      <xdr:nvCxnSpPr>
        <xdr:cNvPr id="189" name="直線コネクタ 188"/>
        <xdr:cNvCxnSpPr/>
      </xdr:nvCxnSpPr>
      <xdr:spPr>
        <a:xfrm flipV="1">
          <a:off x="3098800" y="986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88900</xdr:rowOff>
    </xdr:from>
    <xdr:to>
      <xdr:col>4</xdr:col>
      <xdr:colOff>346075</xdr:colOff>
      <xdr:row>58</xdr:row>
      <xdr:rowOff>31750</xdr:rowOff>
    </xdr:to>
    <xdr:cxnSp macro="">
      <xdr:nvCxnSpPr>
        <xdr:cNvPr id="192" name="直線コネクタ 191"/>
        <xdr:cNvCxnSpPr/>
      </xdr:nvCxnSpPr>
      <xdr:spPr>
        <a:xfrm>
          <a:off x="2209800" y="9861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88900</xdr:rowOff>
    </xdr:to>
    <xdr:cxnSp macro="">
      <xdr:nvCxnSpPr>
        <xdr:cNvPr id="195" name="直線コネクタ 194"/>
        <xdr:cNvCxnSpPr/>
      </xdr:nvCxnSpPr>
      <xdr:spPr>
        <a:xfrm>
          <a:off x="1320800" y="97282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6" name="フローチャート :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7" name="テキスト ボックス 19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198" name="フローチャート : 判断 197"/>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199" name="テキスト ボックス 198"/>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205" name="円/楕円 204"/>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29227</xdr:rowOff>
    </xdr:from>
    <xdr:ext cx="762000" cy="259045"/>
    <xdr:sp macro="" textlink="">
      <xdr:nvSpPr>
        <xdr:cNvPr id="206"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38100</xdr:rowOff>
    </xdr:from>
    <xdr:to>
      <xdr:col>5</xdr:col>
      <xdr:colOff>600075</xdr:colOff>
      <xdr:row>57</xdr:row>
      <xdr:rowOff>139700</xdr:rowOff>
    </xdr:to>
    <xdr:sp macro="" textlink="">
      <xdr:nvSpPr>
        <xdr:cNvPr id="207" name="円/楕円 206"/>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124477</xdr:rowOff>
    </xdr:from>
    <xdr:ext cx="736600" cy="259045"/>
    <xdr:sp macro="" textlink="">
      <xdr:nvSpPr>
        <xdr:cNvPr id="208" name="テキスト ボックス 207"/>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152400</xdr:rowOff>
    </xdr:from>
    <xdr:to>
      <xdr:col>4</xdr:col>
      <xdr:colOff>396875</xdr:colOff>
      <xdr:row>58</xdr:row>
      <xdr:rowOff>82550</xdr:rowOff>
    </xdr:to>
    <xdr:sp macro="" textlink="">
      <xdr:nvSpPr>
        <xdr:cNvPr id="209" name="円/楕円 208"/>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67327</xdr:rowOff>
    </xdr:from>
    <xdr:ext cx="762000" cy="259045"/>
    <xdr:sp macro="" textlink="">
      <xdr:nvSpPr>
        <xdr:cNvPr id="210" name="テキスト ボックス 209"/>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38100</xdr:rowOff>
    </xdr:from>
    <xdr:to>
      <xdr:col>3</xdr:col>
      <xdr:colOff>193675</xdr:colOff>
      <xdr:row>57</xdr:row>
      <xdr:rowOff>139700</xdr:rowOff>
    </xdr:to>
    <xdr:sp macro="" textlink="">
      <xdr:nvSpPr>
        <xdr:cNvPr id="211" name="円/楕円 210"/>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212" name="テキスト ボックス 211"/>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3" name="円/楕円 212"/>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4" name="テキスト ボックス 21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と類似団体平均、青森県平均以上となっている。この要因としては、特別会計に対する繰出金、とりわけ公共下水道事業の地方債償還額が多額であることが挙げられる。今後とも、下水道に係る新規事業は公債費負担を考慮して慎重に進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1270</xdr:rowOff>
    </xdr:from>
    <xdr:to>
      <xdr:col>24</xdr:col>
      <xdr:colOff>31750</xdr:colOff>
      <xdr:row>59</xdr:row>
      <xdr:rowOff>39370</xdr:rowOff>
    </xdr:to>
    <xdr:cxnSp macro="">
      <xdr:nvCxnSpPr>
        <xdr:cNvPr id="247" name="直線コネクタ 246"/>
        <xdr:cNvCxnSpPr/>
      </xdr:nvCxnSpPr>
      <xdr:spPr>
        <a:xfrm flipV="1">
          <a:off x="15671800" y="10116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8"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157480</xdr:rowOff>
    </xdr:from>
    <xdr:to>
      <xdr:col>22</xdr:col>
      <xdr:colOff>565150</xdr:colOff>
      <xdr:row>59</xdr:row>
      <xdr:rowOff>39370</xdr:rowOff>
    </xdr:to>
    <xdr:cxnSp macro="">
      <xdr:nvCxnSpPr>
        <xdr:cNvPr id="250" name="直線コネクタ 249"/>
        <xdr:cNvCxnSpPr/>
      </xdr:nvCxnSpPr>
      <xdr:spPr>
        <a:xfrm>
          <a:off x="14782800" y="1010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1" name="フローチャート :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58</xdr:row>
      <xdr:rowOff>157480</xdr:rowOff>
    </xdr:to>
    <xdr:cxnSp macro="">
      <xdr:nvCxnSpPr>
        <xdr:cNvPr id="253" name="直線コネクタ 252"/>
        <xdr:cNvCxnSpPr/>
      </xdr:nvCxnSpPr>
      <xdr:spPr>
        <a:xfrm>
          <a:off x="13893800" y="98501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77470</xdr:rowOff>
    </xdr:from>
    <xdr:to>
      <xdr:col>20</xdr:col>
      <xdr:colOff>158750</xdr:colOff>
      <xdr:row>57</xdr:row>
      <xdr:rowOff>107950</xdr:rowOff>
    </xdr:to>
    <xdr:cxnSp macro="">
      <xdr:nvCxnSpPr>
        <xdr:cNvPr id="256" name="直線コネクタ 255"/>
        <xdr:cNvCxnSpPr/>
      </xdr:nvCxnSpPr>
      <xdr:spPr>
        <a:xfrm flipV="1">
          <a:off x="13004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7" name="フローチャート :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59" name="フローチャート : 判断 258"/>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0" name="テキスト ボックス 259"/>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121920</xdr:rowOff>
    </xdr:from>
    <xdr:to>
      <xdr:col>24</xdr:col>
      <xdr:colOff>82550</xdr:colOff>
      <xdr:row>59</xdr:row>
      <xdr:rowOff>52070</xdr:rowOff>
    </xdr:to>
    <xdr:sp macro="" textlink="">
      <xdr:nvSpPr>
        <xdr:cNvPr id="266" name="円/楕円 265"/>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93997</xdr:rowOff>
    </xdr:from>
    <xdr:ext cx="762000" cy="259045"/>
    <xdr:sp macro="" textlink="">
      <xdr:nvSpPr>
        <xdr:cNvPr id="267"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160020</xdr:rowOff>
    </xdr:from>
    <xdr:to>
      <xdr:col>22</xdr:col>
      <xdr:colOff>615950</xdr:colOff>
      <xdr:row>59</xdr:row>
      <xdr:rowOff>90170</xdr:rowOff>
    </xdr:to>
    <xdr:sp macro="" textlink="">
      <xdr:nvSpPr>
        <xdr:cNvPr id="268" name="円/楕円 267"/>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74947</xdr:rowOff>
    </xdr:from>
    <xdr:ext cx="736600" cy="259045"/>
    <xdr:sp macro="" textlink="">
      <xdr:nvSpPr>
        <xdr:cNvPr id="269" name="テキスト ボックス 268"/>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106680</xdr:rowOff>
    </xdr:from>
    <xdr:to>
      <xdr:col>21</xdr:col>
      <xdr:colOff>412750</xdr:colOff>
      <xdr:row>59</xdr:row>
      <xdr:rowOff>36830</xdr:rowOff>
    </xdr:to>
    <xdr:sp macro="" textlink="">
      <xdr:nvSpPr>
        <xdr:cNvPr id="270" name="円/楕円 269"/>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21607</xdr:rowOff>
    </xdr:from>
    <xdr:ext cx="762000" cy="259045"/>
    <xdr:sp macro="" textlink="">
      <xdr:nvSpPr>
        <xdr:cNvPr id="271" name="テキスト ボックス 270"/>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26670</xdr:rowOff>
    </xdr:from>
    <xdr:to>
      <xdr:col>20</xdr:col>
      <xdr:colOff>209550</xdr:colOff>
      <xdr:row>57</xdr:row>
      <xdr:rowOff>128270</xdr:rowOff>
    </xdr:to>
    <xdr:sp macro="" textlink="">
      <xdr:nvSpPr>
        <xdr:cNvPr id="272" name="円/楕円 271"/>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113047</xdr:rowOff>
    </xdr:from>
    <xdr:ext cx="762000" cy="259045"/>
    <xdr:sp macro="" textlink="">
      <xdr:nvSpPr>
        <xdr:cNvPr id="273" name="テキスト ボックス 272"/>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4" name="円/楕円 273"/>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75" name="テキスト ボックス 274"/>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と類似団体平均、青森県平均以上となっている。この要因としては、消防、ごみ処理、し尿処理等の広範囲の事務事業を広域で処理していることにより一部事務組合に対する負担金が多額であることが挙げられる。なお、町単独で実施する補助金等の交付については、第三者機関による評価を踏まえた見直しを進め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46990</xdr:rowOff>
    </xdr:to>
    <xdr:cxnSp macro="">
      <xdr:nvCxnSpPr>
        <xdr:cNvPr id="308" name="直線コネクタ 307"/>
        <xdr:cNvCxnSpPr/>
      </xdr:nvCxnSpPr>
      <xdr:spPr>
        <a:xfrm>
          <a:off x="15671800" y="639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54610</xdr:rowOff>
    </xdr:to>
    <xdr:cxnSp macro="">
      <xdr:nvCxnSpPr>
        <xdr:cNvPr id="311" name="直線コネクタ 310"/>
        <xdr:cNvCxnSpPr/>
      </xdr:nvCxnSpPr>
      <xdr:spPr>
        <a:xfrm flipV="1">
          <a:off x="14782800" y="639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22860</xdr:rowOff>
    </xdr:from>
    <xdr:to>
      <xdr:col>22</xdr:col>
      <xdr:colOff>615950</xdr:colOff>
      <xdr:row>36</xdr:row>
      <xdr:rowOff>124460</xdr:rowOff>
    </xdr:to>
    <xdr:sp macro="" textlink="">
      <xdr:nvSpPr>
        <xdr:cNvPr id="312" name="フローチャート : 判断 311"/>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134637</xdr:rowOff>
    </xdr:from>
    <xdr:ext cx="736600" cy="259045"/>
    <xdr:sp macro="" textlink="">
      <xdr:nvSpPr>
        <xdr:cNvPr id="313" name="テキスト ボックス 312"/>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54610</xdr:rowOff>
    </xdr:from>
    <xdr:to>
      <xdr:col>21</xdr:col>
      <xdr:colOff>361950</xdr:colOff>
      <xdr:row>37</xdr:row>
      <xdr:rowOff>69850</xdr:rowOff>
    </xdr:to>
    <xdr:cxnSp macro="">
      <xdr:nvCxnSpPr>
        <xdr:cNvPr id="314" name="直線コネクタ 313"/>
        <xdr:cNvCxnSpPr/>
      </xdr:nvCxnSpPr>
      <xdr:spPr>
        <a:xfrm flipV="1">
          <a:off x="13893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138430</xdr:rowOff>
    </xdr:to>
    <xdr:cxnSp macro="">
      <xdr:nvCxnSpPr>
        <xdr:cNvPr id="317" name="直線コネクタ 316"/>
        <xdr:cNvCxnSpPr/>
      </xdr:nvCxnSpPr>
      <xdr:spPr>
        <a:xfrm flipV="1">
          <a:off x="13004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8" name="フローチャート : 判断 317"/>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19" name="テキスト ボックス 318"/>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0" name="フローチャート :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21" name="テキスト ボックス 32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7" name="円/楕円 326"/>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8"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9" name="円/楕円 328"/>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30" name="テキスト ボックス 329"/>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3810</xdr:rowOff>
    </xdr:from>
    <xdr:to>
      <xdr:col>21</xdr:col>
      <xdr:colOff>412750</xdr:colOff>
      <xdr:row>37</xdr:row>
      <xdr:rowOff>105410</xdr:rowOff>
    </xdr:to>
    <xdr:sp macro="" textlink="">
      <xdr:nvSpPr>
        <xdr:cNvPr id="331" name="円/楕円 330"/>
        <xdr:cNvSpPr/>
      </xdr:nvSpPr>
      <xdr:spPr>
        <a:xfrm>
          <a:off x="14732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90187</xdr:rowOff>
    </xdr:from>
    <xdr:ext cx="762000" cy="259045"/>
    <xdr:sp macro="" textlink="">
      <xdr:nvSpPr>
        <xdr:cNvPr id="332" name="テキスト ボックス 331"/>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33" name="円/楕円 332"/>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34" name="テキスト ボックス 33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5" name="円/楕円 334"/>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6" name="テキスト ボックス 335"/>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類似団体平均を上回っている。この要因としては、これまでのインフラ整備や合併特例事業を活用した地方債の元利償還金が挙げられる。しかしながら、地方債の繰上償還や新規地方債の発行抑制を進めており、地方債依存からの脱却を図ることにより公債費負担を抑制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111761</xdr:rowOff>
    </xdr:from>
    <xdr:to>
      <xdr:col>7</xdr:col>
      <xdr:colOff>15875</xdr:colOff>
      <xdr:row>79</xdr:row>
      <xdr:rowOff>46989</xdr:rowOff>
    </xdr:to>
    <xdr:cxnSp macro="">
      <xdr:nvCxnSpPr>
        <xdr:cNvPr id="369" name="直線コネクタ 368"/>
        <xdr:cNvCxnSpPr/>
      </xdr:nvCxnSpPr>
      <xdr:spPr>
        <a:xfrm flipV="1">
          <a:off x="3987800" y="13484861"/>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0"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77470</xdr:rowOff>
    </xdr:to>
    <xdr:cxnSp macro="">
      <xdr:nvCxnSpPr>
        <xdr:cNvPr id="372" name="直線コネクタ 371"/>
        <xdr:cNvCxnSpPr/>
      </xdr:nvCxnSpPr>
      <xdr:spPr>
        <a:xfrm flipV="1">
          <a:off x="3098800" y="13591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3" name="フローチャート : 判断 37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4" name="テキスト ボックス 37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77470</xdr:rowOff>
    </xdr:from>
    <xdr:to>
      <xdr:col>4</xdr:col>
      <xdr:colOff>346075</xdr:colOff>
      <xdr:row>79</xdr:row>
      <xdr:rowOff>130811</xdr:rowOff>
    </xdr:to>
    <xdr:cxnSp macro="">
      <xdr:nvCxnSpPr>
        <xdr:cNvPr id="375" name="直線コネクタ 374"/>
        <xdr:cNvCxnSpPr/>
      </xdr:nvCxnSpPr>
      <xdr:spPr>
        <a:xfrm flipV="1">
          <a:off x="2209800" y="136220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6" name="フローチャート : 判断 375"/>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7" name="テキスト ボックス 376"/>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77470</xdr:rowOff>
    </xdr:from>
    <xdr:to>
      <xdr:col>3</xdr:col>
      <xdr:colOff>142875</xdr:colOff>
      <xdr:row>79</xdr:row>
      <xdr:rowOff>130811</xdr:rowOff>
    </xdr:to>
    <xdr:cxnSp macro="">
      <xdr:nvCxnSpPr>
        <xdr:cNvPr id="378" name="直線コネクタ 377"/>
        <xdr:cNvCxnSpPr/>
      </xdr:nvCxnSpPr>
      <xdr:spPr>
        <a:xfrm>
          <a:off x="1320800" y="136220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9" name="フローチャート : 判断 37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80" name="テキスト ボックス 37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1" name="フローチャート :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2" name="テキスト ボックス 38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60961</xdr:rowOff>
    </xdr:from>
    <xdr:to>
      <xdr:col>7</xdr:col>
      <xdr:colOff>66675</xdr:colOff>
      <xdr:row>78</xdr:row>
      <xdr:rowOff>162561</xdr:rowOff>
    </xdr:to>
    <xdr:sp macro="" textlink="">
      <xdr:nvSpPr>
        <xdr:cNvPr id="388" name="円/楕円 387"/>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33038</xdr:rowOff>
    </xdr:from>
    <xdr:ext cx="762000" cy="259045"/>
    <xdr:sp macro="" textlink="">
      <xdr:nvSpPr>
        <xdr:cNvPr id="389"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167639</xdr:rowOff>
    </xdr:from>
    <xdr:to>
      <xdr:col>5</xdr:col>
      <xdr:colOff>600075</xdr:colOff>
      <xdr:row>79</xdr:row>
      <xdr:rowOff>97789</xdr:rowOff>
    </xdr:to>
    <xdr:sp macro="" textlink="">
      <xdr:nvSpPr>
        <xdr:cNvPr id="390" name="円/楕円 389"/>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82566</xdr:rowOff>
    </xdr:from>
    <xdr:ext cx="736600" cy="259045"/>
    <xdr:sp macro="" textlink="">
      <xdr:nvSpPr>
        <xdr:cNvPr id="391" name="テキスト ボックス 390"/>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26670</xdr:rowOff>
    </xdr:from>
    <xdr:to>
      <xdr:col>4</xdr:col>
      <xdr:colOff>396875</xdr:colOff>
      <xdr:row>79</xdr:row>
      <xdr:rowOff>128270</xdr:rowOff>
    </xdr:to>
    <xdr:sp macro="" textlink="">
      <xdr:nvSpPr>
        <xdr:cNvPr id="392" name="円/楕円 391"/>
        <xdr:cNvSpPr/>
      </xdr:nvSpPr>
      <xdr:spPr>
        <a:xfrm>
          <a:off x="3048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113047</xdr:rowOff>
    </xdr:from>
    <xdr:ext cx="762000" cy="259045"/>
    <xdr:sp macro="" textlink="">
      <xdr:nvSpPr>
        <xdr:cNvPr id="393" name="テキスト ボックス 392"/>
        <xdr:cNvSpPr txBox="1"/>
      </xdr:nvSpPr>
      <xdr:spPr>
        <a:xfrm>
          <a:off x="2717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80011</xdr:rowOff>
    </xdr:from>
    <xdr:to>
      <xdr:col>3</xdr:col>
      <xdr:colOff>193675</xdr:colOff>
      <xdr:row>80</xdr:row>
      <xdr:rowOff>10161</xdr:rowOff>
    </xdr:to>
    <xdr:sp macro="" textlink="">
      <xdr:nvSpPr>
        <xdr:cNvPr id="394" name="円/楕円 393"/>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166388</xdr:rowOff>
    </xdr:from>
    <xdr:ext cx="762000" cy="259045"/>
    <xdr:sp macro="" textlink="">
      <xdr:nvSpPr>
        <xdr:cNvPr id="395" name="テキスト ボックス 394"/>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26670</xdr:rowOff>
    </xdr:from>
    <xdr:to>
      <xdr:col>1</xdr:col>
      <xdr:colOff>676275</xdr:colOff>
      <xdr:row>79</xdr:row>
      <xdr:rowOff>128270</xdr:rowOff>
    </xdr:to>
    <xdr:sp macro="" textlink="">
      <xdr:nvSpPr>
        <xdr:cNvPr id="396" name="円/楕円 395"/>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113047</xdr:rowOff>
    </xdr:from>
    <xdr:ext cx="762000" cy="259045"/>
    <xdr:sp macro="" textlink="">
      <xdr:nvSpPr>
        <xdr:cNvPr id="397" name="テキスト ボックス 396"/>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人件費と物件費が類似団体平均を大きく下回っている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補助費が類似団体平均を上回っている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公債費以外全体の比率も</a:t>
          </a:r>
          <a:r>
            <a:rPr lang="ja-JP" altLang="en-US" sz="1100" b="0" i="0" baseline="0">
              <a:solidFill>
                <a:schemeClr val="dk1"/>
              </a:solidFill>
              <a:effectLst/>
              <a:latin typeface="+mn-lt"/>
              <a:ea typeface="+mn-ea"/>
              <a:cs typeface="+mn-cs"/>
            </a:rPr>
            <a:t>県平均・類似団体平均を上回っている。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76</xdr:row>
      <xdr:rowOff>99568</xdr:rowOff>
    </xdr:to>
    <xdr:cxnSp macro="">
      <xdr:nvCxnSpPr>
        <xdr:cNvPr id="428" name="直線コネクタ 427"/>
        <xdr:cNvCxnSpPr/>
      </xdr:nvCxnSpPr>
      <xdr:spPr>
        <a:xfrm>
          <a:off x="15671800" y="13111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47007</xdr:rowOff>
    </xdr:from>
    <xdr:ext cx="762000" cy="259045"/>
    <xdr:sp macro="" textlink="">
      <xdr:nvSpPr>
        <xdr:cNvPr id="429" name="公債費以外平均値テキスト"/>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85852</xdr:rowOff>
    </xdr:to>
    <xdr:cxnSp macro="">
      <xdr:nvCxnSpPr>
        <xdr:cNvPr id="431" name="直線コネクタ 430"/>
        <xdr:cNvCxnSpPr/>
      </xdr:nvCxnSpPr>
      <xdr:spPr>
        <a:xfrm flipV="1">
          <a:off x="14782800" y="13111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3" name="テキスト ボックス 43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129286</xdr:rowOff>
    </xdr:from>
    <xdr:to>
      <xdr:col>21</xdr:col>
      <xdr:colOff>361950</xdr:colOff>
      <xdr:row>76</xdr:row>
      <xdr:rowOff>85852</xdr:rowOff>
    </xdr:to>
    <xdr:cxnSp macro="">
      <xdr:nvCxnSpPr>
        <xdr:cNvPr id="434" name="直線コネクタ 433"/>
        <xdr:cNvCxnSpPr/>
      </xdr:nvCxnSpPr>
      <xdr:spPr>
        <a:xfrm>
          <a:off x="13893800" y="129880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5" name="フローチャート : 判断 434"/>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6" name="テキスト ボックス 435"/>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97282</xdr:rowOff>
    </xdr:from>
    <xdr:to>
      <xdr:col>20</xdr:col>
      <xdr:colOff>158750</xdr:colOff>
      <xdr:row>75</xdr:row>
      <xdr:rowOff>129286</xdr:rowOff>
    </xdr:to>
    <xdr:cxnSp macro="">
      <xdr:nvCxnSpPr>
        <xdr:cNvPr id="437" name="直線コネクタ 436"/>
        <xdr:cNvCxnSpPr/>
      </xdr:nvCxnSpPr>
      <xdr:spPr>
        <a:xfrm>
          <a:off x="13004800" y="129560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8" name="フローチャート : 判断 437"/>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9" name="テキスト ボックス 438"/>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0" name="フローチャート : 判断 439"/>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1" name="テキスト ボックス 440"/>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48768</xdr:rowOff>
    </xdr:from>
    <xdr:to>
      <xdr:col>24</xdr:col>
      <xdr:colOff>82550</xdr:colOff>
      <xdr:row>76</xdr:row>
      <xdr:rowOff>150368</xdr:rowOff>
    </xdr:to>
    <xdr:sp macro="" textlink="">
      <xdr:nvSpPr>
        <xdr:cNvPr id="447" name="円/楕円 446"/>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20845</xdr:rowOff>
    </xdr:from>
    <xdr:ext cx="762000" cy="259045"/>
    <xdr:sp macro="" textlink="">
      <xdr:nvSpPr>
        <xdr:cNvPr id="448" name="公債費以外該当値テキスト"/>
        <xdr:cNvSpPr txBox="1"/>
      </xdr:nvSpPr>
      <xdr:spPr>
        <a:xfrm>
          <a:off x="165989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49" name="円/楕円 448"/>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50" name="テキスト ボックス 449"/>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35052</xdr:rowOff>
    </xdr:from>
    <xdr:to>
      <xdr:col>21</xdr:col>
      <xdr:colOff>412750</xdr:colOff>
      <xdr:row>76</xdr:row>
      <xdr:rowOff>136652</xdr:rowOff>
    </xdr:to>
    <xdr:sp macro="" textlink="">
      <xdr:nvSpPr>
        <xdr:cNvPr id="451" name="円/楕円 450"/>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146829</xdr:rowOff>
    </xdr:from>
    <xdr:ext cx="762000" cy="259045"/>
    <xdr:sp macro="" textlink="">
      <xdr:nvSpPr>
        <xdr:cNvPr id="452" name="テキスト ボックス 451"/>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78486</xdr:rowOff>
    </xdr:from>
    <xdr:to>
      <xdr:col>20</xdr:col>
      <xdr:colOff>209550</xdr:colOff>
      <xdr:row>76</xdr:row>
      <xdr:rowOff>8635</xdr:rowOff>
    </xdr:to>
    <xdr:sp macro="" textlink="">
      <xdr:nvSpPr>
        <xdr:cNvPr id="453" name="円/楕円 452"/>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18813</xdr:rowOff>
    </xdr:from>
    <xdr:ext cx="762000" cy="259045"/>
    <xdr:sp macro="" textlink="">
      <xdr:nvSpPr>
        <xdr:cNvPr id="454" name="テキスト ボックス 453"/>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46482</xdr:rowOff>
    </xdr:from>
    <xdr:to>
      <xdr:col>19</xdr:col>
      <xdr:colOff>6350</xdr:colOff>
      <xdr:row>75</xdr:row>
      <xdr:rowOff>148081</xdr:rowOff>
    </xdr:to>
    <xdr:sp macro="" textlink="">
      <xdr:nvSpPr>
        <xdr:cNvPr id="455" name="円/楕円 454"/>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158259</xdr:rowOff>
    </xdr:from>
    <xdr:ext cx="762000" cy="259045"/>
    <xdr:sp macro="" textlink="">
      <xdr:nvSpPr>
        <xdr:cNvPr id="456" name="テキスト ボックス 455"/>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青森県おいらせ町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152870</xdr:rowOff>
    </xdr:from>
    <xdr:to>
      <xdr:col>4</xdr:col>
      <xdr:colOff>1117600</xdr:colOff>
      <xdr:row>17</xdr:row>
      <xdr:rowOff>171082</xdr:rowOff>
    </xdr:to>
    <xdr:cxnSp macro="">
      <xdr:nvCxnSpPr>
        <xdr:cNvPr id="50" name="直線コネクタ 49"/>
        <xdr:cNvCxnSpPr/>
      </xdr:nvCxnSpPr>
      <xdr:spPr bwMode="auto">
        <a:xfrm flipV="1">
          <a:off x="5003800" y="3115145"/>
          <a:ext cx="647700" cy="18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171082</xdr:rowOff>
    </xdr:from>
    <xdr:to>
      <xdr:col>4</xdr:col>
      <xdr:colOff>469900</xdr:colOff>
      <xdr:row>18</xdr:row>
      <xdr:rowOff>19234</xdr:rowOff>
    </xdr:to>
    <xdr:cxnSp macro="">
      <xdr:nvCxnSpPr>
        <xdr:cNvPr id="53" name="直線コネクタ 52"/>
        <xdr:cNvCxnSpPr/>
      </xdr:nvCxnSpPr>
      <xdr:spPr bwMode="auto">
        <a:xfrm flipV="1">
          <a:off x="4305300" y="3133357"/>
          <a:ext cx="698500" cy="1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129540</xdr:rowOff>
    </xdr:from>
    <xdr:to>
      <xdr:col>4</xdr:col>
      <xdr:colOff>520700</xdr:colOff>
      <xdr:row>17</xdr:row>
      <xdr:rowOff>59690</xdr:rowOff>
    </xdr:to>
    <xdr:sp macro="" textlink="">
      <xdr:nvSpPr>
        <xdr:cNvPr id="54" name="フローチャート : 判断 53"/>
        <xdr:cNvSpPr/>
      </xdr:nvSpPr>
      <xdr:spPr bwMode="auto">
        <a:xfrm>
          <a:off x="4953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69867</xdr:rowOff>
    </xdr:from>
    <xdr:ext cx="736600" cy="259045"/>
    <xdr:sp macro="" textlink="">
      <xdr:nvSpPr>
        <xdr:cNvPr id="55" name="テキスト ボックス 54"/>
        <xdr:cNvSpPr txBox="1"/>
      </xdr:nvSpPr>
      <xdr:spPr>
        <a:xfrm>
          <a:off x="4622800" y="268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156566</xdr:rowOff>
    </xdr:from>
    <xdr:to>
      <xdr:col>3</xdr:col>
      <xdr:colOff>904875</xdr:colOff>
      <xdr:row>18</xdr:row>
      <xdr:rowOff>19234</xdr:rowOff>
    </xdr:to>
    <xdr:cxnSp macro="">
      <xdr:nvCxnSpPr>
        <xdr:cNvPr id="56" name="直線コネクタ 55"/>
        <xdr:cNvCxnSpPr/>
      </xdr:nvCxnSpPr>
      <xdr:spPr bwMode="auto">
        <a:xfrm>
          <a:off x="3606800" y="3118841"/>
          <a:ext cx="698500" cy="34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154000</xdr:rowOff>
    </xdr:from>
    <xdr:to>
      <xdr:col>3</xdr:col>
      <xdr:colOff>955675</xdr:colOff>
      <xdr:row>17</xdr:row>
      <xdr:rowOff>84150</xdr:rowOff>
    </xdr:to>
    <xdr:sp macro="" textlink="">
      <xdr:nvSpPr>
        <xdr:cNvPr id="57" name="フローチャート : 判断 56"/>
        <xdr:cNvSpPr/>
      </xdr:nvSpPr>
      <xdr:spPr bwMode="auto">
        <a:xfrm>
          <a:off x="4254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94327</xdr:rowOff>
    </xdr:from>
    <xdr:ext cx="762000" cy="259045"/>
    <xdr:sp macro="" textlink="">
      <xdr:nvSpPr>
        <xdr:cNvPr id="58" name="テキスト ボックス 57"/>
        <xdr:cNvSpPr txBox="1"/>
      </xdr:nvSpPr>
      <xdr:spPr>
        <a:xfrm>
          <a:off x="39243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149079</xdr:rowOff>
    </xdr:from>
    <xdr:to>
      <xdr:col>3</xdr:col>
      <xdr:colOff>206375</xdr:colOff>
      <xdr:row>17</xdr:row>
      <xdr:rowOff>156566</xdr:rowOff>
    </xdr:to>
    <xdr:cxnSp macro="">
      <xdr:nvCxnSpPr>
        <xdr:cNvPr id="59" name="直線コネクタ 58"/>
        <xdr:cNvCxnSpPr/>
      </xdr:nvCxnSpPr>
      <xdr:spPr bwMode="auto">
        <a:xfrm>
          <a:off x="2908300" y="3111354"/>
          <a:ext cx="698500" cy="7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134931</xdr:rowOff>
    </xdr:from>
    <xdr:to>
      <xdr:col>3</xdr:col>
      <xdr:colOff>257175</xdr:colOff>
      <xdr:row>17</xdr:row>
      <xdr:rowOff>65081</xdr:rowOff>
    </xdr:to>
    <xdr:sp macro="" textlink="">
      <xdr:nvSpPr>
        <xdr:cNvPr id="60" name="フローチャート : 判断 59"/>
        <xdr:cNvSpPr/>
      </xdr:nvSpPr>
      <xdr:spPr bwMode="auto">
        <a:xfrm>
          <a:off x="35560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75258</xdr:rowOff>
    </xdr:from>
    <xdr:ext cx="762000" cy="259045"/>
    <xdr:sp macro="" textlink="">
      <xdr:nvSpPr>
        <xdr:cNvPr id="61" name="テキスト ボックス 60"/>
        <xdr:cNvSpPr txBox="1"/>
      </xdr:nvSpPr>
      <xdr:spPr>
        <a:xfrm>
          <a:off x="32258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104527</xdr:rowOff>
    </xdr:from>
    <xdr:to>
      <xdr:col>2</xdr:col>
      <xdr:colOff>692150</xdr:colOff>
      <xdr:row>17</xdr:row>
      <xdr:rowOff>34677</xdr:rowOff>
    </xdr:to>
    <xdr:sp macro="" textlink="">
      <xdr:nvSpPr>
        <xdr:cNvPr id="62" name="フローチャート : 判断 61"/>
        <xdr:cNvSpPr/>
      </xdr:nvSpPr>
      <xdr:spPr bwMode="auto">
        <a:xfrm>
          <a:off x="2857500" y="2895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44854</xdr:rowOff>
    </xdr:from>
    <xdr:ext cx="762000" cy="259045"/>
    <xdr:sp macro="" textlink="">
      <xdr:nvSpPr>
        <xdr:cNvPr id="63" name="テキスト ボックス 62"/>
        <xdr:cNvSpPr txBox="1"/>
      </xdr:nvSpPr>
      <xdr:spPr>
        <a:xfrm>
          <a:off x="2527300" y="266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102070</xdr:rowOff>
    </xdr:from>
    <xdr:to>
      <xdr:col>5</xdr:col>
      <xdr:colOff>34925</xdr:colOff>
      <xdr:row>18</xdr:row>
      <xdr:rowOff>32220</xdr:rowOff>
    </xdr:to>
    <xdr:sp macro="" textlink="">
      <xdr:nvSpPr>
        <xdr:cNvPr id="69" name="円/楕円 68"/>
        <xdr:cNvSpPr/>
      </xdr:nvSpPr>
      <xdr:spPr bwMode="auto">
        <a:xfrm>
          <a:off x="5600700" y="306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74147</xdr:rowOff>
    </xdr:from>
    <xdr:ext cx="762000" cy="259045"/>
    <xdr:sp macro="" textlink="">
      <xdr:nvSpPr>
        <xdr:cNvPr id="70" name="人口1人当たり決算額の推移該当値テキスト130"/>
        <xdr:cNvSpPr txBox="1"/>
      </xdr:nvSpPr>
      <xdr:spPr>
        <a:xfrm>
          <a:off x="5740400" y="303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63,142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120282</xdr:rowOff>
    </xdr:from>
    <xdr:to>
      <xdr:col>4</xdr:col>
      <xdr:colOff>520700</xdr:colOff>
      <xdr:row>18</xdr:row>
      <xdr:rowOff>50432</xdr:rowOff>
    </xdr:to>
    <xdr:sp macro="" textlink="">
      <xdr:nvSpPr>
        <xdr:cNvPr id="71" name="円/楕円 70"/>
        <xdr:cNvSpPr/>
      </xdr:nvSpPr>
      <xdr:spPr bwMode="auto">
        <a:xfrm>
          <a:off x="4953000" y="308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35209</xdr:rowOff>
    </xdr:from>
    <xdr:ext cx="736600" cy="259045"/>
    <xdr:sp macro="" textlink="">
      <xdr:nvSpPr>
        <xdr:cNvPr id="72" name="テキスト ボックス 71"/>
        <xdr:cNvSpPr txBox="1"/>
      </xdr:nvSpPr>
      <xdr:spPr>
        <a:xfrm>
          <a:off x="4622800" y="316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62,186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139884</xdr:rowOff>
    </xdr:from>
    <xdr:to>
      <xdr:col>3</xdr:col>
      <xdr:colOff>955675</xdr:colOff>
      <xdr:row>18</xdr:row>
      <xdr:rowOff>70034</xdr:rowOff>
    </xdr:to>
    <xdr:sp macro="" textlink="">
      <xdr:nvSpPr>
        <xdr:cNvPr id="73" name="円/楕円 72"/>
        <xdr:cNvSpPr/>
      </xdr:nvSpPr>
      <xdr:spPr bwMode="auto">
        <a:xfrm>
          <a:off x="4254500" y="3102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54811</xdr:rowOff>
    </xdr:from>
    <xdr:ext cx="762000" cy="259045"/>
    <xdr:sp macro="" textlink="">
      <xdr:nvSpPr>
        <xdr:cNvPr id="74" name="テキスト ボックス 73"/>
        <xdr:cNvSpPr txBox="1"/>
      </xdr:nvSpPr>
      <xdr:spPr>
        <a:xfrm>
          <a:off x="3924300" y="318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61,157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105766</xdr:rowOff>
    </xdr:from>
    <xdr:to>
      <xdr:col>3</xdr:col>
      <xdr:colOff>257175</xdr:colOff>
      <xdr:row>18</xdr:row>
      <xdr:rowOff>35916</xdr:rowOff>
    </xdr:to>
    <xdr:sp macro="" textlink="">
      <xdr:nvSpPr>
        <xdr:cNvPr id="75" name="円/楕円 74"/>
        <xdr:cNvSpPr/>
      </xdr:nvSpPr>
      <xdr:spPr bwMode="auto">
        <a:xfrm>
          <a:off x="3556000" y="3068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20693</xdr:rowOff>
    </xdr:from>
    <xdr:ext cx="762000" cy="259045"/>
    <xdr:sp macro="" textlink="">
      <xdr:nvSpPr>
        <xdr:cNvPr id="76" name="テキスト ボックス 75"/>
        <xdr:cNvSpPr txBox="1"/>
      </xdr:nvSpPr>
      <xdr:spPr>
        <a:xfrm>
          <a:off x="3225800" y="31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62,948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98279</xdr:rowOff>
    </xdr:from>
    <xdr:to>
      <xdr:col>2</xdr:col>
      <xdr:colOff>692150</xdr:colOff>
      <xdr:row>18</xdr:row>
      <xdr:rowOff>28429</xdr:rowOff>
    </xdr:to>
    <xdr:sp macro="" textlink="">
      <xdr:nvSpPr>
        <xdr:cNvPr id="77" name="円/楕円 76"/>
        <xdr:cNvSpPr/>
      </xdr:nvSpPr>
      <xdr:spPr bwMode="auto">
        <a:xfrm>
          <a:off x="2857500" y="306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13206</xdr:rowOff>
    </xdr:from>
    <xdr:ext cx="762000" cy="259045"/>
    <xdr:sp macro="" textlink="">
      <xdr:nvSpPr>
        <xdr:cNvPr id="78" name="テキスト ボックス 77"/>
        <xdr:cNvSpPr txBox="1"/>
      </xdr:nvSpPr>
      <xdr:spPr>
        <a:xfrm>
          <a:off x="2527300" y="314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338912</xdr:rowOff>
    </xdr:from>
    <xdr:to>
      <xdr:col>4</xdr:col>
      <xdr:colOff>1117600</xdr:colOff>
      <xdr:row>35</xdr:row>
      <xdr:rowOff>61506</xdr:rowOff>
    </xdr:to>
    <xdr:cxnSp macro="">
      <xdr:nvCxnSpPr>
        <xdr:cNvPr id="111" name="直線コネクタ 110"/>
        <xdr:cNvCxnSpPr/>
      </xdr:nvCxnSpPr>
      <xdr:spPr bwMode="auto">
        <a:xfrm>
          <a:off x="5003800" y="6606362"/>
          <a:ext cx="647700" cy="6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210145</xdr:rowOff>
    </xdr:from>
    <xdr:ext cx="762000" cy="259045"/>
    <xdr:sp macro="" textlink="">
      <xdr:nvSpPr>
        <xdr:cNvPr id="112" name="人口1人当たり決算額の推移平均値テキスト445"/>
        <xdr:cNvSpPr txBox="1"/>
      </xdr:nvSpPr>
      <xdr:spPr>
        <a:xfrm>
          <a:off x="5740400" y="6820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314833</xdr:rowOff>
    </xdr:from>
    <xdr:to>
      <xdr:col>4</xdr:col>
      <xdr:colOff>469900</xdr:colOff>
      <xdr:row>34</xdr:row>
      <xdr:rowOff>338912</xdr:rowOff>
    </xdr:to>
    <xdr:cxnSp macro="">
      <xdr:nvCxnSpPr>
        <xdr:cNvPr id="114" name="直線コネクタ 113"/>
        <xdr:cNvCxnSpPr/>
      </xdr:nvCxnSpPr>
      <xdr:spPr bwMode="auto">
        <a:xfrm>
          <a:off x="4305300" y="6582283"/>
          <a:ext cx="6985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262699</xdr:rowOff>
    </xdr:from>
    <xdr:to>
      <xdr:col>4</xdr:col>
      <xdr:colOff>520700</xdr:colOff>
      <xdr:row>36</xdr:row>
      <xdr:rowOff>21399</xdr:rowOff>
    </xdr:to>
    <xdr:sp macro="" textlink="">
      <xdr:nvSpPr>
        <xdr:cNvPr id="115" name="フローチャート : 判断 114"/>
        <xdr:cNvSpPr/>
      </xdr:nvSpPr>
      <xdr:spPr bwMode="auto">
        <a:xfrm>
          <a:off x="49530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6176</xdr:rowOff>
    </xdr:from>
    <xdr:ext cx="736600" cy="259045"/>
    <xdr:sp macro="" textlink="">
      <xdr:nvSpPr>
        <xdr:cNvPr id="116" name="テキスト ボックス 115"/>
        <xdr:cNvSpPr txBox="1"/>
      </xdr:nvSpPr>
      <xdr:spPr>
        <a:xfrm>
          <a:off x="4622800" y="6959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314833</xdr:rowOff>
    </xdr:from>
    <xdr:to>
      <xdr:col>3</xdr:col>
      <xdr:colOff>904875</xdr:colOff>
      <xdr:row>34</xdr:row>
      <xdr:rowOff>334645</xdr:rowOff>
    </xdr:to>
    <xdr:cxnSp macro="">
      <xdr:nvCxnSpPr>
        <xdr:cNvPr id="117" name="直線コネクタ 116"/>
        <xdr:cNvCxnSpPr/>
      </xdr:nvCxnSpPr>
      <xdr:spPr bwMode="auto">
        <a:xfrm flipV="1">
          <a:off x="3606800" y="6582283"/>
          <a:ext cx="698500" cy="1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229305</xdr:rowOff>
    </xdr:from>
    <xdr:to>
      <xdr:col>3</xdr:col>
      <xdr:colOff>955675</xdr:colOff>
      <xdr:row>35</xdr:row>
      <xdr:rowOff>330905</xdr:rowOff>
    </xdr:to>
    <xdr:sp macro="" textlink="">
      <xdr:nvSpPr>
        <xdr:cNvPr id="118" name="フローチャート : 判断 117"/>
        <xdr:cNvSpPr/>
      </xdr:nvSpPr>
      <xdr:spPr bwMode="auto">
        <a:xfrm>
          <a:off x="42545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315682</xdr:rowOff>
    </xdr:from>
    <xdr:ext cx="762000" cy="259045"/>
    <xdr:sp macro="" textlink="">
      <xdr:nvSpPr>
        <xdr:cNvPr id="119" name="テキスト ボックス 118"/>
        <xdr:cNvSpPr txBox="1"/>
      </xdr:nvSpPr>
      <xdr:spPr>
        <a:xfrm>
          <a:off x="39243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327406</xdr:rowOff>
    </xdr:from>
    <xdr:to>
      <xdr:col>3</xdr:col>
      <xdr:colOff>206375</xdr:colOff>
      <xdr:row>34</xdr:row>
      <xdr:rowOff>334645</xdr:rowOff>
    </xdr:to>
    <xdr:cxnSp macro="">
      <xdr:nvCxnSpPr>
        <xdr:cNvPr id="120" name="直線コネクタ 119"/>
        <xdr:cNvCxnSpPr/>
      </xdr:nvCxnSpPr>
      <xdr:spPr bwMode="auto">
        <a:xfrm>
          <a:off x="2908300" y="6594856"/>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206007</xdr:rowOff>
    </xdr:from>
    <xdr:to>
      <xdr:col>3</xdr:col>
      <xdr:colOff>257175</xdr:colOff>
      <xdr:row>35</xdr:row>
      <xdr:rowOff>307607</xdr:rowOff>
    </xdr:to>
    <xdr:sp macro="" textlink="">
      <xdr:nvSpPr>
        <xdr:cNvPr id="121" name="フローチャート : 判断 120"/>
        <xdr:cNvSpPr/>
      </xdr:nvSpPr>
      <xdr:spPr bwMode="auto">
        <a:xfrm>
          <a:off x="3556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292384</xdr:rowOff>
    </xdr:from>
    <xdr:ext cx="762000" cy="259045"/>
    <xdr:sp macro="" textlink="">
      <xdr:nvSpPr>
        <xdr:cNvPr id="122" name="テキスト ボックス 121"/>
        <xdr:cNvSpPr txBox="1"/>
      </xdr:nvSpPr>
      <xdr:spPr>
        <a:xfrm>
          <a:off x="32258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175508</xdr:rowOff>
    </xdr:from>
    <xdr:to>
      <xdr:col>2</xdr:col>
      <xdr:colOff>692150</xdr:colOff>
      <xdr:row>35</xdr:row>
      <xdr:rowOff>277108</xdr:rowOff>
    </xdr:to>
    <xdr:sp macro="" textlink="">
      <xdr:nvSpPr>
        <xdr:cNvPr id="123" name="フローチャート : 判断 122"/>
        <xdr:cNvSpPr/>
      </xdr:nvSpPr>
      <xdr:spPr bwMode="auto">
        <a:xfrm>
          <a:off x="2857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261885</xdr:rowOff>
    </xdr:from>
    <xdr:ext cx="762000" cy="259045"/>
    <xdr:sp macro="" textlink="">
      <xdr:nvSpPr>
        <xdr:cNvPr id="124" name="テキスト ボックス 123"/>
        <xdr:cNvSpPr txBox="1"/>
      </xdr:nvSpPr>
      <xdr:spPr>
        <a:xfrm>
          <a:off x="2527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10706</xdr:rowOff>
    </xdr:from>
    <xdr:to>
      <xdr:col>5</xdr:col>
      <xdr:colOff>34925</xdr:colOff>
      <xdr:row>35</xdr:row>
      <xdr:rowOff>112306</xdr:rowOff>
    </xdr:to>
    <xdr:sp macro="" textlink="">
      <xdr:nvSpPr>
        <xdr:cNvPr id="130" name="円/楕円 129"/>
        <xdr:cNvSpPr/>
      </xdr:nvSpPr>
      <xdr:spPr bwMode="auto">
        <a:xfrm>
          <a:off x="5600700" y="6621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198683</xdr:rowOff>
    </xdr:from>
    <xdr:ext cx="762000" cy="259045"/>
    <xdr:sp macro="" textlink="">
      <xdr:nvSpPr>
        <xdr:cNvPr id="131" name="人口1人当たり決算額の推移該当値テキスト445"/>
        <xdr:cNvSpPr txBox="1"/>
      </xdr:nvSpPr>
      <xdr:spPr>
        <a:xfrm>
          <a:off x="5740400" y="64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26,438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288112</xdr:rowOff>
    </xdr:from>
    <xdr:to>
      <xdr:col>4</xdr:col>
      <xdr:colOff>520700</xdr:colOff>
      <xdr:row>35</xdr:row>
      <xdr:rowOff>46812</xdr:rowOff>
    </xdr:to>
    <xdr:sp macro="" textlink="">
      <xdr:nvSpPr>
        <xdr:cNvPr id="132" name="円/楕円 131"/>
        <xdr:cNvSpPr/>
      </xdr:nvSpPr>
      <xdr:spPr bwMode="auto">
        <a:xfrm>
          <a:off x="4953000" y="655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56989</xdr:rowOff>
    </xdr:from>
    <xdr:ext cx="736600" cy="259045"/>
    <xdr:sp macro="" textlink="">
      <xdr:nvSpPr>
        <xdr:cNvPr id="133" name="テキスト ボックス 132"/>
        <xdr:cNvSpPr txBox="1"/>
      </xdr:nvSpPr>
      <xdr:spPr>
        <a:xfrm>
          <a:off x="4622800" y="63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264033</xdr:rowOff>
    </xdr:from>
    <xdr:to>
      <xdr:col>3</xdr:col>
      <xdr:colOff>955675</xdr:colOff>
      <xdr:row>35</xdr:row>
      <xdr:rowOff>22733</xdr:rowOff>
    </xdr:to>
    <xdr:sp macro="" textlink="">
      <xdr:nvSpPr>
        <xdr:cNvPr id="134" name="円/楕円 133"/>
        <xdr:cNvSpPr/>
      </xdr:nvSpPr>
      <xdr:spPr bwMode="auto">
        <a:xfrm>
          <a:off x="4254500" y="6531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32910</xdr:rowOff>
    </xdr:from>
    <xdr:ext cx="762000" cy="259045"/>
    <xdr:sp macro="" textlink="">
      <xdr:nvSpPr>
        <xdr:cNvPr id="135" name="テキスト ボックス 134"/>
        <xdr:cNvSpPr txBox="1"/>
      </xdr:nvSpPr>
      <xdr:spPr>
        <a:xfrm>
          <a:off x="3924300" y="63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31,140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283845</xdr:rowOff>
    </xdr:from>
    <xdr:to>
      <xdr:col>3</xdr:col>
      <xdr:colOff>257175</xdr:colOff>
      <xdr:row>35</xdr:row>
      <xdr:rowOff>42545</xdr:rowOff>
    </xdr:to>
    <xdr:sp macro="" textlink="">
      <xdr:nvSpPr>
        <xdr:cNvPr id="136" name="円/楕円 135"/>
        <xdr:cNvSpPr/>
      </xdr:nvSpPr>
      <xdr:spPr bwMode="auto">
        <a:xfrm>
          <a:off x="3556000" y="655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52722</xdr:rowOff>
    </xdr:from>
    <xdr:ext cx="762000" cy="259045"/>
    <xdr:sp macro="" textlink="">
      <xdr:nvSpPr>
        <xdr:cNvPr id="137" name="テキスト ボックス 136"/>
        <xdr:cNvSpPr txBox="1"/>
      </xdr:nvSpPr>
      <xdr:spPr>
        <a:xfrm>
          <a:off x="3225800" y="632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30,100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276606</xdr:rowOff>
    </xdr:from>
    <xdr:to>
      <xdr:col>2</xdr:col>
      <xdr:colOff>692150</xdr:colOff>
      <xdr:row>35</xdr:row>
      <xdr:rowOff>35306</xdr:rowOff>
    </xdr:to>
    <xdr:sp macro="" textlink="">
      <xdr:nvSpPr>
        <xdr:cNvPr id="138" name="円/楕円 137"/>
        <xdr:cNvSpPr/>
      </xdr:nvSpPr>
      <xdr:spPr bwMode="auto">
        <a:xfrm>
          <a:off x="2857500" y="654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45483</xdr:rowOff>
    </xdr:from>
    <xdr:ext cx="762000" cy="259045"/>
    <xdr:sp macro="" textlink="">
      <xdr:nvSpPr>
        <xdr:cNvPr id="139" name="テキスト ボックス 138"/>
        <xdr:cNvSpPr txBox="1"/>
      </xdr:nvSpPr>
      <xdr:spPr>
        <a:xfrm>
          <a:off x="2527300" y="631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25,254
25,120
71.96
10,791,326
10,451,276
220,451
6,626,201
10,223,897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33.0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137757</xdr:rowOff>
    </xdr:from>
    <xdr:to>
      <xdr:col>6</xdr:col>
      <xdr:colOff>511175</xdr:colOff>
      <xdr:row>37</xdr:row>
      <xdr:rowOff>162309</xdr:rowOff>
    </xdr:to>
    <xdr:cxnSp macro="">
      <xdr:nvCxnSpPr>
        <xdr:cNvPr id="59" name="直線コネクタ 58"/>
        <xdr:cNvCxnSpPr/>
      </xdr:nvCxnSpPr>
      <xdr:spPr>
        <a:xfrm flipV="1">
          <a:off x="3797300" y="6481407"/>
          <a:ext cx="8382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162309</xdr:rowOff>
    </xdr:from>
    <xdr:to>
      <xdr:col>5</xdr:col>
      <xdr:colOff>358775</xdr:colOff>
      <xdr:row>38</xdr:row>
      <xdr:rowOff>5763</xdr:rowOff>
    </xdr:to>
    <xdr:cxnSp macro="">
      <xdr:nvCxnSpPr>
        <xdr:cNvPr id="62" name="直線コネクタ 61"/>
        <xdr:cNvCxnSpPr/>
      </xdr:nvCxnSpPr>
      <xdr:spPr>
        <a:xfrm flipV="1">
          <a:off x="2908300" y="6505959"/>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161755</xdr:rowOff>
    </xdr:from>
    <xdr:to>
      <xdr:col>5</xdr:col>
      <xdr:colOff>409575</xdr:colOff>
      <xdr:row>36</xdr:row>
      <xdr:rowOff>91905</xdr:rowOff>
    </xdr:to>
    <xdr:sp macro="" textlink="">
      <xdr:nvSpPr>
        <xdr:cNvPr id="63" name="フローチャート : 判断 62"/>
        <xdr:cNvSpPr/>
      </xdr:nvSpPr>
      <xdr:spPr>
        <a:xfrm>
          <a:off x="3746500" y="61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108432</xdr:rowOff>
    </xdr:from>
    <xdr:ext cx="534377" cy="259045"/>
    <xdr:sp macro="" textlink="">
      <xdr:nvSpPr>
        <xdr:cNvPr id="64" name="テキスト ボックス 63"/>
        <xdr:cNvSpPr txBox="1"/>
      </xdr:nvSpPr>
      <xdr:spPr>
        <a:xfrm>
          <a:off x="3530111" y="593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116909</xdr:rowOff>
    </xdr:from>
    <xdr:to>
      <xdr:col>4</xdr:col>
      <xdr:colOff>155575</xdr:colOff>
      <xdr:row>38</xdr:row>
      <xdr:rowOff>5763</xdr:rowOff>
    </xdr:to>
    <xdr:cxnSp macro="">
      <xdr:nvCxnSpPr>
        <xdr:cNvPr id="65" name="直線コネクタ 64"/>
        <xdr:cNvCxnSpPr/>
      </xdr:nvCxnSpPr>
      <xdr:spPr>
        <a:xfrm>
          <a:off x="2019300" y="6460559"/>
          <a:ext cx="889000" cy="6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3427</xdr:rowOff>
    </xdr:from>
    <xdr:to>
      <xdr:col>4</xdr:col>
      <xdr:colOff>206375</xdr:colOff>
      <xdr:row>36</xdr:row>
      <xdr:rowOff>105027</xdr:rowOff>
    </xdr:to>
    <xdr:sp macro="" textlink="">
      <xdr:nvSpPr>
        <xdr:cNvPr id="66" name="フローチャート : 判断 65"/>
        <xdr:cNvSpPr/>
      </xdr:nvSpPr>
      <xdr:spPr>
        <a:xfrm>
          <a:off x="2857500" y="617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121554</xdr:rowOff>
    </xdr:from>
    <xdr:ext cx="534377" cy="259045"/>
    <xdr:sp macro="" textlink="">
      <xdr:nvSpPr>
        <xdr:cNvPr id="67" name="テキスト ボックス 66"/>
        <xdr:cNvSpPr txBox="1"/>
      </xdr:nvSpPr>
      <xdr:spPr>
        <a:xfrm>
          <a:off x="2641111" y="595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115080</xdr:rowOff>
    </xdr:from>
    <xdr:to>
      <xdr:col>2</xdr:col>
      <xdr:colOff>638175</xdr:colOff>
      <xdr:row>37</xdr:row>
      <xdr:rowOff>116909</xdr:rowOff>
    </xdr:to>
    <xdr:cxnSp macro="">
      <xdr:nvCxnSpPr>
        <xdr:cNvPr id="68" name="直線コネクタ 67"/>
        <xdr:cNvCxnSpPr/>
      </xdr:nvCxnSpPr>
      <xdr:spPr>
        <a:xfrm>
          <a:off x="1130300" y="645873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152131</xdr:rowOff>
    </xdr:from>
    <xdr:to>
      <xdr:col>3</xdr:col>
      <xdr:colOff>3175</xdr:colOff>
      <xdr:row>36</xdr:row>
      <xdr:rowOff>82281</xdr:rowOff>
    </xdr:to>
    <xdr:sp macro="" textlink="">
      <xdr:nvSpPr>
        <xdr:cNvPr id="69" name="フローチャート : 判断 68"/>
        <xdr:cNvSpPr/>
      </xdr:nvSpPr>
      <xdr:spPr>
        <a:xfrm>
          <a:off x="1968500" y="61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98808</xdr:rowOff>
    </xdr:from>
    <xdr:ext cx="534377" cy="259045"/>
    <xdr:sp macro="" textlink="">
      <xdr:nvSpPr>
        <xdr:cNvPr id="70" name="テキスト ボックス 69"/>
        <xdr:cNvSpPr txBox="1"/>
      </xdr:nvSpPr>
      <xdr:spPr>
        <a:xfrm>
          <a:off x="1752111" y="59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122184</xdr:rowOff>
    </xdr:from>
    <xdr:to>
      <xdr:col>1</xdr:col>
      <xdr:colOff>485775</xdr:colOff>
      <xdr:row>36</xdr:row>
      <xdr:rowOff>52334</xdr:rowOff>
    </xdr:to>
    <xdr:sp macro="" textlink="">
      <xdr:nvSpPr>
        <xdr:cNvPr id="71" name="フローチャート : 判断 70"/>
        <xdr:cNvSpPr/>
      </xdr:nvSpPr>
      <xdr:spPr>
        <a:xfrm>
          <a:off x="1079500" y="61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68861</xdr:rowOff>
    </xdr:from>
    <xdr:ext cx="534377" cy="259045"/>
    <xdr:sp macro="" textlink="">
      <xdr:nvSpPr>
        <xdr:cNvPr id="72" name="テキスト ボックス 71"/>
        <xdr:cNvSpPr txBox="1"/>
      </xdr:nvSpPr>
      <xdr:spPr>
        <a:xfrm>
          <a:off x="863111" y="58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86957</xdr:rowOff>
    </xdr:from>
    <xdr:to>
      <xdr:col>6</xdr:col>
      <xdr:colOff>561975</xdr:colOff>
      <xdr:row>38</xdr:row>
      <xdr:rowOff>17107</xdr:rowOff>
    </xdr:to>
    <xdr:sp macro="" textlink="">
      <xdr:nvSpPr>
        <xdr:cNvPr id="78" name="円/楕円 77"/>
        <xdr:cNvSpPr/>
      </xdr:nvSpPr>
      <xdr:spPr>
        <a:xfrm>
          <a:off x="4584700" y="64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65384</xdr:rowOff>
    </xdr:from>
    <xdr:ext cx="534377" cy="259045"/>
    <xdr:sp macro="" textlink="">
      <xdr:nvSpPr>
        <xdr:cNvPr id="79" name="人件費該当値テキスト"/>
        <xdr:cNvSpPr txBox="1"/>
      </xdr:nvSpPr>
      <xdr:spPr>
        <a:xfrm>
          <a:off x="4686300" y="640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47,585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111509</xdr:rowOff>
    </xdr:from>
    <xdr:to>
      <xdr:col>5</xdr:col>
      <xdr:colOff>409575</xdr:colOff>
      <xdr:row>38</xdr:row>
      <xdr:rowOff>41659</xdr:rowOff>
    </xdr:to>
    <xdr:sp macro="" textlink="">
      <xdr:nvSpPr>
        <xdr:cNvPr id="80" name="円/楕円 79"/>
        <xdr:cNvSpPr/>
      </xdr:nvSpPr>
      <xdr:spPr>
        <a:xfrm>
          <a:off x="3746500" y="645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32786</xdr:rowOff>
    </xdr:from>
    <xdr:ext cx="534377" cy="259045"/>
    <xdr:sp macro="" textlink="">
      <xdr:nvSpPr>
        <xdr:cNvPr id="81" name="テキスト ボックス 80"/>
        <xdr:cNvSpPr txBox="1"/>
      </xdr:nvSpPr>
      <xdr:spPr>
        <a:xfrm>
          <a:off x="3530111" y="654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126413</xdr:rowOff>
    </xdr:from>
    <xdr:to>
      <xdr:col>4</xdr:col>
      <xdr:colOff>206375</xdr:colOff>
      <xdr:row>38</xdr:row>
      <xdr:rowOff>56563</xdr:rowOff>
    </xdr:to>
    <xdr:sp macro="" textlink="">
      <xdr:nvSpPr>
        <xdr:cNvPr id="82" name="円/楕円 81"/>
        <xdr:cNvSpPr/>
      </xdr:nvSpPr>
      <xdr:spPr>
        <a:xfrm>
          <a:off x="2857500" y="64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47690</xdr:rowOff>
    </xdr:from>
    <xdr:ext cx="534377" cy="259045"/>
    <xdr:sp macro="" textlink="">
      <xdr:nvSpPr>
        <xdr:cNvPr id="83" name="テキスト ボックス 82"/>
        <xdr:cNvSpPr txBox="1"/>
      </xdr:nvSpPr>
      <xdr:spPr>
        <a:xfrm>
          <a:off x="2641111" y="656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66109</xdr:rowOff>
    </xdr:from>
    <xdr:to>
      <xdr:col>3</xdr:col>
      <xdr:colOff>3175</xdr:colOff>
      <xdr:row>37</xdr:row>
      <xdr:rowOff>167709</xdr:rowOff>
    </xdr:to>
    <xdr:sp macro="" textlink="">
      <xdr:nvSpPr>
        <xdr:cNvPr id="84" name="円/楕円 83"/>
        <xdr:cNvSpPr/>
      </xdr:nvSpPr>
      <xdr:spPr>
        <a:xfrm>
          <a:off x="1968500" y="640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158835</xdr:rowOff>
    </xdr:from>
    <xdr:ext cx="534377" cy="259045"/>
    <xdr:sp macro="" textlink="">
      <xdr:nvSpPr>
        <xdr:cNvPr id="85" name="テキスト ボックス 84"/>
        <xdr:cNvSpPr txBox="1"/>
      </xdr:nvSpPr>
      <xdr:spPr>
        <a:xfrm>
          <a:off x="1752111" y="650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64280</xdr:rowOff>
    </xdr:from>
    <xdr:to>
      <xdr:col>1</xdr:col>
      <xdr:colOff>485775</xdr:colOff>
      <xdr:row>37</xdr:row>
      <xdr:rowOff>165880</xdr:rowOff>
    </xdr:to>
    <xdr:sp macro="" textlink="">
      <xdr:nvSpPr>
        <xdr:cNvPr id="86" name="円/楕円 85"/>
        <xdr:cNvSpPr/>
      </xdr:nvSpPr>
      <xdr:spPr>
        <a:xfrm>
          <a:off x="1079500" y="64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157007</xdr:rowOff>
    </xdr:from>
    <xdr:ext cx="534377" cy="259045"/>
    <xdr:sp macro="" textlink="">
      <xdr:nvSpPr>
        <xdr:cNvPr id="87" name="テキスト ボックス 86"/>
        <xdr:cNvSpPr txBox="1"/>
      </xdr:nvSpPr>
      <xdr:spPr>
        <a:xfrm>
          <a:off x="863111" y="650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103404</xdr:rowOff>
    </xdr:from>
    <xdr:to>
      <xdr:col>6</xdr:col>
      <xdr:colOff>511175</xdr:colOff>
      <xdr:row>58</xdr:row>
      <xdr:rowOff>114459</xdr:rowOff>
    </xdr:to>
    <xdr:cxnSp macro="">
      <xdr:nvCxnSpPr>
        <xdr:cNvPr id="116" name="直線コネクタ 115"/>
        <xdr:cNvCxnSpPr/>
      </xdr:nvCxnSpPr>
      <xdr:spPr>
        <a:xfrm>
          <a:off x="3797300" y="10047504"/>
          <a:ext cx="83820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103404</xdr:rowOff>
    </xdr:from>
    <xdr:to>
      <xdr:col>5</xdr:col>
      <xdr:colOff>358775</xdr:colOff>
      <xdr:row>58</xdr:row>
      <xdr:rowOff>116217</xdr:rowOff>
    </xdr:to>
    <xdr:cxnSp macro="">
      <xdr:nvCxnSpPr>
        <xdr:cNvPr id="119" name="直線コネクタ 118"/>
        <xdr:cNvCxnSpPr/>
      </xdr:nvCxnSpPr>
      <xdr:spPr>
        <a:xfrm flipV="1">
          <a:off x="2908300" y="10047504"/>
          <a:ext cx="8890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60959</xdr:rowOff>
    </xdr:from>
    <xdr:to>
      <xdr:col>5</xdr:col>
      <xdr:colOff>409575</xdr:colOff>
      <xdr:row>58</xdr:row>
      <xdr:rowOff>162559</xdr:rowOff>
    </xdr:to>
    <xdr:sp macro="" textlink="">
      <xdr:nvSpPr>
        <xdr:cNvPr id="120" name="フローチャート : 判断 119"/>
        <xdr:cNvSpPr/>
      </xdr:nvSpPr>
      <xdr:spPr>
        <a:xfrm>
          <a:off x="3746500" y="1000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153686</xdr:rowOff>
    </xdr:from>
    <xdr:ext cx="534377" cy="259045"/>
    <xdr:sp macro="" textlink="">
      <xdr:nvSpPr>
        <xdr:cNvPr id="121" name="テキスト ボックス 120"/>
        <xdr:cNvSpPr txBox="1"/>
      </xdr:nvSpPr>
      <xdr:spPr>
        <a:xfrm>
          <a:off x="3530111" y="1009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116217</xdr:rowOff>
    </xdr:from>
    <xdr:to>
      <xdr:col>4</xdr:col>
      <xdr:colOff>155575</xdr:colOff>
      <xdr:row>58</xdr:row>
      <xdr:rowOff>116588</xdr:rowOff>
    </xdr:to>
    <xdr:cxnSp macro="">
      <xdr:nvCxnSpPr>
        <xdr:cNvPr id="122" name="直線コネクタ 121"/>
        <xdr:cNvCxnSpPr/>
      </xdr:nvCxnSpPr>
      <xdr:spPr>
        <a:xfrm flipV="1">
          <a:off x="2019300" y="10060317"/>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66646</xdr:rowOff>
    </xdr:from>
    <xdr:to>
      <xdr:col>4</xdr:col>
      <xdr:colOff>206375</xdr:colOff>
      <xdr:row>58</xdr:row>
      <xdr:rowOff>168246</xdr:rowOff>
    </xdr:to>
    <xdr:sp macro="" textlink="">
      <xdr:nvSpPr>
        <xdr:cNvPr id="123" name="フローチャート : 判断 122"/>
        <xdr:cNvSpPr/>
      </xdr:nvSpPr>
      <xdr:spPr>
        <a:xfrm>
          <a:off x="2857500" y="1001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159373</xdr:rowOff>
    </xdr:from>
    <xdr:ext cx="534377" cy="259045"/>
    <xdr:sp macro="" textlink="">
      <xdr:nvSpPr>
        <xdr:cNvPr id="124" name="テキスト ボックス 123"/>
        <xdr:cNvSpPr txBox="1"/>
      </xdr:nvSpPr>
      <xdr:spPr>
        <a:xfrm>
          <a:off x="2641111" y="1010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98880</xdr:rowOff>
    </xdr:from>
    <xdr:to>
      <xdr:col>2</xdr:col>
      <xdr:colOff>638175</xdr:colOff>
      <xdr:row>58</xdr:row>
      <xdr:rowOff>116588</xdr:rowOff>
    </xdr:to>
    <xdr:cxnSp macro="">
      <xdr:nvCxnSpPr>
        <xdr:cNvPr id="125" name="直線コネクタ 124"/>
        <xdr:cNvCxnSpPr/>
      </xdr:nvCxnSpPr>
      <xdr:spPr>
        <a:xfrm>
          <a:off x="1130300" y="10042980"/>
          <a:ext cx="889000" cy="1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67987</xdr:rowOff>
    </xdr:from>
    <xdr:to>
      <xdr:col>3</xdr:col>
      <xdr:colOff>3175</xdr:colOff>
      <xdr:row>58</xdr:row>
      <xdr:rowOff>169587</xdr:rowOff>
    </xdr:to>
    <xdr:sp macro="" textlink="">
      <xdr:nvSpPr>
        <xdr:cNvPr id="126" name="フローチャート : 判断 125"/>
        <xdr:cNvSpPr/>
      </xdr:nvSpPr>
      <xdr:spPr>
        <a:xfrm>
          <a:off x="1968500" y="1001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160714</xdr:rowOff>
    </xdr:from>
    <xdr:ext cx="534377" cy="259045"/>
    <xdr:sp macro="" textlink="">
      <xdr:nvSpPr>
        <xdr:cNvPr id="127" name="テキスト ボックス 126"/>
        <xdr:cNvSpPr txBox="1"/>
      </xdr:nvSpPr>
      <xdr:spPr>
        <a:xfrm>
          <a:off x="1752111" y="1010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63798</xdr:rowOff>
    </xdr:from>
    <xdr:to>
      <xdr:col>1</xdr:col>
      <xdr:colOff>485775</xdr:colOff>
      <xdr:row>58</xdr:row>
      <xdr:rowOff>165398</xdr:rowOff>
    </xdr:to>
    <xdr:sp macro="" textlink="">
      <xdr:nvSpPr>
        <xdr:cNvPr id="128" name="フローチャート : 判断 127"/>
        <xdr:cNvSpPr/>
      </xdr:nvSpPr>
      <xdr:spPr>
        <a:xfrm>
          <a:off x="1079500" y="1000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156525</xdr:rowOff>
    </xdr:from>
    <xdr:ext cx="534377" cy="259045"/>
    <xdr:sp macro="" textlink="">
      <xdr:nvSpPr>
        <xdr:cNvPr id="129" name="テキスト ボックス 128"/>
        <xdr:cNvSpPr txBox="1"/>
      </xdr:nvSpPr>
      <xdr:spPr>
        <a:xfrm>
          <a:off x="863111" y="101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63659</xdr:rowOff>
    </xdr:from>
    <xdr:to>
      <xdr:col>6</xdr:col>
      <xdr:colOff>561975</xdr:colOff>
      <xdr:row>58</xdr:row>
      <xdr:rowOff>165259</xdr:rowOff>
    </xdr:to>
    <xdr:sp macro="" textlink="">
      <xdr:nvSpPr>
        <xdr:cNvPr id="135" name="円/楕円 134"/>
        <xdr:cNvSpPr/>
      </xdr:nvSpPr>
      <xdr:spPr>
        <a:xfrm>
          <a:off x="4584700" y="100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10914</xdr:rowOff>
    </xdr:from>
    <xdr:ext cx="534377" cy="259045"/>
    <xdr:sp macro="" textlink="">
      <xdr:nvSpPr>
        <xdr:cNvPr id="136" name="物件費該当値テキスト"/>
        <xdr:cNvSpPr txBox="1"/>
      </xdr:nvSpPr>
      <xdr:spPr>
        <a:xfrm>
          <a:off x="4686300" y="99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53,250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52604</xdr:rowOff>
    </xdr:from>
    <xdr:to>
      <xdr:col>5</xdr:col>
      <xdr:colOff>409575</xdr:colOff>
      <xdr:row>58</xdr:row>
      <xdr:rowOff>154204</xdr:rowOff>
    </xdr:to>
    <xdr:sp macro="" textlink="">
      <xdr:nvSpPr>
        <xdr:cNvPr id="137" name="円/楕円 136"/>
        <xdr:cNvSpPr/>
      </xdr:nvSpPr>
      <xdr:spPr>
        <a:xfrm>
          <a:off x="3746500" y="99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170731</xdr:rowOff>
    </xdr:from>
    <xdr:ext cx="534377" cy="259045"/>
    <xdr:sp macro="" textlink="">
      <xdr:nvSpPr>
        <xdr:cNvPr id="138" name="テキスト ボックス 137"/>
        <xdr:cNvSpPr txBox="1"/>
      </xdr:nvSpPr>
      <xdr:spPr>
        <a:xfrm>
          <a:off x="3530111" y="977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65417</xdr:rowOff>
    </xdr:from>
    <xdr:to>
      <xdr:col>4</xdr:col>
      <xdr:colOff>206375</xdr:colOff>
      <xdr:row>58</xdr:row>
      <xdr:rowOff>167017</xdr:rowOff>
    </xdr:to>
    <xdr:sp macro="" textlink="">
      <xdr:nvSpPr>
        <xdr:cNvPr id="139" name="円/楕円 138"/>
        <xdr:cNvSpPr/>
      </xdr:nvSpPr>
      <xdr:spPr>
        <a:xfrm>
          <a:off x="2857500" y="1000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12094</xdr:rowOff>
    </xdr:from>
    <xdr:ext cx="534377" cy="259045"/>
    <xdr:sp macro="" textlink="">
      <xdr:nvSpPr>
        <xdr:cNvPr id="140" name="テキスト ボックス 139"/>
        <xdr:cNvSpPr txBox="1"/>
      </xdr:nvSpPr>
      <xdr:spPr>
        <a:xfrm>
          <a:off x="2641111" y="978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65788</xdr:rowOff>
    </xdr:from>
    <xdr:to>
      <xdr:col>3</xdr:col>
      <xdr:colOff>3175</xdr:colOff>
      <xdr:row>58</xdr:row>
      <xdr:rowOff>167388</xdr:rowOff>
    </xdr:to>
    <xdr:sp macro="" textlink="">
      <xdr:nvSpPr>
        <xdr:cNvPr id="141" name="円/楕円 140"/>
        <xdr:cNvSpPr/>
      </xdr:nvSpPr>
      <xdr:spPr>
        <a:xfrm>
          <a:off x="1968500" y="1000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12465</xdr:rowOff>
    </xdr:from>
    <xdr:ext cx="534377" cy="259045"/>
    <xdr:sp macro="" textlink="">
      <xdr:nvSpPr>
        <xdr:cNvPr id="142" name="テキスト ボックス 141"/>
        <xdr:cNvSpPr txBox="1"/>
      </xdr:nvSpPr>
      <xdr:spPr>
        <a:xfrm>
          <a:off x="1752111" y="978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48080</xdr:rowOff>
    </xdr:from>
    <xdr:to>
      <xdr:col>1</xdr:col>
      <xdr:colOff>485775</xdr:colOff>
      <xdr:row>58</xdr:row>
      <xdr:rowOff>149680</xdr:rowOff>
    </xdr:to>
    <xdr:sp macro="" textlink="">
      <xdr:nvSpPr>
        <xdr:cNvPr id="143" name="円/楕円 142"/>
        <xdr:cNvSpPr/>
      </xdr:nvSpPr>
      <xdr:spPr>
        <a:xfrm>
          <a:off x="1079500" y="999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166207</xdr:rowOff>
    </xdr:from>
    <xdr:ext cx="534377" cy="259045"/>
    <xdr:sp macro="" textlink="">
      <xdr:nvSpPr>
        <xdr:cNvPr id="144" name="テキスト ボックス 143"/>
        <xdr:cNvSpPr txBox="1"/>
      </xdr:nvSpPr>
      <xdr:spPr>
        <a:xfrm>
          <a:off x="863111" y="97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65350</xdr:rowOff>
    </xdr:from>
    <xdr:to>
      <xdr:col>6</xdr:col>
      <xdr:colOff>511175</xdr:colOff>
      <xdr:row>73</xdr:row>
      <xdr:rowOff>152327</xdr:rowOff>
    </xdr:to>
    <xdr:cxnSp macro="">
      <xdr:nvCxnSpPr>
        <xdr:cNvPr id="175" name="直線コネクタ 174"/>
        <xdr:cNvCxnSpPr/>
      </xdr:nvCxnSpPr>
      <xdr:spPr>
        <a:xfrm>
          <a:off x="3797300" y="12581200"/>
          <a:ext cx="8382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151801</xdr:rowOff>
    </xdr:from>
    <xdr:ext cx="469744" cy="259045"/>
    <xdr:sp macro="" textlink="">
      <xdr:nvSpPr>
        <xdr:cNvPr id="176" name="維持補修費平均値テキスト"/>
        <xdr:cNvSpPr txBox="1"/>
      </xdr:nvSpPr>
      <xdr:spPr>
        <a:xfrm>
          <a:off x="4686300" y="131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65350</xdr:rowOff>
    </xdr:from>
    <xdr:to>
      <xdr:col>5</xdr:col>
      <xdr:colOff>358775</xdr:colOff>
      <xdr:row>73</xdr:row>
      <xdr:rowOff>149606</xdr:rowOff>
    </xdr:to>
    <xdr:cxnSp macro="">
      <xdr:nvCxnSpPr>
        <xdr:cNvPr id="178" name="直線コネクタ 177"/>
        <xdr:cNvCxnSpPr/>
      </xdr:nvCxnSpPr>
      <xdr:spPr>
        <a:xfrm flipV="1">
          <a:off x="2908300" y="12581200"/>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155302</xdr:rowOff>
    </xdr:from>
    <xdr:to>
      <xdr:col>5</xdr:col>
      <xdr:colOff>409575</xdr:colOff>
      <xdr:row>77</xdr:row>
      <xdr:rowOff>85452</xdr:rowOff>
    </xdr:to>
    <xdr:sp macro="" textlink="">
      <xdr:nvSpPr>
        <xdr:cNvPr id="179" name="フローチャート : 判断 178"/>
        <xdr:cNvSpPr/>
      </xdr:nvSpPr>
      <xdr:spPr>
        <a:xfrm>
          <a:off x="3746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76579</xdr:rowOff>
    </xdr:from>
    <xdr:ext cx="469744" cy="259045"/>
    <xdr:sp macro="" textlink="">
      <xdr:nvSpPr>
        <xdr:cNvPr id="180" name="テキスト ボックス 179"/>
        <xdr:cNvSpPr txBox="1"/>
      </xdr:nvSpPr>
      <xdr:spPr>
        <a:xfrm>
          <a:off x="3562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149606</xdr:rowOff>
    </xdr:from>
    <xdr:to>
      <xdr:col>4</xdr:col>
      <xdr:colOff>155575</xdr:colOff>
      <xdr:row>74</xdr:row>
      <xdr:rowOff>159076</xdr:rowOff>
    </xdr:to>
    <xdr:cxnSp macro="">
      <xdr:nvCxnSpPr>
        <xdr:cNvPr id="181" name="直線コネクタ 180"/>
        <xdr:cNvCxnSpPr/>
      </xdr:nvCxnSpPr>
      <xdr:spPr>
        <a:xfrm flipV="1">
          <a:off x="2019300" y="12665456"/>
          <a:ext cx="889000" cy="18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8237</xdr:rowOff>
    </xdr:from>
    <xdr:to>
      <xdr:col>4</xdr:col>
      <xdr:colOff>206375</xdr:colOff>
      <xdr:row>77</xdr:row>
      <xdr:rowOff>109837</xdr:rowOff>
    </xdr:to>
    <xdr:sp macro="" textlink="">
      <xdr:nvSpPr>
        <xdr:cNvPr id="182" name="フローチャート : 判断 181"/>
        <xdr:cNvSpPr/>
      </xdr:nvSpPr>
      <xdr:spPr>
        <a:xfrm>
          <a:off x="2857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100964</xdr:rowOff>
    </xdr:from>
    <xdr:ext cx="469744" cy="259045"/>
    <xdr:sp macro="" textlink="">
      <xdr:nvSpPr>
        <xdr:cNvPr id="183" name="テキスト ボックス 182"/>
        <xdr:cNvSpPr txBox="1"/>
      </xdr:nvSpPr>
      <xdr:spPr>
        <a:xfrm>
          <a:off x="2673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159076</xdr:rowOff>
    </xdr:from>
    <xdr:to>
      <xdr:col>2</xdr:col>
      <xdr:colOff>638175</xdr:colOff>
      <xdr:row>76</xdr:row>
      <xdr:rowOff>86905</xdr:rowOff>
    </xdr:to>
    <xdr:cxnSp macro="">
      <xdr:nvCxnSpPr>
        <xdr:cNvPr id="184" name="直線コネクタ 183"/>
        <xdr:cNvCxnSpPr/>
      </xdr:nvCxnSpPr>
      <xdr:spPr>
        <a:xfrm flipV="1">
          <a:off x="1130300" y="12846376"/>
          <a:ext cx="889000" cy="27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165209</xdr:rowOff>
    </xdr:from>
    <xdr:to>
      <xdr:col>3</xdr:col>
      <xdr:colOff>3175</xdr:colOff>
      <xdr:row>77</xdr:row>
      <xdr:rowOff>95359</xdr:rowOff>
    </xdr:to>
    <xdr:sp macro="" textlink="">
      <xdr:nvSpPr>
        <xdr:cNvPr id="185" name="フローチャート : 判断 184"/>
        <xdr:cNvSpPr/>
      </xdr:nvSpPr>
      <xdr:spPr>
        <a:xfrm>
          <a:off x="1968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86486</xdr:rowOff>
    </xdr:from>
    <xdr:ext cx="469744" cy="259045"/>
    <xdr:sp macro="" textlink="">
      <xdr:nvSpPr>
        <xdr:cNvPr id="186" name="テキスト ボックス 185"/>
        <xdr:cNvSpPr txBox="1"/>
      </xdr:nvSpPr>
      <xdr:spPr>
        <a:xfrm>
          <a:off x="1784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16292</xdr:rowOff>
    </xdr:from>
    <xdr:to>
      <xdr:col>1</xdr:col>
      <xdr:colOff>485775</xdr:colOff>
      <xdr:row>77</xdr:row>
      <xdr:rowOff>117892</xdr:rowOff>
    </xdr:to>
    <xdr:sp macro="" textlink="">
      <xdr:nvSpPr>
        <xdr:cNvPr id="187" name="フローチャート : 判断 186"/>
        <xdr:cNvSpPr/>
      </xdr:nvSpPr>
      <xdr:spPr>
        <a:xfrm>
          <a:off x="1079500" y="1321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109019</xdr:rowOff>
    </xdr:from>
    <xdr:ext cx="469744" cy="259045"/>
    <xdr:sp macro="" textlink="">
      <xdr:nvSpPr>
        <xdr:cNvPr id="188" name="テキスト ボックス 187"/>
        <xdr:cNvSpPr txBox="1"/>
      </xdr:nvSpPr>
      <xdr:spPr>
        <a:xfrm>
          <a:off x="895427" y="1331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101527</xdr:rowOff>
    </xdr:from>
    <xdr:to>
      <xdr:col>6</xdr:col>
      <xdr:colOff>561975</xdr:colOff>
      <xdr:row>74</xdr:row>
      <xdr:rowOff>31677</xdr:rowOff>
    </xdr:to>
    <xdr:sp macro="" textlink="">
      <xdr:nvSpPr>
        <xdr:cNvPr id="194" name="円/楕円 193"/>
        <xdr:cNvSpPr/>
      </xdr:nvSpPr>
      <xdr:spPr>
        <a:xfrm>
          <a:off x="4584700" y="1261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124404</xdr:rowOff>
    </xdr:from>
    <xdr:ext cx="469744" cy="259045"/>
    <xdr:sp macro="" textlink="">
      <xdr:nvSpPr>
        <xdr:cNvPr id="195" name="維持補修費該当値テキスト"/>
        <xdr:cNvSpPr txBox="1"/>
      </xdr:nvSpPr>
      <xdr:spPr>
        <a:xfrm>
          <a:off x="4686300" y="124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14550</xdr:rowOff>
    </xdr:from>
    <xdr:to>
      <xdr:col>5</xdr:col>
      <xdr:colOff>409575</xdr:colOff>
      <xdr:row>73</xdr:row>
      <xdr:rowOff>116150</xdr:rowOff>
    </xdr:to>
    <xdr:sp macro="" textlink="">
      <xdr:nvSpPr>
        <xdr:cNvPr id="196" name="円/楕円 195"/>
        <xdr:cNvSpPr/>
      </xdr:nvSpPr>
      <xdr:spPr>
        <a:xfrm>
          <a:off x="3746500" y="125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132677</xdr:rowOff>
    </xdr:from>
    <xdr:ext cx="469744" cy="259045"/>
    <xdr:sp macro="" textlink="">
      <xdr:nvSpPr>
        <xdr:cNvPr id="197" name="テキスト ボックス 196"/>
        <xdr:cNvSpPr txBox="1"/>
      </xdr:nvSpPr>
      <xdr:spPr>
        <a:xfrm>
          <a:off x="3562427" y="123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98806</xdr:rowOff>
    </xdr:from>
    <xdr:to>
      <xdr:col>4</xdr:col>
      <xdr:colOff>206375</xdr:colOff>
      <xdr:row>74</xdr:row>
      <xdr:rowOff>28956</xdr:rowOff>
    </xdr:to>
    <xdr:sp macro="" textlink="">
      <xdr:nvSpPr>
        <xdr:cNvPr id="198" name="円/楕円 197"/>
        <xdr:cNvSpPr/>
      </xdr:nvSpPr>
      <xdr:spPr>
        <a:xfrm>
          <a:off x="2857500" y="126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45483</xdr:rowOff>
    </xdr:from>
    <xdr:ext cx="469744" cy="259045"/>
    <xdr:sp macro="" textlink="">
      <xdr:nvSpPr>
        <xdr:cNvPr id="199" name="テキスト ボックス 198"/>
        <xdr:cNvSpPr txBox="1"/>
      </xdr:nvSpPr>
      <xdr:spPr>
        <a:xfrm>
          <a:off x="2673427" y="1238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8,984</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108276</xdr:rowOff>
    </xdr:from>
    <xdr:to>
      <xdr:col>3</xdr:col>
      <xdr:colOff>3175</xdr:colOff>
      <xdr:row>75</xdr:row>
      <xdr:rowOff>38426</xdr:rowOff>
    </xdr:to>
    <xdr:sp macro="" textlink="">
      <xdr:nvSpPr>
        <xdr:cNvPr id="200" name="円/楕円 199"/>
        <xdr:cNvSpPr/>
      </xdr:nvSpPr>
      <xdr:spPr>
        <a:xfrm>
          <a:off x="1968500" y="1279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54953</xdr:rowOff>
    </xdr:from>
    <xdr:ext cx="469744" cy="259045"/>
    <xdr:sp macro="" textlink="">
      <xdr:nvSpPr>
        <xdr:cNvPr id="201" name="テキスト ボックス 200"/>
        <xdr:cNvSpPr txBox="1"/>
      </xdr:nvSpPr>
      <xdr:spPr>
        <a:xfrm>
          <a:off x="1784427" y="125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36105</xdr:rowOff>
    </xdr:from>
    <xdr:to>
      <xdr:col>1</xdr:col>
      <xdr:colOff>485775</xdr:colOff>
      <xdr:row>76</xdr:row>
      <xdr:rowOff>137705</xdr:rowOff>
    </xdr:to>
    <xdr:sp macro="" textlink="">
      <xdr:nvSpPr>
        <xdr:cNvPr id="202" name="円/楕円 201"/>
        <xdr:cNvSpPr/>
      </xdr:nvSpPr>
      <xdr:spPr>
        <a:xfrm>
          <a:off x="1079500" y="130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154231</xdr:rowOff>
    </xdr:from>
    <xdr:ext cx="469744" cy="259045"/>
    <xdr:sp macro="" textlink="">
      <xdr:nvSpPr>
        <xdr:cNvPr id="203" name="テキスト ボックス 202"/>
        <xdr:cNvSpPr txBox="1"/>
      </xdr:nvSpPr>
      <xdr:spPr>
        <a:xfrm>
          <a:off x="895427" y="1284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42382</xdr:rowOff>
    </xdr:from>
    <xdr:to>
      <xdr:col>6</xdr:col>
      <xdr:colOff>511175</xdr:colOff>
      <xdr:row>92</xdr:row>
      <xdr:rowOff>23735</xdr:rowOff>
    </xdr:to>
    <xdr:cxnSp macro="">
      <xdr:nvCxnSpPr>
        <xdr:cNvPr id="235" name="直線コネクタ 234"/>
        <xdr:cNvCxnSpPr/>
      </xdr:nvCxnSpPr>
      <xdr:spPr>
        <a:xfrm flipV="1">
          <a:off x="3797300" y="15644332"/>
          <a:ext cx="838200" cy="15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23735</xdr:rowOff>
    </xdr:from>
    <xdr:to>
      <xdr:col>5</xdr:col>
      <xdr:colOff>358775</xdr:colOff>
      <xdr:row>93</xdr:row>
      <xdr:rowOff>41370</xdr:rowOff>
    </xdr:to>
    <xdr:cxnSp macro="">
      <xdr:nvCxnSpPr>
        <xdr:cNvPr id="238" name="直線コネクタ 237"/>
        <xdr:cNvCxnSpPr/>
      </xdr:nvCxnSpPr>
      <xdr:spPr>
        <a:xfrm flipV="1">
          <a:off x="2908300" y="15797135"/>
          <a:ext cx="889000" cy="18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25121</xdr:rowOff>
    </xdr:from>
    <xdr:to>
      <xdr:col>5</xdr:col>
      <xdr:colOff>409575</xdr:colOff>
      <xdr:row>96</xdr:row>
      <xdr:rowOff>126721</xdr:rowOff>
    </xdr:to>
    <xdr:sp macro="" textlink="">
      <xdr:nvSpPr>
        <xdr:cNvPr id="239" name="フローチャート : 判断 238"/>
        <xdr:cNvSpPr/>
      </xdr:nvSpPr>
      <xdr:spPr>
        <a:xfrm>
          <a:off x="3746500" y="1648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117848</xdr:rowOff>
    </xdr:from>
    <xdr:ext cx="534377" cy="259045"/>
    <xdr:sp macro="" textlink="">
      <xdr:nvSpPr>
        <xdr:cNvPr id="240" name="テキスト ボックス 239"/>
        <xdr:cNvSpPr txBox="1"/>
      </xdr:nvSpPr>
      <xdr:spPr>
        <a:xfrm>
          <a:off x="3530111" y="165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41370</xdr:rowOff>
    </xdr:from>
    <xdr:to>
      <xdr:col>4</xdr:col>
      <xdr:colOff>155575</xdr:colOff>
      <xdr:row>93</xdr:row>
      <xdr:rowOff>158609</xdr:rowOff>
    </xdr:to>
    <xdr:cxnSp macro="">
      <xdr:nvCxnSpPr>
        <xdr:cNvPr id="241" name="直線コネクタ 240"/>
        <xdr:cNvCxnSpPr/>
      </xdr:nvCxnSpPr>
      <xdr:spPr>
        <a:xfrm flipV="1">
          <a:off x="2019300" y="15986220"/>
          <a:ext cx="889000" cy="1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38216</xdr:rowOff>
    </xdr:from>
    <xdr:to>
      <xdr:col>4</xdr:col>
      <xdr:colOff>206375</xdr:colOff>
      <xdr:row>97</xdr:row>
      <xdr:rowOff>139816</xdr:rowOff>
    </xdr:to>
    <xdr:sp macro="" textlink="">
      <xdr:nvSpPr>
        <xdr:cNvPr id="242" name="フローチャート : 判断 241"/>
        <xdr:cNvSpPr/>
      </xdr:nvSpPr>
      <xdr:spPr>
        <a:xfrm>
          <a:off x="2857500" y="166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130943</xdr:rowOff>
    </xdr:from>
    <xdr:ext cx="534377" cy="259045"/>
    <xdr:sp macro="" textlink="">
      <xdr:nvSpPr>
        <xdr:cNvPr id="243" name="テキスト ボックス 242"/>
        <xdr:cNvSpPr txBox="1"/>
      </xdr:nvSpPr>
      <xdr:spPr>
        <a:xfrm>
          <a:off x="2641111" y="167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123306</xdr:rowOff>
    </xdr:from>
    <xdr:to>
      <xdr:col>2</xdr:col>
      <xdr:colOff>638175</xdr:colOff>
      <xdr:row>93</xdr:row>
      <xdr:rowOff>158609</xdr:rowOff>
    </xdr:to>
    <xdr:cxnSp macro="">
      <xdr:nvCxnSpPr>
        <xdr:cNvPr id="244" name="直線コネクタ 243"/>
        <xdr:cNvCxnSpPr/>
      </xdr:nvCxnSpPr>
      <xdr:spPr>
        <a:xfrm>
          <a:off x="1130300" y="16068156"/>
          <a:ext cx="889000" cy="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63525</xdr:rowOff>
    </xdr:from>
    <xdr:to>
      <xdr:col>3</xdr:col>
      <xdr:colOff>3175</xdr:colOff>
      <xdr:row>97</xdr:row>
      <xdr:rowOff>165125</xdr:rowOff>
    </xdr:to>
    <xdr:sp macro="" textlink="">
      <xdr:nvSpPr>
        <xdr:cNvPr id="245" name="フローチャート : 判断 244"/>
        <xdr:cNvSpPr/>
      </xdr:nvSpPr>
      <xdr:spPr>
        <a:xfrm>
          <a:off x="1968500" y="1669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156252</xdr:rowOff>
    </xdr:from>
    <xdr:ext cx="534377" cy="259045"/>
    <xdr:sp macro="" textlink="">
      <xdr:nvSpPr>
        <xdr:cNvPr id="246" name="テキスト ボックス 245"/>
        <xdr:cNvSpPr txBox="1"/>
      </xdr:nvSpPr>
      <xdr:spPr>
        <a:xfrm>
          <a:off x="1752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79789</xdr:rowOff>
    </xdr:from>
    <xdr:to>
      <xdr:col>1</xdr:col>
      <xdr:colOff>485775</xdr:colOff>
      <xdr:row>98</xdr:row>
      <xdr:rowOff>9939</xdr:rowOff>
    </xdr:to>
    <xdr:sp macro="" textlink="">
      <xdr:nvSpPr>
        <xdr:cNvPr id="247" name="フローチャート : 判断 246"/>
        <xdr:cNvSpPr/>
      </xdr:nvSpPr>
      <xdr:spPr>
        <a:xfrm>
          <a:off x="1079500" y="1671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1066</xdr:rowOff>
    </xdr:from>
    <xdr:ext cx="534377" cy="259045"/>
    <xdr:sp macro="" textlink="">
      <xdr:nvSpPr>
        <xdr:cNvPr id="248" name="テキスト ボックス 247"/>
        <xdr:cNvSpPr txBox="1"/>
      </xdr:nvSpPr>
      <xdr:spPr>
        <a:xfrm>
          <a:off x="863111" y="168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163032</xdr:rowOff>
    </xdr:from>
    <xdr:to>
      <xdr:col>6</xdr:col>
      <xdr:colOff>561975</xdr:colOff>
      <xdr:row>91</xdr:row>
      <xdr:rowOff>93182</xdr:rowOff>
    </xdr:to>
    <xdr:sp macro="" textlink="">
      <xdr:nvSpPr>
        <xdr:cNvPr id="254" name="円/楕円 253"/>
        <xdr:cNvSpPr/>
      </xdr:nvSpPr>
      <xdr:spPr>
        <a:xfrm>
          <a:off x="4584700" y="1559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91403</xdr:rowOff>
    </xdr:from>
    <xdr:ext cx="534377" cy="259045"/>
    <xdr:sp macro="" textlink="">
      <xdr:nvSpPr>
        <xdr:cNvPr id="255" name="扶助費該当値テキスト"/>
        <xdr:cNvSpPr txBox="1"/>
      </xdr:nvSpPr>
      <xdr:spPr>
        <a:xfrm>
          <a:off x="4686300" y="1552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83,730</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144385</xdr:rowOff>
    </xdr:from>
    <xdr:to>
      <xdr:col>5</xdr:col>
      <xdr:colOff>409575</xdr:colOff>
      <xdr:row>92</xdr:row>
      <xdr:rowOff>74535</xdr:rowOff>
    </xdr:to>
    <xdr:sp macro="" textlink="">
      <xdr:nvSpPr>
        <xdr:cNvPr id="256" name="円/楕円 255"/>
        <xdr:cNvSpPr/>
      </xdr:nvSpPr>
      <xdr:spPr>
        <a:xfrm>
          <a:off x="3746500" y="157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91062</xdr:rowOff>
    </xdr:from>
    <xdr:ext cx="534377" cy="259045"/>
    <xdr:sp macro="" textlink="">
      <xdr:nvSpPr>
        <xdr:cNvPr id="257" name="テキスト ボックス 256"/>
        <xdr:cNvSpPr txBox="1"/>
      </xdr:nvSpPr>
      <xdr:spPr>
        <a:xfrm>
          <a:off x="3530111" y="1552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79,051</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162020</xdr:rowOff>
    </xdr:from>
    <xdr:to>
      <xdr:col>4</xdr:col>
      <xdr:colOff>206375</xdr:colOff>
      <xdr:row>93</xdr:row>
      <xdr:rowOff>92170</xdr:rowOff>
    </xdr:to>
    <xdr:sp macro="" textlink="">
      <xdr:nvSpPr>
        <xdr:cNvPr id="258" name="円/楕円 257"/>
        <xdr:cNvSpPr/>
      </xdr:nvSpPr>
      <xdr:spPr>
        <a:xfrm>
          <a:off x="2857500" y="159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108697</xdr:rowOff>
    </xdr:from>
    <xdr:ext cx="534377" cy="259045"/>
    <xdr:sp macro="" textlink="">
      <xdr:nvSpPr>
        <xdr:cNvPr id="259" name="テキスト ボックス 258"/>
        <xdr:cNvSpPr txBox="1"/>
      </xdr:nvSpPr>
      <xdr:spPr>
        <a:xfrm>
          <a:off x="2641111" y="1571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107809</xdr:rowOff>
    </xdr:from>
    <xdr:to>
      <xdr:col>3</xdr:col>
      <xdr:colOff>3175</xdr:colOff>
      <xdr:row>94</xdr:row>
      <xdr:rowOff>37959</xdr:rowOff>
    </xdr:to>
    <xdr:sp macro="" textlink="">
      <xdr:nvSpPr>
        <xdr:cNvPr id="260" name="円/楕円 259"/>
        <xdr:cNvSpPr/>
      </xdr:nvSpPr>
      <xdr:spPr>
        <a:xfrm>
          <a:off x="1968500" y="160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54486</xdr:rowOff>
    </xdr:from>
    <xdr:ext cx="534377" cy="259045"/>
    <xdr:sp macro="" textlink="">
      <xdr:nvSpPr>
        <xdr:cNvPr id="261" name="テキスト ボックス 260"/>
        <xdr:cNvSpPr txBox="1"/>
      </xdr:nvSpPr>
      <xdr:spPr>
        <a:xfrm>
          <a:off x="1752111" y="158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69,671</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72506</xdr:rowOff>
    </xdr:from>
    <xdr:to>
      <xdr:col>1</xdr:col>
      <xdr:colOff>485775</xdr:colOff>
      <xdr:row>94</xdr:row>
      <xdr:rowOff>2656</xdr:rowOff>
    </xdr:to>
    <xdr:sp macro="" textlink="">
      <xdr:nvSpPr>
        <xdr:cNvPr id="262" name="円/楕円 261"/>
        <xdr:cNvSpPr/>
      </xdr:nvSpPr>
      <xdr:spPr>
        <a:xfrm>
          <a:off x="1079500" y="160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19183</xdr:rowOff>
    </xdr:from>
    <xdr:ext cx="534377" cy="259045"/>
    <xdr:sp macro="" textlink="">
      <xdr:nvSpPr>
        <xdr:cNvPr id="263" name="テキスト ボックス 262"/>
        <xdr:cNvSpPr txBox="1"/>
      </xdr:nvSpPr>
      <xdr:spPr>
        <a:xfrm>
          <a:off x="863111" y="1579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70646</xdr:rowOff>
    </xdr:from>
    <xdr:to>
      <xdr:col>15</xdr:col>
      <xdr:colOff>180975</xdr:colOff>
      <xdr:row>37</xdr:row>
      <xdr:rowOff>613</xdr:rowOff>
    </xdr:to>
    <xdr:cxnSp macro="">
      <xdr:nvCxnSpPr>
        <xdr:cNvPr id="295" name="直線コネクタ 294"/>
        <xdr:cNvCxnSpPr/>
      </xdr:nvCxnSpPr>
      <xdr:spPr>
        <a:xfrm>
          <a:off x="9639300" y="6242846"/>
          <a:ext cx="838200" cy="10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58138</xdr:rowOff>
    </xdr:from>
    <xdr:ext cx="534377" cy="259045"/>
    <xdr:sp macro="" textlink="">
      <xdr:nvSpPr>
        <xdr:cNvPr id="296" name="補助費等平均値テキスト"/>
        <xdr:cNvSpPr txBox="1"/>
      </xdr:nvSpPr>
      <xdr:spPr>
        <a:xfrm>
          <a:off x="10528300" y="605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70646</xdr:rowOff>
    </xdr:from>
    <xdr:to>
      <xdr:col>14</xdr:col>
      <xdr:colOff>28575</xdr:colOff>
      <xdr:row>37</xdr:row>
      <xdr:rowOff>44652</xdr:rowOff>
    </xdr:to>
    <xdr:cxnSp macro="">
      <xdr:nvCxnSpPr>
        <xdr:cNvPr id="298" name="直線コネクタ 297"/>
        <xdr:cNvCxnSpPr/>
      </xdr:nvCxnSpPr>
      <xdr:spPr>
        <a:xfrm flipV="1">
          <a:off x="8750300" y="6242846"/>
          <a:ext cx="889000" cy="1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60407</xdr:rowOff>
    </xdr:from>
    <xdr:to>
      <xdr:col>14</xdr:col>
      <xdr:colOff>79375</xdr:colOff>
      <xdr:row>37</xdr:row>
      <xdr:rowOff>162007</xdr:rowOff>
    </xdr:to>
    <xdr:sp macro="" textlink="">
      <xdr:nvSpPr>
        <xdr:cNvPr id="299" name="フローチャート : 判断 298"/>
        <xdr:cNvSpPr/>
      </xdr:nvSpPr>
      <xdr:spPr>
        <a:xfrm>
          <a:off x="9588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153133</xdr:rowOff>
    </xdr:from>
    <xdr:ext cx="534377" cy="259045"/>
    <xdr:sp macro="" textlink="">
      <xdr:nvSpPr>
        <xdr:cNvPr id="300" name="テキスト ボックス 299"/>
        <xdr:cNvSpPr txBox="1"/>
      </xdr:nvSpPr>
      <xdr:spPr>
        <a:xfrm>
          <a:off x="9372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44652</xdr:rowOff>
    </xdr:from>
    <xdr:to>
      <xdr:col>12</xdr:col>
      <xdr:colOff>511175</xdr:colOff>
      <xdr:row>37</xdr:row>
      <xdr:rowOff>45321</xdr:rowOff>
    </xdr:to>
    <xdr:cxnSp macro="">
      <xdr:nvCxnSpPr>
        <xdr:cNvPr id="301" name="直線コネクタ 300"/>
        <xdr:cNvCxnSpPr/>
      </xdr:nvCxnSpPr>
      <xdr:spPr>
        <a:xfrm flipV="1">
          <a:off x="7861300" y="6388302"/>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5085</xdr:rowOff>
    </xdr:from>
    <xdr:to>
      <xdr:col>12</xdr:col>
      <xdr:colOff>561975</xdr:colOff>
      <xdr:row>37</xdr:row>
      <xdr:rowOff>106685</xdr:rowOff>
    </xdr:to>
    <xdr:sp macro="" textlink="">
      <xdr:nvSpPr>
        <xdr:cNvPr id="302" name="フローチャート : 判断 301"/>
        <xdr:cNvSpPr/>
      </xdr:nvSpPr>
      <xdr:spPr>
        <a:xfrm>
          <a:off x="8699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97812</xdr:rowOff>
    </xdr:from>
    <xdr:ext cx="534377" cy="259045"/>
    <xdr:sp macro="" textlink="">
      <xdr:nvSpPr>
        <xdr:cNvPr id="303" name="テキスト ボックス 302"/>
        <xdr:cNvSpPr txBox="1"/>
      </xdr:nvSpPr>
      <xdr:spPr>
        <a:xfrm>
          <a:off x="8483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629</xdr:rowOff>
    </xdr:from>
    <xdr:to>
      <xdr:col>11</xdr:col>
      <xdr:colOff>307975</xdr:colOff>
      <xdr:row>37</xdr:row>
      <xdr:rowOff>45321</xdr:rowOff>
    </xdr:to>
    <xdr:cxnSp macro="">
      <xdr:nvCxnSpPr>
        <xdr:cNvPr id="304" name="直線コネクタ 303"/>
        <xdr:cNvCxnSpPr/>
      </xdr:nvCxnSpPr>
      <xdr:spPr>
        <a:xfrm>
          <a:off x="6972300" y="6344279"/>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50544</xdr:rowOff>
    </xdr:from>
    <xdr:to>
      <xdr:col>11</xdr:col>
      <xdr:colOff>358775</xdr:colOff>
      <xdr:row>37</xdr:row>
      <xdr:rowOff>152144</xdr:rowOff>
    </xdr:to>
    <xdr:sp macro="" textlink="">
      <xdr:nvSpPr>
        <xdr:cNvPr id="305" name="フローチャート : 判断 304"/>
        <xdr:cNvSpPr/>
      </xdr:nvSpPr>
      <xdr:spPr>
        <a:xfrm>
          <a:off x="7810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143271</xdr:rowOff>
    </xdr:from>
    <xdr:ext cx="534377" cy="259045"/>
    <xdr:sp macro="" textlink="">
      <xdr:nvSpPr>
        <xdr:cNvPr id="306" name="テキスト ボックス 305"/>
        <xdr:cNvSpPr txBox="1"/>
      </xdr:nvSpPr>
      <xdr:spPr>
        <a:xfrm>
          <a:off x="7594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51998</xdr:rowOff>
    </xdr:from>
    <xdr:to>
      <xdr:col>10</xdr:col>
      <xdr:colOff>155575</xdr:colOff>
      <xdr:row>37</xdr:row>
      <xdr:rowOff>153598</xdr:rowOff>
    </xdr:to>
    <xdr:sp macro="" textlink="">
      <xdr:nvSpPr>
        <xdr:cNvPr id="307" name="フローチャート : 判断 306"/>
        <xdr:cNvSpPr/>
      </xdr:nvSpPr>
      <xdr:spPr>
        <a:xfrm>
          <a:off x="6921500" y="639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144725</xdr:rowOff>
    </xdr:from>
    <xdr:ext cx="534377" cy="259045"/>
    <xdr:sp macro="" textlink="">
      <xdr:nvSpPr>
        <xdr:cNvPr id="308" name="テキスト ボックス 307"/>
        <xdr:cNvSpPr txBox="1"/>
      </xdr:nvSpPr>
      <xdr:spPr>
        <a:xfrm>
          <a:off x="6705111" y="648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121263</xdr:rowOff>
    </xdr:from>
    <xdr:to>
      <xdr:col>15</xdr:col>
      <xdr:colOff>231775</xdr:colOff>
      <xdr:row>37</xdr:row>
      <xdr:rowOff>51413</xdr:rowOff>
    </xdr:to>
    <xdr:sp macro="" textlink="">
      <xdr:nvSpPr>
        <xdr:cNvPr id="314" name="円/楕円 313"/>
        <xdr:cNvSpPr/>
      </xdr:nvSpPr>
      <xdr:spPr>
        <a:xfrm>
          <a:off x="10426700" y="629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99690</xdr:rowOff>
    </xdr:from>
    <xdr:ext cx="534377" cy="259045"/>
    <xdr:sp macro="" textlink="">
      <xdr:nvSpPr>
        <xdr:cNvPr id="315" name="補助費等該当値テキスト"/>
        <xdr:cNvSpPr txBox="1"/>
      </xdr:nvSpPr>
      <xdr:spPr>
        <a:xfrm>
          <a:off x="10528300" y="62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47,018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19846</xdr:rowOff>
    </xdr:from>
    <xdr:to>
      <xdr:col>14</xdr:col>
      <xdr:colOff>79375</xdr:colOff>
      <xdr:row>36</xdr:row>
      <xdr:rowOff>121446</xdr:rowOff>
    </xdr:to>
    <xdr:sp macro="" textlink="">
      <xdr:nvSpPr>
        <xdr:cNvPr id="316" name="円/楕円 315"/>
        <xdr:cNvSpPr/>
      </xdr:nvSpPr>
      <xdr:spPr>
        <a:xfrm>
          <a:off x="9588500" y="619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137973</xdr:rowOff>
    </xdr:from>
    <xdr:ext cx="534377" cy="259045"/>
    <xdr:sp macro="" textlink="">
      <xdr:nvSpPr>
        <xdr:cNvPr id="317" name="テキスト ボックス 316"/>
        <xdr:cNvSpPr txBox="1"/>
      </xdr:nvSpPr>
      <xdr:spPr>
        <a:xfrm>
          <a:off x="9372111" y="596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165302</xdr:rowOff>
    </xdr:from>
    <xdr:to>
      <xdr:col>12</xdr:col>
      <xdr:colOff>561975</xdr:colOff>
      <xdr:row>37</xdr:row>
      <xdr:rowOff>95452</xdr:rowOff>
    </xdr:to>
    <xdr:sp macro="" textlink="">
      <xdr:nvSpPr>
        <xdr:cNvPr id="318" name="円/楕円 317"/>
        <xdr:cNvSpPr/>
      </xdr:nvSpPr>
      <xdr:spPr>
        <a:xfrm>
          <a:off x="8699500" y="633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111979</xdr:rowOff>
    </xdr:from>
    <xdr:ext cx="534377" cy="259045"/>
    <xdr:sp macro="" textlink="">
      <xdr:nvSpPr>
        <xdr:cNvPr id="319" name="テキスト ボックス 318"/>
        <xdr:cNvSpPr txBox="1"/>
      </xdr:nvSpPr>
      <xdr:spPr>
        <a:xfrm>
          <a:off x="8483111" y="61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165971</xdr:rowOff>
    </xdr:from>
    <xdr:to>
      <xdr:col>11</xdr:col>
      <xdr:colOff>358775</xdr:colOff>
      <xdr:row>37</xdr:row>
      <xdr:rowOff>96121</xdr:rowOff>
    </xdr:to>
    <xdr:sp macro="" textlink="">
      <xdr:nvSpPr>
        <xdr:cNvPr id="320" name="円/楕円 319"/>
        <xdr:cNvSpPr/>
      </xdr:nvSpPr>
      <xdr:spPr>
        <a:xfrm>
          <a:off x="7810500" y="63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112648</xdr:rowOff>
    </xdr:from>
    <xdr:ext cx="534377" cy="259045"/>
    <xdr:sp macro="" textlink="">
      <xdr:nvSpPr>
        <xdr:cNvPr id="321" name="テキスト ボックス 320"/>
        <xdr:cNvSpPr txBox="1"/>
      </xdr:nvSpPr>
      <xdr:spPr>
        <a:xfrm>
          <a:off x="7594111" y="61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44,280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121279</xdr:rowOff>
    </xdr:from>
    <xdr:to>
      <xdr:col>10</xdr:col>
      <xdr:colOff>155575</xdr:colOff>
      <xdr:row>37</xdr:row>
      <xdr:rowOff>51429</xdr:rowOff>
    </xdr:to>
    <xdr:sp macro="" textlink="">
      <xdr:nvSpPr>
        <xdr:cNvPr id="322" name="円/楕円 321"/>
        <xdr:cNvSpPr/>
      </xdr:nvSpPr>
      <xdr:spPr>
        <a:xfrm>
          <a:off x="6921500" y="62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67956</xdr:rowOff>
    </xdr:from>
    <xdr:ext cx="534377" cy="259045"/>
    <xdr:sp macro="" textlink="">
      <xdr:nvSpPr>
        <xdr:cNvPr id="323" name="テキスト ボックス 322"/>
        <xdr:cNvSpPr txBox="1"/>
      </xdr:nvSpPr>
      <xdr:spPr>
        <a:xfrm>
          <a:off x="6705111" y="60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140569</xdr:rowOff>
    </xdr:from>
    <xdr:to>
      <xdr:col>15</xdr:col>
      <xdr:colOff>180975</xdr:colOff>
      <xdr:row>57</xdr:row>
      <xdr:rowOff>130243</xdr:rowOff>
    </xdr:to>
    <xdr:cxnSp macro="">
      <xdr:nvCxnSpPr>
        <xdr:cNvPr id="352" name="直線コネクタ 351"/>
        <xdr:cNvCxnSpPr/>
      </xdr:nvCxnSpPr>
      <xdr:spPr>
        <a:xfrm flipV="1">
          <a:off x="9639300" y="9741769"/>
          <a:ext cx="838200" cy="16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144417</xdr:rowOff>
    </xdr:from>
    <xdr:to>
      <xdr:col>14</xdr:col>
      <xdr:colOff>28575</xdr:colOff>
      <xdr:row>57</xdr:row>
      <xdr:rowOff>130243</xdr:rowOff>
    </xdr:to>
    <xdr:cxnSp macro="">
      <xdr:nvCxnSpPr>
        <xdr:cNvPr id="355" name="直線コネクタ 354"/>
        <xdr:cNvCxnSpPr/>
      </xdr:nvCxnSpPr>
      <xdr:spPr>
        <a:xfrm>
          <a:off x="8750300" y="9745617"/>
          <a:ext cx="889000" cy="15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56459</xdr:rowOff>
    </xdr:from>
    <xdr:to>
      <xdr:col>12</xdr:col>
      <xdr:colOff>511175</xdr:colOff>
      <xdr:row>56</xdr:row>
      <xdr:rowOff>144417</xdr:rowOff>
    </xdr:to>
    <xdr:cxnSp macro="">
      <xdr:nvCxnSpPr>
        <xdr:cNvPr id="358" name="直線コネクタ 357"/>
        <xdr:cNvCxnSpPr/>
      </xdr:nvCxnSpPr>
      <xdr:spPr>
        <a:xfrm>
          <a:off x="7861300" y="9486209"/>
          <a:ext cx="889000" cy="25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56459</xdr:rowOff>
    </xdr:from>
    <xdr:to>
      <xdr:col>11</xdr:col>
      <xdr:colOff>307975</xdr:colOff>
      <xdr:row>57</xdr:row>
      <xdr:rowOff>91069</xdr:rowOff>
    </xdr:to>
    <xdr:cxnSp macro="">
      <xdr:nvCxnSpPr>
        <xdr:cNvPr id="361" name="直線コネクタ 360"/>
        <xdr:cNvCxnSpPr/>
      </xdr:nvCxnSpPr>
      <xdr:spPr>
        <a:xfrm flipV="1">
          <a:off x="6972300" y="9486209"/>
          <a:ext cx="889000" cy="37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89769</xdr:rowOff>
    </xdr:from>
    <xdr:to>
      <xdr:col>15</xdr:col>
      <xdr:colOff>231775</xdr:colOff>
      <xdr:row>57</xdr:row>
      <xdr:rowOff>19919</xdr:rowOff>
    </xdr:to>
    <xdr:sp macro="" textlink="">
      <xdr:nvSpPr>
        <xdr:cNvPr id="371" name="円/楕円 370"/>
        <xdr:cNvSpPr/>
      </xdr:nvSpPr>
      <xdr:spPr>
        <a:xfrm>
          <a:off x="10426700" y="96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68196</xdr:rowOff>
    </xdr:from>
    <xdr:ext cx="534377" cy="259045"/>
    <xdr:sp macro="" textlink="">
      <xdr:nvSpPr>
        <xdr:cNvPr id="372" name="普通建設事業費該当値テキスト"/>
        <xdr:cNvSpPr txBox="1"/>
      </xdr:nvSpPr>
      <xdr:spPr>
        <a:xfrm>
          <a:off x="10528300" y="966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79443</xdr:rowOff>
    </xdr:from>
    <xdr:to>
      <xdr:col>14</xdr:col>
      <xdr:colOff>79375</xdr:colOff>
      <xdr:row>58</xdr:row>
      <xdr:rowOff>9593</xdr:rowOff>
    </xdr:to>
    <xdr:sp macro="" textlink="">
      <xdr:nvSpPr>
        <xdr:cNvPr id="373" name="円/楕円 372"/>
        <xdr:cNvSpPr/>
      </xdr:nvSpPr>
      <xdr:spPr>
        <a:xfrm>
          <a:off x="9588500" y="985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720</xdr:rowOff>
    </xdr:from>
    <xdr:ext cx="534377" cy="259045"/>
    <xdr:sp macro="" textlink="">
      <xdr:nvSpPr>
        <xdr:cNvPr id="374" name="テキスト ボックス 373"/>
        <xdr:cNvSpPr txBox="1"/>
      </xdr:nvSpPr>
      <xdr:spPr>
        <a:xfrm>
          <a:off x="9372111" y="994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93617</xdr:rowOff>
    </xdr:from>
    <xdr:to>
      <xdr:col>12</xdr:col>
      <xdr:colOff>561975</xdr:colOff>
      <xdr:row>57</xdr:row>
      <xdr:rowOff>23767</xdr:rowOff>
    </xdr:to>
    <xdr:sp macro="" textlink="">
      <xdr:nvSpPr>
        <xdr:cNvPr id="375" name="円/楕円 374"/>
        <xdr:cNvSpPr/>
      </xdr:nvSpPr>
      <xdr:spPr>
        <a:xfrm>
          <a:off x="8699500" y="96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40294</xdr:rowOff>
    </xdr:from>
    <xdr:ext cx="534377" cy="259045"/>
    <xdr:sp macro="" textlink="">
      <xdr:nvSpPr>
        <xdr:cNvPr id="376" name="テキスト ボックス 375"/>
        <xdr:cNvSpPr txBox="1"/>
      </xdr:nvSpPr>
      <xdr:spPr>
        <a:xfrm>
          <a:off x="8483111" y="94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5659</xdr:rowOff>
    </xdr:from>
    <xdr:to>
      <xdr:col>11</xdr:col>
      <xdr:colOff>358775</xdr:colOff>
      <xdr:row>55</xdr:row>
      <xdr:rowOff>107259</xdr:rowOff>
    </xdr:to>
    <xdr:sp macro="" textlink="">
      <xdr:nvSpPr>
        <xdr:cNvPr id="377" name="円/楕円 376"/>
        <xdr:cNvSpPr/>
      </xdr:nvSpPr>
      <xdr:spPr>
        <a:xfrm>
          <a:off x="7810500" y="9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123786</xdr:rowOff>
    </xdr:from>
    <xdr:ext cx="534377" cy="259045"/>
    <xdr:sp macro="" textlink="">
      <xdr:nvSpPr>
        <xdr:cNvPr id="378" name="テキスト ボックス 377"/>
        <xdr:cNvSpPr txBox="1"/>
      </xdr:nvSpPr>
      <xdr:spPr>
        <a:xfrm>
          <a:off x="7594111" y="921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40269</xdr:rowOff>
    </xdr:from>
    <xdr:to>
      <xdr:col>10</xdr:col>
      <xdr:colOff>155575</xdr:colOff>
      <xdr:row>57</xdr:row>
      <xdr:rowOff>141869</xdr:rowOff>
    </xdr:to>
    <xdr:sp macro="" textlink="">
      <xdr:nvSpPr>
        <xdr:cNvPr id="379" name="円/楕円 378"/>
        <xdr:cNvSpPr/>
      </xdr:nvSpPr>
      <xdr:spPr>
        <a:xfrm>
          <a:off x="6921500" y="98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132996</xdr:rowOff>
    </xdr:from>
    <xdr:ext cx="534377" cy="259045"/>
    <xdr:sp macro="" textlink="">
      <xdr:nvSpPr>
        <xdr:cNvPr id="380" name="テキスト ボックス 379"/>
        <xdr:cNvSpPr txBox="1"/>
      </xdr:nvSpPr>
      <xdr:spPr>
        <a:xfrm>
          <a:off x="6705111" y="990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141669</xdr:rowOff>
    </xdr:from>
    <xdr:to>
      <xdr:col>15</xdr:col>
      <xdr:colOff>180975</xdr:colOff>
      <xdr:row>77</xdr:row>
      <xdr:rowOff>79477</xdr:rowOff>
    </xdr:to>
    <xdr:cxnSp macro="">
      <xdr:nvCxnSpPr>
        <xdr:cNvPr id="409" name="直線コネクタ 408"/>
        <xdr:cNvCxnSpPr/>
      </xdr:nvCxnSpPr>
      <xdr:spPr>
        <a:xfrm flipV="1">
          <a:off x="9639300" y="13000419"/>
          <a:ext cx="838200" cy="28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153509</xdr:rowOff>
    </xdr:from>
    <xdr:ext cx="534377" cy="259045"/>
    <xdr:sp macro="" textlink="">
      <xdr:nvSpPr>
        <xdr:cNvPr id="410" name="普通建設事業費 （ うち新規整備　）平均値テキスト"/>
        <xdr:cNvSpPr txBox="1"/>
      </xdr:nvSpPr>
      <xdr:spPr>
        <a:xfrm>
          <a:off x="10528300" y="1318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49949</xdr:rowOff>
    </xdr:from>
    <xdr:to>
      <xdr:col>14</xdr:col>
      <xdr:colOff>79375</xdr:colOff>
      <xdr:row>77</xdr:row>
      <xdr:rowOff>151549</xdr:rowOff>
    </xdr:to>
    <xdr:sp macro="" textlink="">
      <xdr:nvSpPr>
        <xdr:cNvPr id="412" name="フローチャート : 判断 411"/>
        <xdr:cNvSpPr/>
      </xdr:nvSpPr>
      <xdr:spPr>
        <a:xfrm>
          <a:off x="9588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142676</xdr:rowOff>
    </xdr:from>
    <xdr:ext cx="534377" cy="259045"/>
    <xdr:sp macro="" textlink="">
      <xdr:nvSpPr>
        <xdr:cNvPr id="413" name="テキスト ボックス 412"/>
        <xdr:cNvSpPr txBox="1"/>
      </xdr:nvSpPr>
      <xdr:spPr>
        <a:xfrm>
          <a:off x="9372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90869</xdr:rowOff>
    </xdr:from>
    <xdr:to>
      <xdr:col>15</xdr:col>
      <xdr:colOff>231775</xdr:colOff>
      <xdr:row>76</xdr:row>
      <xdr:rowOff>21019</xdr:rowOff>
    </xdr:to>
    <xdr:sp macro="" textlink="">
      <xdr:nvSpPr>
        <xdr:cNvPr id="419" name="円/楕円 418"/>
        <xdr:cNvSpPr/>
      </xdr:nvSpPr>
      <xdr:spPr>
        <a:xfrm>
          <a:off x="10426700" y="129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113746</xdr:rowOff>
    </xdr:from>
    <xdr:ext cx="534377" cy="259045"/>
    <xdr:sp macro="" textlink="">
      <xdr:nvSpPr>
        <xdr:cNvPr id="420" name="普通建設事業費 （ うち新規整備　）該当値テキスト"/>
        <xdr:cNvSpPr txBox="1"/>
      </xdr:nvSpPr>
      <xdr:spPr>
        <a:xfrm>
          <a:off x="10528300" y="1280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28677</xdr:rowOff>
    </xdr:from>
    <xdr:to>
      <xdr:col>14</xdr:col>
      <xdr:colOff>79375</xdr:colOff>
      <xdr:row>77</xdr:row>
      <xdr:rowOff>130277</xdr:rowOff>
    </xdr:to>
    <xdr:sp macro="" textlink="">
      <xdr:nvSpPr>
        <xdr:cNvPr id="421" name="円/楕円 420"/>
        <xdr:cNvSpPr/>
      </xdr:nvSpPr>
      <xdr:spPr>
        <a:xfrm>
          <a:off x="9588500" y="132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146804</xdr:rowOff>
    </xdr:from>
    <xdr:ext cx="534377" cy="259045"/>
    <xdr:sp macro="" textlink="">
      <xdr:nvSpPr>
        <xdr:cNvPr id="422" name="テキスト ボックス 421"/>
        <xdr:cNvSpPr txBox="1"/>
      </xdr:nvSpPr>
      <xdr:spPr>
        <a:xfrm>
          <a:off x="9372111" y="1300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45027</xdr:rowOff>
    </xdr:from>
    <xdr:to>
      <xdr:col>15</xdr:col>
      <xdr:colOff>180975</xdr:colOff>
      <xdr:row>99</xdr:row>
      <xdr:rowOff>60016</xdr:rowOff>
    </xdr:to>
    <xdr:cxnSp macro="">
      <xdr:nvCxnSpPr>
        <xdr:cNvPr id="453" name="直線コネクタ 452"/>
        <xdr:cNvCxnSpPr/>
      </xdr:nvCxnSpPr>
      <xdr:spPr>
        <a:xfrm>
          <a:off x="9639300" y="17018577"/>
          <a:ext cx="8382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145822</xdr:rowOff>
    </xdr:from>
    <xdr:to>
      <xdr:col>14</xdr:col>
      <xdr:colOff>79375</xdr:colOff>
      <xdr:row>98</xdr:row>
      <xdr:rowOff>75972</xdr:rowOff>
    </xdr:to>
    <xdr:sp macro="" textlink="">
      <xdr:nvSpPr>
        <xdr:cNvPr id="456" name="フローチャート : 判断 455"/>
        <xdr:cNvSpPr/>
      </xdr:nvSpPr>
      <xdr:spPr>
        <a:xfrm>
          <a:off x="9588500" y="167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92499</xdr:rowOff>
    </xdr:from>
    <xdr:ext cx="534377" cy="259045"/>
    <xdr:sp macro="" textlink="">
      <xdr:nvSpPr>
        <xdr:cNvPr id="457" name="テキスト ボックス 456"/>
        <xdr:cNvSpPr txBox="1"/>
      </xdr:nvSpPr>
      <xdr:spPr>
        <a:xfrm>
          <a:off x="9372111" y="165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9216</xdr:rowOff>
    </xdr:from>
    <xdr:to>
      <xdr:col>15</xdr:col>
      <xdr:colOff>231775</xdr:colOff>
      <xdr:row>99</xdr:row>
      <xdr:rowOff>110816</xdr:rowOff>
    </xdr:to>
    <xdr:sp macro="" textlink="">
      <xdr:nvSpPr>
        <xdr:cNvPr id="463" name="円/楕円 462"/>
        <xdr:cNvSpPr/>
      </xdr:nvSpPr>
      <xdr:spPr>
        <a:xfrm>
          <a:off x="10426700" y="169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95593</xdr:rowOff>
    </xdr:from>
    <xdr:ext cx="469744" cy="259045"/>
    <xdr:sp macro="" textlink="">
      <xdr:nvSpPr>
        <xdr:cNvPr id="464" name="普通建設事業費 （ うち更新整備　）該当値テキスト"/>
        <xdr:cNvSpPr txBox="1"/>
      </xdr:nvSpPr>
      <xdr:spPr>
        <a:xfrm>
          <a:off x="10528300" y="168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165677</xdr:rowOff>
    </xdr:from>
    <xdr:to>
      <xdr:col>14</xdr:col>
      <xdr:colOff>79375</xdr:colOff>
      <xdr:row>99</xdr:row>
      <xdr:rowOff>95827</xdr:rowOff>
    </xdr:to>
    <xdr:sp macro="" textlink="">
      <xdr:nvSpPr>
        <xdr:cNvPr id="465" name="円/楕円 464"/>
        <xdr:cNvSpPr/>
      </xdr:nvSpPr>
      <xdr:spPr>
        <a:xfrm>
          <a:off x="9588500" y="1696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86954</xdr:rowOff>
    </xdr:from>
    <xdr:ext cx="469744" cy="259045"/>
    <xdr:sp macro="" textlink="">
      <xdr:nvSpPr>
        <xdr:cNvPr id="466" name="テキスト ボックス 465"/>
        <xdr:cNvSpPr txBox="1"/>
      </xdr:nvSpPr>
      <xdr:spPr>
        <a:xfrm>
          <a:off x="9404427" y="1706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2" name="テキスト ボックス 48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4" name="テキスト ボックス 48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6" name="テキスト ボックス 485"/>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39116</xdr:rowOff>
    </xdr:from>
    <xdr:to>
      <xdr:col>23</xdr:col>
      <xdr:colOff>516889</xdr:colOff>
      <xdr:row>39</xdr:row>
      <xdr:rowOff>44450</xdr:rowOff>
    </xdr:to>
    <xdr:cxnSp macro="">
      <xdr:nvCxnSpPr>
        <xdr:cNvPr id="490" name="直線コネクタ 489"/>
        <xdr:cNvCxnSpPr/>
      </xdr:nvCxnSpPr>
      <xdr:spPr>
        <a:xfrm flipV="1">
          <a:off x="16317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157243</xdr:rowOff>
    </xdr:from>
    <xdr:ext cx="469744" cy="259045"/>
    <xdr:sp macro="" textlink="">
      <xdr:nvSpPr>
        <xdr:cNvPr id="493" name="災害復旧事業費最大値テキスト"/>
        <xdr:cNvSpPr txBox="1"/>
      </xdr:nvSpPr>
      <xdr:spPr>
        <a:xfrm>
          <a:off x="16370300" y="49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39116</xdr:rowOff>
    </xdr:from>
    <xdr:to>
      <xdr:col>23</xdr:col>
      <xdr:colOff>606425</xdr:colOff>
      <xdr:row>30</xdr:row>
      <xdr:rowOff>39116</xdr:rowOff>
    </xdr:to>
    <xdr:cxnSp macro="">
      <xdr:nvCxnSpPr>
        <xdr:cNvPr id="494" name="直線コネクタ 493"/>
        <xdr:cNvCxnSpPr/>
      </xdr:nvCxnSpPr>
      <xdr:spPr>
        <a:xfrm>
          <a:off x="16230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35496</xdr:rowOff>
    </xdr:from>
    <xdr:to>
      <xdr:col>23</xdr:col>
      <xdr:colOff>517525</xdr:colOff>
      <xdr:row>39</xdr:row>
      <xdr:rowOff>44450</xdr:rowOff>
    </xdr:to>
    <xdr:cxnSp macro="">
      <xdr:nvCxnSpPr>
        <xdr:cNvPr id="495" name="直線コネクタ 494"/>
        <xdr:cNvCxnSpPr/>
      </xdr:nvCxnSpPr>
      <xdr:spPr>
        <a:xfrm flipV="1">
          <a:off x="15481300" y="6722046"/>
          <a:ext cx="8382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77106</xdr:rowOff>
    </xdr:from>
    <xdr:ext cx="378565" cy="259045"/>
    <xdr:sp macro="" textlink="">
      <xdr:nvSpPr>
        <xdr:cNvPr id="496" name="災害復旧事業費平均値テキスト"/>
        <xdr:cNvSpPr txBox="1"/>
      </xdr:nvSpPr>
      <xdr:spPr>
        <a:xfrm>
          <a:off x="16370300" y="6420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54229</xdr:rowOff>
    </xdr:from>
    <xdr:to>
      <xdr:col>23</xdr:col>
      <xdr:colOff>568325</xdr:colOff>
      <xdr:row>38</xdr:row>
      <xdr:rowOff>155829</xdr:rowOff>
    </xdr:to>
    <xdr:sp macro="" textlink="">
      <xdr:nvSpPr>
        <xdr:cNvPr id="497" name="フローチャート : 判断 496"/>
        <xdr:cNvSpPr/>
      </xdr:nvSpPr>
      <xdr:spPr>
        <a:xfrm>
          <a:off x="16268700" y="656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156464</xdr:rowOff>
    </xdr:from>
    <xdr:to>
      <xdr:col>22</xdr:col>
      <xdr:colOff>365125</xdr:colOff>
      <xdr:row>39</xdr:row>
      <xdr:rowOff>44450</xdr:rowOff>
    </xdr:to>
    <xdr:cxnSp macro="">
      <xdr:nvCxnSpPr>
        <xdr:cNvPr id="498" name="直線コネクタ 497"/>
        <xdr:cNvCxnSpPr/>
      </xdr:nvCxnSpPr>
      <xdr:spPr>
        <a:xfrm>
          <a:off x="14592300" y="66715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81280</xdr:rowOff>
    </xdr:from>
    <xdr:to>
      <xdr:col>22</xdr:col>
      <xdr:colOff>415925</xdr:colOff>
      <xdr:row>38</xdr:row>
      <xdr:rowOff>11430</xdr:rowOff>
    </xdr:to>
    <xdr:sp macro="" textlink="">
      <xdr:nvSpPr>
        <xdr:cNvPr id="499" name="フローチャート : 判断 498"/>
        <xdr:cNvSpPr/>
      </xdr:nvSpPr>
      <xdr:spPr>
        <a:xfrm>
          <a:off x="15430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27957</xdr:rowOff>
    </xdr:from>
    <xdr:ext cx="469744" cy="259045"/>
    <xdr:sp macro="" textlink="">
      <xdr:nvSpPr>
        <xdr:cNvPr id="500" name="テキスト ボックス 499"/>
        <xdr:cNvSpPr txBox="1"/>
      </xdr:nvSpPr>
      <xdr:spPr>
        <a:xfrm>
          <a:off x="15246427" y="62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156464</xdr:rowOff>
    </xdr:from>
    <xdr:to>
      <xdr:col>21</xdr:col>
      <xdr:colOff>161925</xdr:colOff>
      <xdr:row>39</xdr:row>
      <xdr:rowOff>44450</xdr:rowOff>
    </xdr:to>
    <xdr:cxnSp macro="">
      <xdr:nvCxnSpPr>
        <xdr:cNvPr id="501" name="直線コネクタ 500"/>
        <xdr:cNvCxnSpPr/>
      </xdr:nvCxnSpPr>
      <xdr:spPr>
        <a:xfrm flipV="1">
          <a:off x="13703300" y="66715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121095</xdr:rowOff>
    </xdr:from>
    <xdr:to>
      <xdr:col>21</xdr:col>
      <xdr:colOff>212725</xdr:colOff>
      <xdr:row>37</xdr:row>
      <xdr:rowOff>51245</xdr:rowOff>
    </xdr:to>
    <xdr:sp macro="" textlink="">
      <xdr:nvSpPr>
        <xdr:cNvPr id="502" name="フローチャート : 判断 501"/>
        <xdr:cNvSpPr/>
      </xdr:nvSpPr>
      <xdr:spPr>
        <a:xfrm>
          <a:off x="14541500" y="629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67772</xdr:rowOff>
    </xdr:from>
    <xdr:ext cx="469744" cy="259045"/>
    <xdr:sp macro="" textlink="">
      <xdr:nvSpPr>
        <xdr:cNvPr id="503" name="テキスト ボックス 502"/>
        <xdr:cNvSpPr txBox="1"/>
      </xdr:nvSpPr>
      <xdr:spPr>
        <a:xfrm>
          <a:off x="14357427" y="606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44641</xdr:rowOff>
    </xdr:from>
    <xdr:to>
      <xdr:col>19</xdr:col>
      <xdr:colOff>644525</xdr:colOff>
      <xdr:row>39</xdr:row>
      <xdr:rowOff>44450</xdr:rowOff>
    </xdr:to>
    <xdr:cxnSp macro="">
      <xdr:nvCxnSpPr>
        <xdr:cNvPr id="504" name="直線コネクタ 503"/>
        <xdr:cNvCxnSpPr/>
      </xdr:nvCxnSpPr>
      <xdr:spPr>
        <a:xfrm>
          <a:off x="12814300" y="6216841"/>
          <a:ext cx="889000" cy="5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75755</xdr:rowOff>
    </xdr:from>
    <xdr:to>
      <xdr:col>20</xdr:col>
      <xdr:colOff>9525</xdr:colOff>
      <xdr:row>36</xdr:row>
      <xdr:rowOff>5905</xdr:rowOff>
    </xdr:to>
    <xdr:sp macro="" textlink="">
      <xdr:nvSpPr>
        <xdr:cNvPr id="505" name="フローチャート : 判断 504"/>
        <xdr:cNvSpPr/>
      </xdr:nvSpPr>
      <xdr:spPr>
        <a:xfrm>
          <a:off x="13652500" y="60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22432</xdr:rowOff>
    </xdr:from>
    <xdr:ext cx="469744" cy="259045"/>
    <xdr:sp macro="" textlink="">
      <xdr:nvSpPr>
        <xdr:cNvPr id="506" name="テキスト ボックス 505"/>
        <xdr:cNvSpPr txBox="1"/>
      </xdr:nvSpPr>
      <xdr:spPr>
        <a:xfrm>
          <a:off x="13468427" y="585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5652</xdr:rowOff>
    </xdr:from>
    <xdr:to>
      <xdr:col>18</xdr:col>
      <xdr:colOff>492125</xdr:colOff>
      <xdr:row>35</xdr:row>
      <xdr:rowOff>107252</xdr:rowOff>
    </xdr:to>
    <xdr:sp macro="" textlink="">
      <xdr:nvSpPr>
        <xdr:cNvPr id="507" name="フローチャート : 判断 506"/>
        <xdr:cNvSpPr/>
      </xdr:nvSpPr>
      <xdr:spPr>
        <a:xfrm>
          <a:off x="12763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123779</xdr:rowOff>
    </xdr:from>
    <xdr:ext cx="469744" cy="259045"/>
    <xdr:sp macro="" textlink="">
      <xdr:nvSpPr>
        <xdr:cNvPr id="508" name="テキスト ボックス 507"/>
        <xdr:cNvSpPr txBox="1"/>
      </xdr:nvSpPr>
      <xdr:spPr>
        <a:xfrm>
          <a:off x="12579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156146</xdr:rowOff>
    </xdr:from>
    <xdr:to>
      <xdr:col>23</xdr:col>
      <xdr:colOff>568325</xdr:colOff>
      <xdr:row>39</xdr:row>
      <xdr:rowOff>86296</xdr:rowOff>
    </xdr:to>
    <xdr:sp macro="" textlink="">
      <xdr:nvSpPr>
        <xdr:cNvPr id="514" name="円/楕円 513"/>
        <xdr:cNvSpPr/>
      </xdr:nvSpPr>
      <xdr:spPr>
        <a:xfrm>
          <a:off x="162687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71073</xdr:rowOff>
    </xdr:from>
    <xdr:ext cx="313932" cy="259045"/>
    <xdr:sp macro="" textlink="">
      <xdr:nvSpPr>
        <xdr:cNvPr id="515" name="災害復旧事業費該当値テキスト"/>
        <xdr:cNvSpPr txBox="1"/>
      </xdr:nvSpPr>
      <xdr:spPr>
        <a:xfrm>
          <a:off x="16370300" y="6586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105664</xdr:rowOff>
    </xdr:from>
    <xdr:to>
      <xdr:col>21</xdr:col>
      <xdr:colOff>212725</xdr:colOff>
      <xdr:row>39</xdr:row>
      <xdr:rowOff>35814</xdr:rowOff>
    </xdr:to>
    <xdr:sp macro="" textlink="">
      <xdr:nvSpPr>
        <xdr:cNvPr id="518" name="円/楕円 517"/>
        <xdr:cNvSpPr/>
      </xdr:nvSpPr>
      <xdr:spPr>
        <a:xfrm>
          <a:off x="14541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26941</xdr:rowOff>
    </xdr:from>
    <xdr:ext cx="378565" cy="259045"/>
    <xdr:sp macro="" textlink="">
      <xdr:nvSpPr>
        <xdr:cNvPr id="519" name="テキスト ボックス 518"/>
        <xdr:cNvSpPr txBox="1"/>
      </xdr:nvSpPr>
      <xdr:spPr>
        <a:xfrm>
          <a:off x="14403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165291</xdr:rowOff>
    </xdr:from>
    <xdr:to>
      <xdr:col>18</xdr:col>
      <xdr:colOff>492125</xdr:colOff>
      <xdr:row>36</xdr:row>
      <xdr:rowOff>95441</xdr:rowOff>
    </xdr:to>
    <xdr:sp macro="" textlink="">
      <xdr:nvSpPr>
        <xdr:cNvPr id="522" name="円/楕円 521"/>
        <xdr:cNvSpPr/>
      </xdr:nvSpPr>
      <xdr:spPr>
        <a:xfrm>
          <a:off x="12763500" y="616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86568</xdr:rowOff>
    </xdr:from>
    <xdr:ext cx="469744" cy="259045"/>
    <xdr:sp macro="" textlink="">
      <xdr:nvSpPr>
        <xdr:cNvPr id="523" name="テキスト ボックス 522"/>
        <xdr:cNvSpPr txBox="1"/>
      </xdr:nvSpPr>
      <xdr:spPr>
        <a:xfrm>
          <a:off x="12579427" y="625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123959</xdr:rowOff>
    </xdr:from>
    <xdr:to>
      <xdr:col>23</xdr:col>
      <xdr:colOff>517525</xdr:colOff>
      <xdr:row>74</xdr:row>
      <xdr:rowOff>139063</xdr:rowOff>
    </xdr:to>
    <xdr:cxnSp macro="">
      <xdr:nvCxnSpPr>
        <xdr:cNvPr id="603" name="直線コネクタ 602"/>
        <xdr:cNvCxnSpPr/>
      </xdr:nvCxnSpPr>
      <xdr:spPr>
        <a:xfrm>
          <a:off x="15481300" y="12811259"/>
          <a:ext cx="8382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126796</xdr:rowOff>
    </xdr:from>
    <xdr:ext cx="534377" cy="259045"/>
    <xdr:sp macro="" textlink="">
      <xdr:nvSpPr>
        <xdr:cNvPr id="604" name="公債費平均値テキスト"/>
        <xdr:cNvSpPr txBox="1"/>
      </xdr:nvSpPr>
      <xdr:spPr>
        <a:xfrm>
          <a:off x="16370300" y="12985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109639</xdr:rowOff>
    </xdr:from>
    <xdr:to>
      <xdr:col>22</xdr:col>
      <xdr:colOff>365125</xdr:colOff>
      <xdr:row>74</xdr:row>
      <xdr:rowOff>123959</xdr:rowOff>
    </xdr:to>
    <xdr:cxnSp macro="">
      <xdr:nvCxnSpPr>
        <xdr:cNvPr id="606" name="直線コネクタ 605"/>
        <xdr:cNvCxnSpPr/>
      </xdr:nvCxnSpPr>
      <xdr:spPr>
        <a:xfrm>
          <a:off x="14592300" y="12796939"/>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102243</xdr:rowOff>
    </xdr:from>
    <xdr:to>
      <xdr:col>21</xdr:col>
      <xdr:colOff>161925</xdr:colOff>
      <xdr:row>74</xdr:row>
      <xdr:rowOff>109639</xdr:rowOff>
    </xdr:to>
    <xdr:cxnSp macro="">
      <xdr:nvCxnSpPr>
        <xdr:cNvPr id="609" name="直線コネクタ 608"/>
        <xdr:cNvCxnSpPr/>
      </xdr:nvCxnSpPr>
      <xdr:spPr>
        <a:xfrm>
          <a:off x="13703300" y="12789543"/>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102243</xdr:rowOff>
    </xdr:from>
    <xdr:to>
      <xdr:col>19</xdr:col>
      <xdr:colOff>644525</xdr:colOff>
      <xdr:row>74</xdr:row>
      <xdr:rowOff>111762</xdr:rowOff>
    </xdr:to>
    <xdr:cxnSp macro="">
      <xdr:nvCxnSpPr>
        <xdr:cNvPr id="612" name="直線コネクタ 611"/>
        <xdr:cNvCxnSpPr/>
      </xdr:nvCxnSpPr>
      <xdr:spPr>
        <a:xfrm flipV="1">
          <a:off x="12814300" y="12789543"/>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88263</xdr:rowOff>
    </xdr:from>
    <xdr:to>
      <xdr:col>23</xdr:col>
      <xdr:colOff>568325</xdr:colOff>
      <xdr:row>75</xdr:row>
      <xdr:rowOff>18413</xdr:rowOff>
    </xdr:to>
    <xdr:sp macro="" textlink="">
      <xdr:nvSpPr>
        <xdr:cNvPr id="622" name="円/楕円 621"/>
        <xdr:cNvSpPr/>
      </xdr:nvSpPr>
      <xdr:spPr>
        <a:xfrm>
          <a:off x="16268700" y="127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111140</xdr:rowOff>
    </xdr:from>
    <xdr:ext cx="534377" cy="259045"/>
    <xdr:sp macro="" textlink="">
      <xdr:nvSpPr>
        <xdr:cNvPr id="623" name="公債費該当値テキスト"/>
        <xdr:cNvSpPr txBox="1"/>
      </xdr:nvSpPr>
      <xdr:spPr>
        <a:xfrm>
          <a:off x="16370300" y="1262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50,039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73159</xdr:rowOff>
    </xdr:from>
    <xdr:to>
      <xdr:col>22</xdr:col>
      <xdr:colOff>415925</xdr:colOff>
      <xdr:row>75</xdr:row>
      <xdr:rowOff>3309</xdr:rowOff>
    </xdr:to>
    <xdr:sp macro="" textlink="">
      <xdr:nvSpPr>
        <xdr:cNvPr id="624" name="円/楕円 623"/>
        <xdr:cNvSpPr/>
      </xdr:nvSpPr>
      <xdr:spPr>
        <a:xfrm>
          <a:off x="15430500" y="127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19836</xdr:rowOff>
    </xdr:from>
    <xdr:ext cx="534377" cy="259045"/>
    <xdr:sp macro="" textlink="">
      <xdr:nvSpPr>
        <xdr:cNvPr id="625" name="テキスト ボックス 624"/>
        <xdr:cNvSpPr txBox="1"/>
      </xdr:nvSpPr>
      <xdr:spPr>
        <a:xfrm>
          <a:off x="15214111" y="125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58839</xdr:rowOff>
    </xdr:from>
    <xdr:to>
      <xdr:col>21</xdr:col>
      <xdr:colOff>212725</xdr:colOff>
      <xdr:row>74</xdr:row>
      <xdr:rowOff>160439</xdr:rowOff>
    </xdr:to>
    <xdr:sp macro="" textlink="">
      <xdr:nvSpPr>
        <xdr:cNvPr id="626" name="円/楕円 625"/>
        <xdr:cNvSpPr/>
      </xdr:nvSpPr>
      <xdr:spPr>
        <a:xfrm>
          <a:off x="14541500" y="127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5516</xdr:rowOff>
    </xdr:from>
    <xdr:ext cx="534377" cy="259045"/>
    <xdr:sp macro="" textlink="">
      <xdr:nvSpPr>
        <xdr:cNvPr id="627" name="テキスト ボックス 626"/>
        <xdr:cNvSpPr txBox="1"/>
      </xdr:nvSpPr>
      <xdr:spPr>
        <a:xfrm>
          <a:off x="14325111" y="1252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51443</xdr:rowOff>
    </xdr:from>
    <xdr:to>
      <xdr:col>20</xdr:col>
      <xdr:colOff>9525</xdr:colOff>
      <xdr:row>74</xdr:row>
      <xdr:rowOff>153043</xdr:rowOff>
    </xdr:to>
    <xdr:sp macro="" textlink="">
      <xdr:nvSpPr>
        <xdr:cNvPr id="628" name="円/楕円 627"/>
        <xdr:cNvSpPr/>
      </xdr:nvSpPr>
      <xdr:spPr>
        <a:xfrm>
          <a:off x="13652500" y="1273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169570</xdr:rowOff>
    </xdr:from>
    <xdr:ext cx="534377" cy="259045"/>
    <xdr:sp macro="" textlink="">
      <xdr:nvSpPr>
        <xdr:cNvPr id="629" name="テキスト ボックス 628"/>
        <xdr:cNvSpPr txBox="1"/>
      </xdr:nvSpPr>
      <xdr:spPr>
        <a:xfrm>
          <a:off x="13436111" y="1251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60962</xdr:rowOff>
    </xdr:from>
    <xdr:to>
      <xdr:col>18</xdr:col>
      <xdr:colOff>492125</xdr:colOff>
      <xdr:row>74</xdr:row>
      <xdr:rowOff>162562</xdr:rowOff>
    </xdr:to>
    <xdr:sp macro="" textlink="">
      <xdr:nvSpPr>
        <xdr:cNvPr id="630" name="円/楕円 629"/>
        <xdr:cNvSpPr/>
      </xdr:nvSpPr>
      <xdr:spPr>
        <a:xfrm>
          <a:off x="12763500" y="127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7639</xdr:rowOff>
    </xdr:from>
    <xdr:ext cx="534377" cy="259045"/>
    <xdr:sp macro="" textlink="">
      <xdr:nvSpPr>
        <xdr:cNvPr id="631" name="テキスト ボックス 630"/>
        <xdr:cNvSpPr txBox="1"/>
      </xdr:nvSpPr>
      <xdr:spPr>
        <a:xfrm>
          <a:off x="12547111" y="1252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101315</xdr:rowOff>
    </xdr:from>
    <xdr:to>
      <xdr:col>23</xdr:col>
      <xdr:colOff>517525</xdr:colOff>
      <xdr:row>98</xdr:row>
      <xdr:rowOff>65463</xdr:rowOff>
    </xdr:to>
    <xdr:cxnSp macro="">
      <xdr:nvCxnSpPr>
        <xdr:cNvPr id="660" name="直線コネクタ 659"/>
        <xdr:cNvCxnSpPr/>
      </xdr:nvCxnSpPr>
      <xdr:spPr>
        <a:xfrm>
          <a:off x="15481300" y="16731965"/>
          <a:ext cx="838200" cy="1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101315</xdr:rowOff>
    </xdr:from>
    <xdr:to>
      <xdr:col>22</xdr:col>
      <xdr:colOff>365125</xdr:colOff>
      <xdr:row>98</xdr:row>
      <xdr:rowOff>54738</xdr:rowOff>
    </xdr:to>
    <xdr:cxnSp macro="">
      <xdr:nvCxnSpPr>
        <xdr:cNvPr id="663" name="直線コネクタ 662"/>
        <xdr:cNvCxnSpPr/>
      </xdr:nvCxnSpPr>
      <xdr:spPr>
        <a:xfrm flipV="1">
          <a:off x="14592300" y="16731965"/>
          <a:ext cx="889000" cy="1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93853</xdr:rowOff>
    </xdr:from>
    <xdr:to>
      <xdr:col>22</xdr:col>
      <xdr:colOff>415925</xdr:colOff>
      <xdr:row>98</xdr:row>
      <xdr:rowOff>24003</xdr:rowOff>
    </xdr:to>
    <xdr:sp macro="" textlink="">
      <xdr:nvSpPr>
        <xdr:cNvPr id="664" name="フローチャート : 判断 663"/>
        <xdr:cNvSpPr/>
      </xdr:nvSpPr>
      <xdr:spPr>
        <a:xfrm>
          <a:off x="15430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15130</xdr:rowOff>
    </xdr:from>
    <xdr:ext cx="534377" cy="259045"/>
    <xdr:sp macro="" textlink="">
      <xdr:nvSpPr>
        <xdr:cNvPr id="665" name="テキスト ボックス 664"/>
        <xdr:cNvSpPr txBox="1"/>
      </xdr:nvSpPr>
      <xdr:spPr>
        <a:xfrm>
          <a:off x="15214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111106</xdr:rowOff>
    </xdr:from>
    <xdr:to>
      <xdr:col>21</xdr:col>
      <xdr:colOff>161925</xdr:colOff>
      <xdr:row>98</xdr:row>
      <xdr:rowOff>54738</xdr:rowOff>
    </xdr:to>
    <xdr:cxnSp macro="">
      <xdr:nvCxnSpPr>
        <xdr:cNvPr id="666" name="直線コネクタ 665"/>
        <xdr:cNvCxnSpPr/>
      </xdr:nvCxnSpPr>
      <xdr:spPr>
        <a:xfrm>
          <a:off x="13703300" y="16741756"/>
          <a:ext cx="889000" cy="1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16566</xdr:rowOff>
    </xdr:from>
    <xdr:to>
      <xdr:col>21</xdr:col>
      <xdr:colOff>212725</xdr:colOff>
      <xdr:row>97</xdr:row>
      <xdr:rowOff>118166</xdr:rowOff>
    </xdr:to>
    <xdr:sp macro="" textlink="">
      <xdr:nvSpPr>
        <xdr:cNvPr id="667" name="フローチャート : 判断 666"/>
        <xdr:cNvSpPr/>
      </xdr:nvSpPr>
      <xdr:spPr>
        <a:xfrm>
          <a:off x="14541500" y="166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134693</xdr:rowOff>
    </xdr:from>
    <xdr:ext cx="534377" cy="259045"/>
    <xdr:sp macro="" textlink="">
      <xdr:nvSpPr>
        <xdr:cNvPr id="668" name="テキスト ボックス 667"/>
        <xdr:cNvSpPr txBox="1"/>
      </xdr:nvSpPr>
      <xdr:spPr>
        <a:xfrm>
          <a:off x="14325111" y="164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116973</xdr:rowOff>
    </xdr:from>
    <xdr:to>
      <xdr:col>19</xdr:col>
      <xdr:colOff>644525</xdr:colOff>
      <xdr:row>97</xdr:row>
      <xdr:rowOff>111106</xdr:rowOff>
    </xdr:to>
    <xdr:cxnSp macro="">
      <xdr:nvCxnSpPr>
        <xdr:cNvPr id="669" name="直線コネクタ 668"/>
        <xdr:cNvCxnSpPr/>
      </xdr:nvCxnSpPr>
      <xdr:spPr>
        <a:xfrm>
          <a:off x="12814300" y="16576173"/>
          <a:ext cx="889000" cy="16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84652</xdr:rowOff>
    </xdr:from>
    <xdr:to>
      <xdr:col>20</xdr:col>
      <xdr:colOff>9525</xdr:colOff>
      <xdr:row>97</xdr:row>
      <xdr:rowOff>14802</xdr:rowOff>
    </xdr:to>
    <xdr:sp macro="" textlink="">
      <xdr:nvSpPr>
        <xdr:cNvPr id="670" name="フローチャート : 判断 669"/>
        <xdr:cNvSpPr/>
      </xdr:nvSpPr>
      <xdr:spPr>
        <a:xfrm>
          <a:off x="13652500" y="165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31329</xdr:rowOff>
    </xdr:from>
    <xdr:ext cx="534377" cy="259045"/>
    <xdr:sp macro="" textlink="">
      <xdr:nvSpPr>
        <xdr:cNvPr id="671" name="テキスト ボックス 670"/>
        <xdr:cNvSpPr txBox="1"/>
      </xdr:nvSpPr>
      <xdr:spPr>
        <a:xfrm>
          <a:off x="13436111" y="163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168948</xdr:rowOff>
    </xdr:from>
    <xdr:to>
      <xdr:col>18</xdr:col>
      <xdr:colOff>492125</xdr:colOff>
      <xdr:row>97</xdr:row>
      <xdr:rowOff>99098</xdr:rowOff>
    </xdr:to>
    <xdr:sp macro="" textlink="">
      <xdr:nvSpPr>
        <xdr:cNvPr id="672" name="フローチャート : 判断 671"/>
        <xdr:cNvSpPr/>
      </xdr:nvSpPr>
      <xdr:spPr>
        <a:xfrm>
          <a:off x="12763500" y="1662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90225</xdr:rowOff>
    </xdr:from>
    <xdr:ext cx="534377" cy="259045"/>
    <xdr:sp macro="" textlink="">
      <xdr:nvSpPr>
        <xdr:cNvPr id="673" name="テキスト ボックス 672"/>
        <xdr:cNvSpPr txBox="1"/>
      </xdr:nvSpPr>
      <xdr:spPr>
        <a:xfrm>
          <a:off x="12547111" y="167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14663</xdr:rowOff>
    </xdr:from>
    <xdr:to>
      <xdr:col>23</xdr:col>
      <xdr:colOff>568325</xdr:colOff>
      <xdr:row>98</xdr:row>
      <xdr:rowOff>116263</xdr:rowOff>
    </xdr:to>
    <xdr:sp macro="" textlink="">
      <xdr:nvSpPr>
        <xdr:cNvPr id="679" name="円/楕円 678"/>
        <xdr:cNvSpPr/>
      </xdr:nvSpPr>
      <xdr:spPr>
        <a:xfrm>
          <a:off x="16268700" y="1681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164540</xdr:rowOff>
    </xdr:from>
    <xdr:ext cx="469744" cy="259045"/>
    <xdr:sp macro="" textlink="">
      <xdr:nvSpPr>
        <xdr:cNvPr id="680" name="積立金該当値テキスト"/>
        <xdr:cNvSpPr txBox="1"/>
      </xdr:nvSpPr>
      <xdr:spPr>
        <a:xfrm>
          <a:off x="16370300" y="167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50515</xdr:rowOff>
    </xdr:from>
    <xdr:to>
      <xdr:col>22</xdr:col>
      <xdr:colOff>415925</xdr:colOff>
      <xdr:row>97</xdr:row>
      <xdr:rowOff>152115</xdr:rowOff>
    </xdr:to>
    <xdr:sp macro="" textlink="">
      <xdr:nvSpPr>
        <xdr:cNvPr id="681" name="円/楕円 680"/>
        <xdr:cNvSpPr/>
      </xdr:nvSpPr>
      <xdr:spPr>
        <a:xfrm>
          <a:off x="15430500" y="166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168642</xdr:rowOff>
    </xdr:from>
    <xdr:ext cx="534377" cy="259045"/>
    <xdr:sp macro="" textlink="">
      <xdr:nvSpPr>
        <xdr:cNvPr id="682" name="テキスト ボックス 681"/>
        <xdr:cNvSpPr txBox="1"/>
      </xdr:nvSpPr>
      <xdr:spPr>
        <a:xfrm>
          <a:off x="15214111" y="164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3938</xdr:rowOff>
    </xdr:from>
    <xdr:to>
      <xdr:col>21</xdr:col>
      <xdr:colOff>212725</xdr:colOff>
      <xdr:row>98</xdr:row>
      <xdr:rowOff>105538</xdr:rowOff>
    </xdr:to>
    <xdr:sp macro="" textlink="">
      <xdr:nvSpPr>
        <xdr:cNvPr id="683" name="円/楕円 682"/>
        <xdr:cNvSpPr/>
      </xdr:nvSpPr>
      <xdr:spPr>
        <a:xfrm>
          <a:off x="14541500" y="1680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96665</xdr:rowOff>
    </xdr:from>
    <xdr:ext cx="469744" cy="259045"/>
    <xdr:sp macro="" textlink="">
      <xdr:nvSpPr>
        <xdr:cNvPr id="684" name="テキスト ボックス 683"/>
        <xdr:cNvSpPr txBox="1"/>
      </xdr:nvSpPr>
      <xdr:spPr>
        <a:xfrm>
          <a:off x="14357427" y="1689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60306</xdr:rowOff>
    </xdr:from>
    <xdr:to>
      <xdr:col>20</xdr:col>
      <xdr:colOff>9525</xdr:colOff>
      <xdr:row>97</xdr:row>
      <xdr:rowOff>161906</xdr:rowOff>
    </xdr:to>
    <xdr:sp macro="" textlink="">
      <xdr:nvSpPr>
        <xdr:cNvPr id="685" name="円/楕円 684"/>
        <xdr:cNvSpPr/>
      </xdr:nvSpPr>
      <xdr:spPr>
        <a:xfrm>
          <a:off x="13652500" y="166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153033</xdr:rowOff>
    </xdr:from>
    <xdr:ext cx="534377" cy="259045"/>
    <xdr:sp macro="" textlink="">
      <xdr:nvSpPr>
        <xdr:cNvPr id="686" name="テキスト ボックス 685"/>
        <xdr:cNvSpPr txBox="1"/>
      </xdr:nvSpPr>
      <xdr:spPr>
        <a:xfrm>
          <a:off x="13436111" y="167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14,501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66173</xdr:rowOff>
    </xdr:from>
    <xdr:to>
      <xdr:col>18</xdr:col>
      <xdr:colOff>492125</xdr:colOff>
      <xdr:row>96</xdr:row>
      <xdr:rowOff>167773</xdr:rowOff>
    </xdr:to>
    <xdr:sp macro="" textlink="">
      <xdr:nvSpPr>
        <xdr:cNvPr id="687" name="円/楕円 686"/>
        <xdr:cNvSpPr/>
      </xdr:nvSpPr>
      <xdr:spPr>
        <a:xfrm>
          <a:off x="12763500" y="1652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12850</xdr:rowOff>
    </xdr:from>
    <xdr:ext cx="534377" cy="259045"/>
    <xdr:sp macro="" textlink="">
      <xdr:nvSpPr>
        <xdr:cNvPr id="688" name="テキスト ボックス 687"/>
        <xdr:cNvSpPr txBox="1"/>
      </xdr:nvSpPr>
      <xdr:spPr>
        <a:xfrm>
          <a:off x="12547111" y="1630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136271</xdr:rowOff>
    </xdr:from>
    <xdr:to>
      <xdr:col>32</xdr:col>
      <xdr:colOff>187325</xdr:colOff>
      <xdr:row>38</xdr:row>
      <xdr:rowOff>140026</xdr:rowOff>
    </xdr:to>
    <xdr:cxnSp macro="">
      <xdr:nvCxnSpPr>
        <xdr:cNvPr id="719" name="直線コネクタ 718"/>
        <xdr:cNvCxnSpPr/>
      </xdr:nvCxnSpPr>
      <xdr:spPr>
        <a:xfrm flipV="1">
          <a:off x="21323300" y="6651371"/>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20" name="投資及び出資金平均値テキスト"/>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137251</xdr:rowOff>
    </xdr:from>
    <xdr:to>
      <xdr:col>31</xdr:col>
      <xdr:colOff>34925</xdr:colOff>
      <xdr:row>38</xdr:row>
      <xdr:rowOff>140026</xdr:rowOff>
    </xdr:to>
    <xdr:cxnSp macro="">
      <xdr:nvCxnSpPr>
        <xdr:cNvPr id="722" name="直線コネクタ 721"/>
        <xdr:cNvCxnSpPr/>
      </xdr:nvCxnSpPr>
      <xdr:spPr>
        <a:xfrm>
          <a:off x="20434300" y="6652351"/>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4" name="テキスト ボックス 723"/>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137251</xdr:rowOff>
    </xdr:from>
    <xdr:to>
      <xdr:col>29</xdr:col>
      <xdr:colOff>517525</xdr:colOff>
      <xdr:row>39</xdr:row>
      <xdr:rowOff>4663</xdr:rowOff>
    </xdr:to>
    <xdr:cxnSp macro="">
      <xdr:nvCxnSpPr>
        <xdr:cNvPr id="725" name="直線コネクタ 724"/>
        <xdr:cNvCxnSpPr/>
      </xdr:nvCxnSpPr>
      <xdr:spPr>
        <a:xfrm flipV="1">
          <a:off x="19545300" y="665235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7" name="テキスト ボックス 726"/>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141660</xdr:rowOff>
    </xdr:from>
    <xdr:to>
      <xdr:col>28</xdr:col>
      <xdr:colOff>314325</xdr:colOff>
      <xdr:row>39</xdr:row>
      <xdr:rowOff>4663</xdr:rowOff>
    </xdr:to>
    <xdr:cxnSp macro="">
      <xdr:nvCxnSpPr>
        <xdr:cNvPr id="728" name="直線コネクタ 727"/>
        <xdr:cNvCxnSpPr/>
      </xdr:nvCxnSpPr>
      <xdr:spPr>
        <a:xfrm>
          <a:off x="18656300" y="6485310"/>
          <a:ext cx="889000" cy="2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2" name="テキスト ボックス 731"/>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85471</xdr:rowOff>
    </xdr:from>
    <xdr:to>
      <xdr:col>32</xdr:col>
      <xdr:colOff>238125</xdr:colOff>
      <xdr:row>39</xdr:row>
      <xdr:rowOff>15621</xdr:rowOff>
    </xdr:to>
    <xdr:sp macro="" textlink="">
      <xdr:nvSpPr>
        <xdr:cNvPr id="738" name="円/楕円 737"/>
        <xdr:cNvSpPr/>
      </xdr:nvSpPr>
      <xdr:spPr>
        <a:xfrm>
          <a:off x="221107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108348</xdr:rowOff>
    </xdr:from>
    <xdr:ext cx="378565" cy="259045"/>
    <xdr:sp macro="" textlink="">
      <xdr:nvSpPr>
        <xdr:cNvPr id="739" name="投資及び出資金該当値テキスト"/>
        <xdr:cNvSpPr txBox="1"/>
      </xdr:nvSpPr>
      <xdr:spPr>
        <a:xfrm>
          <a:off x="22212300" y="6451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89226</xdr:rowOff>
    </xdr:from>
    <xdr:to>
      <xdr:col>31</xdr:col>
      <xdr:colOff>85725</xdr:colOff>
      <xdr:row>39</xdr:row>
      <xdr:rowOff>19376</xdr:rowOff>
    </xdr:to>
    <xdr:sp macro="" textlink="">
      <xdr:nvSpPr>
        <xdr:cNvPr id="740" name="円/楕円 739"/>
        <xdr:cNvSpPr/>
      </xdr:nvSpPr>
      <xdr:spPr>
        <a:xfrm>
          <a:off x="21272500" y="660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35904</xdr:rowOff>
    </xdr:from>
    <xdr:ext cx="378565" cy="259045"/>
    <xdr:sp macro="" textlink="">
      <xdr:nvSpPr>
        <xdr:cNvPr id="741" name="テキスト ボックス 740"/>
        <xdr:cNvSpPr txBox="1"/>
      </xdr:nvSpPr>
      <xdr:spPr>
        <a:xfrm>
          <a:off x="21134017" y="6379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86451</xdr:rowOff>
    </xdr:from>
    <xdr:to>
      <xdr:col>29</xdr:col>
      <xdr:colOff>568325</xdr:colOff>
      <xdr:row>39</xdr:row>
      <xdr:rowOff>16601</xdr:rowOff>
    </xdr:to>
    <xdr:sp macro="" textlink="">
      <xdr:nvSpPr>
        <xdr:cNvPr id="742" name="円/楕円 741"/>
        <xdr:cNvSpPr/>
      </xdr:nvSpPr>
      <xdr:spPr>
        <a:xfrm>
          <a:off x="20383500" y="66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33128</xdr:rowOff>
    </xdr:from>
    <xdr:ext cx="378565" cy="259045"/>
    <xdr:sp macro="" textlink="">
      <xdr:nvSpPr>
        <xdr:cNvPr id="743" name="テキスト ボックス 742"/>
        <xdr:cNvSpPr txBox="1"/>
      </xdr:nvSpPr>
      <xdr:spPr>
        <a:xfrm>
          <a:off x="20245017" y="6376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125313</xdr:rowOff>
    </xdr:from>
    <xdr:to>
      <xdr:col>28</xdr:col>
      <xdr:colOff>365125</xdr:colOff>
      <xdr:row>39</xdr:row>
      <xdr:rowOff>55463</xdr:rowOff>
    </xdr:to>
    <xdr:sp macro="" textlink="">
      <xdr:nvSpPr>
        <xdr:cNvPr id="744" name="円/楕円 743"/>
        <xdr:cNvSpPr/>
      </xdr:nvSpPr>
      <xdr:spPr>
        <a:xfrm>
          <a:off x="19494500" y="664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46590</xdr:rowOff>
    </xdr:from>
    <xdr:ext cx="378565" cy="259045"/>
    <xdr:sp macro="" textlink="">
      <xdr:nvSpPr>
        <xdr:cNvPr id="745" name="テキスト ボックス 744"/>
        <xdr:cNvSpPr txBox="1"/>
      </xdr:nvSpPr>
      <xdr:spPr>
        <a:xfrm>
          <a:off x="19356017" y="6733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90860</xdr:rowOff>
    </xdr:from>
    <xdr:to>
      <xdr:col>27</xdr:col>
      <xdr:colOff>161925</xdr:colOff>
      <xdr:row>38</xdr:row>
      <xdr:rowOff>21010</xdr:rowOff>
    </xdr:to>
    <xdr:sp macro="" textlink="">
      <xdr:nvSpPr>
        <xdr:cNvPr id="746" name="円/楕円 745"/>
        <xdr:cNvSpPr/>
      </xdr:nvSpPr>
      <xdr:spPr>
        <a:xfrm>
          <a:off x="18605500" y="64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37537</xdr:rowOff>
    </xdr:from>
    <xdr:ext cx="469744" cy="259045"/>
    <xdr:sp macro="" textlink="">
      <xdr:nvSpPr>
        <xdr:cNvPr id="747" name="テキスト ボックス 746"/>
        <xdr:cNvSpPr txBox="1"/>
      </xdr:nvSpPr>
      <xdr:spPr>
        <a:xfrm>
          <a:off x="18421427" y="6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136271</xdr:rowOff>
    </xdr:from>
    <xdr:to>
      <xdr:col>32</xdr:col>
      <xdr:colOff>187325</xdr:colOff>
      <xdr:row>58</xdr:row>
      <xdr:rowOff>137002</xdr:rowOff>
    </xdr:to>
    <xdr:cxnSp macro="">
      <xdr:nvCxnSpPr>
        <xdr:cNvPr id="774" name="直線コネクタ 773"/>
        <xdr:cNvCxnSpPr/>
      </xdr:nvCxnSpPr>
      <xdr:spPr>
        <a:xfrm>
          <a:off x="21323300" y="10080371"/>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136271</xdr:rowOff>
    </xdr:from>
    <xdr:to>
      <xdr:col>31</xdr:col>
      <xdr:colOff>34925</xdr:colOff>
      <xdr:row>58</xdr:row>
      <xdr:rowOff>137506</xdr:rowOff>
    </xdr:to>
    <xdr:cxnSp macro="">
      <xdr:nvCxnSpPr>
        <xdr:cNvPr id="777" name="直線コネクタ 776"/>
        <xdr:cNvCxnSpPr/>
      </xdr:nvCxnSpPr>
      <xdr:spPr>
        <a:xfrm flipV="1">
          <a:off x="20434300" y="10080371"/>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23932</xdr:rowOff>
    </xdr:from>
    <xdr:to>
      <xdr:col>31</xdr:col>
      <xdr:colOff>85725</xdr:colOff>
      <xdr:row>58</xdr:row>
      <xdr:rowOff>125532</xdr:rowOff>
    </xdr:to>
    <xdr:sp macro="" textlink="">
      <xdr:nvSpPr>
        <xdr:cNvPr id="778" name="フローチャート : 判断 777"/>
        <xdr:cNvSpPr/>
      </xdr:nvSpPr>
      <xdr:spPr>
        <a:xfrm>
          <a:off x="21272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142059</xdr:rowOff>
    </xdr:from>
    <xdr:ext cx="469744" cy="259045"/>
    <xdr:sp macro="" textlink="">
      <xdr:nvSpPr>
        <xdr:cNvPr id="779" name="テキスト ボックス 778"/>
        <xdr:cNvSpPr txBox="1"/>
      </xdr:nvSpPr>
      <xdr:spPr>
        <a:xfrm>
          <a:off x="21088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133939</xdr:rowOff>
    </xdr:from>
    <xdr:to>
      <xdr:col>29</xdr:col>
      <xdr:colOff>517525</xdr:colOff>
      <xdr:row>58</xdr:row>
      <xdr:rowOff>137506</xdr:rowOff>
    </xdr:to>
    <xdr:cxnSp macro="">
      <xdr:nvCxnSpPr>
        <xdr:cNvPr id="780" name="直線コネクタ 779"/>
        <xdr:cNvCxnSpPr/>
      </xdr:nvCxnSpPr>
      <xdr:spPr>
        <a:xfrm>
          <a:off x="19545300" y="10078039"/>
          <a:ext cx="8890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14970</xdr:rowOff>
    </xdr:from>
    <xdr:to>
      <xdr:col>29</xdr:col>
      <xdr:colOff>568325</xdr:colOff>
      <xdr:row>58</xdr:row>
      <xdr:rowOff>116570</xdr:rowOff>
    </xdr:to>
    <xdr:sp macro="" textlink="">
      <xdr:nvSpPr>
        <xdr:cNvPr id="781" name="フローチャート : 判断 780"/>
        <xdr:cNvSpPr/>
      </xdr:nvSpPr>
      <xdr:spPr>
        <a:xfrm>
          <a:off x="20383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133097</xdr:rowOff>
    </xdr:from>
    <xdr:ext cx="469744" cy="259045"/>
    <xdr:sp macro="" textlink="">
      <xdr:nvSpPr>
        <xdr:cNvPr id="782" name="テキスト ボックス 781"/>
        <xdr:cNvSpPr txBox="1"/>
      </xdr:nvSpPr>
      <xdr:spPr>
        <a:xfrm>
          <a:off x="20199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115651</xdr:rowOff>
    </xdr:from>
    <xdr:to>
      <xdr:col>28</xdr:col>
      <xdr:colOff>314325</xdr:colOff>
      <xdr:row>58</xdr:row>
      <xdr:rowOff>133939</xdr:rowOff>
    </xdr:to>
    <xdr:cxnSp macro="">
      <xdr:nvCxnSpPr>
        <xdr:cNvPr id="783" name="直線コネクタ 782"/>
        <xdr:cNvCxnSpPr/>
      </xdr:nvCxnSpPr>
      <xdr:spPr>
        <a:xfrm>
          <a:off x="18656300" y="1005975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6833</xdr:rowOff>
    </xdr:from>
    <xdr:to>
      <xdr:col>28</xdr:col>
      <xdr:colOff>365125</xdr:colOff>
      <xdr:row>58</xdr:row>
      <xdr:rowOff>108433</xdr:rowOff>
    </xdr:to>
    <xdr:sp macro="" textlink="">
      <xdr:nvSpPr>
        <xdr:cNvPr id="784" name="フローチャート : 判断 783"/>
        <xdr:cNvSpPr/>
      </xdr:nvSpPr>
      <xdr:spPr>
        <a:xfrm>
          <a:off x="19494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124960</xdr:rowOff>
    </xdr:from>
    <xdr:ext cx="469744" cy="259045"/>
    <xdr:sp macro="" textlink="">
      <xdr:nvSpPr>
        <xdr:cNvPr id="785" name="テキスト ボックス 784"/>
        <xdr:cNvSpPr txBox="1"/>
      </xdr:nvSpPr>
      <xdr:spPr>
        <a:xfrm>
          <a:off x="19310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169459</xdr:rowOff>
    </xdr:from>
    <xdr:to>
      <xdr:col>27</xdr:col>
      <xdr:colOff>161925</xdr:colOff>
      <xdr:row>58</xdr:row>
      <xdr:rowOff>99609</xdr:rowOff>
    </xdr:to>
    <xdr:sp macro="" textlink="">
      <xdr:nvSpPr>
        <xdr:cNvPr id="786" name="フローチャート : 判断 785"/>
        <xdr:cNvSpPr/>
      </xdr:nvSpPr>
      <xdr:spPr>
        <a:xfrm>
          <a:off x="18605500" y="994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116136</xdr:rowOff>
    </xdr:from>
    <xdr:ext cx="469744" cy="259045"/>
    <xdr:sp macro="" textlink="">
      <xdr:nvSpPr>
        <xdr:cNvPr id="787" name="テキスト ボックス 786"/>
        <xdr:cNvSpPr txBox="1"/>
      </xdr:nvSpPr>
      <xdr:spPr>
        <a:xfrm>
          <a:off x="18421427" y="971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86202</xdr:rowOff>
    </xdr:from>
    <xdr:to>
      <xdr:col>32</xdr:col>
      <xdr:colOff>238125</xdr:colOff>
      <xdr:row>59</xdr:row>
      <xdr:rowOff>16352</xdr:rowOff>
    </xdr:to>
    <xdr:sp macro="" textlink="">
      <xdr:nvSpPr>
        <xdr:cNvPr id="793" name="円/楕円 792"/>
        <xdr:cNvSpPr/>
      </xdr:nvSpPr>
      <xdr:spPr>
        <a:xfrm>
          <a:off x="22110700" y="100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1129</xdr:rowOff>
    </xdr:from>
    <xdr:ext cx="313932" cy="259045"/>
    <xdr:sp macro="" textlink="">
      <xdr:nvSpPr>
        <xdr:cNvPr id="794" name="貸付金該当値テキスト"/>
        <xdr:cNvSpPr txBox="1"/>
      </xdr:nvSpPr>
      <xdr:spPr>
        <a:xfrm>
          <a:off x="22212300" y="99452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85471</xdr:rowOff>
    </xdr:from>
    <xdr:to>
      <xdr:col>31</xdr:col>
      <xdr:colOff>85725</xdr:colOff>
      <xdr:row>59</xdr:row>
      <xdr:rowOff>15621</xdr:rowOff>
    </xdr:to>
    <xdr:sp macro="" textlink="">
      <xdr:nvSpPr>
        <xdr:cNvPr id="795" name="円/楕円 794"/>
        <xdr:cNvSpPr/>
      </xdr:nvSpPr>
      <xdr:spPr>
        <a:xfrm>
          <a:off x="21272500" y="100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6748</xdr:rowOff>
    </xdr:from>
    <xdr:ext cx="313932" cy="259045"/>
    <xdr:sp macro="" textlink="">
      <xdr:nvSpPr>
        <xdr:cNvPr id="796" name="テキスト ボックス 795"/>
        <xdr:cNvSpPr txBox="1"/>
      </xdr:nvSpPr>
      <xdr:spPr>
        <a:xfrm>
          <a:off x="21166333" y="1012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86706</xdr:rowOff>
    </xdr:from>
    <xdr:to>
      <xdr:col>29</xdr:col>
      <xdr:colOff>568325</xdr:colOff>
      <xdr:row>59</xdr:row>
      <xdr:rowOff>16856</xdr:rowOff>
    </xdr:to>
    <xdr:sp macro="" textlink="">
      <xdr:nvSpPr>
        <xdr:cNvPr id="797" name="円/楕円 796"/>
        <xdr:cNvSpPr/>
      </xdr:nvSpPr>
      <xdr:spPr>
        <a:xfrm>
          <a:off x="20383500" y="100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7983</xdr:rowOff>
    </xdr:from>
    <xdr:ext cx="313932" cy="259045"/>
    <xdr:sp macro="" textlink="">
      <xdr:nvSpPr>
        <xdr:cNvPr id="798" name="テキスト ボックス 797"/>
        <xdr:cNvSpPr txBox="1"/>
      </xdr:nvSpPr>
      <xdr:spPr>
        <a:xfrm>
          <a:off x="20277333" y="10123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83139</xdr:rowOff>
    </xdr:from>
    <xdr:to>
      <xdr:col>28</xdr:col>
      <xdr:colOff>365125</xdr:colOff>
      <xdr:row>59</xdr:row>
      <xdr:rowOff>13289</xdr:rowOff>
    </xdr:to>
    <xdr:sp macro="" textlink="">
      <xdr:nvSpPr>
        <xdr:cNvPr id="799" name="円/楕円 798"/>
        <xdr:cNvSpPr/>
      </xdr:nvSpPr>
      <xdr:spPr>
        <a:xfrm>
          <a:off x="19494500" y="1002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4416</xdr:rowOff>
    </xdr:from>
    <xdr:ext cx="378565" cy="259045"/>
    <xdr:sp macro="" textlink="">
      <xdr:nvSpPr>
        <xdr:cNvPr id="800" name="テキスト ボックス 799"/>
        <xdr:cNvSpPr txBox="1"/>
      </xdr:nvSpPr>
      <xdr:spPr>
        <a:xfrm>
          <a:off x="19356017" y="10119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64851</xdr:rowOff>
    </xdr:from>
    <xdr:to>
      <xdr:col>27</xdr:col>
      <xdr:colOff>161925</xdr:colOff>
      <xdr:row>58</xdr:row>
      <xdr:rowOff>166451</xdr:rowOff>
    </xdr:to>
    <xdr:sp macro="" textlink="">
      <xdr:nvSpPr>
        <xdr:cNvPr id="801" name="円/楕円 800"/>
        <xdr:cNvSpPr/>
      </xdr:nvSpPr>
      <xdr:spPr>
        <a:xfrm>
          <a:off x="18605500" y="100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157578</xdr:rowOff>
    </xdr:from>
    <xdr:ext cx="378565" cy="259045"/>
    <xdr:sp macro="" textlink="">
      <xdr:nvSpPr>
        <xdr:cNvPr id="802" name="テキスト ボックス 801"/>
        <xdr:cNvSpPr txBox="1"/>
      </xdr:nvSpPr>
      <xdr:spPr>
        <a:xfrm>
          <a:off x="18467017" y="1010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148158</xdr:rowOff>
    </xdr:from>
    <xdr:to>
      <xdr:col>32</xdr:col>
      <xdr:colOff>187325</xdr:colOff>
      <xdr:row>75</xdr:row>
      <xdr:rowOff>9607</xdr:rowOff>
    </xdr:to>
    <xdr:cxnSp macro="">
      <xdr:nvCxnSpPr>
        <xdr:cNvPr id="832" name="直線コネクタ 831"/>
        <xdr:cNvCxnSpPr/>
      </xdr:nvCxnSpPr>
      <xdr:spPr>
        <a:xfrm flipV="1">
          <a:off x="21323300" y="12835458"/>
          <a:ext cx="838200" cy="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151871</xdr:rowOff>
    </xdr:from>
    <xdr:ext cx="534377" cy="259045"/>
    <xdr:sp macro="" textlink="">
      <xdr:nvSpPr>
        <xdr:cNvPr id="833" name="繰出金平均値テキスト"/>
        <xdr:cNvSpPr txBox="1"/>
      </xdr:nvSpPr>
      <xdr:spPr>
        <a:xfrm>
          <a:off x="22212300" y="13010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9607</xdr:rowOff>
    </xdr:from>
    <xdr:to>
      <xdr:col>31</xdr:col>
      <xdr:colOff>34925</xdr:colOff>
      <xdr:row>75</xdr:row>
      <xdr:rowOff>51651</xdr:rowOff>
    </xdr:to>
    <xdr:cxnSp macro="">
      <xdr:nvCxnSpPr>
        <xdr:cNvPr id="835" name="直線コネクタ 834"/>
        <xdr:cNvCxnSpPr/>
      </xdr:nvCxnSpPr>
      <xdr:spPr>
        <a:xfrm flipV="1">
          <a:off x="20434300" y="12868357"/>
          <a:ext cx="889000" cy="4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51651</xdr:rowOff>
    </xdr:from>
    <xdr:to>
      <xdr:col>29</xdr:col>
      <xdr:colOff>517525</xdr:colOff>
      <xdr:row>75</xdr:row>
      <xdr:rowOff>154273</xdr:rowOff>
    </xdr:to>
    <xdr:cxnSp macro="">
      <xdr:nvCxnSpPr>
        <xdr:cNvPr id="838" name="直線コネクタ 837"/>
        <xdr:cNvCxnSpPr/>
      </xdr:nvCxnSpPr>
      <xdr:spPr>
        <a:xfrm flipV="1">
          <a:off x="19545300" y="12910401"/>
          <a:ext cx="889000" cy="10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154273</xdr:rowOff>
    </xdr:from>
    <xdr:to>
      <xdr:col>28</xdr:col>
      <xdr:colOff>314325</xdr:colOff>
      <xdr:row>75</xdr:row>
      <xdr:rowOff>156045</xdr:rowOff>
    </xdr:to>
    <xdr:cxnSp macro="">
      <xdr:nvCxnSpPr>
        <xdr:cNvPr id="841" name="直線コネクタ 840"/>
        <xdr:cNvCxnSpPr/>
      </xdr:nvCxnSpPr>
      <xdr:spPr>
        <a:xfrm flipV="1">
          <a:off x="18656300" y="13013023"/>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97358</xdr:rowOff>
    </xdr:from>
    <xdr:to>
      <xdr:col>32</xdr:col>
      <xdr:colOff>238125</xdr:colOff>
      <xdr:row>75</xdr:row>
      <xdr:rowOff>27508</xdr:rowOff>
    </xdr:to>
    <xdr:sp macro="" textlink="">
      <xdr:nvSpPr>
        <xdr:cNvPr id="851" name="円/楕円 850"/>
        <xdr:cNvSpPr/>
      </xdr:nvSpPr>
      <xdr:spPr>
        <a:xfrm>
          <a:off x="22110700" y="127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120235</xdr:rowOff>
    </xdr:from>
    <xdr:ext cx="534377" cy="259045"/>
    <xdr:sp macro="" textlink="">
      <xdr:nvSpPr>
        <xdr:cNvPr id="852" name="繰出金該当値テキスト"/>
        <xdr:cNvSpPr txBox="1"/>
      </xdr:nvSpPr>
      <xdr:spPr>
        <a:xfrm>
          <a:off x="22212300" y="126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59,556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130257</xdr:rowOff>
    </xdr:from>
    <xdr:to>
      <xdr:col>31</xdr:col>
      <xdr:colOff>85725</xdr:colOff>
      <xdr:row>75</xdr:row>
      <xdr:rowOff>60407</xdr:rowOff>
    </xdr:to>
    <xdr:sp macro="" textlink="">
      <xdr:nvSpPr>
        <xdr:cNvPr id="853" name="円/楕円 852"/>
        <xdr:cNvSpPr/>
      </xdr:nvSpPr>
      <xdr:spPr>
        <a:xfrm>
          <a:off x="21272500" y="128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76934</xdr:rowOff>
    </xdr:from>
    <xdr:ext cx="534377" cy="259045"/>
    <xdr:sp macro="" textlink="">
      <xdr:nvSpPr>
        <xdr:cNvPr id="854" name="テキスト ボックス 853"/>
        <xdr:cNvSpPr txBox="1"/>
      </xdr:nvSpPr>
      <xdr:spPr>
        <a:xfrm>
          <a:off x="21056111" y="125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851</xdr:rowOff>
    </xdr:from>
    <xdr:to>
      <xdr:col>29</xdr:col>
      <xdr:colOff>568325</xdr:colOff>
      <xdr:row>75</xdr:row>
      <xdr:rowOff>102451</xdr:rowOff>
    </xdr:to>
    <xdr:sp macro="" textlink="">
      <xdr:nvSpPr>
        <xdr:cNvPr id="855" name="円/楕円 854"/>
        <xdr:cNvSpPr/>
      </xdr:nvSpPr>
      <xdr:spPr>
        <a:xfrm>
          <a:off x="20383500" y="128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118978</xdr:rowOff>
    </xdr:from>
    <xdr:ext cx="534377" cy="259045"/>
    <xdr:sp macro="" textlink="">
      <xdr:nvSpPr>
        <xdr:cNvPr id="856" name="テキスト ボックス 855"/>
        <xdr:cNvSpPr txBox="1"/>
      </xdr:nvSpPr>
      <xdr:spPr>
        <a:xfrm>
          <a:off x="20167111" y="126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103474</xdr:rowOff>
    </xdr:from>
    <xdr:to>
      <xdr:col>28</xdr:col>
      <xdr:colOff>365125</xdr:colOff>
      <xdr:row>76</xdr:row>
      <xdr:rowOff>33623</xdr:rowOff>
    </xdr:to>
    <xdr:sp macro="" textlink="">
      <xdr:nvSpPr>
        <xdr:cNvPr id="857" name="円/楕円 856"/>
        <xdr:cNvSpPr/>
      </xdr:nvSpPr>
      <xdr:spPr>
        <a:xfrm>
          <a:off x="19494500" y="129622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50151</xdr:rowOff>
    </xdr:from>
    <xdr:ext cx="534377" cy="259045"/>
    <xdr:sp macro="" textlink="">
      <xdr:nvSpPr>
        <xdr:cNvPr id="858" name="テキスト ボックス 857"/>
        <xdr:cNvSpPr txBox="1"/>
      </xdr:nvSpPr>
      <xdr:spPr>
        <a:xfrm>
          <a:off x="19278111" y="127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50,235</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105245</xdr:rowOff>
    </xdr:from>
    <xdr:to>
      <xdr:col>27</xdr:col>
      <xdr:colOff>161925</xdr:colOff>
      <xdr:row>76</xdr:row>
      <xdr:rowOff>35395</xdr:rowOff>
    </xdr:to>
    <xdr:sp macro="" textlink="">
      <xdr:nvSpPr>
        <xdr:cNvPr id="859" name="円/楕円 858"/>
        <xdr:cNvSpPr/>
      </xdr:nvSpPr>
      <xdr:spPr>
        <a:xfrm>
          <a:off x="18605500" y="129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51922</xdr:rowOff>
    </xdr:from>
    <xdr:ext cx="534377" cy="259045"/>
    <xdr:sp macro="" textlink="">
      <xdr:nvSpPr>
        <xdr:cNvPr id="860" name="テキスト ボックス 859"/>
        <xdr:cNvSpPr txBox="1"/>
      </xdr:nvSpPr>
      <xdr:spPr>
        <a:xfrm>
          <a:off x="18389111" y="127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413,846</a:t>
          </a:r>
          <a:r>
            <a:rPr kumimoji="1" lang="ja-JP" altLang="en-US" sz="1300">
              <a:latin typeface="ＭＳ Ｐゴシック"/>
            </a:rPr>
            <a:t>円となっている。</a:t>
          </a:r>
        </a:p>
        <a:p>
          <a:r>
            <a:rPr kumimoji="1" lang="ja-JP" altLang="en-US" sz="1300">
              <a:latin typeface="ＭＳ Ｐゴシック"/>
            </a:rPr>
            <a:t>・維持補修費については、旧町時代から施設の老朽化が進行してきていることや統廃合が進んでいないことが要因として挙げられる。今後は、公共施設等総合管理計画に基づき、統廃合を基本とした施設の適正化を進める必要がある。</a:t>
          </a:r>
        </a:p>
        <a:p>
          <a:r>
            <a:rPr kumimoji="1" lang="ja-JP" altLang="en-US" sz="1300">
              <a:latin typeface="ＭＳ Ｐゴシック"/>
            </a:rPr>
            <a:t>・扶助費については、公立保育所は持たないものの、私立保育所</a:t>
          </a:r>
          <a:r>
            <a:rPr kumimoji="1" lang="en-US" altLang="ja-JP" sz="1300">
              <a:latin typeface="ＭＳ Ｐゴシック"/>
            </a:rPr>
            <a:t>13</a:t>
          </a:r>
          <a:r>
            <a:rPr kumimoji="1" lang="ja-JP" altLang="en-US" sz="1300">
              <a:latin typeface="ＭＳ Ｐゴシック"/>
            </a:rPr>
            <a:t>施設に係る運営費はじめ、独自の保育料軽減による児童福祉費の増や中学生までの医療費の無料化等が挙げられる。今後は、扶助費が類似団体を上回っていることを認識しながら、各種制度の内容を検証し、適正な水準を目指していく。</a:t>
          </a:r>
        </a:p>
        <a:p>
          <a:r>
            <a:rPr kumimoji="1" lang="ja-JP" altLang="en-US" sz="1300">
              <a:latin typeface="ＭＳ Ｐゴシック"/>
            </a:rPr>
            <a:t>・公債費については、、これまでのインフラ整備や合併特例事業を活用した地方債の元利償還金が挙げられる。今後は、地方債の繰上償還や新規地方債の発行抑制を図る必要がある。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25,254
25,120
71.96
10,791,326
10,451,276
220,451
6,626,201
10,223,897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33.0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33238</xdr:rowOff>
    </xdr:from>
    <xdr:to>
      <xdr:col>6</xdr:col>
      <xdr:colOff>511175</xdr:colOff>
      <xdr:row>35</xdr:row>
      <xdr:rowOff>72753</xdr:rowOff>
    </xdr:to>
    <xdr:cxnSp macro="">
      <xdr:nvCxnSpPr>
        <xdr:cNvPr id="63" name="直線コネクタ 62"/>
        <xdr:cNvCxnSpPr/>
      </xdr:nvCxnSpPr>
      <xdr:spPr>
        <a:xfrm flipV="1">
          <a:off x="3797300" y="6033988"/>
          <a:ext cx="8382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134311</xdr:rowOff>
    </xdr:from>
    <xdr:ext cx="469744" cy="259045"/>
    <xdr:sp macro="" textlink="">
      <xdr:nvSpPr>
        <xdr:cNvPr id="64" name="議会費平均値テキスト"/>
        <xdr:cNvSpPr txBox="1"/>
      </xdr:nvSpPr>
      <xdr:spPr>
        <a:xfrm>
          <a:off x="4686300" y="5792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72753</xdr:rowOff>
    </xdr:from>
    <xdr:to>
      <xdr:col>5</xdr:col>
      <xdr:colOff>358775</xdr:colOff>
      <xdr:row>35</xdr:row>
      <xdr:rowOff>89734</xdr:rowOff>
    </xdr:to>
    <xdr:cxnSp macro="">
      <xdr:nvCxnSpPr>
        <xdr:cNvPr id="66" name="直線コネクタ 65"/>
        <xdr:cNvCxnSpPr/>
      </xdr:nvCxnSpPr>
      <xdr:spPr>
        <a:xfrm flipV="1">
          <a:off x="2908300" y="6073503"/>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57731</xdr:rowOff>
    </xdr:from>
    <xdr:to>
      <xdr:col>4</xdr:col>
      <xdr:colOff>155575</xdr:colOff>
      <xdr:row>35</xdr:row>
      <xdr:rowOff>89734</xdr:rowOff>
    </xdr:to>
    <xdr:cxnSp macro="">
      <xdr:nvCxnSpPr>
        <xdr:cNvPr id="69" name="直線コネクタ 68"/>
        <xdr:cNvCxnSpPr/>
      </xdr:nvCxnSpPr>
      <xdr:spPr>
        <a:xfrm>
          <a:off x="2019300" y="6058481"/>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145252</xdr:rowOff>
    </xdr:from>
    <xdr:to>
      <xdr:col>2</xdr:col>
      <xdr:colOff>638175</xdr:colOff>
      <xdr:row>35</xdr:row>
      <xdr:rowOff>57731</xdr:rowOff>
    </xdr:to>
    <xdr:cxnSp macro="">
      <xdr:nvCxnSpPr>
        <xdr:cNvPr id="72" name="直線コネクタ 71"/>
        <xdr:cNvCxnSpPr/>
      </xdr:nvCxnSpPr>
      <xdr:spPr>
        <a:xfrm>
          <a:off x="1130300" y="5974552"/>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153888</xdr:rowOff>
    </xdr:from>
    <xdr:to>
      <xdr:col>6</xdr:col>
      <xdr:colOff>561975</xdr:colOff>
      <xdr:row>35</xdr:row>
      <xdr:rowOff>84038</xdr:rowOff>
    </xdr:to>
    <xdr:sp macro="" textlink="">
      <xdr:nvSpPr>
        <xdr:cNvPr id="82" name="円/楕円 81"/>
        <xdr:cNvSpPr/>
      </xdr:nvSpPr>
      <xdr:spPr>
        <a:xfrm>
          <a:off x="4584700" y="59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132315</xdr:rowOff>
    </xdr:from>
    <xdr:ext cx="469744" cy="259045"/>
    <xdr:sp macro="" textlink="">
      <xdr:nvSpPr>
        <xdr:cNvPr id="83" name="議会費該当値テキスト"/>
        <xdr:cNvSpPr txBox="1"/>
      </xdr:nvSpPr>
      <xdr:spPr>
        <a:xfrm>
          <a:off x="4686300" y="596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21953</xdr:rowOff>
    </xdr:from>
    <xdr:to>
      <xdr:col>5</xdr:col>
      <xdr:colOff>409575</xdr:colOff>
      <xdr:row>35</xdr:row>
      <xdr:rowOff>123553</xdr:rowOff>
    </xdr:to>
    <xdr:sp macro="" textlink="">
      <xdr:nvSpPr>
        <xdr:cNvPr id="84" name="円/楕円 83"/>
        <xdr:cNvSpPr/>
      </xdr:nvSpPr>
      <xdr:spPr>
        <a:xfrm>
          <a:off x="3746500" y="60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140080</xdr:rowOff>
    </xdr:from>
    <xdr:ext cx="469744" cy="259045"/>
    <xdr:sp macro="" textlink="">
      <xdr:nvSpPr>
        <xdr:cNvPr id="85" name="テキスト ボックス 84"/>
        <xdr:cNvSpPr txBox="1"/>
      </xdr:nvSpPr>
      <xdr:spPr>
        <a:xfrm>
          <a:off x="3562427" y="579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38934</xdr:rowOff>
    </xdr:from>
    <xdr:to>
      <xdr:col>4</xdr:col>
      <xdr:colOff>206375</xdr:colOff>
      <xdr:row>35</xdr:row>
      <xdr:rowOff>140534</xdr:rowOff>
    </xdr:to>
    <xdr:sp macro="" textlink="">
      <xdr:nvSpPr>
        <xdr:cNvPr id="86" name="円/楕円 85"/>
        <xdr:cNvSpPr/>
      </xdr:nvSpPr>
      <xdr:spPr>
        <a:xfrm>
          <a:off x="2857500" y="60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157061</xdr:rowOff>
    </xdr:from>
    <xdr:ext cx="469744" cy="259045"/>
    <xdr:sp macro="" textlink="">
      <xdr:nvSpPr>
        <xdr:cNvPr id="87" name="テキスト ボックス 86"/>
        <xdr:cNvSpPr txBox="1"/>
      </xdr:nvSpPr>
      <xdr:spPr>
        <a:xfrm>
          <a:off x="2673427" y="581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6931</xdr:rowOff>
    </xdr:from>
    <xdr:to>
      <xdr:col>3</xdr:col>
      <xdr:colOff>3175</xdr:colOff>
      <xdr:row>35</xdr:row>
      <xdr:rowOff>108531</xdr:rowOff>
    </xdr:to>
    <xdr:sp macro="" textlink="">
      <xdr:nvSpPr>
        <xdr:cNvPr id="88" name="円/楕円 87"/>
        <xdr:cNvSpPr/>
      </xdr:nvSpPr>
      <xdr:spPr>
        <a:xfrm>
          <a:off x="1968500" y="600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125058</xdr:rowOff>
    </xdr:from>
    <xdr:ext cx="469744" cy="259045"/>
    <xdr:sp macro="" textlink="">
      <xdr:nvSpPr>
        <xdr:cNvPr id="89" name="テキスト ボックス 88"/>
        <xdr:cNvSpPr txBox="1"/>
      </xdr:nvSpPr>
      <xdr:spPr>
        <a:xfrm>
          <a:off x="1784427" y="57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94452</xdr:rowOff>
    </xdr:from>
    <xdr:to>
      <xdr:col>1</xdr:col>
      <xdr:colOff>485775</xdr:colOff>
      <xdr:row>35</xdr:row>
      <xdr:rowOff>24602</xdr:rowOff>
    </xdr:to>
    <xdr:sp macro="" textlink="">
      <xdr:nvSpPr>
        <xdr:cNvPr id="90" name="円/楕円 89"/>
        <xdr:cNvSpPr/>
      </xdr:nvSpPr>
      <xdr:spPr>
        <a:xfrm>
          <a:off x="1079500" y="592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15729</xdr:rowOff>
    </xdr:from>
    <xdr:ext cx="469744" cy="259045"/>
    <xdr:sp macro="" textlink="">
      <xdr:nvSpPr>
        <xdr:cNvPr id="91" name="テキスト ボックス 90"/>
        <xdr:cNvSpPr txBox="1"/>
      </xdr:nvSpPr>
      <xdr:spPr>
        <a:xfrm>
          <a:off x="895427" y="601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113542</xdr:rowOff>
    </xdr:from>
    <xdr:to>
      <xdr:col>6</xdr:col>
      <xdr:colOff>511175</xdr:colOff>
      <xdr:row>58</xdr:row>
      <xdr:rowOff>19424</xdr:rowOff>
    </xdr:to>
    <xdr:cxnSp macro="">
      <xdr:nvCxnSpPr>
        <xdr:cNvPr id="123" name="直線コネクタ 122"/>
        <xdr:cNvCxnSpPr/>
      </xdr:nvCxnSpPr>
      <xdr:spPr>
        <a:xfrm flipV="1">
          <a:off x="3797300" y="9886192"/>
          <a:ext cx="838200" cy="7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131971</xdr:rowOff>
    </xdr:from>
    <xdr:to>
      <xdr:col>5</xdr:col>
      <xdr:colOff>358775</xdr:colOff>
      <xdr:row>58</xdr:row>
      <xdr:rowOff>19424</xdr:rowOff>
    </xdr:to>
    <xdr:cxnSp macro="">
      <xdr:nvCxnSpPr>
        <xdr:cNvPr id="126" name="直線コネクタ 125"/>
        <xdr:cNvCxnSpPr/>
      </xdr:nvCxnSpPr>
      <xdr:spPr>
        <a:xfrm>
          <a:off x="2908300" y="9904621"/>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133074</xdr:rowOff>
    </xdr:from>
    <xdr:to>
      <xdr:col>5</xdr:col>
      <xdr:colOff>409575</xdr:colOff>
      <xdr:row>58</xdr:row>
      <xdr:rowOff>63224</xdr:rowOff>
    </xdr:to>
    <xdr:sp macro="" textlink="">
      <xdr:nvSpPr>
        <xdr:cNvPr id="127" name="フローチャート : 判断 126"/>
        <xdr:cNvSpPr/>
      </xdr:nvSpPr>
      <xdr:spPr>
        <a:xfrm>
          <a:off x="3746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79751</xdr:rowOff>
    </xdr:from>
    <xdr:ext cx="534377" cy="259045"/>
    <xdr:sp macro="" textlink="">
      <xdr:nvSpPr>
        <xdr:cNvPr id="128" name="テキスト ボックス 127"/>
        <xdr:cNvSpPr txBox="1"/>
      </xdr:nvSpPr>
      <xdr:spPr>
        <a:xfrm>
          <a:off x="3530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131971</xdr:rowOff>
    </xdr:from>
    <xdr:to>
      <xdr:col>4</xdr:col>
      <xdr:colOff>155575</xdr:colOff>
      <xdr:row>57</xdr:row>
      <xdr:rowOff>139678</xdr:rowOff>
    </xdr:to>
    <xdr:cxnSp macro="">
      <xdr:nvCxnSpPr>
        <xdr:cNvPr id="129" name="直線コネクタ 128"/>
        <xdr:cNvCxnSpPr/>
      </xdr:nvCxnSpPr>
      <xdr:spPr>
        <a:xfrm flipV="1">
          <a:off x="2019300" y="9904621"/>
          <a:ext cx="8890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116016</xdr:rowOff>
    </xdr:from>
    <xdr:to>
      <xdr:col>4</xdr:col>
      <xdr:colOff>206375</xdr:colOff>
      <xdr:row>58</xdr:row>
      <xdr:rowOff>46166</xdr:rowOff>
    </xdr:to>
    <xdr:sp macro="" textlink="">
      <xdr:nvSpPr>
        <xdr:cNvPr id="130" name="フローチャート : 判断 129"/>
        <xdr:cNvSpPr/>
      </xdr:nvSpPr>
      <xdr:spPr>
        <a:xfrm>
          <a:off x="2857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37293</xdr:rowOff>
    </xdr:from>
    <xdr:ext cx="534377" cy="259045"/>
    <xdr:sp macro="" textlink="">
      <xdr:nvSpPr>
        <xdr:cNvPr id="131" name="テキスト ボックス 130"/>
        <xdr:cNvSpPr txBox="1"/>
      </xdr:nvSpPr>
      <xdr:spPr>
        <a:xfrm>
          <a:off x="2641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121576</xdr:rowOff>
    </xdr:from>
    <xdr:to>
      <xdr:col>2</xdr:col>
      <xdr:colOff>638175</xdr:colOff>
      <xdr:row>57</xdr:row>
      <xdr:rowOff>139678</xdr:rowOff>
    </xdr:to>
    <xdr:cxnSp macro="">
      <xdr:nvCxnSpPr>
        <xdr:cNvPr id="132" name="直線コネクタ 131"/>
        <xdr:cNvCxnSpPr/>
      </xdr:nvCxnSpPr>
      <xdr:spPr>
        <a:xfrm>
          <a:off x="1130300" y="9894226"/>
          <a:ext cx="889000" cy="1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78526</xdr:rowOff>
    </xdr:from>
    <xdr:to>
      <xdr:col>3</xdr:col>
      <xdr:colOff>3175</xdr:colOff>
      <xdr:row>58</xdr:row>
      <xdr:rowOff>8676</xdr:rowOff>
    </xdr:to>
    <xdr:sp macro="" textlink="">
      <xdr:nvSpPr>
        <xdr:cNvPr id="133" name="フローチャート : 判断 132"/>
        <xdr:cNvSpPr/>
      </xdr:nvSpPr>
      <xdr:spPr>
        <a:xfrm>
          <a:off x="1968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25203</xdr:rowOff>
    </xdr:from>
    <xdr:ext cx="534377" cy="259045"/>
    <xdr:sp macro="" textlink="">
      <xdr:nvSpPr>
        <xdr:cNvPr id="134" name="テキスト ボックス 133"/>
        <xdr:cNvSpPr txBox="1"/>
      </xdr:nvSpPr>
      <xdr:spPr>
        <a:xfrm>
          <a:off x="1752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126292</xdr:rowOff>
    </xdr:from>
    <xdr:to>
      <xdr:col>1</xdr:col>
      <xdr:colOff>485775</xdr:colOff>
      <xdr:row>58</xdr:row>
      <xdr:rowOff>56442</xdr:rowOff>
    </xdr:to>
    <xdr:sp macro="" textlink="">
      <xdr:nvSpPr>
        <xdr:cNvPr id="135" name="フローチャート : 判断 134"/>
        <xdr:cNvSpPr/>
      </xdr:nvSpPr>
      <xdr:spPr>
        <a:xfrm>
          <a:off x="1079500" y="989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47569</xdr:rowOff>
    </xdr:from>
    <xdr:ext cx="534377" cy="259045"/>
    <xdr:sp macro="" textlink="">
      <xdr:nvSpPr>
        <xdr:cNvPr id="136" name="テキスト ボックス 135"/>
        <xdr:cNvSpPr txBox="1"/>
      </xdr:nvSpPr>
      <xdr:spPr>
        <a:xfrm>
          <a:off x="863111" y="999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62742</xdr:rowOff>
    </xdr:from>
    <xdr:to>
      <xdr:col>6</xdr:col>
      <xdr:colOff>561975</xdr:colOff>
      <xdr:row>57</xdr:row>
      <xdr:rowOff>164342</xdr:rowOff>
    </xdr:to>
    <xdr:sp macro="" textlink="">
      <xdr:nvSpPr>
        <xdr:cNvPr id="142" name="円/楕円 141"/>
        <xdr:cNvSpPr/>
      </xdr:nvSpPr>
      <xdr:spPr>
        <a:xfrm>
          <a:off x="4584700" y="98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41169</xdr:rowOff>
    </xdr:from>
    <xdr:ext cx="534377" cy="259045"/>
    <xdr:sp macro="" textlink="">
      <xdr:nvSpPr>
        <xdr:cNvPr id="143" name="総務費該当値テキスト"/>
        <xdr:cNvSpPr txBox="1"/>
      </xdr:nvSpPr>
      <xdr:spPr>
        <a:xfrm>
          <a:off x="4686300" y="981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140074</xdr:rowOff>
    </xdr:from>
    <xdr:to>
      <xdr:col>5</xdr:col>
      <xdr:colOff>409575</xdr:colOff>
      <xdr:row>58</xdr:row>
      <xdr:rowOff>70224</xdr:rowOff>
    </xdr:to>
    <xdr:sp macro="" textlink="">
      <xdr:nvSpPr>
        <xdr:cNvPr id="144" name="円/楕円 143"/>
        <xdr:cNvSpPr/>
      </xdr:nvSpPr>
      <xdr:spPr>
        <a:xfrm>
          <a:off x="3746500" y="99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61351</xdr:rowOff>
    </xdr:from>
    <xdr:ext cx="534377" cy="259045"/>
    <xdr:sp macro="" textlink="">
      <xdr:nvSpPr>
        <xdr:cNvPr id="145" name="テキスト ボックス 144"/>
        <xdr:cNvSpPr txBox="1"/>
      </xdr:nvSpPr>
      <xdr:spPr>
        <a:xfrm>
          <a:off x="3530111" y="100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81171</xdr:rowOff>
    </xdr:from>
    <xdr:to>
      <xdr:col>4</xdr:col>
      <xdr:colOff>206375</xdr:colOff>
      <xdr:row>58</xdr:row>
      <xdr:rowOff>11321</xdr:rowOff>
    </xdr:to>
    <xdr:sp macro="" textlink="">
      <xdr:nvSpPr>
        <xdr:cNvPr id="146" name="円/楕円 145"/>
        <xdr:cNvSpPr/>
      </xdr:nvSpPr>
      <xdr:spPr>
        <a:xfrm>
          <a:off x="2857500" y="98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27848</xdr:rowOff>
    </xdr:from>
    <xdr:ext cx="534377" cy="259045"/>
    <xdr:sp macro="" textlink="">
      <xdr:nvSpPr>
        <xdr:cNvPr id="147" name="テキスト ボックス 146"/>
        <xdr:cNvSpPr txBox="1"/>
      </xdr:nvSpPr>
      <xdr:spPr>
        <a:xfrm>
          <a:off x="2641111" y="962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88878</xdr:rowOff>
    </xdr:from>
    <xdr:to>
      <xdr:col>3</xdr:col>
      <xdr:colOff>3175</xdr:colOff>
      <xdr:row>58</xdr:row>
      <xdr:rowOff>19028</xdr:rowOff>
    </xdr:to>
    <xdr:sp macro="" textlink="">
      <xdr:nvSpPr>
        <xdr:cNvPr id="148" name="円/楕円 147"/>
        <xdr:cNvSpPr/>
      </xdr:nvSpPr>
      <xdr:spPr>
        <a:xfrm>
          <a:off x="1968500" y="986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10155</xdr:rowOff>
    </xdr:from>
    <xdr:ext cx="534377" cy="259045"/>
    <xdr:sp macro="" textlink="">
      <xdr:nvSpPr>
        <xdr:cNvPr id="149" name="テキスト ボックス 148"/>
        <xdr:cNvSpPr txBox="1"/>
      </xdr:nvSpPr>
      <xdr:spPr>
        <a:xfrm>
          <a:off x="1752111" y="99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70776</xdr:rowOff>
    </xdr:from>
    <xdr:to>
      <xdr:col>1</xdr:col>
      <xdr:colOff>485775</xdr:colOff>
      <xdr:row>58</xdr:row>
      <xdr:rowOff>926</xdr:rowOff>
    </xdr:to>
    <xdr:sp macro="" textlink="">
      <xdr:nvSpPr>
        <xdr:cNvPr id="150" name="円/楕円 149"/>
        <xdr:cNvSpPr/>
      </xdr:nvSpPr>
      <xdr:spPr>
        <a:xfrm>
          <a:off x="1079500" y="984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17453</xdr:rowOff>
    </xdr:from>
    <xdr:ext cx="534377" cy="259045"/>
    <xdr:sp macro="" textlink="">
      <xdr:nvSpPr>
        <xdr:cNvPr id="151" name="テキスト ボックス 150"/>
        <xdr:cNvSpPr txBox="1"/>
      </xdr:nvSpPr>
      <xdr:spPr>
        <a:xfrm>
          <a:off x="863111" y="96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139116</xdr:rowOff>
    </xdr:from>
    <xdr:to>
      <xdr:col>6</xdr:col>
      <xdr:colOff>511175</xdr:colOff>
      <xdr:row>77</xdr:row>
      <xdr:rowOff>146483</xdr:rowOff>
    </xdr:to>
    <xdr:cxnSp macro="">
      <xdr:nvCxnSpPr>
        <xdr:cNvPr id="180" name="直線コネクタ 179"/>
        <xdr:cNvCxnSpPr/>
      </xdr:nvCxnSpPr>
      <xdr:spPr>
        <a:xfrm flipV="1">
          <a:off x="3797300" y="13340766"/>
          <a:ext cx="8382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70697</xdr:rowOff>
    </xdr:from>
    <xdr:ext cx="599010" cy="259045"/>
    <xdr:sp macro="" textlink="">
      <xdr:nvSpPr>
        <xdr:cNvPr id="181" name="民生費平均値テキスト"/>
        <xdr:cNvSpPr txBox="1"/>
      </xdr:nvSpPr>
      <xdr:spPr>
        <a:xfrm>
          <a:off x="4686300" y="13272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146483</xdr:rowOff>
    </xdr:from>
    <xdr:to>
      <xdr:col>5</xdr:col>
      <xdr:colOff>358775</xdr:colOff>
      <xdr:row>77</xdr:row>
      <xdr:rowOff>157144</xdr:rowOff>
    </xdr:to>
    <xdr:cxnSp macro="">
      <xdr:nvCxnSpPr>
        <xdr:cNvPr id="183" name="直線コネクタ 182"/>
        <xdr:cNvCxnSpPr/>
      </xdr:nvCxnSpPr>
      <xdr:spPr>
        <a:xfrm flipV="1">
          <a:off x="2908300" y="13348133"/>
          <a:ext cx="8890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123675</xdr:rowOff>
    </xdr:from>
    <xdr:to>
      <xdr:col>5</xdr:col>
      <xdr:colOff>409575</xdr:colOff>
      <xdr:row>78</xdr:row>
      <xdr:rowOff>53825</xdr:rowOff>
    </xdr:to>
    <xdr:sp macro="" textlink="">
      <xdr:nvSpPr>
        <xdr:cNvPr id="184" name="フローチャート : 判断 183"/>
        <xdr:cNvSpPr/>
      </xdr:nvSpPr>
      <xdr:spPr>
        <a:xfrm>
          <a:off x="3746500" y="1332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44952</xdr:rowOff>
    </xdr:from>
    <xdr:ext cx="599010" cy="259045"/>
    <xdr:sp macro="" textlink="">
      <xdr:nvSpPr>
        <xdr:cNvPr id="185" name="テキスト ボックス 184"/>
        <xdr:cNvSpPr txBox="1"/>
      </xdr:nvSpPr>
      <xdr:spPr>
        <a:xfrm>
          <a:off x="3497794" y="1341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146745</xdr:rowOff>
    </xdr:from>
    <xdr:to>
      <xdr:col>4</xdr:col>
      <xdr:colOff>155575</xdr:colOff>
      <xdr:row>77</xdr:row>
      <xdr:rowOff>157144</xdr:rowOff>
    </xdr:to>
    <xdr:cxnSp macro="">
      <xdr:nvCxnSpPr>
        <xdr:cNvPr id="186" name="直線コネクタ 185"/>
        <xdr:cNvCxnSpPr/>
      </xdr:nvCxnSpPr>
      <xdr:spPr>
        <a:xfrm>
          <a:off x="2019300" y="13348395"/>
          <a:ext cx="889000" cy="1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132443</xdr:rowOff>
    </xdr:from>
    <xdr:to>
      <xdr:col>4</xdr:col>
      <xdr:colOff>206375</xdr:colOff>
      <xdr:row>78</xdr:row>
      <xdr:rowOff>62593</xdr:rowOff>
    </xdr:to>
    <xdr:sp macro="" textlink="">
      <xdr:nvSpPr>
        <xdr:cNvPr id="187" name="フローチャート : 判断 186"/>
        <xdr:cNvSpPr/>
      </xdr:nvSpPr>
      <xdr:spPr>
        <a:xfrm>
          <a:off x="2857500" y="1333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53720</xdr:rowOff>
    </xdr:from>
    <xdr:ext cx="599010" cy="259045"/>
    <xdr:sp macro="" textlink="">
      <xdr:nvSpPr>
        <xdr:cNvPr id="188" name="テキスト ボックス 187"/>
        <xdr:cNvSpPr txBox="1"/>
      </xdr:nvSpPr>
      <xdr:spPr>
        <a:xfrm>
          <a:off x="2608794" y="134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143636</xdr:rowOff>
    </xdr:from>
    <xdr:to>
      <xdr:col>2</xdr:col>
      <xdr:colOff>638175</xdr:colOff>
      <xdr:row>77</xdr:row>
      <xdr:rowOff>146745</xdr:rowOff>
    </xdr:to>
    <xdr:cxnSp macro="">
      <xdr:nvCxnSpPr>
        <xdr:cNvPr id="189" name="直線コネクタ 188"/>
        <xdr:cNvCxnSpPr/>
      </xdr:nvCxnSpPr>
      <xdr:spPr>
        <a:xfrm>
          <a:off x="1130300" y="13345286"/>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136210</xdr:rowOff>
    </xdr:from>
    <xdr:to>
      <xdr:col>3</xdr:col>
      <xdr:colOff>3175</xdr:colOff>
      <xdr:row>78</xdr:row>
      <xdr:rowOff>66360</xdr:rowOff>
    </xdr:to>
    <xdr:sp macro="" textlink="">
      <xdr:nvSpPr>
        <xdr:cNvPr id="190" name="フローチャート : 判断 189"/>
        <xdr:cNvSpPr/>
      </xdr:nvSpPr>
      <xdr:spPr>
        <a:xfrm>
          <a:off x="1968500" y="133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57487</xdr:rowOff>
    </xdr:from>
    <xdr:ext cx="599010" cy="259045"/>
    <xdr:sp macro="" textlink="">
      <xdr:nvSpPr>
        <xdr:cNvPr id="191" name="テキスト ボックス 190"/>
        <xdr:cNvSpPr txBox="1"/>
      </xdr:nvSpPr>
      <xdr:spPr>
        <a:xfrm>
          <a:off x="1719794" y="1343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134851</xdr:rowOff>
    </xdr:from>
    <xdr:to>
      <xdr:col>1</xdr:col>
      <xdr:colOff>485775</xdr:colOff>
      <xdr:row>78</xdr:row>
      <xdr:rowOff>65001</xdr:rowOff>
    </xdr:to>
    <xdr:sp macro="" textlink="">
      <xdr:nvSpPr>
        <xdr:cNvPr id="192" name="フローチャート : 判断 191"/>
        <xdr:cNvSpPr/>
      </xdr:nvSpPr>
      <xdr:spPr>
        <a:xfrm>
          <a:off x="1079500" y="1333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56128</xdr:rowOff>
    </xdr:from>
    <xdr:ext cx="599010" cy="259045"/>
    <xdr:sp macro="" textlink="">
      <xdr:nvSpPr>
        <xdr:cNvPr id="193" name="テキスト ボックス 192"/>
        <xdr:cNvSpPr txBox="1"/>
      </xdr:nvSpPr>
      <xdr:spPr>
        <a:xfrm>
          <a:off x="830794" y="1342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88316</xdr:rowOff>
    </xdr:from>
    <xdr:to>
      <xdr:col>6</xdr:col>
      <xdr:colOff>561975</xdr:colOff>
      <xdr:row>78</xdr:row>
      <xdr:rowOff>18466</xdr:rowOff>
    </xdr:to>
    <xdr:sp macro="" textlink="">
      <xdr:nvSpPr>
        <xdr:cNvPr id="199" name="円/楕円 198"/>
        <xdr:cNvSpPr/>
      </xdr:nvSpPr>
      <xdr:spPr>
        <a:xfrm>
          <a:off x="4584700" y="1328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47693</xdr:rowOff>
    </xdr:from>
    <xdr:ext cx="599010" cy="259045"/>
    <xdr:sp macro="" textlink="">
      <xdr:nvSpPr>
        <xdr:cNvPr id="200" name="民生費該当値テキスト"/>
        <xdr:cNvSpPr txBox="1"/>
      </xdr:nvSpPr>
      <xdr:spPr>
        <a:xfrm>
          <a:off x="4686300" y="130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95683</xdr:rowOff>
    </xdr:from>
    <xdr:to>
      <xdr:col>5</xdr:col>
      <xdr:colOff>409575</xdr:colOff>
      <xdr:row>78</xdr:row>
      <xdr:rowOff>25833</xdr:rowOff>
    </xdr:to>
    <xdr:sp macro="" textlink="">
      <xdr:nvSpPr>
        <xdr:cNvPr id="201" name="円/楕円 200"/>
        <xdr:cNvSpPr/>
      </xdr:nvSpPr>
      <xdr:spPr>
        <a:xfrm>
          <a:off x="3746500" y="1329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42360</xdr:rowOff>
    </xdr:from>
    <xdr:ext cx="599010" cy="259045"/>
    <xdr:sp macro="" textlink="">
      <xdr:nvSpPr>
        <xdr:cNvPr id="202" name="テキスト ボックス 201"/>
        <xdr:cNvSpPr txBox="1"/>
      </xdr:nvSpPr>
      <xdr:spPr>
        <a:xfrm>
          <a:off x="3497794" y="1307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106344</xdr:rowOff>
    </xdr:from>
    <xdr:to>
      <xdr:col>4</xdr:col>
      <xdr:colOff>206375</xdr:colOff>
      <xdr:row>78</xdr:row>
      <xdr:rowOff>36494</xdr:rowOff>
    </xdr:to>
    <xdr:sp macro="" textlink="">
      <xdr:nvSpPr>
        <xdr:cNvPr id="203" name="円/楕円 202"/>
        <xdr:cNvSpPr/>
      </xdr:nvSpPr>
      <xdr:spPr>
        <a:xfrm>
          <a:off x="2857500" y="133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53021</xdr:rowOff>
    </xdr:from>
    <xdr:ext cx="599010" cy="259045"/>
    <xdr:sp macro="" textlink="">
      <xdr:nvSpPr>
        <xdr:cNvPr id="204" name="テキスト ボックス 203"/>
        <xdr:cNvSpPr txBox="1"/>
      </xdr:nvSpPr>
      <xdr:spPr>
        <a:xfrm>
          <a:off x="2608794" y="1308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120,843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95945</xdr:rowOff>
    </xdr:from>
    <xdr:to>
      <xdr:col>3</xdr:col>
      <xdr:colOff>3175</xdr:colOff>
      <xdr:row>78</xdr:row>
      <xdr:rowOff>26095</xdr:rowOff>
    </xdr:to>
    <xdr:sp macro="" textlink="">
      <xdr:nvSpPr>
        <xdr:cNvPr id="205" name="円/楕円 204"/>
        <xdr:cNvSpPr/>
      </xdr:nvSpPr>
      <xdr:spPr>
        <a:xfrm>
          <a:off x="1968500" y="1329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42622</xdr:rowOff>
    </xdr:from>
    <xdr:ext cx="599010" cy="259045"/>
    <xdr:sp macro="" textlink="">
      <xdr:nvSpPr>
        <xdr:cNvPr id="206" name="テキスト ボックス 205"/>
        <xdr:cNvSpPr txBox="1"/>
      </xdr:nvSpPr>
      <xdr:spPr>
        <a:xfrm>
          <a:off x="1719794" y="1307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92836</xdr:rowOff>
    </xdr:from>
    <xdr:to>
      <xdr:col>1</xdr:col>
      <xdr:colOff>485775</xdr:colOff>
      <xdr:row>78</xdr:row>
      <xdr:rowOff>22986</xdr:rowOff>
    </xdr:to>
    <xdr:sp macro="" textlink="">
      <xdr:nvSpPr>
        <xdr:cNvPr id="207" name="円/楕円 206"/>
        <xdr:cNvSpPr/>
      </xdr:nvSpPr>
      <xdr:spPr>
        <a:xfrm>
          <a:off x="1079500" y="1329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39513</xdr:rowOff>
    </xdr:from>
    <xdr:ext cx="599010" cy="259045"/>
    <xdr:sp macro="" textlink="">
      <xdr:nvSpPr>
        <xdr:cNvPr id="208" name="テキスト ボックス 207"/>
        <xdr:cNvSpPr txBox="1"/>
      </xdr:nvSpPr>
      <xdr:spPr>
        <a:xfrm>
          <a:off x="830794" y="1306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49126</xdr:rowOff>
    </xdr:from>
    <xdr:to>
      <xdr:col>6</xdr:col>
      <xdr:colOff>511175</xdr:colOff>
      <xdr:row>99</xdr:row>
      <xdr:rowOff>63446</xdr:rowOff>
    </xdr:to>
    <xdr:cxnSp macro="">
      <xdr:nvCxnSpPr>
        <xdr:cNvPr id="240" name="直線コネクタ 239"/>
        <xdr:cNvCxnSpPr/>
      </xdr:nvCxnSpPr>
      <xdr:spPr>
        <a:xfrm>
          <a:off x="3797300" y="17022676"/>
          <a:ext cx="8382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49126</xdr:rowOff>
    </xdr:from>
    <xdr:to>
      <xdr:col>5</xdr:col>
      <xdr:colOff>358775</xdr:colOff>
      <xdr:row>99</xdr:row>
      <xdr:rowOff>104986</xdr:rowOff>
    </xdr:to>
    <xdr:cxnSp macro="">
      <xdr:nvCxnSpPr>
        <xdr:cNvPr id="243" name="直線コネクタ 242"/>
        <xdr:cNvCxnSpPr/>
      </xdr:nvCxnSpPr>
      <xdr:spPr>
        <a:xfrm flipV="1">
          <a:off x="2908300" y="17022676"/>
          <a:ext cx="889000" cy="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4" name="フローチャート : 判断 243"/>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5" name="テキスト ボックス 244"/>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104986</xdr:rowOff>
    </xdr:from>
    <xdr:to>
      <xdr:col>4</xdr:col>
      <xdr:colOff>155575</xdr:colOff>
      <xdr:row>99</xdr:row>
      <xdr:rowOff>110652</xdr:rowOff>
    </xdr:to>
    <xdr:cxnSp macro="">
      <xdr:nvCxnSpPr>
        <xdr:cNvPr id="246" name="直線コネクタ 245"/>
        <xdr:cNvCxnSpPr/>
      </xdr:nvCxnSpPr>
      <xdr:spPr>
        <a:xfrm flipV="1">
          <a:off x="2019300" y="17078536"/>
          <a:ext cx="889000" cy="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7" name="フローチャート : 判断 246"/>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8" name="テキスト ボックス 247"/>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54628</xdr:rowOff>
    </xdr:from>
    <xdr:to>
      <xdr:col>2</xdr:col>
      <xdr:colOff>638175</xdr:colOff>
      <xdr:row>99</xdr:row>
      <xdr:rowOff>110652</xdr:rowOff>
    </xdr:to>
    <xdr:cxnSp macro="">
      <xdr:nvCxnSpPr>
        <xdr:cNvPr id="249" name="直線コネクタ 248"/>
        <xdr:cNvCxnSpPr/>
      </xdr:nvCxnSpPr>
      <xdr:spPr>
        <a:xfrm>
          <a:off x="1130300" y="17028178"/>
          <a:ext cx="889000" cy="5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50" name="フローチャート : 判断 249"/>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51" name="テキスト ボックス 250"/>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2" name="フローチャート : 判断 251"/>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3" name="テキスト ボックス 252"/>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12646</xdr:rowOff>
    </xdr:from>
    <xdr:to>
      <xdr:col>6</xdr:col>
      <xdr:colOff>561975</xdr:colOff>
      <xdr:row>99</xdr:row>
      <xdr:rowOff>114246</xdr:rowOff>
    </xdr:to>
    <xdr:sp macro="" textlink="">
      <xdr:nvSpPr>
        <xdr:cNvPr id="259" name="円/楕円 258"/>
        <xdr:cNvSpPr/>
      </xdr:nvSpPr>
      <xdr:spPr>
        <a:xfrm>
          <a:off x="4584700" y="169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99023</xdr:rowOff>
    </xdr:from>
    <xdr:ext cx="534377" cy="259045"/>
    <xdr:sp macro="" textlink="">
      <xdr:nvSpPr>
        <xdr:cNvPr id="260" name="衛生費該当値テキスト"/>
        <xdr:cNvSpPr txBox="1"/>
      </xdr:nvSpPr>
      <xdr:spPr>
        <a:xfrm>
          <a:off x="4686300" y="169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169776</xdr:rowOff>
    </xdr:from>
    <xdr:to>
      <xdr:col>5</xdr:col>
      <xdr:colOff>409575</xdr:colOff>
      <xdr:row>99</xdr:row>
      <xdr:rowOff>99926</xdr:rowOff>
    </xdr:to>
    <xdr:sp macro="" textlink="">
      <xdr:nvSpPr>
        <xdr:cNvPr id="261" name="円/楕円 260"/>
        <xdr:cNvSpPr/>
      </xdr:nvSpPr>
      <xdr:spPr>
        <a:xfrm>
          <a:off x="3746500" y="169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91053</xdr:rowOff>
    </xdr:from>
    <xdr:ext cx="534377" cy="259045"/>
    <xdr:sp macro="" textlink="">
      <xdr:nvSpPr>
        <xdr:cNvPr id="262" name="テキスト ボックス 261"/>
        <xdr:cNvSpPr txBox="1"/>
      </xdr:nvSpPr>
      <xdr:spPr>
        <a:xfrm>
          <a:off x="3530111" y="1706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23,047</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54186</xdr:rowOff>
    </xdr:from>
    <xdr:to>
      <xdr:col>4</xdr:col>
      <xdr:colOff>206375</xdr:colOff>
      <xdr:row>99</xdr:row>
      <xdr:rowOff>155786</xdr:rowOff>
    </xdr:to>
    <xdr:sp macro="" textlink="">
      <xdr:nvSpPr>
        <xdr:cNvPr id="263" name="円/楕円 262"/>
        <xdr:cNvSpPr/>
      </xdr:nvSpPr>
      <xdr:spPr>
        <a:xfrm>
          <a:off x="2857500" y="170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146913</xdr:rowOff>
    </xdr:from>
    <xdr:ext cx="534377" cy="259045"/>
    <xdr:sp macro="" textlink="">
      <xdr:nvSpPr>
        <xdr:cNvPr id="264" name="テキスト ボックス 263"/>
        <xdr:cNvSpPr txBox="1"/>
      </xdr:nvSpPr>
      <xdr:spPr>
        <a:xfrm>
          <a:off x="2641111" y="171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19,626</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59852</xdr:rowOff>
    </xdr:from>
    <xdr:to>
      <xdr:col>3</xdr:col>
      <xdr:colOff>3175</xdr:colOff>
      <xdr:row>99</xdr:row>
      <xdr:rowOff>161452</xdr:rowOff>
    </xdr:to>
    <xdr:sp macro="" textlink="">
      <xdr:nvSpPr>
        <xdr:cNvPr id="265" name="円/楕円 264"/>
        <xdr:cNvSpPr/>
      </xdr:nvSpPr>
      <xdr:spPr>
        <a:xfrm>
          <a:off x="1968500" y="1703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152579</xdr:rowOff>
    </xdr:from>
    <xdr:ext cx="534377" cy="259045"/>
    <xdr:sp macro="" textlink="">
      <xdr:nvSpPr>
        <xdr:cNvPr id="266" name="テキスト ボックス 265"/>
        <xdr:cNvSpPr txBox="1"/>
      </xdr:nvSpPr>
      <xdr:spPr>
        <a:xfrm>
          <a:off x="1752111" y="1712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3828</xdr:rowOff>
    </xdr:from>
    <xdr:to>
      <xdr:col>1</xdr:col>
      <xdr:colOff>485775</xdr:colOff>
      <xdr:row>99</xdr:row>
      <xdr:rowOff>105428</xdr:rowOff>
    </xdr:to>
    <xdr:sp macro="" textlink="">
      <xdr:nvSpPr>
        <xdr:cNvPr id="267" name="円/楕円 266"/>
        <xdr:cNvSpPr/>
      </xdr:nvSpPr>
      <xdr:spPr>
        <a:xfrm>
          <a:off x="1079500" y="169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96555</xdr:rowOff>
    </xdr:from>
    <xdr:ext cx="534377" cy="259045"/>
    <xdr:sp macro="" textlink="">
      <xdr:nvSpPr>
        <xdr:cNvPr id="268" name="テキスト ボックス 267"/>
        <xdr:cNvSpPr txBox="1"/>
      </xdr:nvSpPr>
      <xdr:spPr>
        <a:xfrm>
          <a:off x="863111" y="1707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60452</xdr:rowOff>
    </xdr:from>
    <xdr:to>
      <xdr:col>15</xdr:col>
      <xdr:colOff>180340</xdr:colOff>
      <xdr:row>39</xdr:row>
      <xdr:rowOff>44450</xdr:rowOff>
    </xdr:to>
    <xdr:cxnSp macro="">
      <xdr:nvCxnSpPr>
        <xdr:cNvPr id="292" name="直線コネクタ 291"/>
        <xdr:cNvCxnSpPr/>
      </xdr:nvCxnSpPr>
      <xdr:spPr>
        <a:xfrm flipV="1">
          <a:off x="10475595" y="5546852"/>
          <a:ext cx="127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7129</xdr:rowOff>
    </xdr:from>
    <xdr:ext cx="469744" cy="259045"/>
    <xdr:sp macro="" textlink="">
      <xdr:nvSpPr>
        <xdr:cNvPr id="295" name="労働費最大値テキスト"/>
        <xdr:cNvSpPr txBox="1"/>
      </xdr:nvSpPr>
      <xdr:spPr>
        <a:xfrm>
          <a:off x="10528300" y="532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32</xdr:row>
      <xdr:rowOff>60452</xdr:rowOff>
    </xdr:from>
    <xdr:to>
      <xdr:col>15</xdr:col>
      <xdr:colOff>269875</xdr:colOff>
      <xdr:row>32</xdr:row>
      <xdr:rowOff>60452</xdr:rowOff>
    </xdr:to>
    <xdr:cxnSp macro="">
      <xdr:nvCxnSpPr>
        <xdr:cNvPr id="296" name="直線コネクタ 295"/>
        <xdr:cNvCxnSpPr/>
      </xdr:nvCxnSpPr>
      <xdr:spPr>
        <a:xfrm>
          <a:off x="10388600" y="554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28258</xdr:rowOff>
    </xdr:from>
    <xdr:to>
      <xdr:col>15</xdr:col>
      <xdr:colOff>180975</xdr:colOff>
      <xdr:row>37</xdr:row>
      <xdr:rowOff>105029</xdr:rowOff>
    </xdr:to>
    <xdr:cxnSp macro="">
      <xdr:nvCxnSpPr>
        <xdr:cNvPr id="297" name="直線コネクタ 296"/>
        <xdr:cNvCxnSpPr/>
      </xdr:nvCxnSpPr>
      <xdr:spPr>
        <a:xfrm>
          <a:off x="9639300" y="5171758"/>
          <a:ext cx="838200" cy="127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136097</xdr:rowOff>
    </xdr:from>
    <xdr:ext cx="378565" cy="259045"/>
    <xdr:sp macro="" textlink="">
      <xdr:nvSpPr>
        <xdr:cNvPr id="298" name="労働費平均値テキスト"/>
        <xdr:cNvSpPr txBox="1"/>
      </xdr:nvSpPr>
      <xdr:spPr>
        <a:xfrm>
          <a:off x="10528300" y="64797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157671</xdr:rowOff>
    </xdr:from>
    <xdr:to>
      <xdr:col>15</xdr:col>
      <xdr:colOff>231775</xdr:colOff>
      <xdr:row>38</xdr:row>
      <xdr:rowOff>87821</xdr:rowOff>
    </xdr:to>
    <xdr:sp macro="" textlink="">
      <xdr:nvSpPr>
        <xdr:cNvPr id="299" name="フローチャート : 判断 298"/>
        <xdr:cNvSpPr/>
      </xdr:nvSpPr>
      <xdr:spPr>
        <a:xfrm>
          <a:off x="104267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28258</xdr:rowOff>
    </xdr:from>
    <xdr:to>
      <xdr:col>14</xdr:col>
      <xdr:colOff>28575</xdr:colOff>
      <xdr:row>35</xdr:row>
      <xdr:rowOff>32258</xdr:rowOff>
    </xdr:to>
    <xdr:cxnSp macro="">
      <xdr:nvCxnSpPr>
        <xdr:cNvPr id="300" name="直線コネクタ 299"/>
        <xdr:cNvCxnSpPr/>
      </xdr:nvCxnSpPr>
      <xdr:spPr>
        <a:xfrm flipV="1">
          <a:off x="8750300" y="5171758"/>
          <a:ext cx="889000" cy="86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151765</xdr:rowOff>
    </xdr:from>
    <xdr:to>
      <xdr:col>14</xdr:col>
      <xdr:colOff>79375</xdr:colOff>
      <xdr:row>38</xdr:row>
      <xdr:rowOff>81915</xdr:rowOff>
    </xdr:to>
    <xdr:sp macro="" textlink="">
      <xdr:nvSpPr>
        <xdr:cNvPr id="301" name="フローチャート : 判断 300"/>
        <xdr:cNvSpPr/>
      </xdr:nvSpPr>
      <xdr:spPr>
        <a:xfrm>
          <a:off x="9588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73042</xdr:rowOff>
    </xdr:from>
    <xdr:ext cx="378565" cy="259045"/>
    <xdr:sp macro="" textlink="">
      <xdr:nvSpPr>
        <xdr:cNvPr id="302" name="テキスト ボックス 301"/>
        <xdr:cNvSpPr txBox="1"/>
      </xdr:nvSpPr>
      <xdr:spPr>
        <a:xfrm>
          <a:off x="9450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32258</xdr:rowOff>
    </xdr:from>
    <xdr:to>
      <xdr:col>12</xdr:col>
      <xdr:colOff>511175</xdr:colOff>
      <xdr:row>35</xdr:row>
      <xdr:rowOff>127889</xdr:rowOff>
    </xdr:to>
    <xdr:cxnSp macro="">
      <xdr:nvCxnSpPr>
        <xdr:cNvPr id="303" name="直線コネクタ 302"/>
        <xdr:cNvCxnSpPr/>
      </xdr:nvCxnSpPr>
      <xdr:spPr>
        <a:xfrm flipV="1">
          <a:off x="7861300" y="6033008"/>
          <a:ext cx="8890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102807</xdr:rowOff>
    </xdr:from>
    <xdr:to>
      <xdr:col>12</xdr:col>
      <xdr:colOff>561975</xdr:colOff>
      <xdr:row>38</xdr:row>
      <xdr:rowOff>32956</xdr:rowOff>
    </xdr:to>
    <xdr:sp macro="" textlink="">
      <xdr:nvSpPr>
        <xdr:cNvPr id="304" name="フローチャート : 判断 303"/>
        <xdr:cNvSpPr/>
      </xdr:nvSpPr>
      <xdr:spPr>
        <a:xfrm>
          <a:off x="8699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24083</xdr:rowOff>
    </xdr:from>
    <xdr:ext cx="469744" cy="259045"/>
    <xdr:sp macro="" textlink="">
      <xdr:nvSpPr>
        <xdr:cNvPr id="305" name="テキスト ボックス 304"/>
        <xdr:cNvSpPr txBox="1"/>
      </xdr:nvSpPr>
      <xdr:spPr>
        <a:xfrm>
          <a:off x="8515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170371</xdr:rowOff>
    </xdr:from>
    <xdr:to>
      <xdr:col>11</xdr:col>
      <xdr:colOff>307975</xdr:colOff>
      <xdr:row>35</xdr:row>
      <xdr:rowOff>127889</xdr:rowOff>
    </xdr:to>
    <xdr:cxnSp macro="">
      <xdr:nvCxnSpPr>
        <xdr:cNvPr id="306" name="直線コネクタ 305"/>
        <xdr:cNvCxnSpPr/>
      </xdr:nvCxnSpPr>
      <xdr:spPr>
        <a:xfrm>
          <a:off x="6972300" y="5999671"/>
          <a:ext cx="889000" cy="1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51372</xdr:rowOff>
    </xdr:from>
    <xdr:to>
      <xdr:col>11</xdr:col>
      <xdr:colOff>358775</xdr:colOff>
      <xdr:row>37</xdr:row>
      <xdr:rowOff>152972</xdr:rowOff>
    </xdr:to>
    <xdr:sp macro="" textlink="">
      <xdr:nvSpPr>
        <xdr:cNvPr id="307" name="フローチャート : 判断 306"/>
        <xdr:cNvSpPr/>
      </xdr:nvSpPr>
      <xdr:spPr>
        <a:xfrm>
          <a:off x="7810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144098</xdr:rowOff>
    </xdr:from>
    <xdr:ext cx="469744" cy="259045"/>
    <xdr:sp macro="" textlink="">
      <xdr:nvSpPr>
        <xdr:cNvPr id="308" name="テキスト ボックス 307"/>
        <xdr:cNvSpPr txBox="1"/>
      </xdr:nvSpPr>
      <xdr:spPr>
        <a:xfrm>
          <a:off x="7626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95567</xdr:rowOff>
    </xdr:from>
    <xdr:to>
      <xdr:col>10</xdr:col>
      <xdr:colOff>155575</xdr:colOff>
      <xdr:row>37</xdr:row>
      <xdr:rowOff>25717</xdr:rowOff>
    </xdr:to>
    <xdr:sp macro="" textlink="">
      <xdr:nvSpPr>
        <xdr:cNvPr id="309" name="フローチャート : 判断 308"/>
        <xdr:cNvSpPr/>
      </xdr:nvSpPr>
      <xdr:spPr>
        <a:xfrm>
          <a:off x="6921500" y="62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16844</xdr:rowOff>
    </xdr:from>
    <xdr:ext cx="469744" cy="259045"/>
    <xdr:sp macro="" textlink="">
      <xdr:nvSpPr>
        <xdr:cNvPr id="310" name="テキスト ボックス 309"/>
        <xdr:cNvSpPr txBox="1"/>
      </xdr:nvSpPr>
      <xdr:spPr>
        <a:xfrm>
          <a:off x="6737427" y="63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54229</xdr:rowOff>
    </xdr:from>
    <xdr:to>
      <xdr:col>15</xdr:col>
      <xdr:colOff>231775</xdr:colOff>
      <xdr:row>37</xdr:row>
      <xdr:rowOff>155829</xdr:rowOff>
    </xdr:to>
    <xdr:sp macro="" textlink="">
      <xdr:nvSpPr>
        <xdr:cNvPr id="316" name="円/楕円 315"/>
        <xdr:cNvSpPr/>
      </xdr:nvSpPr>
      <xdr:spPr>
        <a:xfrm>
          <a:off x="10426700" y="63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77106</xdr:rowOff>
    </xdr:from>
    <xdr:ext cx="469744" cy="259045"/>
    <xdr:sp macro="" textlink="">
      <xdr:nvSpPr>
        <xdr:cNvPr id="317" name="労働費該当値テキスト"/>
        <xdr:cNvSpPr txBox="1"/>
      </xdr:nvSpPr>
      <xdr:spPr>
        <a:xfrm>
          <a:off x="10528300" y="624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13</xdr:col>
      <xdr:colOff>663575</xdr:colOff>
      <xdr:row>29</xdr:row>
      <xdr:rowOff>148908</xdr:rowOff>
    </xdr:from>
    <xdr:to>
      <xdr:col>14</xdr:col>
      <xdr:colOff>79375</xdr:colOff>
      <xdr:row>30</xdr:row>
      <xdr:rowOff>79058</xdr:rowOff>
    </xdr:to>
    <xdr:sp macro="" textlink="">
      <xdr:nvSpPr>
        <xdr:cNvPr id="318" name="円/楕円 317"/>
        <xdr:cNvSpPr/>
      </xdr:nvSpPr>
      <xdr:spPr>
        <a:xfrm>
          <a:off x="9588500" y="51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28</xdr:row>
      <xdr:rowOff>95585</xdr:rowOff>
    </xdr:from>
    <xdr:ext cx="469744" cy="259045"/>
    <xdr:sp macro="" textlink="">
      <xdr:nvSpPr>
        <xdr:cNvPr id="319" name="テキスト ボックス 318"/>
        <xdr:cNvSpPr txBox="1"/>
      </xdr:nvSpPr>
      <xdr:spPr>
        <a:xfrm>
          <a:off x="9404427" y="489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152908</xdr:rowOff>
    </xdr:from>
    <xdr:to>
      <xdr:col>12</xdr:col>
      <xdr:colOff>561975</xdr:colOff>
      <xdr:row>35</xdr:row>
      <xdr:rowOff>83058</xdr:rowOff>
    </xdr:to>
    <xdr:sp macro="" textlink="">
      <xdr:nvSpPr>
        <xdr:cNvPr id="320" name="円/楕円 319"/>
        <xdr:cNvSpPr/>
      </xdr:nvSpPr>
      <xdr:spPr>
        <a:xfrm>
          <a:off x="8699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99585</xdr:rowOff>
    </xdr:from>
    <xdr:ext cx="469744" cy="259045"/>
    <xdr:sp macro="" textlink="">
      <xdr:nvSpPr>
        <xdr:cNvPr id="321" name="テキスト ボックス 320"/>
        <xdr:cNvSpPr txBox="1"/>
      </xdr:nvSpPr>
      <xdr:spPr>
        <a:xfrm>
          <a:off x="8515427"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77089</xdr:rowOff>
    </xdr:from>
    <xdr:to>
      <xdr:col>11</xdr:col>
      <xdr:colOff>358775</xdr:colOff>
      <xdr:row>36</xdr:row>
      <xdr:rowOff>7239</xdr:rowOff>
    </xdr:to>
    <xdr:sp macro="" textlink="">
      <xdr:nvSpPr>
        <xdr:cNvPr id="322" name="円/楕円 321"/>
        <xdr:cNvSpPr/>
      </xdr:nvSpPr>
      <xdr:spPr>
        <a:xfrm>
          <a:off x="7810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23766</xdr:rowOff>
    </xdr:from>
    <xdr:ext cx="469744" cy="259045"/>
    <xdr:sp macro="" textlink="">
      <xdr:nvSpPr>
        <xdr:cNvPr id="323" name="テキスト ボックス 322"/>
        <xdr:cNvSpPr txBox="1"/>
      </xdr:nvSpPr>
      <xdr:spPr>
        <a:xfrm>
          <a:off x="7626427" y="58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119571</xdr:rowOff>
    </xdr:from>
    <xdr:to>
      <xdr:col>10</xdr:col>
      <xdr:colOff>155575</xdr:colOff>
      <xdr:row>35</xdr:row>
      <xdr:rowOff>49721</xdr:rowOff>
    </xdr:to>
    <xdr:sp macro="" textlink="">
      <xdr:nvSpPr>
        <xdr:cNvPr id="324" name="円/楕円 323"/>
        <xdr:cNvSpPr/>
      </xdr:nvSpPr>
      <xdr:spPr>
        <a:xfrm>
          <a:off x="6921500" y="594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66248</xdr:rowOff>
    </xdr:from>
    <xdr:ext cx="469744" cy="259045"/>
    <xdr:sp macro="" textlink="">
      <xdr:nvSpPr>
        <xdr:cNvPr id="325" name="テキスト ボックス 324"/>
        <xdr:cNvSpPr txBox="1"/>
      </xdr:nvSpPr>
      <xdr:spPr>
        <a:xfrm>
          <a:off x="6737427" y="572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7" name="直線コネクタ 346"/>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8"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9" name="直線コネクタ 348"/>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50"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51" name="直線コネクタ 350"/>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94300</xdr:rowOff>
    </xdr:from>
    <xdr:to>
      <xdr:col>15</xdr:col>
      <xdr:colOff>180975</xdr:colOff>
      <xdr:row>57</xdr:row>
      <xdr:rowOff>114394</xdr:rowOff>
    </xdr:to>
    <xdr:cxnSp macro="">
      <xdr:nvCxnSpPr>
        <xdr:cNvPr id="352" name="直線コネクタ 351"/>
        <xdr:cNvCxnSpPr/>
      </xdr:nvCxnSpPr>
      <xdr:spPr>
        <a:xfrm flipV="1">
          <a:off x="9639300" y="9866950"/>
          <a:ext cx="8382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168401</xdr:rowOff>
    </xdr:from>
    <xdr:ext cx="534377" cy="259045"/>
    <xdr:sp macro="" textlink="">
      <xdr:nvSpPr>
        <xdr:cNvPr id="353" name="農林水産業費平均値テキスト"/>
        <xdr:cNvSpPr txBox="1"/>
      </xdr:nvSpPr>
      <xdr:spPr>
        <a:xfrm>
          <a:off x="10528300" y="942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4" name="フローチャート : 判断 353"/>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101478</xdr:rowOff>
    </xdr:from>
    <xdr:to>
      <xdr:col>14</xdr:col>
      <xdr:colOff>28575</xdr:colOff>
      <xdr:row>57</xdr:row>
      <xdr:rowOff>114394</xdr:rowOff>
    </xdr:to>
    <xdr:cxnSp macro="">
      <xdr:nvCxnSpPr>
        <xdr:cNvPr id="355" name="直線コネクタ 354"/>
        <xdr:cNvCxnSpPr/>
      </xdr:nvCxnSpPr>
      <xdr:spPr>
        <a:xfrm>
          <a:off x="8750300" y="9874128"/>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6" name="フローチャート : 判断 355"/>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7" name="テキスト ボックス 356"/>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170652</xdr:rowOff>
    </xdr:from>
    <xdr:to>
      <xdr:col>12</xdr:col>
      <xdr:colOff>511175</xdr:colOff>
      <xdr:row>57</xdr:row>
      <xdr:rowOff>101478</xdr:rowOff>
    </xdr:to>
    <xdr:cxnSp macro="">
      <xdr:nvCxnSpPr>
        <xdr:cNvPr id="358" name="直線コネクタ 357"/>
        <xdr:cNvCxnSpPr/>
      </xdr:nvCxnSpPr>
      <xdr:spPr>
        <a:xfrm>
          <a:off x="7861300" y="9428952"/>
          <a:ext cx="889000" cy="44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9" name="フローチャート : 判断 358"/>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60" name="テキスト ボックス 359"/>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170652</xdr:rowOff>
    </xdr:from>
    <xdr:to>
      <xdr:col>11</xdr:col>
      <xdr:colOff>307975</xdr:colOff>
      <xdr:row>56</xdr:row>
      <xdr:rowOff>112291</xdr:rowOff>
    </xdr:to>
    <xdr:cxnSp macro="">
      <xdr:nvCxnSpPr>
        <xdr:cNvPr id="361" name="直線コネクタ 360"/>
        <xdr:cNvCxnSpPr/>
      </xdr:nvCxnSpPr>
      <xdr:spPr>
        <a:xfrm flipV="1">
          <a:off x="6972300" y="9428952"/>
          <a:ext cx="889000" cy="28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2" name="フローチャート : 判断 361"/>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3" name="テキスト ボックス 362"/>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4" name="フローチャート : 判断 363"/>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5" name="テキスト ボックス 364"/>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43500</xdr:rowOff>
    </xdr:from>
    <xdr:to>
      <xdr:col>15</xdr:col>
      <xdr:colOff>231775</xdr:colOff>
      <xdr:row>57</xdr:row>
      <xdr:rowOff>145100</xdr:rowOff>
    </xdr:to>
    <xdr:sp macro="" textlink="">
      <xdr:nvSpPr>
        <xdr:cNvPr id="371" name="円/楕円 370"/>
        <xdr:cNvSpPr/>
      </xdr:nvSpPr>
      <xdr:spPr>
        <a:xfrm>
          <a:off x="10426700" y="98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21927</xdr:rowOff>
    </xdr:from>
    <xdr:ext cx="469744" cy="259045"/>
    <xdr:sp macro="" textlink="">
      <xdr:nvSpPr>
        <xdr:cNvPr id="372" name="農林水産業費該当値テキスト"/>
        <xdr:cNvSpPr txBox="1"/>
      </xdr:nvSpPr>
      <xdr:spPr>
        <a:xfrm>
          <a:off x="10528300" y="979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63594</xdr:rowOff>
    </xdr:from>
    <xdr:to>
      <xdr:col>14</xdr:col>
      <xdr:colOff>79375</xdr:colOff>
      <xdr:row>57</xdr:row>
      <xdr:rowOff>165194</xdr:rowOff>
    </xdr:to>
    <xdr:sp macro="" textlink="">
      <xdr:nvSpPr>
        <xdr:cNvPr id="373" name="円/楕円 372"/>
        <xdr:cNvSpPr/>
      </xdr:nvSpPr>
      <xdr:spPr>
        <a:xfrm>
          <a:off x="9588500" y="983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156321</xdr:rowOff>
    </xdr:from>
    <xdr:ext cx="469744" cy="259045"/>
    <xdr:sp macro="" textlink="">
      <xdr:nvSpPr>
        <xdr:cNvPr id="374" name="テキスト ボックス 373"/>
        <xdr:cNvSpPr txBox="1"/>
      </xdr:nvSpPr>
      <xdr:spPr>
        <a:xfrm>
          <a:off x="9404427" y="992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50678</xdr:rowOff>
    </xdr:from>
    <xdr:to>
      <xdr:col>12</xdr:col>
      <xdr:colOff>561975</xdr:colOff>
      <xdr:row>57</xdr:row>
      <xdr:rowOff>152278</xdr:rowOff>
    </xdr:to>
    <xdr:sp macro="" textlink="">
      <xdr:nvSpPr>
        <xdr:cNvPr id="375" name="円/楕円 374"/>
        <xdr:cNvSpPr/>
      </xdr:nvSpPr>
      <xdr:spPr>
        <a:xfrm>
          <a:off x="8699500" y="98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143405</xdr:rowOff>
    </xdr:from>
    <xdr:ext cx="469744" cy="259045"/>
    <xdr:sp macro="" textlink="">
      <xdr:nvSpPr>
        <xdr:cNvPr id="376" name="テキスト ボックス 375"/>
        <xdr:cNvSpPr txBox="1"/>
      </xdr:nvSpPr>
      <xdr:spPr>
        <a:xfrm>
          <a:off x="8515427" y="991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119852</xdr:rowOff>
    </xdr:from>
    <xdr:to>
      <xdr:col>11</xdr:col>
      <xdr:colOff>358775</xdr:colOff>
      <xdr:row>55</xdr:row>
      <xdr:rowOff>50002</xdr:rowOff>
    </xdr:to>
    <xdr:sp macro="" textlink="">
      <xdr:nvSpPr>
        <xdr:cNvPr id="377" name="円/楕円 376"/>
        <xdr:cNvSpPr/>
      </xdr:nvSpPr>
      <xdr:spPr>
        <a:xfrm>
          <a:off x="7810500" y="937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66529</xdr:rowOff>
    </xdr:from>
    <xdr:ext cx="534377" cy="259045"/>
    <xdr:sp macro="" textlink="">
      <xdr:nvSpPr>
        <xdr:cNvPr id="378" name="テキスト ボックス 377"/>
        <xdr:cNvSpPr txBox="1"/>
      </xdr:nvSpPr>
      <xdr:spPr>
        <a:xfrm>
          <a:off x="7594111" y="915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61491</xdr:rowOff>
    </xdr:from>
    <xdr:to>
      <xdr:col>10</xdr:col>
      <xdr:colOff>155575</xdr:colOff>
      <xdr:row>56</xdr:row>
      <xdr:rowOff>163091</xdr:rowOff>
    </xdr:to>
    <xdr:sp macro="" textlink="">
      <xdr:nvSpPr>
        <xdr:cNvPr id="379" name="円/楕円 378"/>
        <xdr:cNvSpPr/>
      </xdr:nvSpPr>
      <xdr:spPr>
        <a:xfrm>
          <a:off x="6921500" y="96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8168</xdr:rowOff>
    </xdr:from>
    <xdr:ext cx="534377" cy="259045"/>
    <xdr:sp macro="" textlink="">
      <xdr:nvSpPr>
        <xdr:cNvPr id="380" name="テキスト ボックス 379"/>
        <xdr:cNvSpPr txBox="1"/>
      </xdr:nvSpPr>
      <xdr:spPr>
        <a:xfrm>
          <a:off x="6705111" y="943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6" name="直線コネクタ 405"/>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7"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8" name="直線コネクタ 407"/>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9"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10" name="直線コネクタ 409"/>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123698</xdr:rowOff>
    </xdr:from>
    <xdr:to>
      <xdr:col>15</xdr:col>
      <xdr:colOff>180975</xdr:colOff>
      <xdr:row>78</xdr:row>
      <xdr:rowOff>126082</xdr:rowOff>
    </xdr:to>
    <xdr:cxnSp macro="">
      <xdr:nvCxnSpPr>
        <xdr:cNvPr id="411" name="直線コネクタ 410"/>
        <xdr:cNvCxnSpPr/>
      </xdr:nvCxnSpPr>
      <xdr:spPr>
        <a:xfrm flipV="1">
          <a:off x="9639300" y="13496798"/>
          <a:ext cx="8382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76148</xdr:rowOff>
    </xdr:from>
    <xdr:ext cx="534377" cy="259045"/>
    <xdr:sp macro="" textlink="">
      <xdr:nvSpPr>
        <xdr:cNvPr id="412" name="商工費平均値テキスト"/>
        <xdr:cNvSpPr txBox="1"/>
      </xdr:nvSpPr>
      <xdr:spPr>
        <a:xfrm>
          <a:off x="10528300" y="13106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3" name="フローチャート : 判断 412"/>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126082</xdr:rowOff>
    </xdr:from>
    <xdr:to>
      <xdr:col>14</xdr:col>
      <xdr:colOff>28575</xdr:colOff>
      <xdr:row>78</xdr:row>
      <xdr:rowOff>143521</xdr:rowOff>
    </xdr:to>
    <xdr:cxnSp macro="">
      <xdr:nvCxnSpPr>
        <xdr:cNvPr id="414" name="直線コネクタ 413"/>
        <xdr:cNvCxnSpPr/>
      </xdr:nvCxnSpPr>
      <xdr:spPr>
        <a:xfrm flipV="1">
          <a:off x="8750300" y="13499182"/>
          <a:ext cx="889000" cy="1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39326</xdr:rowOff>
    </xdr:from>
    <xdr:to>
      <xdr:col>14</xdr:col>
      <xdr:colOff>79375</xdr:colOff>
      <xdr:row>78</xdr:row>
      <xdr:rowOff>140926</xdr:rowOff>
    </xdr:to>
    <xdr:sp macro="" textlink="">
      <xdr:nvSpPr>
        <xdr:cNvPr id="415" name="フローチャート : 判断 414"/>
        <xdr:cNvSpPr/>
      </xdr:nvSpPr>
      <xdr:spPr>
        <a:xfrm>
          <a:off x="9588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157453</xdr:rowOff>
    </xdr:from>
    <xdr:ext cx="469744" cy="259045"/>
    <xdr:sp macro="" textlink="">
      <xdr:nvSpPr>
        <xdr:cNvPr id="416" name="テキスト ボックス 415"/>
        <xdr:cNvSpPr txBox="1"/>
      </xdr:nvSpPr>
      <xdr:spPr>
        <a:xfrm>
          <a:off x="9404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122391</xdr:rowOff>
    </xdr:from>
    <xdr:to>
      <xdr:col>12</xdr:col>
      <xdr:colOff>511175</xdr:colOff>
      <xdr:row>78</xdr:row>
      <xdr:rowOff>143521</xdr:rowOff>
    </xdr:to>
    <xdr:cxnSp macro="">
      <xdr:nvCxnSpPr>
        <xdr:cNvPr id="417" name="直線コネクタ 416"/>
        <xdr:cNvCxnSpPr/>
      </xdr:nvCxnSpPr>
      <xdr:spPr>
        <a:xfrm>
          <a:off x="7861300" y="13495491"/>
          <a:ext cx="8890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31032</xdr:rowOff>
    </xdr:from>
    <xdr:to>
      <xdr:col>12</xdr:col>
      <xdr:colOff>561975</xdr:colOff>
      <xdr:row>78</xdr:row>
      <xdr:rowOff>132632</xdr:rowOff>
    </xdr:to>
    <xdr:sp macro="" textlink="">
      <xdr:nvSpPr>
        <xdr:cNvPr id="418" name="フローチャート : 判断 417"/>
        <xdr:cNvSpPr/>
      </xdr:nvSpPr>
      <xdr:spPr>
        <a:xfrm>
          <a:off x="8699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149159</xdr:rowOff>
    </xdr:from>
    <xdr:ext cx="469744" cy="259045"/>
    <xdr:sp macro="" textlink="">
      <xdr:nvSpPr>
        <xdr:cNvPr id="419" name="テキスト ボックス 418"/>
        <xdr:cNvSpPr txBox="1"/>
      </xdr:nvSpPr>
      <xdr:spPr>
        <a:xfrm>
          <a:off x="8515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122391</xdr:rowOff>
    </xdr:from>
    <xdr:to>
      <xdr:col>11</xdr:col>
      <xdr:colOff>307975</xdr:colOff>
      <xdr:row>78</xdr:row>
      <xdr:rowOff>168242</xdr:rowOff>
    </xdr:to>
    <xdr:cxnSp macro="">
      <xdr:nvCxnSpPr>
        <xdr:cNvPr id="420" name="直線コネクタ 419"/>
        <xdr:cNvCxnSpPr/>
      </xdr:nvCxnSpPr>
      <xdr:spPr>
        <a:xfrm flipV="1">
          <a:off x="6972300" y="13495491"/>
          <a:ext cx="889000" cy="4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53173</xdr:rowOff>
    </xdr:from>
    <xdr:to>
      <xdr:col>11</xdr:col>
      <xdr:colOff>358775</xdr:colOff>
      <xdr:row>78</xdr:row>
      <xdr:rowOff>154773</xdr:rowOff>
    </xdr:to>
    <xdr:sp macro="" textlink="">
      <xdr:nvSpPr>
        <xdr:cNvPr id="421" name="フローチャート : 判断 420"/>
        <xdr:cNvSpPr/>
      </xdr:nvSpPr>
      <xdr:spPr>
        <a:xfrm>
          <a:off x="7810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171300</xdr:rowOff>
    </xdr:from>
    <xdr:ext cx="469744" cy="259045"/>
    <xdr:sp macro="" textlink="">
      <xdr:nvSpPr>
        <xdr:cNvPr id="422" name="テキスト ボックス 421"/>
        <xdr:cNvSpPr txBox="1"/>
      </xdr:nvSpPr>
      <xdr:spPr>
        <a:xfrm>
          <a:off x="7626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23" name="フローチャート : 判断 422"/>
        <xdr:cNvSpPr/>
      </xdr:nvSpPr>
      <xdr:spPr>
        <a:xfrm>
          <a:off x="6921500" y="1342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171203</xdr:rowOff>
    </xdr:from>
    <xdr:ext cx="469744" cy="259045"/>
    <xdr:sp macro="" textlink="">
      <xdr:nvSpPr>
        <xdr:cNvPr id="424" name="テキスト ボックス 423"/>
        <xdr:cNvSpPr txBox="1"/>
      </xdr:nvSpPr>
      <xdr:spPr>
        <a:xfrm>
          <a:off x="6737427" y="132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72898</xdr:rowOff>
    </xdr:from>
    <xdr:to>
      <xdr:col>15</xdr:col>
      <xdr:colOff>231775</xdr:colOff>
      <xdr:row>79</xdr:row>
      <xdr:rowOff>3048</xdr:rowOff>
    </xdr:to>
    <xdr:sp macro="" textlink="">
      <xdr:nvSpPr>
        <xdr:cNvPr id="430" name="円/楕円 429"/>
        <xdr:cNvSpPr/>
      </xdr:nvSpPr>
      <xdr:spPr>
        <a:xfrm>
          <a:off x="10426700" y="134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159275</xdr:rowOff>
    </xdr:from>
    <xdr:ext cx="469744" cy="259045"/>
    <xdr:sp macro="" textlink="">
      <xdr:nvSpPr>
        <xdr:cNvPr id="431" name="商工費該当値テキスト"/>
        <xdr:cNvSpPr txBox="1"/>
      </xdr:nvSpPr>
      <xdr:spPr>
        <a:xfrm>
          <a:off x="10528300" y="1336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75282</xdr:rowOff>
    </xdr:from>
    <xdr:to>
      <xdr:col>14</xdr:col>
      <xdr:colOff>79375</xdr:colOff>
      <xdr:row>79</xdr:row>
      <xdr:rowOff>5432</xdr:rowOff>
    </xdr:to>
    <xdr:sp macro="" textlink="">
      <xdr:nvSpPr>
        <xdr:cNvPr id="432" name="円/楕円 431"/>
        <xdr:cNvSpPr/>
      </xdr:nvSpPr>
      <xdr:spPr>
        <a:xfrm>
          <a:off x="9588500" y="134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168009</xdr:rowOff>
    </xdr:from>
    <xdr:ext cx="469744" cy="259045"/>
    <xdr:sp macro="" textlink="">
      <xdr:nvSpPr>
        <xdr:cNvPr id="433" name="テキスト ボックス 432"/>
        <xdr:cNvSpPr txBox="1"/>
      </xdr:nvSpPr>
      <xdr:spPr>
        <a:xfrm>
          <a:off x="9404427" y="13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92721</xdr:rowOff>
    </xdr:from>
    <xdr:to>
      <xdr:col>12</xdr:col>
      <xdr:colOff>561975</xdr:colOff>
      <xdr:row>79</xdr:row>
      <xdr:rowOff>22871</xdr:rowOff>
    </xdr:to>
    <xdr:sp macro="" textlink="">
      <xdr:nvSpPr>
        <xdr:cNvPr id="434" name="円/楕円 433"/>
        <xdr:cNvSpPr/>
      </xdr:nvSpPr>
      <xdr:spPr>
        <a:xfrm>
          <a:off x="8699500" y="1346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13998</xdr:rowOff>
    </xdr:from>
    <xdr:ext cx="469744" cy="259045"/>
    <xdr:sp macro="" textlink="">
      <xdr:nvSpPr>
        <xdr:cNvPr id="435" name="テキスト ボックス 434"/>
        <xdr:cNvSpPr txBox="1"/>
      </xdr:nvSpPr>
      <xdr:spPr>
        <a:xfrm>
          <a:off x="8515427" y="1355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71591</xdr:rowOff>
    </xdr:from>
    <xdr:to>
      <xdr:col>11</xdr:col>
      <xdr:colOff>358775</xdr:colOff>
      <xdr:row>79</xdr:row>
      <xdr:rowOff>1741</xdr:rowOff>
    </xdr:to>
    <xdr:sp macro="" textlink="">
      <xdr:nvSpPr>
        <xdr:cNvPr id="436" name="円/楕円 435"/>
        <xdr:cNvSpPr/>
      </xdr:nvSpPr>
      <xdr:spPr>
        <a:xfrm>
          <a:off x="7810500" y="134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164318</xdr:rowOff>
    </xdr:from>
    <xdr:ext cx="469744" cy="259045"/>
    <xdr:sp macro="" textlink="">
      <xdr:nvSpPr>
        <xdr:cNvPr id="437" name="テキスト ボックス 436"/>
        <xdr:cNvSpPr txBox="1"/>
      </xdr:nvSpPr>
      <xdr:spPr>
        <a:xfrm>
          <a:off x="7626427" y="1353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117442</xdr:rowOff>
    </xdr:from>
    <xdr:to>
      <xdr:col>10</xdr:col>
      <xdr:colOff>155575</xdr:colOff>
      <xdr:row>79</xdr:row>
      <xdr:rowOff>47592</xdr:rowOff>
    </xdr:to>
    <xdr:sp macro="" textlink="">
      <xdr:nvSpPr>
        <xdr:cNvPr id="438" name="円/楕円 437"/>
        <xdr:cNvSpPr/>
      </xdr:nvSpPr>
      <xdr:spPr>
        <a:xfrm>
          <a:off x="6921500" y="1349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38719</xdr:rowOff>
    </xdr:from>
    <xdr:ext cx="469744" cy="259045"/>
    <xdr:sp macro="" textlink="">
      <xdr:nvSpPr>
        <xdr:cNvPr id="439" name="テキスト ボックス 438"/>
        <xdr:cNvSpPr txBox="1"/>
      </xdr:nvSpPr>
      <xdr:spPr>
        <a:xfrm>
          <a:off x="6737427" y="1358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3" name="直線コネクタ 462"/>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4"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5" name="直線コネクタ 464"/>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6"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7" name="直線コネクタ 466"/>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134229</xdr:rowOff>
    </xdr:from>
    <xdr:to>
      <xdr:col>15</xdr:col>
      <xdr:colOff>180975</xdr:colOff>
      <xdr:row>96</xdr:row>
      <xdr:rowOff>153355</xdr:rowOff>
    </xdr:to>
    <xdr:cxnSp macro="">
      <xdr:nvCxnSpPr>
        <xdr:cNvPr id="468" name="直線コネクタ 467"/>
        <xdr:cNvCxnSpPr/>
      </xdr:nvCxnSpPr>
      <xdr:spPr>
        <a:xfrm>
          <a:off x="9639300" y="16593429"/>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27002</xdr:rowOff>
    </xdr:from>
    <xdr:ext cx="534377" cy="259045"/>
    <xdr:sp macro="" textlink="">
      <xdr:nvSpPr>
        <xdr:cNvPr id="469" name="土木費平均値テキスト"/>
        <xdr:cNvSpPr txBox="1"/>
      </xdr:nvSpPr>
      <xdr:spPr>
        <a:xfrm>
          <a:off x="10528300" y="1665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70" name="フローチャート : 判断 469"/>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134229</xdr:rowOff>
    </xdr:from>
    <xdr:to>
      <xdr:col>14</xdr:col>
      <xdr:colOff>28575</xdr:colOff>
      <xdr:row>96</xdr:row>
      <xdr:rowOff>161821</xdr:rowOff>
    </xdr:to>
    <xdr:cxnSp macro="">
      <xdr:nvCxnSpPr>
        <xdr:cNvPr id="471" name="直線コネクタ 470"/>
        <xdr:cNvCxnSpPr/>
      </xdr:nvCxnSpPr>
      <xdr:spPr>
        <a:xfrm flipV="1">
          <a:off x="8750300" y="16593429"/>
          <a:ext cx="8890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36740</xdr:rowOff>
    </xdr:from>
    <xdr:to>
      <xdr:col>14</xdr:col>
      <xdr:colOff>79375</xdr:colOff>
      <xdr:row>97</xdr:row>
      <xdr:rowOff>138340</xdr:rowOff>
    </xdr:to>
    <xdr:sp macro="" textlink="">
      <xdr:nvSpPr>
        <xdr:cNvPr id="472" name="フローチャート : 判断 471"/>
        <xdr:cNvSpPr/>
      </xdr:nvSpPr>
      <xdr:spPr>
        <a:xfrm>
          <a:off x="9588500" y="1666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129467</xdr:rowOff>
    </xdr:from>
    <xdr:ext cx="534377" cy="259045"/>
    <xdr:sp macro="" textlink="">
      <xdr:nvSpPr>
        <xdr:cNvPr id="473" name="テキスト ボックス 472"/>
        <xdr:cNvSpPr txBox="1"/>
      </xdr:nvSpPr>
      <xdr:spPr>
        <a:xfrm>
          <a:off x="9372111" y="1676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161821</xdr:rowOff>
    </xdr:from>
    <xdr:to>
      <xdr:col>12</xdr:col>
      <xdr:colOff>511175</xdr:colOff>
      <xdr:row>97</xdr:row>
      <xdr:rowOff>21392</xdr:rowOff>
    </xdr:to>
    <xdr:cxnSp macro="">
      <xdr:nvCxnSpPr>
        <xdr:cNvPr id="474" name="直線コネクタ 473"/>
        <xdr:cNvCxnSpPr/>
      </xdr:nvCxnSpPr>
      <xdr:spPr>
        <a:xfrm flipV="1">
          <a:off x="7861300" y="16621021"/>
          <a:ext cx="889000" cy="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17889</xdr:rowOff>
    </xdr:from>
    <xdr:to>
      <xdr:col>12</xdr:col>
      <xdr:colOff>561975</xdr:colOff>
      <xdr:row>97</xdr:row>
      <xdr:rowOff>119489</xdr:rowOff>
    </xdr:to>
    <xdr:sp macro="" textlink="">
      <xdr:nvSpPr>
        <xdr:cNvPr id="475" name="フローチャート : 判断 474"/>
        <xdr:cNvSpPr/>
      </xdr:nvSpPr>
      <xdr:spPr>
        <a:xfrm>
          <a:off x="8699500" y="166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110616</xdr:rowOff>
    </xdr:from>
    <xdr:ext cx="534377" cy="259045"/>
    <xdr:sp macro="" textlink="">
      <xdr:nvSpPr>
        <xdr:cNvPr id="476" name="テキスト ボックス 475"/>
        <xdr:cNvSpPr txBox="1"/>
      </xdr:nvSpPr>
      <xdr:spPr>
        <a:xfrm>
          <a:off x="8483111" y="167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21392</xdr:rowOff>
    </xdr:from>
    <xdr:to>
      <xdr:col>11</xdr:col>
      <xdr:colOff>307975</xdr:colOff>
      <xdr:row>97</xdr:row>
      <xdr:rowOff>53381</xdr:rowOff>
    </xdr:to>
    <xdr:cxnSp macro="">
      <xdr:nvCxnSpPr>
        <xdr:cNvPr id="477" name="直線コネクタ 476"/>
        <xdr:cNvCxnSpPr/>
      </xdr:nvCxnSpPr>
      <xdr:spPr>
        <a:xfrm flipV="1">
          <a:off x="6972300" y="16652042"/>
          <a:ext cx="889000" cy="3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54237</xdr:rowOff>
    </xdr:from>
    <xdr:to>
      <xdr:col>11</xdr:col>
      <xdr:colOff>358775</xdr:colOff>
      <xdr:row>97</xdr:row>
      <xdr:rowOff>155837</xdr:rowOff>
    </xdr:to>
    <xdr:sp macro="" textlink="">
      <xdr:nvSpPr>
        <xdr:cNvPr id="478" name="フローチャート : 判断 477"/>
        <xdr:cNvSpPr/>
      </xdr:nvSpPr>
      <xdr:spPr>
        <a:xfrm>
          <a:off x="7810500" y="1668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146964</xdr:rowOff>
    </xdr:from>
    <xdr:ext cx="534377" cy="259045"/>
    <xdr:sp macro="" textlink="">
      <xdr:nvSpPr>
        <xdr:cNvPr id="479" name="テキスト ボックス 478"/>
        <xdr:cNvSpPr txBox="1"/>
      </xdr:nvSpPr>
      <xdr:spPr>
        <a:xfrm>
          <a:off x="7594111" y="167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56248</xdr:rowOff>
    </xdr:from>
    <xdr:to>
      <xdr:col>10</xdr:col>
      <xdr:colOff>155575</xdr:colOff>
      <xdr:row>97</xdr:row>
      <xdr:rowOff>157848</xdr:rowOff>
    </xdr:to>
    <xdr:sp macro="" textlink="">
      <xdr:nvSpPr>
        <xdr:cNvPr id="480" name="フローチャート : 判断 479"/>
        <xdr:cNvSpPr/>
      </xdr:nvSpPr>
      <xdr:spPr>
        <a:xfrm>
          <a:off x="6921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148975</xdr:rowOff>
    </xdr:from>
    <xdr:ext cx="534377" cy="259045"/>
    <xdr:sp macro="" textlink="">
      <xdr:nvSpPr>
        <xdr:cNvPr id="481" name="テキスト ボックス 480"/>
        <xdr:cNvSpPr txBox="1"/>
      </xdr:nvSpPr>
      <xdr:spPr>
        <a:xfrm>
          <a:off x="6705111" y="1677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102555</xdr:rowOff>
    </xdr:from>
    <xdr:to>
      <xdr:col>15</xdr:col>
      <xdr:colOff>231775</xdr:colOff>
      <xdr:row>97</xdr:row>
      <xdr:rowOff>32705</xdr:rowOff>
    </xdr:to>
    <xdr:sp macro="" textlink="">
      <xdr:nvSpPr>
        <xdr:cNvPr id="487" name="円/楕円 486"/>
        <xdr:cNvSpPr/>
      </xdr:nvSpPr>
      <xdr:spPr>
        <a:xfrm>
          <a:off x="10426700" y="1656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125432</xdr:rowOff>
    </xdr:from>
    <xdr:ext cx="534377" cy="259045"/>
    <xdr:sp macro="" textlink="">
      <xdr:nvSpPr>
        <xdr:cNvPr id="488" name="土木費該当値テキスト"/>
        <xdr:cNvSpPr txBox="1"/>
      </xdr:nvSpPr>
      <xdr:spPr>
        <a:xfrm>
          <a:off x="10528300" y="1641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53,208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83429</xdr:rowOff>
    </xdr:from>
    <xdr:to>
      <xdr:col>14</xdr:col>
      <xdr:colOff>79375</xdr:colOff>
      <xdr:row>97</xdr:row>
      <xdr:rowOff>13579</xdr:rowOff>
    </xdr:to>
    <xdr:sp macro="" textlink="">
      <xdr:nvSpPr>
        <xdr:cNvPr id="489" name="円/楕円 488"/>
        <xdr:cNvSpPr/>
      </xdr:nvSpPr>
      <xdr:spPr>
        <a:xfrm>
          <a:off x="9588500" y="165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30106</xdr:rowOff>
    </xdr:from>
    <xdr:ext cx="534377" cy="259045"/>
    <xdr:sp macro="" textlink="">
      <xdr:nvSpPr>
        <xdr:cNvPr id="490" name="テキスト ボックス 489"/>
        <xdr:cNvSpPr txBox="1"/>
      </xdr:nvSpPr>
      <xdr:spPr>
        <a:xfrm>
          <a:off x="9372111" y="1631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111021</xdr:rowOff>
    </xdr:from>
    <xdr:to>
      <xdr:col>12</xdr:col>
      <xdr:colOff>561975</xdr:colOff>
      <xdr:row>97</xdr:row>
      <xdr:rowOff>41171</xdr:rowOff>
    </xdr:to>
    <xdr:sp macro="" textlink="">
      <xdr:nvSpPr>
        <xdr:cNvPr id="491" name="円/楕円 490"/>
        <xdr:cNvSpPr/>
      </xdr:nvSpPr>
      <xdr:spPr>
        <a:xfrm>
          <a:off x="8699500" y="1657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57698</xdr:rowOff>
    </xdr:from>
    <xdr:ext cx="534377" cy="259045"/>
    <xdr:sp macro="" textlink="">
      <xdr:nvSpPr>
        <xdr:cNvPr id="492" name="テキスト ボックス 491"/>
        <xdr:cNvSpPr txBox="1"/>
      </xdr:nvSpPr>
      <xdr:spPr>
        <a:xfrm>
          <a:off x="8483111" y="163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142042</xdr:rowOff>
    </xdr:from>
    <xdr:to>
      <xdr:col>11</xdr:col>
      <xdr:colOff>358775</xdr:colOff>
      <xdr:row>97</xdr:row>
      <xdr:rowOff>72192</xdr:rowOff>
    </xdr:to>
    <xdr:sp macro="" textlink="">
      <xdr:nvSpPr>
        <xdr:cNvPr id="493" name="円/楕円 492"/>
        <xdr:cNvSpPr/>
      </xdr:nvSpPr>
      <xdr:spPr>
        <a:xfrm>
          <a:off x="7810500" y="166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88719</xdr:rowOff>
    </xdr:from>
    <xdr:ext cx="534377" cy="259045"/>
    <xdr:sp macro="" textlink="">
      <xdr:nvSpPr>
        <xdr:cNvPr id="494" name="テキスト ボックス 493"/>
        <xdr:cNvSpPr txBox="1"/>
      </xdr:nvSpPr>
      <xdr:spPr>
        <a:xfrm>
          <a:off x="7594111" y="1637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48,026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2581</xdr:rowOff>
    </xdr:from>
    <xdr:to>
      <xdr:col>10</xdr:col>
      <xdr:colOff>155575</xdr:colOff>
      <xdr:row>97</xdr:row>
      <xdr:rowOff>104181</xdr:rowOff>
    </xdr:to>
    <xdr:sp macro="" textlink="">
      <xdr:nvSpPr>
        <xdr:cNvPr id="495" name="円/楕円 494"/>
        <xdr:cNvSpPr/>
      </xdr:nvSpPr>
      <xdr:spPr>
        <a:xfrm>
          <a:off x="6921500" y="1663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120708</xdr:rowOff>
    </xdr:from>
    <xdr:ext cx="534377" cy="259045"/>
    <xdr:sp macro="" textlink="">
      <xdr:nvSpPr>
        <xdr:cNvPr id="496" name="テキスト ボックス 495"/>
        <xdr:cNvSpPr txBox="1"/>
      </xdr:nvSpPr>
      <xdr:spPr>
        <a:xfrm>
          <a:off x="6705111" y="1640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7" name="テキスト ボックス 50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9" name="テキスト ボックス 50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21" name="直線コネクタ 520"/>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2"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3" name="直線コネクタ 522"/>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4"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5" name="直線コネクタ 524"/>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46888</xdr:rowOff>
    </xdr:from>
    <xdr:to>
      <xdr:col>23</xdr:col>
      <xdr:colOff>517525</xdr:colOff>
      <xdr:row>34</xdr:row>
      <xdr:rowOff>142253</xdr:rowOff>
    </xdr:to>
    <xdr:cxnSp macro="">
      <xdr:nvCxnSpPr>
        <xdr:cNvPr id="526" name="直線コネクタ 525"/>
        <xdr:cNvCxnSpPr/>
      </xdr:nvCxnSpPr>
      <xdr:spPr>
        <a:xfrm>
          <a:off x="15481300" y="5704738"/>
          <a:ext cx="838200" cy="26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128135</xdr:rowOff>
    </xdr:from>
    <xdr:ext cx="534377" cy="259045"/>
    <xdr:sp macro="" textlink="">
      <xdr:nvSpPr>
        <xdr:cNvPr id="527" name="消防費平均値テキスト"/>
        <xdr:cNvSpPr txBox="1"/>
      </xdr:nvSpPr>
      <xdr:spPr>
        <a:xfrm>
          <a:off x="16370300" y="6300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8" name="フローチャート : 判断 527"/>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46888</xdr:rowOff>
    </xdr:from>
    <xdr:to>
      <xdr:col>22</xdr:col>
      <xdr:colOff>365125</xdr:colOff>
      <xdr:row>37</xdr:row>
      <xdr:rowOff>10846</xdr:rowOff>
    </xdr:to>
    <xdr:cxnSp macro="">
      <xdr:nvCxnSpPr>
        <xdr:cNvPr id="529" name="直線コネクタ 528"/>
        <xdr:cNvCxnSpPr/>
      </xdr:nvCxnSpPr>
      <xdr:spPr>
        <a:xfrm flipV="1">
          <a:off x="14592300" y="5704738"/>
          <a:ext cx="889000" cy="6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50495</xdr:rowOff>
    </xdr:from>
    <xdr:to>
      <xdr:col>22</xdr:col>
      <xdr:colOff>415925</xdr:colOff>
      <xdr:row>37</xdr:row>
      <xdr:rowOff>152095</xdr:rowOff>
    </xdr:to>
    <xdr:sp macro="" textlink="">
      <xdr:nvSpPr>
        <xdr:cNvPr id="530" name="フローチャート : 判断 529"/>
        <xdr:cNvSpPr/>
      </xdr:nvSpPr>
      <xdr:spPr>
        <a:xfrm>
          <a:off x="15430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143222</xdr:rowOff>
    </xdr:from>
    <xdr:ext cx="534377" cy="259045"/>
    <xdr:sp macro="" textlink="">
      <xdr:nvSpPr>
        <xdr:cNvPr id="531" name="テキスト ボックス 530"/>
        <xdr:cNvSpPr txBox="1"/>
      </xdr:nvSpPr>
      <xdr:spPr>
        <a:xfrm>
          <a:off x="15214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125298</xdr:rowOff>
    </xdr:from>
    <xdr:to>
      <xdr:col>21</xdr:col>
      <xdr:colOff>161925</xdr:colOff>
      <xdr:row>37</xdr:row>
      <xdr:rowOff>10846</xdr:rowOff>
    </xdr:to>
    <xdr:cxnSp macro="">
      <xdr:nvCxnSpPr>
        <xdr:cNvPr id="532" name="直線コネクタ 531"/>
        <xdr:cNvCxnSpPr/>
      </xdr:nvCxnSpPr>
      <xdr:spPr>
        <a:xfrm>
          <a:off x="13703300" y="5783148"/>
          <a:ext cx="889000" cy="57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98730</xdr:rowOff>
    </xdr:from>
    <xdr:to>
      <xdr:col>21</xdr:col>
      <xdr:colOff>212725</xdr:colOff>
      <xdr:row>38</xdr:row>
      <xdr:rowOff>28880</xdr:rowOff>
    </xdr:to>
    <xdr:sp macro="" textlink="">
      <xdr:nvSpPr>
        <xdr:cNvPr id="533" name="フローチャート : 判断 532"/>
        <xdr:cNvSpPr/>
      </xdr:nvSpPr>
      <xdr:spPr>
        <a:xfrm>
          <a:off x="1454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20007</xdr:rowOff>
    </xdr:from>
    <xdr:ext cx="534377" cy="259045"/>
    <xdr:sp macro="" textlink="">
      <xdr:nvSpPr>
        <xdr:cNvPr id="534" name="テキスト ボックス 533"/>
        <xdr:cNvSpPr txBox="1"/>
      </xdr:nvSpPr>
      <xdr:spPr>
        <a:xfrm>
          <a:off x="14325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125298</xdr:rowOff>
    </xdr:from>
    <xdr:to>
      <xdr:col>19</xdr:col>
      <xdr:colOff>644525</xdr:colOff>
      <xdr:row>34</xdr:row>
      <xdr:rowOff>167399</xdr:rowOff>
    </xdr:to>
    <xdr:cxnSp macro="">
      <xdr:nvCxnSpPr>
        <xdr:cNvPr id="535" name="直線コネクタ 534"/>
        <xdr:cNvCxnSpPr/>
      </xdr:nvCxnSpPr>
      <xdr:spPr>
        <a:xfrm flipV="1">
          <a:off x="12814300" y="5783148"/>
          <a:ext cx="889000" cy="2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105016</xdr:rowOff>
    </xdr:from>
    <xdr:to>
      <xdr:col>20</xdr:col>
      <xdr:colOff>9525</xdr:colOff>
      <xdr:row>38</xdr:row>
      <xdr:rowOff>35167</xdr:rowOff>
    </xdr:to>
    <xdr:sp macro="" textlink="">
      <xdr:nvSpPr>
        <xdr:cNvPr id="536" name="フローチャート : 判断 535"/>
        <xdr:cNvSpPr/>
      </xdr:nvSpPr>
      <xdr:spPr>
        <a:xfrm>
          <a:off x="13652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26293</xdr:rowOff>
    </xdr:from>
    <xdr:ext cx="534377" cy="259045"/>
    <xdr:sp macro="" textlink="">
      <xdr:nvSpPr>
        <xdr:cNvPr id="537" name="テキスト ボックス 536"/>
        <xdr:cNvSpPr txBox="1"/>
      </xdr:nvSpPr>
      <xdr:spPr>
        <a:xfrm>
          <a:off x="13436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136411</xdr:rowOff>
    </xdr:from>
    <xdr:to>
      <xdr:col>18</xdr:col>
      <xdr:colOff>492125</xdr:colOff>
      <xdr:row>38</xdr:row>
      <xdr:rowOff>66560</xdr:rowOff>
    </xdr:to>
    <xdr:sp macro="" textlink="">
      <xdr:nvSpPr>
        <xdr:cNvPr id="538" name="フローチャート : 判断 537"/>
        <xdr:cNvSpPr/>
      </xdr:nvSpPr>
      <xdr:spPr>
        <a:xfrm>
          <a:off x="12763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57688</xdr:rowOff>
    </xdr:from>
    <xdr:ext cx="534377" cy="259045"/>
    <xdr:sp macro="" textlink="">
      <xdr:nvSpPr>
        <xdr:cNvPr id="539" name="テキスト ボックス 538"/>
        <xdr:cNvSpPr txBox="1"/>
      </xdr:nvSpPr>
      <xdr:spPr>
        <a:xfrm>
          <a:off x="12547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91453</xdr:rowOff>
    </xdr:from>
    <xdr:to>
      <xdr:col>23</xdr:col>
      <xdr:colOff>568325</xdr:colOff>
      <xdr:row>35</xdr:row>
      <xdr:rowOff>21603</xdr:rowOff>
    </xdr:to>
    <xdr:sp macro="" textlink="">
      <xdr:nvSpPr>
        <xdr:cNvPr id="545" name="円/楕円 544"/>
        <xdr:cNvSpPr/>
      </xdr:nvSpPr>
      <xdr:spPr>
        <a:xfrm>
          <a:off x="16268700" y="59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114330</xdr:rowOff>
    </xdr:from>
    <xdr:ext cx="534377" cy="259045"/>
    <xdr:sp macro="" textlink="">
      <xdr:nvSpPr>
        <xdr:cNvPr id="546" name="消防費該当値テキスト"/>
        <xdr:cNvSpPr txBox="1"/>
      </xdr:nvSpPr>
      <xdr:spPr>
        <a:xfrm>
          <a:off x="16370300" y="577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29,933</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167538</xdr:rowOff>
    </xdr:from>
    <xdr:to>
      <xdr:col>22</xdr:col>
      <xdr:colOff>415925</xdr:colOff>
      <xdr:row>33</xdr:row>
      <xdr:rowOff>97688</xdr:rowOff>
    </xdr:to>
    <xdr:sp macro="" textlink="">
      <xdr:nvSpPr>
        <xdr:cNvPr id="547" name="円/楕円 546"/>
        <xdr:cNvSpPr/>
      </xdr:nvSpPr>
      <xdr:spPr>
        <a:xfrm>
          <a:off x="15430500" y="565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114215</xdr:rowOff>
    </xdr:from>
    <xdr:ext cx="534377" cy="259045"/>
    <xdr:sp macro="" textlink="">
      <xdr:nvSpPr>
        <xdr:cNvPr id="548" name="テキスト ボックス 547"/>
        <xdr:cNvSpPr txBox="1"/>
      </xdr:nvSpPr>
      <xdr:spPr>
        <a:xfrm>
          <a:off x="15214111" y="542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131496</xdr:rowOff>
    </xdr:from>
    <xdr:to>
      <xdr:col>21</xdr:col>
      <xdr:colOff>212725</xdr:colOff>
      <xdr:row>37</xdr:row>
      <xdr:rowOff>61646</xdr:rowOff>
    </xdr:to>
    <xdr:sp macro="" textlink="">
      <xdr:nvSpPr>
        <xdr:cNvPr id="549" name="円/楕円 548"/>
        <xdr:cNvSpPr/>
      </xdr:nvSpPr>
      <xdr:spPr>
        <a:xfrm>
          <a:off x="14541500" y="63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78173</xdr:rowOff>
    </xdr:from>
    <xdr:ext cx="534377" cy="259045"/>
    <xdr:sp macro="" textlink="">
      <xdr:nvSpPr>
        <xdr:cNvPr id="550" name="テキスト ボックス 549"/>
        <xdr:cNvSpPr txBox="1"/>
      </xdr:nvSpPr>
      <xdr:spPr>
        <a:xfrm>
          <a:off x="14325111" y="60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19,882</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74498</xdr:rowOff>
    </xdr:from>
    <xdr:to>
      <xdr:col>20</xdr:col>
      <xdr:colOff>9525</xdr:colOff>
      <xdr:row>34</xdr:row>
      <xdr:rowOff>4648</xdr:rowOff>
    </xdr:to>
    <xdr:sp macro="" textlink="">
      <xdr:nvSpPr>
        <xdr:cNvPr id="551" name="円/楕円 550"/>
        <xdr:cNvSpPr/>
      </xdr:nvSpPr>
      <xdr:spPr>
        <a:xfrm>
          <a:off x="13652500" y="57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21175</xdr:rowOff>
    </xdr:from>
    <xdr:ext cx="534377" cy="259045"/>
    <xdr:sp macro="" textlink="">
      <xdr:nvSpPr>
        <xdr:cNvPr id="552" name="テキスト ボックス 551"/>
        <xdr:cNvSpPr txBox="1"/>
      </xdr:nvSpPr>
      <xdr:spPr>
        <a:xfrm>
          <a:off x="13436111" y="55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34,878</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116599</xdr:rowOff>
    </xdr:from>
    <xdr:to>
      <xdr:col>18</xdr:col>
      <xdr:colOff>492125</xdr:colOff>
      <xdr:row>35</xdr:row>
      <xdr:rowOff>46749</xdr:rowOff>
    </xdr:to>
    <xdr:sp macro="" textlink="">
      <xdr:nvSpPr>
        <xdr:cNvPr id="553" name="円/楕円 552"/>
        <xdr:cNvSpPr/>
      </xdr:nvSpPr>
      <xdr:spPr>
        <a:xfrm>
          <a:off x="12763500" y="59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63276</xdr:rowOff>
    </xdr:from>
    <xdr:ext cx="534377" cy="259045"/>
    <xdr:sp macro="" textlink="">
      <xdr:nvSpPr>
        <xdr:cNvPr id="554" name="テキスト ボックス 553"/>
        <xdr:cNvSpPr txBox="1"/>
      </xdr:nvSpPr>
      <xdr:spPr>
        <a:xfrm>
          <a:off x="12547111" y="57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9" name="直線コネクタ 578"/>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80"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81" name="直線コネクタ 580"/>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2"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3" name="直線コネクタ 582"/>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155816</xdr:rowOff>
    </xdr:from>
    <xdr:to>
      <xdr:col>23</xdr:col>
      <xdr:colOff>517525</xdr:colOff>
      <xdr:row>58</xdr:row>
      <xdr:rowOff>158979</xdr:rowOff>
    </xdr:to>
    <xdr:cxnSp macro="">
      <xdr:nvCxnSpPr>
        <xdr:cNvPr id="584" name="直線コネクタ 583"/>
        <xdr:cNvCxnSpPr/>
      </xdr:nvCxnSpPr>
      <xdr:spPr>
        <a:xfrm flipV="1">
          <a:off x="15481300" y="9928466"/>
          <a:ext cx="838200" cy="1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5"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6" name="フローチャート : 判断 585"/>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103886</xdr:rowOff>
    </xdr:from>
    <xdr:to>
      <xdr:col>22</xdr:col>
      <xdr:colOff>365125</xdr:colOff>
      <xdr:row>58</xdr:row>
      <xdr:rowOff>158979</xdr:rowOff>
    </xdr:to>
    <xdr:cxnSp macro="">
      <xdr:nvCxnSpPr>
        <xdr:cNvPr id="587" name="直線コネクタ 586"/>
        <xdr:cNvCxnSpPr/>
      </xdr:nvCxnSpPr>
      <xdr:spPr>
        <a:xfrm>
          <a:off x="14592300" y="9876536"/>
          <a:ext cx="889000" cy="2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8" name="フローチャート : 判断 587"/>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9" name="テキスト ボックス 588"/>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103886</xdr:rowOff>
    </xdr:from>
    <xdr:to>
      <xdr:col>21</xdr:col>
      <xdr:colOff>161925</xdr:colOff>
      <xdr:row>57</xdr:row>
      <xdr:rowOff>146494</xdr:rowOff>
    </xdr:to>
    <xdr:cxnSp macro="">
      <xdr:nvCxnSpPr>
        <xdr:cNvPr id="590" name="直線コネクタ 589"/>
        <xdr:cNvCxnSpPr/>
      </xdr:nvCxnSpPr>
      <xdr:spPr>
        <a:xfrm flipV="1">
          <a:off x="13703300" y="9876536"/>
          <a:ext cx="889000" cy="4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91" name="フローチャート : 判断 590"/>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92" name="テキスト ボックス 591"/>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146494</xdr:rowOff>
    </xdr:from>
    <xdr:to>
      <xdr:col>19</xdr:col>
      <xdr:colOff>644525</xdr:colOff>
      <xdr:row>58</xdr:row>
      <xdr:rowOff>134824</xdr:rowOff>
    </xdr:to>
    <xdr:cxnSp macro="">
      <xdr:nvCxnSpPr>
        <xdr:cNvPr id="593" name="直線コネクタ 592"/>
        <xdr:cNvCxnSpPr/>
      </xdr:nvCxnSpPr>
      <xdr:spPr>
        <a:xfrm flipV="1">
          <a:off x="12814300" y="9919144"/>
          <a:ext cx="889000" cy="15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4" name="フローチャート : 判断 593"/>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5" name="テキスト ボックス 594"/>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6" name="フローチャート : 判断 595"/>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7" name="テキスト ボックス 596"/>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105016</xdr:rowOff>
    </xdr:from>
    <xdr:to>
      <xdr:col>23</xdr:col>
      <xdr:colOff>568325</xdr:colOff>
      <xdr:row>58</xdr:row>
      <xdr:rowOff>35166</xdr:rowOff>
    </xdr:to>
    <xdr:sp macro="" textlink="">
      <xdr:nvSpPr>
        <xdr:cNvPr id="603" name="円/楕円 602"/>
        <xdr:cNvSpPr/>
      </xdr:nvSpPr>
      <xdr:spPr>
        <a:xfrm>
          <a:off x="16268700" y="98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83443</xdr:rowOff>
    </xdr:from>
    <xdr:ext cx="534377" cy="259045"/>
    <xdr:sp macro="" textlink="">
      <xdr:nvSpPr>
        <xdr:cNvPr id="604" name="教育費該当値テキスト"/>
        <xdr:cNvSpPr txBox="1"/>
      </xdr:nvSpPr>
      <xdr:spPr>
        <a:xfrm>
          <a:off x="16370300" y="98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48,231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108179</xdr:rowOff>
    </xdr:from>
    <xdr:to>
      <xdr:col>22</xdr:col>
      <xdr:colOff>415925</xdr:colOff>
      <xdr:row>59</xdr:row>
      <xdr:rowOff>38329</xdr:rowOff>
    </xdr:to>
    <xdr:sp macro="" textlink="">
      <xdr:nvSpPr>
        <xdr:cNvPr id="605" name="円/楕円 604"/>
        <xdr:cNvSpPr/>
      </xdr:nvSpPr>
      <xdr:spPr>
        <a:xfrm>
          <a:off x="15430500" y="100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29456</xdr:rowOff>
    </xdr:from>
    <xdr:ext cx="534377" cy="259045"/>
    <xdr:sp macro="" textlink="">
      <xdr:nvSpPr>
        <xdr:cNvPr id="606" name="テキスト ボックス 605"/>
        <xdr:cNvSpPr txBox="1"/>
      </xdr:nvSpPr>
      <xdr:spPr>
        <a:xfrm>
          <a:off x="15214111" y="1014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53086</xdr:rowOff>
    </xdr:from>
    <xdr:to>
      <xdr:col>21</xdr:col>
      <xdr:colOff>212725</xdr:colOff>
      <xdr:row>57</xdr:row>
      <xdr:rowOff>154686</xdr:rowOff>
    </xdr:to>
    <xdr:sp macro="" textlink="">
      <xdr:nvSpPr>
        <xdr:cNvPr id="607" name="円/楕円 606"/>
        <xdr:cNvSpPr/>
      </xdr:nvSpPr>
      <xdr:spPr>
        <a:xfrm>
          <a:off x="14541500" y="982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171213</xdr:rowOff>
    </xdr:from>
    <xdr:ext cx="534377" cy="259045"/>
    <xdr:sp macro="" textlink="">
      <xdr:nvSpPr>
        <xdr:cNvPr id="608" name="テキスト ボックス 607"/>
        <xdr:cNvSpPr txBox="1"/>
      </xdr:nvSpPr>
      <xdr:spPr>
        <a:xfrm>
          <a:off x="14325111" y="960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95694</xdr:rowOff>
    </xdr:from>
    <xdr:to>
      <xdr:col>20</xdr:col>
      <xdr:colOff>9525</xdr:colOff>
      <xdr:row>58</xdr:row>
      <xdr:rowOff>25844</xdr:rowOff>
    </xdr:to>
    <xdr:sp macro="" textlink="">
      <xdr:nvSpPr>
        <xdr:cNvPr id="609" name="円/楕円 608"/>
        <xdr:cNvSpPr/>
      </xdr:nvSpPr>
      <xdr:spPr>
        <a:xfrm>
          <a:off x="13652500" y="98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42371</xdr:rowOff>
    </xdr:from>
    <xdr:ext cx="534377" cy="259045"/>
    <xdr:sp macro="" textlink="">
      <xdr:nvSpPr>
        <xdr:cNvPr id="610" name="テキスト ボックス 609"/>
        <xdr:cNvSpPr txBox="1"/>
      </xdr:nvSpPr>
      <xdr:spPr>
        <a:xfrm>
          <a:off x="13436111" y="96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84024</xdr:rowOff>
    </xdr:from>
    <xdr:to>
      <xdr:col>18</xdr:col>
      <xdr:colOff>492125</xdr:colOff>
      <xdr:row>59</xdr:row>
      <xdr:rowOff>14174</xdr:rowOff>
    </xdr:to>
    <xdr:sp macro="" textlink="">
      <xdr:nvSpPr>
        <xdr:cNvPr id="611" name="円/楕円 610"/>
        <xdr:cNvSpPr/>
      </xdr:nvSpPr>
      <xdr:spPr>
        <a:xfrm>
          <a:off x="12763500" y="100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5301</xdr:rowOff>
    </xdr:from>
    <xdr:ext cx="534377" cy="259045"/>
    <xdr:sp macro="" textlink="">
      <xdr:nvSpPr>
        <xdr:cNvPr id="612" name="テキスト ボックス 611"/>
        <xdr:cNvSpPr txBox="1"/>
      </xdr:nvSpPr>
      <xdr:spPr>
        <a:xfrm>
          <a:off x="12547111" y="101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6" name="テキスト ボックス 62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8" name="テキスト ボックス 62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30" name="テキスト ボックス 62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32" name="テキスト ボックス 631"/>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39116</xdr:rowOff>
    </xdr:from>
    <xdr:to>
      <xdr:col>23</xdr:col>
      <xdr:colOff>516889</xdr:colOff>
      <xdr:row>79</xdr:row>
      <xdr:rowOff>44450</xdr:rowOff>
    </xdr:to>
    <xdr:cxnSp macro="">
      <xdr:nvCxnSpPr>
        <xdr:cNvPr id="636" name="直線コネクタ 635"/>
        <xdr:cNvCxnSpPr/>
      </xdr:nvCxnSpPr>
      <xdr:spPr>
        <a:xfrm flipV="1">
          <a:off x="16317595" y="12040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157243</xdr:rowOff>
    </xdr:from>
    <xdr:ext cx="469744" cy="259045"/>
    <xdr:sp macro="" textlink="">
      <xdr:nvSpPr>
        <xdr:cNvPr id="639" name="災害復旧費最大値テキスト"/>
        <xdr:cNvSpPr txBox="1"/>
      </xdr:nvSpPr>
      <xdr:spPr>
        <a:xfrm>
          <a:off x="16370300" y="118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39116</xdr:rowOff>
    </xdr:from>
    <xdr:to>
      <xdr:col>23</xdr:col>
      <xdr:colOff>606425</xdr:colOff>
      <xdr:row>70</xdr:row>
      <xdr:rowOff>39116</xdr:rowOff>
    </xdr:to>
    <xdr:cxnSp macro="">
      <xdr:nvCxnSpPr>
        <xdr:cNvPr id="640" name="直線コネクタ 639"/>
        <xdr:cNvCxnSpPr/>
      </xdr:nvCxnSpPr>
      <xdr:spPr>
        <a:xfrm>
          <a:off x="16230600" y="1204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35497</xdr:rowOff>
    </xdr:from>
    <xdr:to>
      <xdr:col>23</xdr:col>
      <xdr:colOff>517525</xdr:colOff>
      <xdr:row>79</xdr:row>
      <xdr:rowOff>44450</xdr:rowOff>
    </xdr:to>
    <xdr:cxnSp macro="">
      <xdr:nvCxnSpPr>
        <xdr:cNvPr id="641" name="直線コネクタ 640"/>
        <xdr:cNvCxnSpPr/>
      </xdr:nvCxnSpPr>
      <xdr:spPr>
        <a:xfrm flipV="1">
          <a:off x="15481300" y="13580047"/>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77106</xdr:rowOff>
    </xdr:from>
    <xdr:ext cx="378565" cy="259045"/>
    <xdr:sp macro="" textlink="">
      <xdr:nvSpPr>
        <xdr:cNvPr id="642" name="災害復旧費平均値テキスト"/>
        <xdr:cNvSpPr txBox="1"/>
      </xdr:nvSpPr>
      <xdr:spPr>
        <a:xfrm>
          <a:off x="16370300" y="132787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54229</xdr:rowOff>
    </xdr:from>
    <xdr:to>
      <xdr:col>23</xdr:col>
      <xdr:colOff>568325</xdr:colOff>
      <xdr:row>78</xdr:row>
      <xdr:rowOff>155829</xdr:rowOff>
    </xdr:to>
    <xdr:sp macro="" textlink="">
      <xdr:nvSpPr>
        <xdr:cNvPr id="643" name="フローチャート : 判断 642"/>
        <xdr:cNvSpPr/>
      </xdr:nvSpPr>
      <xdr:spPr>
        <a:xfrm>
          <a:off x="16268700" y="134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156463</xdr:rowOff>
    </xdr:from>
    <xdr:to>
      <xdr:col>22</xdr:col>
      <xdr:colOff>365125</xdr:colOff>
      <xdr:row>79</xdr:row>
      <xdr:rowOff>44450</xdr:rowOff>
    </xdr:to>
    <xdr:cxnSp macro="">
      <xdr:nvCxnSpPr>
        <xdr:cNvPr id="644" name="直線コネクタ 643"/>
        <xdr:cNvCxnSpPr/>
      </xdr:nvCxnSpPr>
      <xdr:spPr>
        <a:xfrm>
          <a:off x="14592300" y="135295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81280</xdr:rowOff>
    </xdr:from>
    <xdr:to>
      <xdr:col>22</xdr:col>
      <xdr:colOff>415925</xdr:colOff>
      <xdr:row>78</xdr:row>
      <xdr:rowOff>11430</xdr:rowOff>
    </xdr:to>
    <xdr:sp macro="" textlink="">
      <xdr:nvSpPr>
        <xdr:cNvPr id="645" name="フローチャート : 判断 644"/>
        <xdr:cNvSpPr/>
      </xdr:nvSpPr>
      <xdr:spPr>
        <a:xfrm>
          <a:off x="15430500" y="1328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27957</xdr:rowOff>
    </xdr:from>
    <xdr:ext cx="469744" cy="259045"/>
    <xdr:sp macro="" textlink="">
      <xdr:nvSpPr>
        <xdr:cNvPr id="646" name="テキスト ボックス 645"/>
        <xdr:cNvSpPr txBox="1"/>
      </xdr:nvSpPr>
      <xdr:spPr>
        <a:xfrm>
          <a:off x="15246427"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156463</xdr:rowOff>
    </xdr:from>
    <xdr:to>
      <xdr:col>21</xdr:col>
      <xdr:colOff>161925</xdr:colOff>
      <xdr:row>79</xdr:row>
      <xdr:rowOff>44450</xdr:rowOff>
    </xdr:to>
    <xdr:cxnSp macro="">
      <xdr:nvCxnSpPr>
        <xdr:cNvPr id="647" name="直線コネクタ 646"/>
        <xdr:cNvCxnSpPr/>
      </xdr:nvCxnSpPr>
      <xdr:spPr>
        <a:xfrm flipV="1">
          <a:off x="13703300" y="135295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120904</xdr:rowOff>
    </xdr:from>
    <xdr:to>
      <xdr:col>21</xdr:col>
      <xdr:colOff>212725</xdr:colOff>
      <xdr:row>77</xdr:row>
      <xdr:rowOff>51054</xdr:rowOff>
    </xdr:to>
    <xdr:sp macro="" textlink="">
      <xdr:nvSpPr>
        <xdr:cNvPr id="648" name="フローチャート : 判断 647"/>
        <xdr:cNvSpPr/>
      </xdr:nvSpPr>
      <xdr:spPr>
        <a:xfrm>
          <a:off x="14541500" y="1315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67581</xdr:rowOff>
    </xdr:from>
    <xdr:ext cx="469744" cy="259045"/>
    <xdr:sp macro="" textlink="">
      <xdr:nvSpPr>
        <xdr:cNvPr id="649" name="テキスト ボックス 648"/>
        <xdr:cNvSpPr txBox="1"/>
      </xdr:nvSpPr>
      <xdr:spPr>
        <a:xfrm>
          <a:off x="14357427" y="129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44641</xdr:rowOff>
    </xdr:from>
    <xdr:to>
      <xdr:col>19</xdr:col>
      <xdr:colOff>644525</xdr:colOff>
      <xdr:row>79</xdr:row>
      <xdr:rowOff>44450</xdr:rowOff>
    </xdr:to>
    <xdr:cxnSp macro="">
      <xdr:nvCxnSpPr>
        <xdr:cNvPr id="650" name="直線コネクタ 649"/>
        <xdr:cNvCxnSpPr/>
      </xdr:nvCxnSpPr>
      <xdr:spPr>
        <a:xfrm>
          <a:off x="12814300" y="13074841"/>
          <a:ext cx="889000" cy="51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75756</xdr:rowOff>
    </xdr:from>
    <xdr:to>
      <xdr:col>20</xdr:col>
      <xdr:colOff>9525</xdr:colOff>
      <xdr:row>76</xdr:row>
      <xdr:rowOff>5907</xdr:rowOff>
    </xdr:to>
    <xdr:sp macro="" textlink="">
      <xdr:nvSpPr>
        <xdr:cNvPr id="651" name="フローチャート : 判断 650"/>
        <xdr:cNvSpPr/>
      </xdr:nvSpPr>
      <xdr:spPr>
        <a:xfrm>
          <a:off x="13652500" y="129345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22433</xdr:rowOff>
    </xdr:from>
    <xdr:ext cx="469744" cy="259045"/>
    <xdr:sp macro="" textlink="">
      <xdr:nvSpPr>
        <xdr:cNvPr id="652" name="テキスト ボックス 651"/>
        <xdr:cNvSpPr txBox="1"/>
      </xdr:nvSpPr>
      <xdr:spPr>
        <a:xfrm>
          <a:off x="13468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5652</xdr:rowOff>
    </xdr:from>
    <xdr:to>
      <xdr:col>18</xdr:col>
      <xdr:colOff>492125</xdr:colOff>
      <xdr:row>75</xdr:row>
      <xdr:rowOff>107252</xdr:rowOff>
    </xdr:to>
    <xdr:sp macro="" textlink="">
      <xdr:nvSpPr>
        <xdr:cNvPr id="653" name="フローチャート : 判断 652"/>
        <xdr:cNvSpPr/>
      </xdr:nvSpPr>
      <xdr:spPr>
        <a:xfrm>
          <a:off x="12763500" y="1286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123779</xdr:rowOff>
    </xdr:from>
    <xdr:ext cx="469744" cy="259045"/>
    <xdr:sp macro="" textlink="">
      <xdr:nvSpPr>
        <xdr:cNvPr id="654" name="テキスト ボックス 653"/>
        <xdr:cNvSpPr txBox="1"/>
      </xdr:nvSpPr>
      <xdr:spPr>
        <a:xfrm>
          <a:off x="12579427" y="126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156147</xdr:rowOff>
    </xdr:from>
    <xdr:to>
      <xdr:col>23</xdr:col>
      <xdr:colOff>568325</xdr:colOff>
      <xdr:row>79</xdr:row>
      <xdr:rowOff>86297</xdr:rowOff>
    </xdr:to>
    <xdr:sp macro="" textlink="">
      <xdr:nvSpPr>
        <xdr:cNvPr id="660" name="円/楕円 659"/>
        <xdr:cNvSpPr/>
      </xdr:nvSpPr>
      <xdr:spPr>
        <a:xfrm>
          <a:off x="16268700" y="135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71074</xdr:rowOff>
    </xdr:from>
    <xdr:ext cx="313932" cy="259045"/>
    <xdr:sp macro="" textlink="">
      <xdr:nvSpPr>
        <xdr:cNvPr id="661" name="災害復旧費該当値テキスト"/>
        <xdr:cNvSpPr txBox="1"/>
      </xdr:nvSpPr>
      <xdr:spPr>
        <a:xfrm>
          <a:off x="16370300" y="13444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2" name="円/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3" name="テキスト ボックス 66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105663</xdr:rowOff>
    </xdr:from>
    <xdr:to>
      <xdr:col>21</xdr:col>
      <xdr:colOff>212725</xdr:colOff>
      <xdr:row>79</xdr:row>
      <xdr:rowOff>35813</xdr:rowOff>
    </xdr:to>
    <xdr:sp macro="" textlink="">
      <xdr:nvSpPr>
        <xdr:cNvPr id="664" name="円/楕円 663"/>
        <xdr:cNvSpPr/>
      </xdr:nvSpPr>
      <xdr:spPr>
        <a:xfrm>
          <a:off x="14541500" y="134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26940</xdr:rowOff>
    </xdr:from>
    <xdr:ext cx="378565" cy="259045"/>
    <xdr:sp macro="" textlink="">
      <xdr:nvSpPr>
        <xdr:cNvPr id="665" name="テキスト ボックス 664"/>
        <xdr:cNvSpPr txBox="1"/>
      </xdr:nvSpPr>
      <xdr:spPr>
        <a:xfrm>
          <a:off x="14403017" y="1357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6" name="円/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7" name="テキスト ボックス 66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165291</xdr:rowOff>
    </xdr:from>
    <xdr:to>
      <xdr:col>18</xdr:col>
      <xdr:colOff>492125</xdr:colOff>
      <xdr:row>76</xdr:row>
      <xdr:rowOff>95441</xdr:rowOff>
    </xdr:to>
    <xdr:sp macro="" textlink="">
      <xdr:nvSpPr>
        <xdr:cNvPr id="668" name="円/楕円 667"/>
        <xdr:cNvSpPr/>
      </xdr:nvSpPr>
      <xdr:spPr>
        <a:xfrm>
          <a:off x="12763500" y="130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86568</xdr:rowOff>
    </xdr:from>
    <xdr:ext cx="469744" cy="259045"/>
    <xdr:sp macro="" textlink="">
      <xdr:nvSpPr>
        <xdr:cNvPr id="669" name="テキスト ボックス 668"/>
        <xdr:cNvSpPr txBox="1"/>
      </xdr:nvSpPr>
      <xdr:spPr>
        <a:xfrm>
          <a:off x="12579427" y="1311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5" name="直線コネクタ 694"/>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6"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7" name="直線コネクタ 696"/>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8"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9" name="直線コネクタ 698"/>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123960</xdr:rowOff>
    </xdr:from>
    <xdr:to>
      <xdr:col>23</xdr:col>
      <xdr:colOff>517525</xdr:colOff>
      <xdr:row>94</xdr:row>
      <xdr:rowOff>139063</xdr:rowOff>
    </xdr:to>
    <xdr:cxnSp macro="">
      <xdr:nvCxnSpPr>
        <xdr:cNvPr id="700" name="直線コネクタ 699"/>
        <xdr:cNvCxnSpPr/>
      </xdr:nvCxnSpPr>
      <xdr:spPr>
        <a:xfrm>
          <a:off x="15481300" y="16240260"/>
          <a:ext cx="8382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126796</xdr:rowOff>
    </xdr:from>
    <xdr:ext cx="534377" cy="259045"/>
    <xdr:sp macro="" textlink="">
      <xdr:nvSpPr>
        <xdr:cNvPr id="701" name="公債費平均値テキスト"/>
        <xdr:cNvSpPr txBox="1"/>
      </xdr:nvSpPr>
      <xdr:spPr>
        <a:xfrm>
          <a:off x="16370300" y="16414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2" name="フローチャート : 判断 701"/>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109640</xdr:rowOff>
    </xdr:from>
    <xdr:to>
      <xdr:col>22</xdr:col>
      <xdr:colOff>365125</xdr:colOff>
      <xdr:row>94</xdr:row>
      <xdr:rowOff>123960</xdr:rowOff>
    </xdr:to>
    <xdr:cxnSp macro="">
      <xdr:nvCxnSpPr>
        <xdr:cNvPr id="703" name="直線コネクタ 702"/>
        <xdr:cNvCxnSpPr/>
      </xdr:nvCxnSpPr>
      <xdr:spPr>
        <a:xfrm>
          <a:off x="14592300" y="16225940"/>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4" name="フローチャート : 判断 703"/>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5" name="テキスト ボックス 704"/>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102242</xdr:rowOff>
    </xdr:from>
    <xdr:to>
      <xdr:col>21</xdr:col>
      <xdr:colOff>161925</xdr:colOff>
      <xdr:row>94</xdr:row>
      <xdr:rowOff>109640</xdr:rowOff>
    </xdr:to>
    <xdr:cxnSp macro="">
      <xdr:nvCxnSpPr>
        <xdr:cNvPr id="706" name="直線コネクタ 705"/>
        <xdr:cNvCxnSpPr/>
      </xdr:nvCxnSpPr>
      <xdr:spPr>
        <a:xfrm>
          <a:off x="13703300" y="16218542"/>
          <a:ext cx="889000" cy="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7" name="フローチャート : 判断 706"/>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8" name="テキスト ボックス 707"/>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102242</xdr:rowOff>
    </xdr:from>
    <xdr:to>
      <xdr:col>19</xdr:col>
      <xdr:colOff>644525</xdr:colOff>
      <xdr:row>94</xdr:row>
      <xdr:rowOff>111762</xdr:rowOff>
    </xdr:to>
    <xdr:cxnSp macro="">
      <xdr:nvCxnSpPr>
        <xdr:cNvPr id="709" name="直線コネクタ 708"/>
        <xdr:cNvCxnSpPr/>
      </xdr:nvCxnSpPr>
      <xdr:spPr>
        <a:xfrm flipV="1">
          <a:off x="12814300" y="16218542"/>
          <a:ext cx="889000" cy="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10" name="フローチャート : 判断 709"/>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11" name="テキスト ボックス 710"/>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2" name="フローチャート : 判断 711"/>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13" name="テキスト ボックス 712"/>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88263</xdr:rowOff>
    </xdr:from>
    <xdr:to>
      <xdr:col>23</xdr:col>
      <xdr:colOff>568325</xdr:colOff>
      <xdr:row>95</xdr:row>
      <xdr:rowOff>18413</xdr:rowOff>
    </xdr:to>
    <xdr:sp macro="" textlink="">
      <xdr:nvSpPr>
        <xdr:cNvPr id="719" name="円/楕円 718"/>
        <xdr:cNvSpPr/>
      </xdr:nvSpPr>
      <xdr:spPr>
        <a:xfrm>
          <a:off x="16268700" y="162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111140</xdr:rowOff>
    </xdr:from>
    <xdr:ext cx="534377" cy="259045"/>
    <xdr:sp macro="" textlink="">
      <xdr:nvSpPr>
        <xdr:cNvPr id="720" name="公債費該当値テキスト"/>
        <xdr:cNvSpPr txBox="1"/>
      </xdr:nvSpPr>
      <xdr:spPr>
        <a:xfrm>
          <a:off x="16370300" y="160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50,039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73160</xdr:rowOff>
    </xdr:from>
    <xdr:to>
      <xdr:col>22</xdr:col>
      <xdr:colOff>415925</xdr:colOff>
      <xdr:row>95</xdr:row>
      <xdr:rowOff>3310</xdr:rowOff>
    </xdr:to>
    <xdr:sp macro="" textlink="">
      <xdr:nvSpPr>
        <xdr:cNvPr id="721" name="円/楕円 720"/>
        <xdr:cNvSpPr/>
      </xdr:nvSpPr>
      <xdr:spPr>
        <a:xfrm>
          <a:off x="15430500" y="161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19837</xdr:rowOff>
    </xdr:from>
    <xdr:ext cx="534377" cy="259045"/>
    <xdr:sp macro="" textlink="">
      <xdr:nvSpPr>
        <xdr:cNvPr id="722" name="テキスト ボックス 721"/>
        <xdr:cNvSpPr txBox="1"/>
      </xdr:nvSpPr>
      <xdr:spPr>
        <a:xfrm>
          <a:off x="15214111" y="159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58840</xdr:rowOff>
    </xdr:from>
    <xdr:to>
      <xdr:col>21</xdr:col>
      <xdr:colOff>212725</xdr:colOff>
      <xdr:row>94</xdr:row>
      <xdr:rowOff>160440</xdr:rowOff>
    </xdr:to>
    <xdr:sp macro="" textlink="">
      <xdr:nvSpPr>
        <xdr:cNvPr id="723" name="円/楕円 722"/>
        <xdr:cNvSpPr/>
      </xdr:nvSpPr>
      <xdr:spPr>
        <a:xfrm>
          <a:off x="14541500" y="161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5517</xdr:rowOff>
    </xdr:from>
    <xdr:ext cx="534377" cy="259045"/>
    <xdr:sp macro="" textlink="">
      <xdr:nvSpPr>
        <xdr:cNvPr id="724" name="テキスト ボックス 723"/>
        <xdr:cNvSpPr txBox="1"/>
      </xdr:nvSpPr>
      <xdr:spPr>
        <a:xfrm>
          <a:off x="14325111" y="1595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51442</xdr:rowOff>
    </xdr:from>
    <xdr:to>
      <xdr:col>20</xdr:col>
      <xdr:colOff>9525</xdr:colOff>
      <xdr:row>94</xdr:row>
      <xdr:rowOff>153042</xdr:rowOff>
    </xdr:to>
    <xdr:sp macro="" textlink="">
      <xdr:nvSpPr>
        <xdr:cNvPr id="725" name="円/楕円 724"/>
        <xdr:cNvSpPr/>
      </xdr:nvSpPr>
      <xdr:spPr>
        <a:xfrm>
          <a:off x="13652500" y="161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169569</xdr:rowOff>
    </xdr:from>
    <xdr:ext cx="534377" cy="259045"/>
    <xdr:sp macro="" textlink="">
      <xdr:nvSpPr>
        <xdr:cNvPr id="726" name="テキスト ボックス 725"/>
        <xdr:cNvSpPr txBox="1"/>
      </xdr:nvSpPr>
      <xdr:spPr>
        <a:xfrm>
          <a:off x="13436111" y="1594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60962</xdr:rowOff>
    </xdr:from>
    <xdr:to>
      <xdr:col>18</xdr:col>
      <xdr:colOff>492125</xdr:colOff>
      <xdr:row>94</xdr:row>
      <xdr:rowOff>162562</xdr:rowOff>
    </xdr:to>
    <xdr:sp macro="" textlink="">
      <xdr:nvSpPr>
        <xdr:cNvPr id="727" name="円/楕円 726"/>
        <xdr:cNvSpPr/>
      </xdr:nvSpPr>
      <xdr:spPr>
        <a:xfrm>
          <a:off x="12763500" y="161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7639</xdr:rowOff>
    </xdr:from>
    <xdr:ext cx="534377" cy="259045"/>
    <xdr:sp macro="" textlink="">
      <xdr:nvSpPr>
        <xdr:cNvPr id="728" name="テキスト ボックス 727"/>
        <xdr:cNvSpPr txBox="1"/>
      </xdr:nvSpPr>
      <xdr:spPr>
        <a:xfrm>
          <a:off x="12547111" y="1595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9" name="直線コネクタ 73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40" name="テキスト ボックス 73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3" name="直線コネクタ 74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4" name="テキスト ボックス 743"/>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8" name="直線コネクタ 747"/>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50" name="直線コネクタ 74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51"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2" name="直線コネクタ 751"/>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3" name="直線コネクタ 75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4"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5" name="フローチャート : 判断 754"/>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6" name="直線コネクタ 75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54610</xdr:rowOff>
    </xdr:from>
    <xdr:to>
      <xdr:col>31</xdr:col>
      <xdr:colOff>85725</xdr:colOff>
      <xdr:row>37</xdr:row>
      <xdr:rowOff>156210</xdr:rowOff>
    </xdr:to>
    <xdr:sp macro="" textlink="">
      <xdr:nvSpPr>
        <xdr:cNvPr id="757" name="フローチャート : 判断 756"/>
        <xdr:cNvSpPr/>
      </xdr:nvSpPr>
      <xdr:spPr>
        <a:xfrm>
          <a:off x="21272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1287</xdr:rowOff>
    </xdr:from>
    <xdr:ext cx="378565" cy="259045"/>
    <xdr:sp macro="" textlink="">
      <xdr:nvSpPr>
        <xdr:cNvPr id="758" name="テキスト ボックス 757"/>
        <xdr:cNvSpPr txBox="1"/>
      </xdr:nvSpPr>
      <xdr:spPr>
        <a:xfrm>
          <a:off x="21134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9" name="直線コネクタ 75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12891</xdr:rowOff>
    </xdr:from>
    <xdr:to>
      <xdr:col>29</xdr:col>
      <xdr:colOff>568325</xdr:colOff>
      <xdr:row>37</xdr:row>
      <xdr:rowOff>114491</xdr:rowOff>
    </xdr:to>
    <xdr:sp macro="" textlink="">
      <xdr:nvSpPr>
        <xdr:cNvPr id="760" name="フローチャート : 判断 759"/>
        <xdr:cNvSpPr/>
      </xdr:nvSpPr>
      <xdr:spPr>
        <a:xfrm>
          <a:off x="20383500" y="635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131018</xdr:rowOff>
    </xdr:from>
    <xdr:ext cx="378565" cy="259045"/>
    <xdr:sp macro="" textlink="">
      <xdr:nvSpPr>
        <xdr:cNvPr id="761" name="テキスト ボックス 760"/>
        <xdr:cNvSpPr txBox="1"/>
      </xdr:nvSpPr>
      <xdr:spPr>
        <a:xfrm>
          <a:off x="20245017" y="6131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2" name="直線コネクタ 76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32893</xdr:rowOff>
    </xdr:from>
    <xdr:to>
      <xdr:col>28</xdr:col>
      <xdr:colOff>365125</xdr:colOff>
      <xdr:row>37</xdr:row>
      <xdr:rowOff>134493</xdr:rowOff>
    </xdr:to>
    <xdr:sp macro="" textlink="">
      <xdr:nvSpPr>
        <xdr:cNvPr id="763" name="フローチャート : 判断 762"/>
        <xdr:cNvSpPr/>
      </xdr:nvSpPr>
      <xdr:spPr>
        <a:xfrm>
          <a:off x="19494500" y="637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151020</xdr:rowOff>
    </xdr:from>
    <xdr:ext cx="378565" cy="259045"/>
    <xdr:sp macro="" textlink="">
      <xdr:nvSpPr>
        <xdr:cNvPr id="764" name="テキスト ボックス 763"/>
        <xdr:cNvSpPr txBox="1"/>
      </xdr:nvSpPr>
      <xdr:spPr>
        <a:xfrm>
          <a:off x="19356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159766</xdr:rowOff>
    </xdr:from>
    <xdr:to>
      <xdr:col>27</xdr:col>
      <xdr:colOff>161925</xdr:colOff>
      <xdr:row>37</xdr:row>
      <xdr:rowOff>89916</xdr:rowOff>
    </xdr:to>
    <xdr:sp macro="" textlink="">
      <xdr:nvSpPr>
        <xdr:cNvPr id="765" name="フローチャート : 判断 764"/>
        <xdr:cNvSpPr/>
      </xdr:nvSpPr>
      <xdr:spPr>
        <a:xfrm>
          <a:off x="18605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106443</xdr:rowOff>
    </xdr:from>
    <xdr:ext cx="378565" cy="259045"/>
    <xdr:sp macro="" textlink="">
      <xdr:nvSpPr>
        <xdr:cNvPr id="766" name="テキスト ボックス 765"/>
        <xdr:cNvSpPr txBox="1"/>
      </xdr:nvSpPr>
      <xdr:spPr>
        <a:xfrm>
          <a:off x="18467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2" name="円/楕円 77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3"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4" name="円/楕円 77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5" name="テキスト ボックス 77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6" name="円/楕円 77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7" name="テキスト ボックス 77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8" name="円/楕円 77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9" name="テキスト ボックス 77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80" name="円/楕円 77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1" name="テキスト ボックス 78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議会費・総務費・・衛生費・農林水産業費・商工費・教育費・災害復旧費・諸支出金については類似団体を下回っているが、民生費・労働費・土木費・消防費・公債費については上回っている。</a:t>
          </a:r>
          <a:endParaRPr kumimoji="1" lang="en-US" altLang="ja-JP" sz="1300">
            <a:latin typeface="ＭＳ Ｐゴシック"/>
          </a:endParaRPr>
        </a:p>
        <a:p>
          <a:r>
            <a:rPr kumimoji="1" lang="ja-JP" altLang="en-US" sz="1300">
              <a:latin typeface="ＭＳ Ｐゴシック"/>
            </a:rPr>
            <a:t>消防費については震災復興経費が要因と考えられるため、今後減少する見込みである。</a:t>
          </a:r>
          <a:endParaRPr kumimoji="1" lang="en-US" altLang="ja-JP" sz="1300">
            <a:latin typeface="ＭＳ Ｐゴシック"/>
          </a:endParaRPr>
        </a:p>
        <a:p>
          <a:r>
            <a:rPr kumimoji="1" lang="ja-JP" altLang="en-US" sz="1300">
              <a:latin typeface="ＭＳ Ｐゴシック"/>
            </a:rPr>
            <a:t>民生費については主に扶助費が占めているため、給付費の抑制が必要である。</a:t>
          </a:r>
          <a:endParaRPr kumimoji="1" lang="en-US" altLang="ja-JP" sz="1300">
            <a:latin typeface="ＭＳ Ｐゴシック"/>
          </a:endParaRPr>
        </a:p>
        <a:p>
          <a:r>
            <a:rPr kumimoji="1" lang="ja-JP" altLang="en-US" sz="1300">
              <a:latin typeface="ＭＳ Ｐゴシック"/>
            </a:rPr>
            <a:t>その他労働費・土木費・公債費についても、費用対効果等を検証しながら抑制を図る必要がある。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財政調整基金残高の比率については、昨年度より</a:t>
          </a:r>
          <a:r>
            <a:rPr lang="en-US" altLang="ja-JP" sz="1100" b="0" i="0" baseline="0">
              <a:solidFill>
                <a:schemeClr val="dk1"/>
              </a:solidFill>
              <a:effectLst/>
              <a:latin typeface="+mn-lt"/>
              <a:ea typeface="+mn-ea"/>
              <a:cs typeface="+mn-cs"/>
            </a:rPr>
            <a:t>1.19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上回った。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その要因としては、国の地方財政政策による普通交付税額の増額により、財政調整基金の取崩しを最小限に抑えることができたことが挙げられる。</a:t>
          </a:r>
          <a:endParaRPr lang="ja-JP" altLang="ja-JP" sz="1400">
            <a:effectLst/>
          </a:endParaRPr>
        </a:p>
        <a:p>
          <a:pPr rtl="0"/>
          <a:r>
            <a:rPr lang="ja-JP" altLang="ja-JP" sz="1100" b="0" i="0" baseline="0">
              <a:solidFill>
                <a:schemeClr val="dk1"/>
              </a:solidFill>
              <a:effectLst/>
              <a:latin typeface="+mn-lt"/>
              <a:ea typeface="+mn-ea"/>
              <a:cs typeface="+mn-cs"/>
            </a:rPr>
            <a:t>　また、</a:t>
          </a:r>
          <a:r>
            <a:rPr lang="ja-JP" altLang="en-US" sz="1100" b="0" i="0" baseline="0">
              <a:solidFill>
                <a:schemeClr val="dk1"/>
              </a:solidFill>
              <a:effectLst/>
              <a:latin typeface="+mn-lt"/>
              <a:ea typeface="+mn-ea"/>
              <a:cs typeface="+mn-cs"/>
            </a:rPr>
            <a:t>過去３年間と異なり、実質</a:t>
          </a:r>
          <a:r>
            <a:rPr lang="ja-JP" altLang="ja-JP" sz="1100" b="0" i="0" baseline="0">
              <a:solidFill>
                <a:schemeClr val="dk1"/>
              </a:solidFill>
              <a:effectLst/>
              <a:latin typeface="+mn-lt"/>
              <a:ea typeface="+mn-ea"/>
              <a:cs typeface="+mn-cs"/>
            </a:rPr>
            <a:t>単年度収支</a:t>
          </a:r>
          <a:r>
            <a:rPr lang="ja-JP" altLang="en-US" sz="1100" b="0" i="0" baseline="0">
              <a:solidFill>
                <a:schemeClr val="dk1"/>
              </a:solidFill>
              <a:effectLst/>
              <a:latin typeface="+mn-lt"/>
              <a:ea typeface="+mn-ea"/>
              <a:cs typeface="+mn-cs"/>
            </a:rPr>
            <a:t>で黒字となった。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とも地方税収の確保に努めるとともに、普通交付税の合併算定替の減少等に対応するため、単独事業の抑制を図る必要がある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連結実質赤字（黒字）比率については、すべての会計において、赤字は無く、黒字決算となった。</a:t>
          </a:r>
          <a:endParaRPr lang="ja-JP" altLang="ja-JP" sz="1400">
            <a:effectLst/>
          </a:endParaRPr>
        </a:p>
        <a:p>
          <a:pPr rtl="0"/>
          <a:r>
            <a:rPr lang="ja-JP" altLang="ja-JP" sz="1100" b="0" i="0" baseline="0">
              <a:solidFill>
                <a:schemeClr val="dk1"/>
              </a:solidFill>
              <a:effectLst/>
              <a:latin typeface="+mn-lt"/>
              <a:ea typeface="+mn-ea"/>
              <a:cs typeface="+mn-cs"/>
            </a:rPr>
            <a:t>　しかしながら、各公営企業会計に対する一般会計からの繰出金は増加傾向にあるため、各対象会計の増収対策を図るなど、繰出額を抑える必要がある。</a:t>
          </a:r>
          <a:endParaRPr lang="ja-JP" altLang="ja-JP" sz="1400">
            <a:effectLst/>
          </a:endParaRPr>
        </a:p>
        <a:p>
          <a:pPr rtl="0"/>
          <a:r>
            <a:rPr lang="ja-JP" altLang="ja-JP" sz="1100" b="0" i="0" baseline="0">
              <a:solidFill>
                <a:schemeClr val="dk1"/>
              </a:solidFill>
              <a:effectLst/>
              <a:latin typeface="+mn-lt"/>
              <a:ea typeface="+mn-ea"/>
              <a:cs typeface="+mn-cs"/>
            </a:rPr>
            <a:t>　また、今後は普通交付税含め一般財源の確保がさらに厳しくなることが予想されることから、基金運用による財政運営を行う際には、実質収支比率と同様に、注視していく。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2" sqref="B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10791326</v>
      </c>
      <c r="BO4" s="409"/>
      <c r="BP4" s="409"/>
      <c r="BQ4" s="409"/>
      <c r="BR4" s="409"/>
      <c r="BS4" s="409"/>
      <c r="BT4" s="409"/>
      <c r="BU4" s="410"/>
      <c r="BV4" s="408">
        <v>10604998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3.3</v>
      </c>
      <c r="CU4" s="586"/>
      <c r="CV4" s="586"/>
      <c r="CW4" s="586"/>
      <c r="CX4" s="586"/>
      <c r="CY4" s="586"/>
      <c r="CZ4" s="586"/>
      <c r="DA4" s="587"/>
      <c r="DB4" s="585">
        <v>2.6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10451276</v>
      </c>
      <c r="BO5" s="414"/>
      <c r="BP5" s="414"/>
      <c r="BQ5" s="414"/>
      <c r="BR5" s="414"/>
      <c r="BS5" s="414"/>
      <c r="BT5" s="414"/>
      <c r="BU5" s="415"/>
      <c r="BV5" s="413">
        <v>10245640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89.7</v>
      </c>
      <c r="CU5" s="384"/>
      <c r="CV5" s="384"/>
      <c r="CW5" s="384"/>
      <c r="CX5" s="384"/>
      <c r="CY5" s="384"/>
      <c r="CZ5" s="384"/>
      <c r="DA5" s="385"/>
      <c r="DB5" s="383">
        <v>90.7</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340050</v>
      </c>
      <c r="BO6" s="414"/>
      <c r="BP6" s="414"/>
      <c r="BQ6" s="414"/>
      <c r="BR6" s="414"/>
      <c r="BS6" s="414"/>
      <c r="BT6" s="414"/>
      <c r="BU6" s="415"/>
      <c r="BV6" s="413">
        <v>359358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94.3</v>
      </c>
      <c r="CU6" s="560"/>
      <c r="CV6" s="560"/>
      <c r="CW6" s="560"/>
      <c r="CX6" s="560"/>
      <c r="CY6" s="560"/>
      <c r="CZ6" s="560"/>
      <c r="DA6" s="561"/>
      <c r="DB6" s="559">
        <v>96.2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119599</v>
      </c>
      <c r="BO7" s="414"/>
      <c r="BP7" s="414"/>
      <c r="BQ7" s="414"/>
      <c r="BR7" s="414"/>
      <c r="BS7" s="414"/>
      <c r="BT7" s="414"/>
      <c r="BU7" s="415"/>
      <c r="BV7" s="413">
        <v>187006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6626201</v>
      </c>
      <c r="CU7" s="414"/>
      <c r="CV7" s="414"/>
      <c r="CW7" s="414"/>
      <c r="CX7" s="414"/>
      <c r="CY7" s="414"/>
      <c r="CZ7" s="414"/>
      <c r="DA7" s="415"/>
      <c r="DB7" s="413">
        <v>6562083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220451</v>
      </c>
      <c r="BO8" s="414"/>
      <c r="BP8" s="414"/>
      <c r="BQ8" s="414"/>
      <c r="BR8" s="414"/>
      <c r="BS8" s="414"/>
      <c r="BT8" s="414"/>
      <c r="BU8" s="415"/>
      <c r="BV8" s="413">
        <v>172352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0.45</v>
      </c>
      <c r="CU8" s="523"/>
      <c r="CV8" s="523"/>
      <c r="CW8" s="523"/>
      <c r="CX8" s="523"/>
      <c r="CY8" s="523"/>
      <c r="CZ8" s="523"/>
      <c r="DA8" s="524"/>
      <c r="DB8" s="522">
        <v>0.45</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24222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48099</v>
      </c>
      <c r="BO9" s="414"/>
      <c r="BP9" s="414"/>
      <c r="BQ9" s="414"/>
      <c r="BR9" s="414"/>
      <c r="BS9" s="414"/>
      <c r="BT9" s="414"/>
      <c r="BU9" s="415"/>
      <c r="BV9" s="413">
        <v>61882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16.100000000000001</v>
      </c>
      <c r="CU9" s="384"/>
      <c r="CV9" s="384"/>
      <c r="CW9" s="384"/>
      <c r="CX9" s="384"/>
      <c r="CY9" s="384"/>
      <c r="CZ9" s="384"/>
      <c r="DA9" s="385"/>
      <c r="DB9" s="383">
        <v>16.600000000000001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24211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5156</v>
      </c>
      <c r="BO10" s="414"/>
      <c r="BP10" s="414"/>
      <c r="BQ10" s="414"/>
      <c r="BR10" s="414"/>
      <c r="BS10" s="414"/>
      <c r="BT10" s="414"/>
      <c r="BU10" s="415"/>
      <c r="BV10" s="413">
        <v>4959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49544</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25254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1946</v>
      </c>
      <c r="BO12" s="414"/>
      <c r="BP12" s="414"/>
      <c r="BQ12" s="414"/>
      <c r="BR12" s="414"/>
      <c r="BS12" s="414"/>
      <c r="BT12" s="414"/>
      <c r="BU12" s="415"/>
      <c r="BV12" s="413">
        <v>164761</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25120</v>
      </c>
      <c r="S13" s="515"/>
      <c r="T13" s="515"/>
      <c r="U13" s="515"/>
      <c r="V13" s="516"/>
      <c r="W13" s="502" t="s">
        <v>120</v>
      </c>
      <c r="X13" s="426"/>
      <c r="Y13" s="426"/>
      <c r="Z13" s="426"/>
      <c r="AA13" s="426"/>
      <c r="AB13" s="427"/>
      <c r="AC13" s="389">
        <v>1208</v>
      </c>
      <c r="AD13" s="390"/>
      <c r="AE13" s="390"/>
      <c r="AF13" s="390"/>
      <c r="AG13" s="391"/>
      <c r="AH13" s="389">
        <v>1401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100853</v>
      </c>
      <c r="BO13" s="414"/>
      <c r="BP13" s="414"/>
      <c r="BQ13" s="414"/>
      <c r="BR13" s="414"/>
      <c r="BS13" s="414"/>
      <c r="BT13" s="414"/>
      <c r="BU13" s="415"/>
      <c r="BV13" s="413">
        <v>-97920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13.3</v>
      </c>
      <c r="CU13" s="384"/>
      <c r="CV13" s="384"/>
      <c r="CW13" s="384"/>
      <c r="CX13" s="384"/>
      <c r="CY13" s="384"/>
      <c r="CZ13" s="384"/>
      <c r="DA13" s="385"/>
      <c r="DB13" s="383">
        <v>13.8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25234</v>
      </c>
      <c r="S14" s="515"/>
      <c r="T14" s="515"/>
      <c r="U14" s="515"/>
      <c r="V14" s="516"/>
      <c r="W14" s="517"/>
      <c r="X14" s="429"/>
      <c r="Y14" s="429"/>
      <c r="Z14" s="429"/>
      <c r="AA14" s="429"/>
      <c r="AB14" s="430"/>
      <c r="AC14" s="507">
        <v>10.4</v>
      </c>
      <c r="AD14" s="508"/>
      <c r="AE14" s="508"/>
      <c r="AF14" s="508"/>
      <c r="AG14" s="509"/>
      <c r="AH14" s="507">
        <v>11.6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33</v>
      </c>
      <c r="CU14" s="486"/>
      <c r="CV14" s="486"/>
      <c r="CW14" s="486"/>
      <c r="CX14" s="486"/>
      <c r="CY14" s="486"/>
      <c r="CZ14" s="486"/>
      <c r="DA14" s="487"/>
      <c r="DB14" s="518">
        <v>40.9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25117</v>
      </c>
      <c r="S15" s="515"/>
      <c r="T15" s="515"/>
      <c r="U15" s="515"/>
      <c r="V15" s="516"/>
      <c r="W15" s="502" t="s">
        <v>127</v>
      </c>
      <c r="X15" s="426"/>
      <c r="Y15" s="426"/>
      <c r="Z15" s="426"/>
      <c r="AA15" s="426"/>
      <c r="AB15" s="427"/>
      <c r="AC15" s="389">
        <v>3435</v>
      </c>
      <c r="AD15" s="390"/>
      <c r="AE15" s="390"/>
      <c r="AF15" s="390"/>
      <c r="AG15" s="391"/>
      <c r="AH15" s="389">
        <v>3666</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2353313</v>
      </c>
      <c r="BO15" s="409"/>
      <c r="BP15" s="409"/>
      <c r="BQ15" s="409"/>
      <c r="BR15" s="409"/>
      <c r="BS15" s="409"/>
      <c r="BT15" s="409"/>
      <c r="BU15" s="410"/>
      <c r="BV15" s="408">
        <v>2292352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29.5</v>
      </c>
      <c r="AD16" s="508"/>
      <c r="AE16" s="508"/>
      <c r="AF16" s="508"/>
      <c r="AG16" s="509"/>
      <c r="AH16" s="507">
        <v>30.3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5221272</v>
      </c>
      <c r="BO16" s="414"/>
      <c r="BP16" s="414"/>
      <c r="BQ16" s="414"/>
      <c r="BR16" s="414"/>
      <c r="BS16" s="414"/>
      <c r="BT16" s="414"/>
      <c r="BU16" s="415"/>
      <c r="BV16" s="413">
        <v>5005528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7008</v>
      </c>
      <c r="AD17" s="390"/>
      <c r="AE17" s="390"/>
      <c r="AF17" s="390"/>
      <c r="AG17" s="391"/>
      <c r="AH17" s="389">
        <v>6984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2963137</v>
      </c>
      <c r="BO17" s="414"/>
      <c r="BP17" s="414"/>
      <c r="BQ17" s="414"/>
      <c r="BR17" s="414"/>
      <c r="BS17" s="414"/>
      <c r="BT17" s="414"/>
      <c r="BU17" s="415"/>
      <c r="BV17" s="413">
        <v>2923910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71.959999999999994</v>
      </c>
      <c r="M18" s="478"/>
      <c r="N18" s="478"/>
      <c r="O18" s="478"/>
      <c r="P18" s="478"/>
      <c r="Q18" s="478"/>
      <c r="R18" s="479"/>
      <c r="S18" s="479"/>
      <c r="T18" s="479"/>
      <c r="U18" s="479"/>
      <c r="V18" s="480"/>
      <c r="W18" s="494"/>
      <c r="X18" s="495"/>
      <c r="Y18" s="495"/>
      <c r="Z18" s="495"/>
      <c r="AA18" s="495"/>
      <c r="AB18" s="503"/>
      <c r="AC18" s="377">
        <v>60.1</v>
      </c>
      <c r="AD18" s="378"/>
      <c r="AE18" s="378"/>
      <c r="AF18" s="378"/>
      <c r="AG18" s="481"/>
      <c r="AH18" s="377">
        <v>57.8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5927252</v>
      </c>
      <c r="BO18" s="414"/>
      <c r="BP18" s="414"/>
      <c r="BQ18" s="414"/>
      <c r="BR18" s="414"/>
      <c r="BS18" s="414"/>
      <c r="BT18" s="414"/>
      <c r="BU18" s="415"/>
      <c r="BV18" s="413">
        <v>5886893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337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7624490</v>
      </c>
      <c r="BO19" s="414"/>
      <c r="BP19" s="414"/>
      <c r="BQ19" s="414"/>
      <c r="BR19" s="414"/>
      <c r="BS19" s="414"/>
      <c r="BT19" s="414"/>
      <c r="BU19" s="415"/>
      <c r="BV19" s="413">
        <v>7524515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8658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10223897</v>
      </c>
      <c r="BO23" s="414"/>
      <c r="BP23" s="414"/>
      <c r="BQ23" s="414"/>
      <c r="BR23" s="414"/>
      <c r="BS23" s="414"/>
      <c r="BT23" s="414"/>
      <c r="BU23" s="415"/>
      <c r="BV23" s="413">
        <v>10795525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6640</v>
      </c>
      <c r="R24" s="390"/>
      <c r="S24" s="390"/>
      <c r="T24" s="390"/>
      <c r="U24" s="390"/>
      <c r="V24" s="391"/>
      <c r="W24" s="455"/>
      <c r="X24" s="446"/>
      <c r="Y24" s="447"/>
      <c r="Z24" s="386" t="s">
        <v>151</v>
      </c>
      <c r="AA24" s="387"/>
      <c r="AB24" s="387"/>
      <c r="AC24" s="387"/>
      <c r="AD24" s="387"/>
      <c r="AE24" s="387"/>
      <c r="AF24" s="387"/>
      <c r="AG24" s="388"/>
      <c r="AH24" s="389">
        <v>135</v>
      </c>
      <c r="AI24" s="390"/>
      <c r="AJ24" s="390"/>
      <c r="AK24" s="390"/>
      <c r="AL24" s="391"/>
      <c r="AM24" s="389">
        <v>402300</v>
      </c>
      <c r="AN24" s="390"/>
      <c r="AO24" s="390"/>
      <c r="AP24" s="390"/>
      <c r="AQ24" s="390"/>
      <c r="AR24" s="391"/>
      <c r="AS24" s="389">
        <v>2980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7028492</v>
      </c>
      <c r="BO24" s="414"/>
      <c r="BP24" s="414"/>
      <c r="BQ24" s="414"/>
      <c r="BR24" s="414"/>
      <c r="BS24" s="414"/>
      <c r="BT24" s="414"/>
      <c r="BU24" s="415"/>
      <c r="BV24" s="413">
        <v>7420670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5300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26310</v>
      </c>
      <c r="BO25" s="409"/>
      <c r="BP25" s="409"/>
      <c r="BQ25" s="409"/>
      <c r="BR25" s="409"/>
      <c r="BS25" s="409"/>
      <c r="BT25" s="409"/>
      <c r="BU25" s="410"/>
      <c r="BV25" s="408">
        <v>47668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4770</v>
      </c>
      <c r="R26" s="390"/>
      <c r="S26" s="390"/>
      <c r="T26" s="390"/>
      <c r="U26" s="390"/>
      <c r="V26" s="391"/>
      <c r="W26" s="455"/>
      <c r="X26" s="446"/>
      <c r="Y26" s="447"/>
      <c r="Z26" s="386" t="s">
        <v>157</v>
      </c>
      <c r="AA26" s="468"/>
      <c r="AB26" s="468"/>
      <c r="AC26" s="468"/>
      <c r="AD26" s="468"/>
      <c r="AE26" s="468"/>
      <c r="AF26" s="468"/>
      <c r="AG26" s="469"/>
      <c r="AH26" s="389">
        <v>1</v>
      </c>
      <c r="AI26" s="390"/>
      <c r="AJ26" s="390"/>
      <c r="AK26" s="390"/>
      <c r="AL26" s="391"/>
      <c r="AM26" s="389" t="s">
        <v>158</v>
      </c>
      <c r="AN26" s="390"/>
      <c r="AO26" s="390"/>
      <c r="AP26" s="390"/>
      <c r="AQ26" s="390"/>
      <c r="AR26" s="391"/>
      <c r="AS26" s="389" t="s">
        <v>158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2870</v>
      </c>
      <c r="R27" s="390"/>
      <c r="S27" s="390"/>
      <c r="T27" s="390"/>
      <c r="U27" s="390"/>
      <c r="V27" s="391"/>
      <c r="W27" s="455"/>
      <c r="X27" s="446"/>
      <c r="Y27" s="447"/>
      <c r="Z27" s="386" t="s">
        <v>161</v>
      </c>
      <c r="AA27" s="387"/>
      <c r="AB27" s="387"/>
      <c r="AC27" s="387"/>
      <c r="AD27" s="387"/>
      <c r="AE27" s="387"/>
      <c r="AF27" s="387"/>
      <c r="AG27" s="388"/>
      <c r="AH27" s="389">
        <v>3</v>
      </c>
      <c r="AI27" s="390"/>
      <c r="AJ27" s="390"/>
      <c r="AK27" s="390"/>
      <c r="AL27" s="391"/>
      <c r="AM27" s="389">
        <v>11295</v>
      </c>
      <c r="AN27" s="390"/>
      <c r="AO27" s="390"/>
      <c r="AP27" s="390"/>
      <c r="AQ27" s="390"/>
      <c r="AR27" s="391"/>
      <c r="AS27" s="389">
        <v>3765</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2330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1585063</v>
      </c>
      <c r="BO28" s="409"/>
      <c r="BP28" s="409"/>
      <c r="BQ28" s="409"/>
      <c r="BR28" s="409"/>
      <c r="BS28" s="409"/>
      <c r="BT28" s="409"/>
      <c r="BU28" s="410"/>
      <c r="BV28" s="408">
        <v>1491853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14</v>
      </c>
      <c r="M29" s="390"/>
      <c r="N29" s="390"/>
      <c r="O29" s="390"/>
      <c r="P29" s="391"/>
      <c r="Q29" s="389">
        <v>2250</v>
      </c>
      <c r="R29" s="390"/>
      <c r="S29" s="390"/>
      <c r="T29" s="390"/>
      <c r="U29" s="390"/>
      <c r="V29" s="391"/>
      <c r="W29" s="456"/>
      <c r="X29" s="457"/>
      <c r="Y29" s="458"/>
      <c r="Z29" s="386" t="s">
        <v>168</v>
      </c>
      <c r="AA29" s="387"/>
      <c r="AB29" s="387"/>
      <c r="AC29" s="387"/>
      <c r="AD29" s="387"/>
      <c r="AE29" s="387"/>
      <c r="AF29" s="387"/>
      <c r="AG29" s="388"/>
      <c r="AH29" s="389">
        <v>138</v>
      </c>
      <c r="AI29" s="390"/>
      <c r="AJ29" s="390"/>
      <c r="AK29" s="390"/>
      <c r="AL29" s="391"/>
      <c r="AM29" s="389">
        <v>413595</v>
      </c>
      <c r="AN29" s="390"/>
      <c r="AO29" s="390"/>
      <c r="AP29" s="390"/>
      <c r="AQ29" s="390"/>
      <c r="AR29" s="391"/>
      <c r="AS29" s="389">
        <v>2997</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707319</v>
      </c>
      <c r="BO29" s="414"/>
      <c r="BP29" s="414"/>
      <c r="BQ29" s="414"/>
      <c r="BR29" s="414"/>
      <c r="BS29" s="414"/>
      <c r="BT29" s="414"/>
      <c r="BU29" s="415"/>
      <c r="BV29" s="413">
        <v>756246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95.6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2283635</v>
      </c>
      <c r="BO30" s="417"/>
      <c r="BP30" s="417"/>
      <c r="BQ30" s="417"/>
      <c r="BR30" s="417"/>
      <c r="BS30" s="417"/>
      <c r="BT30" s="417"/>
      <c r="BU30" s="418"/>
      <c r="BV30" s="416">
        <v>2387507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病院事業会計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青森県市町村総合事務組合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おいらせ町土地開発公社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奨学資金貸付事業特別会計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青森県市町村職員退職手当組合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公共用地取得事業特別会計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上北地方教育・福祉事務組合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十和田地区環境整備事務組合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八戸地域広域市町村圏事務組合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十和田地域広域事務組合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青森県交通災害共済組合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八戸圏域水道企業団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青森県後期高齢者医療広域連合　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青森県後期高齢者医療広域連合　後期高齢者医療特別会計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529</v>
      </c>
      <c r="D34" s="1181"/>
      <c r="E34" s="1182"/>
      <c r="F34" s="32">
        <v>10.77</v>
      </c>
      <c r="G34" s="33">
        <v>11.39</v>
      </c>
      <c r="H34" s="33">
        <v>12.04</v>
      </c>
      <c r="I34" s="33">
        <v>12.18</v>
      </c>
      <c r="J34" s="34">
        <v>12.96</v>
      </c>
      <c r="K34" s="22"/>
      <c r="L34" s="22"/>
      <c r="M34" s="22"/>
      <c r="N34" s="22"/>
      <c r="O34" s="22"/>
      <c r="P34" s="22"/>
    </row>
    <row r="35" spans="1:16" ht="39" customHeight="1">
      <c r="A35" s="22"/>
      <c r="B35" s="35"/>
      <c r="C35" s="1175" t="s">
        <v>530</v>
      </c>
      <c r="D35" s="1176"/>
      <c r="E35" s="1177"/>
      <c r="F35" s="36">
        <v>3.53</v>
      </c>
      <c r="G35" s="37">
        <v>3.38</v>
      </c>
      <c r="H35" s="37">
        <v>1.67</v>
      </c>
      <c r="I35" s="37">
        <v>2.62</v>
      </c>
      <c r="J35" s="38">
        <v>3.32</v>
      </c>
      <c r="K35" s="22"/>
      <c r="L35" s="22"/>
      <c r="M35" s="22"/>
      <c r="N35" s="22"/>
      <c r="O35" s="22"/>
      <c r="P35" s="22"/>
    </row>
    <row r="36" spans="1:16" ht="39" customHeight="1">
      <c r="A36" s="22"/>
      <c r="B36" s="35"/>
      <c r="C36" s="1175" t="s">
        <v>531</v>
      </c>
      <c r="D36" s="1176"/>
      <c r="E36" s="1177"/>
      <c r="F36" s="36">
        <v>0.37</v>
      </c>
      <c r="G36" s="37">
        <v>0.34</v>
      </c>
      <c r="H36" s="37">
        <v>0.46</v>
      </c>
      <c r="I36" s="37">
        <v>0.67</v>
      </c>
      <c r="J36" s="38">
        <v>0.98</v>
      </c>
      <c r="K36" s="22"/>
      <c r="L36" s="22"/>
      <c r="M36" s="22"/>
      <c r="N36" s="22"/>
      <c r="O36" s="22"/>
      <c r="P36" s="22"/>
    </row>
    <row r="37" spans="1:16" ht="39" customHeight="1">
      <c r="A37" s="22"/>
      <c r="B37" s="35"/>
      <c r="C37" s="1175" t="s">
        <v>532</v>
      </c>
      <c r="D37" s="1176"/>
      <c r="E37" s="1177"/>
      <c r="F37" s="36">
        <v>0.72</v>
      </c>
      <c r="G37" s="37">
        <v>0.72</v>
      </c>
      <c r="H37" s="37">
        <v>0.71</v>
      </c>
      <c r="I37" s="37">
        <v>0.96</v>
      </c>
      <c r="J37" s="38">
        <v>0.41</v>
      </c>
      <c r="K37" s="22"/>
      <c r="L37" s="22"/>
      <c r="M37" s="22"/>
      <c r="N37" s="22"/>
      <c r="O37" s="22"/>
      <c r="P37" s="22"/>
    </row>
    <row r="38" spans="1:16" ht="39" customHeight="1">
      <c r="A38" s="22"/>
      <c r="B38" s="35"/>
      <c r="C38" s="1175" t="s">
        <v>533</v>
      </c>
      <c r="D38" s="1176"/>
      <c r="E38" s="1177"/>
      <c r="F38" s="36">
        <v>0.19</v>
      </c>
      <c r="G38" s="37">
        <v>0.19</v>
      </c>
      <c r="H38" s="37">
        <v>0.1</v>
      </c>
      <c r="I38" s="37">
        <v>7.0000000000000007E-2</v>
      </c>
      <c r="J38" s="38">
        <v>7.0000000000000007E-2</v>
      </c>
      <c r="K38" s="22"/>
      <c r="L38" s="22"/>
      <c r="M38" s="22"/>
      <c r="N38" s="22"/>
      <c r="O38" s="22"/>
      <c r="P38" s="22"/>
    </row>
    <row r="39" spans="1:16" ht="39" customHeight="1">
      <c r="A39" s="22"/>
      <c r="B39" s="35"/>
      <c r="C39" s="1175" t="s">
        <v>534</v>
      </c>
      <c r="D39" s="1176"/>
      <c r="E39" s="1177"/>
      <c r="F39" s="36">
        <v>0.03</v>
      </c>
      <c r="G39" s="37">
        <v>0.02</v>
      </c>
      <c r="H39" s="37">
        <v>0.02</v>
      </c>
      <c r="I39" s="37">
        <v>0.03</v>
      </c>
      <c r="J39" s="38">
        <v>0.02</v>
      </c>
      <c r="K39" s="22"/>
      <c r="L39" s="22"/>
      <c r="M39" s="22"/>
      <c r="N39" s="22"/>
      <c r="O39" s="22"/>
      <c r="P39" s="22"/>
    </row>
    <row r="40" spans="1:16" ht="39" customHeight="1">
      <c r="A40" s="22"/>
      <c r="B40" s="35"/>
      <c r="C40" s="1175" t="s">
        <v>535</v>
      </c>
      <c r="D40" s="1176"/>
      <c r="E40" s="1177"/>
      <c r="F40" s="36">
        <v>0</v>
      </c>
      <c r="G40" s="37">
        <v>0</v>
      </c>
      <c r="H40" s="37">
        <v>0.01</v>
      </c>
      <c r="I40" s="37">
        <v>0.02</v>
      </c>
      <c r="J40" s="38">
        <v>0.02</v>
      </c>
      <c r="K40" s="22"/>
      <c r="L40" s="22"/>
      <c r="M40" s="22"/>
      <c r="N40" s="22"/>
      <c r="O40" s="22"/>
      <c r="P40" s="22"/>
    </row>
    <row r="41" spans="1:16" ht="39" customHeight="1">
      <c r="A41" s="22"/>
      <c r="B41" s="35"/>
      <c r="C41" s="1175" t="s">
        <v>536</v>
      </c>
      <c r="D41" s="1176"/>
      <c r="E41" s="1177"/>
      <c r="F41" s="36">
        <v>0</v>
      </c>
      <c r="G41" s="37">
        <v>0</v>
      </c>
      <c r="H41" s="37">
        <v>0</v>
      </c>
      <c r="I41" s="37">
        <v>0.01</v>
      </c>
      <c r="J41" s="38">
        <v>0</v>
      </c>
      <c r="K41" s="22"/>
      <c r="L41" s="22"/>
      <c r="M41" s="22"/>
      <c r="N41" s="22"/>
      <c r="O41" s="22"/>
      <c r="P41" s="22"/>
    </row>
    <row r="42" spans="1:16" ht="39" customHeight="1">
      <c r="A42" s="22"/>
      <c r="B42" s="39"/>
      <c r="C42" s="1175" t="s">
        <v>537</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538</v>
      </c>
      <c r="D43" s="1179"/>
      <c r="E43" s="1180"/>
      <c r="F43" s="41">
        <v>0.01</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1296</v>
      </c>
      <c r="L45" s="60">
        <v>1311</v>
      </c>
      <c r="M45" s="60">
        <v>1287</v>
      </c>
      <c r="N45" s="60">
        <v>1286</v>
      </c>
      <c r="O45" s="61">
        <v>1214</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v>423</v>
      </c>
      <c r="L48" s="64">
        <v>439</v>
      </c>
      <c r="M48" s="64">
        <v>530</v>
      </c>
      <c r="N48" s="64">
        <v>541</v>
      </c>
      <c r="O48" s="65">
        <v>546</v>
      </c>
      <c r="P48" s="48"/>
      <c r="Q48" s="48"/>
      <c r="R48" s="48"/>
      <c r="S48" s="48"/>
      <c r="T48" s="48"/>
      <c r="U48" s="48"/>
    </row>
    <row r="49" spans="1:21" ht="30.75" customHeight="1">
      <c r="A49" s="48"/>
      <c r="B49" s="1193"/>
      <c r="C49" s="1194"/>
      <c r="D49" s="62"/>
      <c r="E49" s="1185" t="s">
        <v>15</v>
      </c>
      <c r="F49" s="1185"/>
      <c r="G49" s="1185"/>
      <c r="H49" s="1185"/>
      <c r="I49" s="1185"/>
      <c r="J49" s="1186"/>
      <c r="K49" s="63">
        <v>64</v>
      </c>
      <c r="L49" s="64">
        <v>48</v>
      </c>
      <c r="M49" s="64">
        <v>54</v>
      </c>
      <c r="N49" s="64">
        <v>55</v>
      </c>
      <c r="O49" s="65">
        <v>54</v>
      </c>
      <c r="P49" s="48"/>
      <c r="Q49" s="48"/>
      <c r="R49" s="48"/>
      <c r="S49" s="48"/>
      <c r="T49" s="48"/>
      <c r="U49" s="48"/>
    </row>
    <row r="50" spans="1:21" ht="30.75" customHeight="1">
      <c r="A50" s="48"/>
      <c r="B50" s="1193"/>
      <c r="C50" s="1194"/>
      <c r="D50" s="62"/>
      <c r="E50" s="1185" t="s">
        <v>16</v>
      </c>
      <c r="F50" s="1185"/>
      <c r="G50" s="1185"/>
      <c r="H50" s="1185"/>
      <c r="I50" s="1185"/>
      <c r="J50" s="1186"/>
      <c r="K50" s="63">
        <v>3</v>
      </c>
      <c r="L50" s="64">
        <v>4</v>
      </c>
      <c r="M50" s="64">
        <v>1</v>
      </c>
      <c r="N50" s="64">
        <v>1</v>
      </c>
      <c r="O50" s="65">
        <v>2</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18</v>
      </c>
      <c r="C52" s="1184"/>
      <c r="D52" s="66"/>
      <c r="E52" s="1185" t="s">
        <v>19</v>
      </c>
      <c r="F52" s="1185"/>
      <c r="G52" s="1185"/>
      <c r="H52" s="1185"/>
      <c r="I52" s="1185"/>
      <c r="J52" s="1186"/>
      <c r="K52" s="63">
        <v>1021</v>
      </c>
      <c r="L52" s="64">
        <v>1046</v>
      </c>
      <c r="M52" s="64">
        <v>1086</v>
      </c>
      <c r="N52" s="64">
        <v>1130</v>
      </c>
      <c r="O52" s="65">
        <v>1148</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765</v>
      </c>
      <c r="L53" s="69">
        <v>756</v>
      </c>
      <c r="M53" s="69">
        <v>786</v>
      </c>
      <c r="N53" s="69">
        <v>753</v>
      </c>
      <c r="O53" s="70">
        <v>668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1" t="s">
        <v>23</v>
      </c>
      <c r="C41" s="1212"/>
      <c r="D41" s="81"/>
      <c r="E41" s="1213" t="s">
        <v>24</v>
      </c>
      <c r="F41" s="1213"/>
      <c r="G41" s="1213"/>
      <c r="H41" s="1214"/>
      <c r="I41" s="82">
        <v>12113</v>
      </c>
      <c r="J41" s="83">
        <v>11622</v>
      </c>
      <c r="K41" s="83">
        <v>11269</v>
      </c>
      <c r="L41" s="83">
        <v>10796</v>
      </c>
      <c r="M41" s="84">
        <v>10224</v>
      </c>
    </row>
    <row r="42" spans="2:13" ht="27.75" customHeight="1">
      <c r="B42" s="1201"/>
      <c r="C42" s="1202"/>
      <c r="D42" s="85"/>
      <c r="E42" s="1205" t="s">
        <v>25</v>
      </c>
      <c r="F42" s="1205"/>
      <c r="G42" s="1205"/>
      <c r="H42" s="1206"/>
      <c r="I42" s="86">
        <v>5</v>
      </c>
      <c r="J42" s="87">
        <v>3</v>
      </c>
      <c r="K42" s="87">
        <v>2</v>
      </c>
      <c r="L42" s="87">
        <v>2</v>
      </c>
      <c r="M42" s="88">
        <v>6</v>
      </c>
    </row>
    <row r="43" spans="2:13" ht="27.75" customHeight="1">
      <c r="B43" s="1201"/>
      <c r="C43" s="1202"/>
      <c r="D43" s="85"/>
      <c r="E43" s="1205" t="s">
        <v>26</v>
      </c>
      <c r="F43" s="1205"/>
      <c r="G43" s="1205"/>
      <c r="H43" s="1206"/>
      <c r="I43" s="86">
        <v>8194</v>
      </c>
      <c r="J43" s="87">
        <v>8109</v>
      </c>
      <c r="K43" s="87">
        <v>7912</v>
      </c>
      <c r="L43" s="87">
        <v>7750</v>
      </c>
      <c r="M43" s="88">
        <v>7605</v>
      </c>
    </row>
    <row r="44" spans="2:13" ht="27.75" customHeight="1">
      <c r="B44" s="1201"/>
      <c r="C44" s="1202"/>
      <c r="D44" s="85"/>
      <c r="E44" s="1205" t="s">
        <v>27</v>
      </c>
      <c r="F44" s="1205"/>
      <c r="G44" s="1205"/>
      <c r="H44" s="1206"/>
      <c r="I44" s="86">
        <v>388</v>
      </c>
      <c r="J44" s="87">
        <v>350</v>
      </c>
      <c r="K44" s="87">
        <v>314</v>
      </c>
      <c r="L44" s="87">
        <v>296</v>
      </c>
      <c r="M44" s="88">
        <v>311</v>
      </c>
    </row>
    <row r="45" spans="2:13" ht="27.75" customHeight="1">
      <c r="B45" s="1201"/>
      <c r="C45" s="1202"/>
      <c r="D45" s="85"/>
      <c r="E45" s="1205" t="s">
        <v>28</v>
      </c>
      <c r="F45" s="1205"/>
      <c r="G45" s="1205"/>
      <c r="H45" s="1206"/>
      <c r="I45" s="86">
        <v>1295</v>
      </c>
      <c r="J45" s="87">
        <v>1217</v>
      </c>
      <c r="K45" s="87">
        <v>1111</v>
      </c>
      <c r="L45" s="87">
        <v>982</v>
      </c>
      <c r="M45" s="88">
        <v>893</v>
      </c>
    </row>
    <row r="46" spans="2:13" ht="27.75" customHeight="1">
      <c r="B46" s="1201"/>
      <c r="C46" s="1202"/>
      <c r="D46" s="85"/>
      <c r="E46" s="1205" t="s">
        <v>29</v>
      </c>
      <c r="F46" s="1205"/>
      <c r="G46" s="1205"/>
      <c r="H46" s="1206"/>
      <c r="I46" s="86" t="s">
        <v>482</v>
      </c>
      <c r="J46" s="87" t="s">
        <v>482</v>
      </c>
      <c r="K46" s="87" t="s">
        <v>482</v>
      </c>
      <c r="L46" s="87" t="s">
        <v>482</v>
      </c>
      <c r="M46" s="88" t="s">
        <v>482</v>
      </c>
    </row>
    <row r="47" spans="2:13" ht="27.75" customHeight="1">
      <c r="B47" s="1201"/>
      <c r="C47" s="1202"/>
      <c r="D47" s="85"/>
      <c r="E47" s="1205" t="s">
        <v>30</v>
      </c>
      <c r="F47" s="1205"/>
      <c r="G47" s="1205"/>
      <c r="H47" s="1206"/>
      <c r="I47" s="86" t="s">
        <v>482</v>
      </c>
      <c r="J47" s="87" t="s">
        <v>482</v>
      </c>
      <c r="K47" s="87" t="s">
        <v>482</v>
      </c>
      <c r="L47" s="87" t="s">
        <v>482</v>
      </c>
      <c r="M47" s="88" t="s">
        <v>482</v>
      </c>
    </row>
    <row r="48" spans="2:13" ht="27.75" customHeight="1">
      <c r="B48" s="1203"/>
      <c r="C48" s="1204"/>
      <c r="D48" s="85"/>
      <c r="E48" s="1205" t="s">
        <v>31</v>
      </c>
      <c r="F48" s="1205"/>
      <c r="G48" s="1205"/>
      <c r="H48" s="1206"/>
      <c r="I48" s="86">
        <v>731</v>
      </c>
      <c r="J48" s="87">
        <v>625</v>
      </c>
      <c r="K48" s="87">
        <v>518</v>
      </c>
      <c r="L48" s="87">
        <v>118</v>
      </c>
      <c r="M48" s="88">
        <v>90</v>
      </c>
    </row>
    <row r="49" spans="2:13" ht="27.75" customHeight="1">
      <c r="B49" s="1199" t="s">
        <v>32</v>
      </c>
      <c r="C49" s="1200"/>
      <c r="D49" s="89"/>
      <c r="E49" s="1205" t="s">
        <v>33</v>
      </c>
      <c r="F49" s="1205"/>
      <c r="G49" s="1205"/>
      <c r="H49" s="1206"/>
      <c r="I49" s="86">
        <v>2820</v>
      </c>
      <c r="J49" s="87">
        <v>3125</v>
      </c>
      <c r="K49" s="87">
        <v>3310</v>
      </c>
      <c r="L49" s="87">
        <v>3379</v>
      </c>
      <c r="M49" s="88">
        <v>3556</v>
      </c>
    </row>
    <row r="50" spans="2:13" ht="27.75" customHeight="1">
      <c r="B50" s="1201"/>
      <c r="C50" s="1202"/>
      <c r="D50" s="85"/>
      <c r="E50" s="1205" t="s">
        <v>34</v>
      </c>
      <c r="F50" s="1205"/>
      <c r="G50" s="1205"/>
      <c r="H50" s="1206"/>
      <c r="I50" s="86">
        <v>817</v>
      </c>
      <c r="J50" s="87">
        <v>710</v>
      </c>
      <c r="K50" s="87">
        <v>595</v>
      </c>
      <c r="L50" s="87">
        <v>447</v>
      </c>
      <c r="M50" s="88">
        <v>344</v>
      </c>
    </row>
    <row r="51" spans="2:13" ht="27.75" customHeight="1">
      <c r="B51" s="1203"/>
      <c r="C51" s="1204"/>
      <c r="D51" s="85"/>
      <c r="E51" s="1205" t="s">
        <v>35</v>
      </c>
      <c r="F51" s="1205"/>
      <c r="G51" s="1205"/>
      <c r="H51" s="1206"/>
      <c r="I51" s="86">
        <v>13729</v>
      </c>
      <c r="J51" s="87">
        <v>13897</v>
      </c>
      <c r="K51" s="87">
        <v>13932</v>
      </c>
      <c r="L51" s="87">
        <v>13877</v>
      </c>
      <c r="M51" s="88">
        <v>13402</v>
      </c>
    </row>
    <row r="52" spans="2:13" ht="27.75" customHeight="1" thickBot="1">
      <c r="B52" s="1207" t="s">
        <v>36</v>
      </c>
      <c r="C52" s="1208"/>
      <c r="D52" s="90"/>
      <c r="E52" s="1209" t="s">
        <v>37</v>
      </c>
      <c r="F52" s="1209"/>
      <c r="G52" s="1209"/>
      <c r="H52" s="1210"/>
      <c r="I52" s="91">
        <v>5360</v>
      </c>
      <c r="J52" s="92">
        <v>4194</v>
      </c>
      <c r="K52" s="92">
        <v>3288</v>
      </c>
      <c r="L52" s="92">
        <v>2240</v>
      </c>
      <c r="M52" s="93">
        <v>1825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8" zoomScale="85" zoomScaleNormal="85" zoomScaleSheetLayoutView="55" workbookViewId="0">
      <selection activeCell="G43" sqref="G43:O47"/>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555</v>
      </c>
      <c r="C41" s="246"/>
      <c r="D41" s="246"/>
      <c r="E41" s="246"/>
      <c r="F41" s="246"/>
      <c r="G41" s="246"/>
      <c r="H41" s="246"/>
      <c r="I41" s="246"/>
      <c r="J41" s="246"/>
      <c r="K41" s="246"/>
      <c r="L41" s="246"/>
      <c r="M41" s="246"/>
      <c r="N41" s="246"/>
      <c r="O41" s="246"/>
      <c r="P41" s="247"/>
    </row>
    <row r="42" spans="2:17">
      <c r="B42" s="248"/>
      <c r="C42" s="244"/>
      <c r="D42" s="244"/>
      <c r="E42" s="244"/>
      <c r="F42" s="244"/>
      <c r="G42" s="351" t="s">
        <v>556</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557</v>
      </c>
    </row>
    <row r="50" spans="1:17">
      <c r="B50" s="248"/>
      <c r="C50" s="244"/>
      <c r="D50" s="244"/>
      <c r="E50" s="244"/>
      <c r="F50" s="244"/>
      <c r="G50" s="1224"/>
      <c r="H50" s="1225"/>
      <c r="I50" s="1225"/>
      <c r="J50" s="1226"/>
      <c r="K50" s="354" t="s">
        <v>521</v>
      </c>
      <c r="L50" s="354" t="s">
        <v>522</v>
      </c>
      <c r="M50" s="354" t="s">
        <v>523</v>
      </c>
      <c r="N50" s="354" t="s">
        <v>524</v>
      </c>
      <c r="O50" s="354" t="s">
        <v>525</v>
      </c>
    </row>
    <row r="51" spans="1:17">
      <c r="B51" s="248"/>
      <c r="C51" s="244"/>
      <c r="D51" s="244"/>
      <c r="E51" s="244"/>
      <c r="F51" s="244"/>
      <c r="G51" s="1227" t="s">
        <v>558</v>
      </c>
      <c r="H51" s="1228"/>
      <c r="I51" s="1233" t="s">
        <v>559</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560</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561</v>
      </c>
      <c r="H55" s="1239"/>
      <c r="I55" s="1237" t="s">
        <v>559</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560</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556</v>
      </c>
      <c r="I64" s="352"/>
      <c r="J64" s="352"/>
      <c r="K64" s="352"/>
      <c r="L64" s="244"/>
      <c r="M64" s="244"/>
      <c r="N64" s="244"/>
      <c r="O64" s="244"/>
    </row>
    <row r="65" spans="2:30">
      <c r="B65" s="248"/>
      <c r="C65" s="244"/>
      <c r="D65" s="244"/>
      <c r="E65" s="244"/>
      <c r="F65" s="244"/>
      <c r="G65" s="1247" t="s">
        <v>563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24"/>
      <c r="H72" s="1225"/>
      <c r="I72" s="1225"/>
      <c r="J72" s="1226"/>
      <c r="K72" s="354" t="s">
        <v>521</v>
      </c>
      <c r="L72" s="354" t="s">
        <v>522</v>
      </c>
      <c r="M72" s="354" t="s">
        <v>523</v>
      </c>
      <c r="N72" s="354" t="s">
        <v>524</v>
      </c>
      <c r="O72" s="354" t="s">
        <v>525</v>
      </c>
    </row>
    <row r="73" spans="2:30">
      <c r="B73" s="248"/>
      <c r="C73" s="244"/>
      <c r="D73" s="244"/>
      <c r="E73" s="244"/>
      <c r="F73" s="244"/>
      <c r="G73" s="1227" t="s">
        <v>558</v>
      </c>
      <c r="H73" s="1228"/>
      <c r="I73" s="1233" t="s">
        <v>559</v>
      </c>
      <c r="J73" s="1233"/>
      <c r="K73" s="1248">
        <v>94.7</v>
      </c>
      <c r="L73" s="1248">
        <v>75.5</v>
      </c>
      <c r="M73" s="1236">
        <v>59.2</v>
      </c>
      <c r="N73" s="1236">
        <v>40.9</v>
      </c>
      <c r="O73" s="1236">
        <v>33</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565</v>
      </c>
      <c r="J75" s="1237"/>
      <c r="K75" s="1249">
        <v>15</v>
      </c>
      <c r="L75" s="1249">
        <v>14</v>
      </c>
      <c r="M75" s="1249">
        <v>13.7</v>
      </c>
      <c r="N75" s="1249">
        <v>13.8</v>
      </c>
      <c r="O75" s="1249">
        <v>13.3</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561</v>
      </c>
      <c r="H77" s="1239"/>
      <c r="I77" s="1237" t="s">
        <v>559</v>
      </c>
      <c r="J77" s="1237"/>
      <c r="K77" s="1248">
        <v>40.200000000000003</v>
      </c>
      <c r="L77" s="1248">
        <v>30.7</v>
      </c>
      <c r="M77" s="1236">
        <v>22.3</v>
      </c>
      <c r="N77" s="1236">
        <v>20.3</v>
      </c>
      <c r="O77" s="1236">
        <v>20.2</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565</v>
      </c>
      <c r="J79" s="1246"/>
      <c r="K79" s="1251">
        <v>10.1</v>
      </c>
      <c r="L79" s="1251">
        <v>9.1999999999999993</v>
      </c>
      <c r="M79" s="1251">
        <v>8.5</v>
      </c>
      <c r="N79" s="1251">
        <v>7.7</v>
      </c>
      <c r="O79" s="1251">
        <v>7.1</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I11" sqref="I1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64" zoomScaleNormal="100" zoomScaleSheetLayoutView="55" workbookViewId="0">
      <selection activeCell="I11" sqref="I1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38882</v>
      </c>
      <c r="E3" s="116"/>
      <c r="F3" s="117">
        <v>42839</v>
      </c>
      <c r="G3" s="118"/>
      <c r="H3" s="119"/>
    </row>
    <row r="4" spans="1:8">
      <c r="A4" s="120"/>
      <c r="B4" s="121"/>
      <c r="C4" s="122"/>
      <c r="D4" s="123">
        <v>23461</v>
      </c>
      <c r="E4" s="124"/>
      <c r="F4" s="125">
        <v>22027</v>
      </c>
      <c r="G4" s="126"/>
      <c r="H4" s="127"/>
    </row>
    <row r="5" spans="1:8">
      <c r="A5" s="108" t="s">
        <v>515</v>
      </c>
      <c r="B5" s="113"/>
      <c r="C5" s="114"/>
      <c r="D5" s="115">
        <v>88424</v>
      </c>
      <c r="E5" s="116"/>
      <c r="F5" s="117">
        <v>46819</v>
      </c>
      <c r="G5" s="118"/>
      <c r="H5" s="119"/>
    </row>
    <row r="6" spans="1:8">
      <c r="A6" s="120"/>
      <c r="B6" s="121"/>
      <c r="C6" s="122"/>
      <c r="D6" s="123">
        <v>33386</v>
      </c>
      <c r="E6" s="124"/>
      <c r="F6" s="125">
        <v>24121</v>
      </c>
      <c r="G6" s="126"/>
      <c r="H6" s="127"/>
    </row>
    <row r="7" spans="1:8">
      <c r="A7" s="108" t="s">
        <v>516</v>
      </c>
      <c r="B7" s="113"/>
      <c r="C7" s="114"/>
      <c r="D7" s="115">
        <v>54381</v>
      </c>
      <c r="E7" s="116"/>
      <c r="F7" s="117">
        <v>53270</v>
      </c>
      <c r="G7" s="118"/>
      <c r="H7" s="119"/>
    </row>
    <row r="8" spans="1:8">
      <c r="A8" s="120"/>
      <c r="B8" s="121"/>
      <c r="C8" s="122"/>
      <c r="D8" s="123">
        <v>43395</v>
      </c>
      <c r="E8" s="124"/>
      <c r="F8" s="125">
        <v>24316</v>
      </c>
      <c r="G8" s="126"/>
      <c r="H8" s="127"/>
    </row>
    <row r="9" spans="1:8">
      <c r="A9" s="108" t="s">
        <v>517</v>
      </c>
      <c r="B9" s="113"/>
      <c r="C9" s="114"/>
      <c r="D9" s="115">
        <v>33741</v>
      </c>
      <c r="E9" s="116"/>
      <c r="F9" s="117">
        <v>53292</v>
      </c>
      <c r="G9" s="118"/>
      <c r="H9" s="119"/>
    </row>
    <row r="10" spans="1:8">
      <c r="A10" s="120"/>
      <c r="B10" s="121"/>
      <c r="C10" s="122"/>
      <c r="D10" s="123">
        <v>25971</v>
      </c>
      <c r="E10" s="124"/>
      <c r="F10" s="125">
        <v>28900</v>
      </c>
      <c r="G10" s="126"/>
      <c r="H10" s="127"/>
    </row>
    <row r="11" spans="1:8">
      <c r="A11" s="108" t="s">
        <v>518</v>
      </c>
      <c r="B11" s="113"/>
      <c r="C11" s="114"/>
      <c r="D11" s="115">
        <v>54886</v>
      </c>
      <c r="E11" s="116"/>
      <c r="F11" s="117">
        <v>56894</v>
      </c>
      <c r="G11" s="118"/>
      <c r="H11" s="119"/>
    </row>
    <row r="12" spans="1:8">
      <c r="A12" s="120"/>
      <c r="B12" s="121"/>
      <c r="C12" s="128"/>
      <c r="D12" s="123">
        <v>24317</v>
      </c>
      <c r="E12" s="124"/>
      <c r="F12" s="125">
        <v>32548</v>
      </c>
      <c r="G12" s="126"/>
      <c r="H12" s="127"/>
    </row>
    <row r="13" spans="1:8">
      <c r="A13" s="108"/>
      <c r="B13" s="113"/>
      <c r="C13" s="129"/>
      <c r="D13" s="130">
        <v>54063</v>
      </c>
      <c r="E13" s="131"/>
      <c r="F13" s="132">
        <v>50623</v>
      </c>
      <c r="G13" s="133"/>
      <c r="H13" s="119"/>
    </row>
    <row r="14" spans="1:8">
      <c r="A14" s="120"/>
      <c r="B14" s="121"/>
      <c r="C14" s="122"/>
      <c r="D14" s="123">
        <v>30106</v>
      </c>
      <c r="E14" s="124"/>
      <c r="F14" s="125">
        <v>26382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3.55</v>
      </c>
      <c r="C19" s="134">
        <f>ROUND(VALUE(SUBSTITUTE(実質収支比率等に係る経年分析!G$48,"▲","-")),2)</f>
        <v>3.39</v>
      </c>
      <c r="D19" s="134">
        <f>ROUND(VALUE(SUBSTITUTE(実質収支比率等に係る経年分析!H$48,"▲","-")),2)</f>
        <v>1.68</v>
      </c>
      <c r="E19" s="134">
        <f>ROUND(VALUE(SUBSTITUTE(実質収支比率等に係る経年分析!I$48,"▲","-")),2)</f>
        <v>2.63</v>
      </c>
      <c r="F19" s="134">
        <f>ROUND(VALUE(SUBSTITUTE(実質収支比率等に係る経年分析!J$48,"▲","-")),2)</f>
        <v>3.33</v>
      </c>
    </row>
    <row r="20" spans="1:11">
      <c r="A20" s="134" t="s">
        <v>42</v>
      </c>
      <c r="B20" s="134">
        <f>ROUND(VALUE(SUBSTITUTE(実質収支比率等に係る経年分析!F$47,"▲","-")),2)</f>
        <v>19.89</v>
      </c>
      <c r="C20" s="134">
        <f>ROUND(VALUE(SUBSTITUTE(実質収支比率等に係る経年分析!G$47,"▲","-")),2)</f>
        <v>21.98</v>
      </c>
      <c r="D20" s="134">
        <f>ROUND(VALUE(SUBSTITUTE(実質収支比率等に係る経年分析!H$47,"▲","-")),2)</f>
        <v>23.71</v>
      </c>
      <c r="E20" s="134">
        <f>ROUND(VALUE(SUBSTITUTE(実質収支比率等に係る経年分析!I$47,"▲","-")),2)</f>
        <v>22.73</v>
      </c>
      <c r="F20" s="134">
        <f>ROUND(VALUE(SUBSTITUTE(実質収支比率等に係る経年分析!J$47,"▲","-")),2)</f>
        <v>23.92</v>
      </c>
    </row>
    <row r="21" spans="1:11">
      <c r="A21" s="134" t="s">
        <v>43</v>
      </c>
      <c r="B21" s="134">
        <f>IF(ISNUMBER(VALUE(SUBSTITUTE(実質収支比率等に係る経年分析!F$49,"▲","-"))),ROUND(VALUE(SUBSTITUTE(実質収支比率等に係る経年分析!F$49,"▲","-")),2),NA())</f>
        <v>3.42</v>
      </c>
      <c r="C21" s="134">
        <f>IF(ISNUMBER(VALUE(SUBSTITUTE(実質収支比率等に係る経年分析!G$49,"▲","-"))),ROUND(VALUE(SUBSTITUTE(実質収支比率等に係る経年分析!G$49,"▲","-")),2),NA())</f>
        <v>-0.17</v>
      </c>
      <c r="D21" s="134">
        <f>IF(ISNUMBER(VALUE(SUBSTITUTE(実質収支比率等に係る経年分析!H$49,"▲","-"))),ROUND(VALUE(SUBSTITUTE(実質収支比率等に係る経年分析!H$49,"▲","-")),2),NA())</f>
        <v>-1.33</v>
      </c>
      <c r="E21" s="134">
        <f>IF(ISNUMBER(VALUE(SUBSTITUTE(実質収支比率等に係る経年分析!I$49,"▲","-"))),ROUND(VALUE(SUBSTITUTE(実質収支比率等に係る経年分析!I$49,"▲","-")),2),NA())</f>
        <v>-1.49</v>
      </c>
      <c r="F21" s="134">
        <f>IF(ISNUMBER(VALUE(SUBSTITUTE(実質収支比率等に係る経年分析!J$49,"▲","-"))),ROUND(VALUE(SUBSTITUTE(実質収支比率等に係る経年分析!J$49,"▲","-")),2),NA())</f>
        <v>1.52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奨学資金貸付事業特別会計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3.32</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12.96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1021</v>
      </c>
      <c r="E42" s="136"/>
      <c r="F42" s="136"/>
      <c r="G42" s="136">
        <f>'実質公債費比率（分子）の構造'!L$52</f>
        <v>1046</v>
      </c>
      <c r="H42" s="136"/>
      <c r="I42" s="136"/>
      <c r="J42" s="136">
        <f>'実質公債費比率（分子）の構造'!M$52</f>
        <v>1086</v>
      </c>
      <c r="K42" s="136"/>
      <c r="L42" s="136"/>
      <c r="M42" s="136">
        <f>'実質公債費比率（分子）の構造'!N$52</f>
        <v>1130</v>
      </c>
      <c r="N42" s="136"/>
      <c r="O42" s="136"/>
      <c r="P42" s="136">
        <f>'実質公債費比率（分子）の構造'!O$52</f>
        <v>1148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v>
      </c>
      <c r="C44" s="136"/>
      <c r="D44" s="136"/>
      <c r="E44" s="136">
        <f>'実質公債費比率（分子）の構造'!L$50</f>
        <v>4</v>
      </c>
      <c r="F44" s="136"/>
      <c r="G44" s="136"/>
      <c r="H44" s="136">
        <f>'実質公債費比率（分子）の構造'!M$50</f>
        <v>1</v>
      </c>
      <c r="I44" s="136"/>
      <c r="J44" s="136"/>
      <c r="K44" s="136">
        <f>'実質公債費比率（分子）の構造'!N$50</f>
        <v>1</v>
      </c>
      <c r="L44" s="136"/>
      <c r="M44" s="136"/>
      <c r="N44" s="136">
        <f>'実質公債費比率（分子）の構造'!O$50</f>
        <v>2</v>
      </c>
      <c r="O44" s="136"/>
      <c r="P44" s="136"/>
    </row>
    <row r="45" spans="1:16">
      <c r="A45" s="136" t="s">
        <v>53</v>
      </c>
      <c r="B45" s="136">
        <f>'実質公債費比率（分子）の構造'!K$49</f>
        <v>64</v>
      </c>
      <c r="C45" s="136"/>
      <c r="D45" s="136"/>
      <c r="E45" s="136">
        <f>'実質公債費比率（分子）の構造'!L$49</f>
        <v>48</v>
      </c>
      <c r="F45" s="136"/>
      <c r="G45" s="136"/>
      <c r="H45" s="136">
        <f>'実質公債費比率（分子）の構造'!M$49</f>
        <v>54</v>
      </c>
      <c r="I45" s="136"/>
      <c r="J45" s="136"/>
      <c r="K45" s="136">
        <f>'実質公債費比率（分子）の構造'!N$49</f>
        <v>55</v>
      </c>
      <c r="L45" s="136"/>
      <c r="M45" s="136"/>
      <c r="N45" s="136">
        <f>'実質公債費比率（分子）の構造'!O$49</f>
        <v>54</v>
      </c>
      <c r="O45" s="136"/>
      <c r="P45" s="136"/>
    </row>
    <row r="46" spans="1:16">
      <c r="A46" s="136" t="s">
        <v>54</v>
      </c>
      <c r="B46" s="136">
        <f>'実質公債費比率（分子）の構造'!K$48</f>
        <v>423</v>
      </c>
      <c r="C46" s="136"/>
      <c r="D46" s="136"/>
      <c r="E46" s="136">
        <f>'実質公債費比率（分子）の構造'!L$48</f>
        <v>439</v>
      </c>
      <c r="F46" s="136"/>
      <c r="G46" s="136"/>
      <c r="H46" s="136">
        <f>'実質公債費比率（分子）の構造'!M$48</f>
        <v>530</v>
      </c>
      <c r="I46" s="136"/>
      <c r="J46" s="136"/>
      <c r="K46" s="136">
        <f>'実質公債費比率（分子）の構造'!N$48</f>
        <v>541</v>
      </c>
      <c r="L46" s="136"/>
      <c r="M46" s="136"/>
      <c r="N46" s="136">
        <f>'実質公債費比率（分子）の構造'!O$48</f>
        <v>546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1296</v>
      </c>
      <c r="C49" s="136"/>
      <c r="D49" s="136"/>
      <c r="E49" s="136">
        <f>'実質公債費比率（分子）の構造'!L$45</f>
        <v>1311</v>
      </c>
      <c r="F49" s="136"/>
      <c r="G49" s="136"/>
      <c r="H49" s="136">
        <f>'実質公債費比率（分子）の構造'!M$45</f>
        <v>1287</v>
      </c>
      <c r="I49" s="136"/>
      <c r="J49" s="136"/>
      <c r="K49" s="136">
        <f>'実質公債費比率（分子）の構造'!N$45</f>
        <v>1286</v>
      </c>
      <c r="L49" s="136"/>
      <c r="M49" s="136"/>
      <c r="N49" s="136">
        <f>'実質公債費比率（分子）の構造'!O$45</f>
        <v>1214</v>
      </c>
      <c r="O49" s="136"/>
      <c r="P49" s="136"/>
    </row>
    <row r="50" spans="1:16">
      <c r="A50" s="136" t="s">
        <v>58</v>
      </c>
      <c r="B50" s="136" t="e">
        <f>NA()</f>
        <v>#N/A</v>
      </c>
      <c r="C50" s="136">
        <f>IF(ISNUMBER('実質公債費比率（分子）の構造'!K$53),'実質公債費比率（分子）の構造'!K$53,NA())</f>
        <v>765</v>
      </c>
      <c r="D50" s="136" t="e">
        <f>NA()</f>
        <v>#N/A</v>
      </c>
      <c r="E50" s="136" t="e">
        <f>NA()</f>
        <v>#N/A</v>
      </c>
      <c r="F50" s="136">
        <f>IF(ISNUMBER('実質公債費比率（分子）の構造'!L$53),'実質公債費比率（分子）の構造'!L$53,NA())</f>
        <v>756</v>
      </c>
      <c r="G50" s="136" t="e">
        <f>NA()</f>
        <v>#N/A</v>
      </c>
      <c r="H50" s="136" t="e">
        <f>NA()</f>
        <v>#N/A</v>
      </c>
      <c r="I50" s="136">
        <f>IF(ISNUMBER('実質公債費比率（分子）の構造'!M$53),'実質公債費比率（分子）の構造'!M$53,NA())</f>
        <v>786</v>
      </c>
      <c r="J50" s="136" t="e">
        <f>NA()</f>
        <v>#N/A</v>
      </c>
      <c r="K50" s="136" t="e">
        <f>NA()</f>
        <v>#N/A</v>
      </c>
      <c r="L50" s="136">
        <f>IF(ISNUMBER('実質公債費比率（分子）の構造'!N$53),'実質公債費比率（分子）の構造'!N$53,NA())</f>
        <v>753</v>
      </c>
      <c r="M50" s="136" t="e">
        <f>NA()</f>
        <v>#N/A</v>
      </c>
      <c r="N50" s="136" t="e">
        <f>NA()</f>
        <v>#N/A</v>
      </c>
      <c r="O50" s="136">
        <f>IF(ISNUMBER('実質公債費比率（分子）の構造'!O$53),'実質公債費比率（分子）の構造'!O$53,NA())</f>
        <v>668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13729</v>
      </c>
      <c r="E56" s="135"/>
      <c r="F56" s="135"/>
      <c r="G56" s="135">
        <f>'将来負担比率（分子）の構造'!J$51</f>
        <v>13897</v>
      </c>
      <c r="H56" s="135"/>
      <c r="I56" s="135"/>
      <c r="J56" s="135">
        <f>'将来負担比率（分子）の構造'!K$51</f>
        <v>13932</v>
      </c>
      <c r="K56" s="135"/>
      <c r="L56" s="135"/>
      <c r="M56" s="135">
        <f>'将来負担比率（分子）の構造'!L$51</f>
        <v>13877</v>
      </c>
      <c r="N56" s="135"/>
      <c r="O56" s="135"/>
      <c r="P56" s="135">
        <f>'将来負担比率（分子）の構造'!M$51</f>
        <v>13402</v>
      </c>
    </row>
    <row r="57" spans="1:16">
      <c r="A57" s="135" t="s">
        <v>34</v>
      </c>
      <c r="B57" s="135"/>
      <c r="C57" s="135"/>
      <c r="D57" s="135">
        <f>'将来負担比率（分子）の構造'!I$50</f>
        <v>817</v>
      </c>
      <c r="E57" s="135"/>
      <c r="F57" s="135"/>
      <c r="G57" s="135">
        <f>'将来負担比率（分子）の構造'!J$50</f>
        <v>710</v>
      </c>
      <c r="H57" s="135"/>
      <c r="I57" s="135"/>
      <c r="J57" s="135">
        <f>'将来負担比率（分子）の構造'!K$50</f>
        <v>595</v>
      </c>
      <c r="K57" s="135"/>
      <c r="L57" s="135"/>
      <c r="M57" s="135">
        <f>'将来負担比率（分子）の構造'!L$50</f>
        <v>447</v>
      </c>
      <c r="N57" s="135"/>
      <c r="O57" s="135"/>
      <c r="P57" s="135">
        <f>'将来負担比率（分子）の構造'!M$50</f>
        <v>344</v>
      </c>
    </row>
    <row r="58" spans="1:16">
      <c r="A58" s="135" t="s">
        <v>33</v>
      </c>
      <c r="B58" s="135"/>
      <c r="C58" s="135"/>
      <c r="D58" s="135">
        <f>'将来負担比率（分子）の構造'!I$49</f>
        <v>2820</v>
      </c>
      <c r="E58" s="135"/>
      <c r="F58" s="135"/>
      <c r="G58" s="135">
        <f>'将来負担比率（分子）の構造'!J$49</f>
        <v>3125</v>
      </c>
      <c r="H58" s="135"/>
      <c r="I58" s="135"/>
      <c r="J58" s="135">
        <f>'将来負担比率（分子）の構造'!K$49</f>
        <v>3310</v>
      </c>
      <c r="K58" s="135"/>
      <c r="L58" s="135"/>
      <c r="M58" s="135">
        <f>'将来負担比率（分子）の構造'!L$49</f>
        <v>3379</v>
      </c>
      <c r="N58" s="135"/>
      <c r="O58" s="135"/>
      <c r="P58" s="135">
        <f>'将来負担比率（分子）の構造'!M$49</f>
        <v>3556</v>
      </c>
    </row>
    <row r="59" spans="1:16">
      <c r="A59" s="135" t="s">
        <v>31</v>
      </c>
      <c r="B59" s="135">
        <f>'将来負担比率（分子）の構造'!I$48</f>
        <v>731</v>
      </c>
      <c r="C59" s="135"/>
      <c r="D59" s="135"/>
      <c r="E59" s="135">
        <f>'将来負担比率（分子）の構造'!J$48</f>
        <v>625</v>
      </c>
      <c r="F59" s="135"/>
      <c r="G59" s="135"/>
      <c r="H59" s="135">
        <f>'将来負担比率（分子）の構造'!K$48</f>
        <v>518</v>
      </c>
      <c r="I59" s="135"/>
      <c r="J59" s="135"/>
      <c r="K59" s="135">
        <f>'将来負担比率（分子）の構造'!L$48</f>
        <v>118</v>
      </c>
      <c r="L59" s="135"/>
      <c r="M59" s="135"/>
      <c r="N59" s="135">
        <f>'将来負担比率（分子）の構造'!M$48</f>
        <v>90</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1295</v>
      </c>
      <c r="C62" s="135"/>
      <c r="D62" s="135"/>
      <c r="E62" s="135">
        <f>'将来負担比率（分子）の構造'!J$45</f>
        <v>1217</v>
      </c>
      <c r="F62" s="135"/>
      <c r="G62" s="135"/>
      <c r="H62" s="135">
        <f>'将来負担比率（分子）の構造'!K$45</f>
        <v>1111</v>
      </c>
      <c r="I62" s="135"/>
      <c r="J62" s="135"/>
      <c r="K62" s="135">
        <f>'将来負担比率（分子）の構造'!L$45</f>
        <v>982</v>
      </c>
      <c r="L62" s="135"/>
      <c r="M62" s="135"/>
      <c r="N62" s="135">
        <f>'将来負担比率（分子）の構造'!M$45</f>
        <v>893</v>
      </c>
      <c r="O62" s="135"/>
      <c r="P62" s="135"/>
    </row>
    <row r="63" spans="1:16">
      <c r="A63" s="135" t="s">
        <v>27</v>
      </c>
      <c r="B63" s="135">
        <f>'将来負担比率（分子）の構造'!I$44</f>
        <v>388</v>
      </c>
      <c r="C63" s="135"/>
      <c r="D63" s="135"/>
      <c r="E63" s="135">
        <f>'将来負担比率（分子）の構造'!J$44</f>
        <v>350</v>
      </c>
      <c r="F63" s="135"/>
      <c r="G63" s="135"/>
      <c r="H63" s="135">
        <f>'将来負担比率（分子）の構造'!K$44</f>
        <v>314</v>
      </c>
      <c r="I63" s="135"/>
      <c r="J63" s="135"/>
      <c r="K63" s="135">
        <f>'将来負担比率（分子）の構造'!L$44</f>
        <v>296</v>
      </c>
      <c r="L63" s="135"/>
      <c r="M63" s="135"/>
      <c r="N63" s="135">
        <f>'将来負担比率（分子）の構造'!M$44</f>
        <v>311</v>
      </c>
      <c r="O63" s="135"/>
      <c r="P63" s="135"/>
    </row>
    <row r="64" spans="1:16">
      <c r="A64" s="135" t="s">
        <v>26</v>
      </c>
      <c r="B64" s="135">
        <f>'将来負担比率（分子）の構造'!I$43</f>
        <v>8194</v>
      </c>
      <c r="C64" s="135"/>
      <c r="D64" s="135"/>
      <c r="E64" s="135">
        <f>'将来負担比率（分子）の構造'!J$43</f>
        <v>8109</v>
      </c>
      <c r="F64" s="135"/>
      <c r="G64" s="135"/>
      <c r="H64" s="135">
        <f>'将来負担比率（分子）の構造'!K$43</f>
        <v>7912</v>
      </c>
      <c r="I64" s="135"/>
      <c r="J64" s="135"/>
      <c r="K64" s="135">
        <f>'将来負担比率（分子）の構造'!L$43</f>
        <v>7750</v>
      </c>
      <c r="L64" s="135"/>
      <c r="M64" s="135"/>
      <c r="N64" s="135">
        <f>'将来負担比率（分子）の構造'!M$43</f>
        <v>7605</v>
      </c>
      <c r="O64" s="135"/>
      <c r="P64" s="135"/>
    </row>
    <row r="65" spans="1:16">
      <c r="A65" s="135" t="s">
        <v>25</v>
      </c>
      <c r="B65" s="135">
        <f>'将来負担比率（分子）の構造'!I$42</f>
        <v>5</v>
      </c>
      <c r="C65" s="135"/>
      <c r="D65" s="135"/>
      <c r="E65" s="135">
        <f>'将来負担比率（分子）の構造'!J$42</f>
        <v>3</v>
      </c>
      <c r="F65" s="135"/>
      <c r="G65" s="135"/>
      <c r="H65" s="135">
        <f>'将来負担比率（分子）の構造'!K$42</f>
        <v>2</v>
      </c>
      <c r="I65" s="135"/>
      <c r="J65" s="135"/>
      <c r="K65" s="135">
        <f>'将来負担比率（分子）の構造'!L$42</f>
        <v>2</v>
      </c>
      <c r="L65" s="135"/>
      <c r="M65" s="135"/>
      <c r="N65" s="135">
        <f>'将来負担比率（分子）の構造'!M$42</f>
        <v>6</v>
      </c>
      <c r="O65" s="135"/>
      <c r="P65" s="135"/>
    </row>
    <row r="66" spans="1:16">
      <c r="A66" s="135" t="s">
        <v>24</v>
      </c>
      <c r="B66" s="135">
        <f>'将来負担比率（分子）の構造'!I$41</f>
        <v>12113</v>
      </c>
      <c r="C66" s="135"/>
      <c r="D66" s="135"/>
      <c r="E66" s="135">
        <f>'将来負担比率（分子）の構造'!J$41</f>
        <v>11622</v>
      </c>
      <c r="F66" s="135"/>
      <c r="G66" s="135"/>
      <c r="H66" s="135">
        <f>'将来負担比率（分子）の構造'!K$41</f>
        <v>11269</v>
      </c>
      <c r="I66" s="135"/>
      <c r="J66" s="135"/>
      <c r="K66" s="135">
        <f>'将来負担比率（分子）の構造'!L$41</f>
        <v>10796</v>
      </c>
      <c r="L66" s="135"/>
      <c r="M66" s="135"/>
      <c r="N66" s="135">
        <f>'将来負担比率（分子）の構造'!M$41</f>
        <v>10224</v>
      </c>
      <c r="O66" s="135"/>
      <c r="P66" s="135"/>
    </row>
    <row r="67" spans="1:16">
      <c r="A67" s="135" t="s">
        <v>62</v>
      </c>
      <c r="B67" s="135" t="e">
        <f>NA()</f>
        <v>#N/A</v>
      </c>
      <c r="C67" s="135">
        <f>IF(ISNUMBER('将来負担比率（分子）の構造'!I$52), IF('将来負担比率（分子）の構造'!I$52 &lt; 0, 0, '将来負担比率（分子）の構造'!I$52), NA())</f>
        <v>5360</v>
      </c>
      <c r="D67" s="135" t="e">
        <f>NA()</f>
        <v>#N/A</v>
      </c>
      <c r="E67" s="135" t="e">
        <f>NA()</f>
        <v>#N/A</v>
      </c>
      <c r="F67" s="135">
        <f>IF(ISNUMBER('将来負担比率（分子）の構造'!J$52), IF('将来負担比率（分子）の構造'!J$52 &lt; 0, 0, '将来負担比率（分子）の構造'!J$52), NA())</f>
        <v>4194</v>
      </c>
      <c r="G67" s="135" t="e">
        <f>NA()</f>
        <v>#N/A</v>
      </c>
      <c r="H67" s="135" t="e">
        <f>NA()</f>
        <v>#N/A</v>
      </c>
      <c r="I67" s="135">
        <f>IF(ISNUMBER('将来負担比率（分子）の構造'!K$52), IF('将来負担比率（分子）の構造'!K$52 &lt; 0, 0, '将来負担比率（分子）の構造'!K$52), NA())</f>
        <v>3288</v>
      </c>
      <c r="J67" s="135" t="e">
        <f>NA()</f>
        <v>#N/A</v>
      </c>
      <c r="K67" s="135" t="e">
        <f>NA()</f>
        <v>#N/A</v>
      </c>
      <c r="L67" s="135">
        <f>IF(ISNUMBER('将来負担比率（分子）の構造'!L$52), IF('将来負担比率（分子）の構造'!L$52 &lt; 0, 0, '将来負担比率（分子）の構造'!L$52), NA())</f>
        <v>2240</v>
      </c>
      <c r="M67" s="135" t="e">
        <f>NA()</f>
        <v>#N/A</v>
      </c>
      <c r="N67" s="135" t="e">
        <f>NA()</f>
        <v>#N/A</v>
      </c>
      <c r="O67" s="135">
        <f>IF(ISNUMBER('将来負担比率（分子）の構造'!M$52), IF('将来負担比率（分子）の構造'!M$52 &lt; 0, 0, '将来負担比率（分子）の構造'!M$52), NA())</f>
        <v>1825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2405091</v>
      </c>
      <c r="S5" s="669"/>
      <c r="T5" s="669"/>
      <c r="U5" s="669"/>
      <c r="V5" s="669"/>
      <c r="W5" s="669"/>
      <c r="X5" s="669"/>
      <c r="Y5" s="716"/>
      <c r="Z5" s="729">
        <v>22.3</v>
      </c>
      <c r="AA5" s="729"/>
      <c r="AB5" s="729"/>
      <c r="AC5" s="729"/>
      <c r="AD5" s="730">
        <v>2405091</v>
      </c>
      <c r="AE5" s="730"/>
      <c r="AF5" s="730"/>
      <c r="AG5" s="730"/>
      <c r="AH5" s="730"/>
      <c r="AI5" s="730"/>
      <c r="AJ5" s="730"/>
      <c r="AK5" s="730"/>
      <c r="AL5" s="717">
        <v>38.299999999999997</v>
      </c>
      <c r="AM5" s="686"/>
      <c r="AN5" s="686"/>
      <c r="AO5" s="718"/>
      <c r="AP5" s="705" t="s">
        <v>207</v>
      </c>
      <c r="AQ5" s="706"/>
      <c r="AR5" s="706"/>
      <c r="AS5" s="706"/>
      <c r="AT5" s="706"/>
      <c r="AU5" s="706"/>
      <c r="AV5" s="706"/>
      <c r="AW5" s="706"/>
      <c r="AX5" s="706"/>
      <c r="AY5" s="706"/>
      <c r="AZ5" s="706"/>
      <c r="BA5" s="706"/>
      <c r="BB5" s="706"/>
      <c r="BC5" s="706"/>
      <c r="BD5" s="706"/>
      <c r="BE5" s="706"/>
      <c r="BF5" s="707"/>
      <c r="BG5" s="618">
        <v>2405091</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128343</v>
      </c>
      <c r="S6" s="619"/>
      <c r="T6" s="619"/>
      <c r="U6" s="619"/>
      <c r="V6" s="619"/>
      <c r="W6" s="619"/>
      <c r="X6" s="619"/>
      <c r="Y6" s="620"/>
      <c r="Z6" s="671">
        <v>1.2</v>
      </c>
      <c r="AA6" s="671"/>
      <c r="AB6" s="671"/>
      <c r="AC6" s="671"/>
      <c r="AD6" s="672">
        <v>128343</v>
      </c>
      <c r="AE6" s="672"/>
      <c r="AF6" s="672"/>
      <c r="AG6" s="672"/>
      <c r="AH6" s="672"/>
      <c r="AI6" s="672"/>
      <c r="AJ6" s="672"/>
      <c r="AK6" s="672"/>
      <c r="AL6" s="641">
        <v>2</v>
      </c>
      <c r="AM6" s="673"/>
      <c r="AN6" s="673"/>
      <c r="AO6" s="674"/>
      <c r="AP6" s="615" t="s">
        <v>213</v>
      </c>
      <c r="AQ6" s="616"/>
      <c r="AR6" s="616"/>
      <c r="AS6" s="616"/>
      <c r="AT6" s="616"/>
      <c r="AU6" s="616"/>
      <c r="AV6" s="616"/>
      <c r="AW6" s="616"/>
      <c r="AX6" s="616"/>
      <c r="AY6" s="616"/>
      <c r="AZ6" s="616"/>
      <c r="BA6" s="616"/>
      <c r="BB6" s="616"/>
      <c r="BC6" s="616"/>
      <c r="BD6" s="616"/>
      <c r="BE6" s="616"/>
      <c r="BF6" s="617"/>
      <c r="BG6" s="618">
        <v>2405091</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108616</v>
      </c>
      <c r="CS6" s="619"/>
      <c r="CT6" s="619"/>
      <c r="CU6" s="619"/>
      <c r="CV6" s="619"/>
      <c r="CW6" s="619"/>
      <c r="CX6" s="619"/>
      <c r="CY6" s="620"/>
      <c r="CZ6" s="671">
        <v>1</v>
      </c>
      <c r="DA6" s="671"/>
      <c r="DB6" s="671"/>
      <c r="DC6" s="671"/>
      <c r="DD6" s="624" t="s">
        <v>208</v>
      </c>
      <c r="DE6" s="619"/>
      <c r="DF6" s="619"/>
      <c r="DG6" s="619"/>
      <c r="DH6" s="619"/>
      <c r="DI6" s="619"/>
      <c r="DJ6" s="619"/>
      <c r="DK6" s="619"/>
      <c r="DL6" s="619"/>
      <c r="DM6" s="619"/>
      <c r="DN6" s="619"/>
      <c r="DO6" s="619"/>
      <c r="DP6" s="620"/>
      <c r="DQ6" s="624">
        <v>108616</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3744</v>
      </c>
      <c r="S7" s="619"/>
      <c r="T7" s="619"/>
      <c r="U7" s="619"/>
      <c r="V7" s="619"/>
      <c r="W7" s="619"/>
      <c r="X7" s="619"/>
      <c r="Y7" s="620"/>
      <c r="Z7" s="671">
        <v>0</v>
      </c>
      <c r="AA7" s="671"/>
      <c r="AB7" s="671"/>
      <c r="AC7" s="671"/>
      <c r="AD7" s="672">
        <v>3744</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1002304</v>
      </c>
      <c r="BH7" s="619"/>
      <c r="BI7" s="619"/>
      <c r="BJ7" s="619"/>
      <c r="BK7" s="619"/>
      <c r="BL7" s="619"/>
      <c r="BM7" s="619"/>
      <c r="BN7" s="620"/>
      <c r="BO7" s="671">
        <v>41.7</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1519112</v>
      </c>
      <c r="CS7" s="619"/>
      <c r="CT7" s="619"/>
      <c r="CU7" s="619"/>
      <c r="CV7" s="619"/>
      <c r="CW7" s="619"/>
      <c r="CX7" s="619"/>
      <c r="CY7" s="620"/>
      <c r="CZ7" s="671">
        <v>14.5</v>
      </c>
      <c r="DA7" s="671"/>
      <c r="DB7" s="671"/>
      <c r="DC7" s="671"/>
      <c r="DD7" s="624">
        <v>95872</v>
      </c>
      <c r="DE7" s="619"/>
      <c r="DF7" s="619"/>
      <c r="DG7" s="619"/>
      <c r="DH7" s="619"/>
      <c r="DI7" s="619"/>
      <c r="DJ7" s="619"/>
      <c r="DK7" s="619"/>
      <c r="DL7" s="619"/>
      <c r="DM7" s="619"/>
      <c r="DN7" s="619"/>
      <c r="DO7" s="619"/>
      <c r="DP7" s="620"/>
      <c r="DQ7" s="624">
        <v>1250143</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7063</v>
      </c>
      <c r="S8" s="619"/>
      <c r="T8" s="619"/>
      <c r="U8" s="619"/>
      <c r="V8" s="619"/>
      <c r="W8" s="619"/>
      <c r="X8" s="619"/>
      <c r="Y8" s="620"/>
      <c r="Z8" s="671">
        <v>0.1</v>
      </c>
      <c r="AA8" s="671"/>
      <c r="AB8" s="671"/>
      <c r="AC8" s="671"/>
      <c r="AD8" s="672">
        <v>7063</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39299</v>
      </c>
      <c r="BH8" s="619"/>
      <c r="BI8" s="619"/>
      <c r="BJ8" s="619"/>
      <c r="BK8" s="619"/>
      <c r="BL8" s="619"/>
      <c r="BM8" s="619"/>
      <c r="BN8" s="620"/>
      <c r="BO8" s="671">
        <v>1.6</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3290776</v>
      </c>
      <c r="CS8" s="619"/>
      <c r="CT8" s="619"/>
      <c r="CU8" s="619"/>
      <c r="CV8" s="619"/>
      <c r="CW8" s="619"/>
      <c r="CX8" s="619"/>
      <c r="CY8" s="620"/>
      <c r="CZ8" s="671">
        <v>31.5</v>
      </c>
      <c r="DA8" s="671"/>
      <c r="DB8" s="671"/>
      <c r="DC8" s="671"/>
      <c r="DD8" s="624">
        <v>15331</v>
      </c>
      <c r="DE8" s="619"/>
      <c r="DF8" s="619"/>
      <c r="DG8" s="619"/>
      <c r="DH8" s="619"/>
      <c r="DI8" s="619"/>
      <c r="DJ8" s="619"/>
      <c r="DK8" s="619"/>
      <c r="DL8" s="619"/>
      <c r="DM8" s="619"/>
      <c r="DN8" s="619"/>
      <c r="DO8" s="619"/>
      <c r="DP8" s="620"/>
      <c r="DQ8" s="624">
        <v>1531412</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4954</v>
      </c>
      <c r="S9" s="619"/>
      <c r="T9" s="619"/>
      <c r="U9" s="619"/>
      <c r="V9" s="619"/>
      <c r="W9" s="619"/>
      <c r="X9" s="619"/>
      <c r="Y9" s="620"/>
      <c r="Z9" s="671">
        <v>0</v>
      </c>
      <c r="AA9" s="671"/>
      <c r="AB9" s="671"/>
      <c r="AC9" s="671"/>
      <c r="AD9" s="672">
        <v>4954</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826733</v>
      </c>
      <c r="BH9" s="619"/>
      <c r="BI9" s="619"/>
      <c r="BJ9" s="619"/>
      <c r="BK9" s="619"/>
      <c r="BL9" s="619"/>
      <c r="BM9" s="619"/>
      <c r="BN9" s="620"/>
      <c r="BO9" s="671">
        <v>34.4</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559877</v>
      </c>
      <c r="CS9" s="619"/>
      <c r="CT9" s="619"/>
      <c r="CU9" s="619"/>
      <c r="CV9" s="619"/>
      <c r="CW9" s="619"/>
      <c r="CX9" s="619"/>
      <c r="CY9" s="620"/>
      <c r="CZ9" s="671">
        <v>5.4</v>
      </c>
      <c r="DA9" s="671"/>
      <c r="DB9" s="671"/>
      <c r="DC9" s="671"/>
      <c r="DD9" s="624">
        <v>19126</v>
      </c>
      <c r="DE9" s="619"/>
      <c r="DF9" s="619"/>
      <c r="DG9" s="619"/>
      <c r="DH9" s="619"/>
      <c r="DI9" s="619"/>
      <c r="DJ9" s="619"/>
      <c r="DK9" s="619"/>
      <c r="DL9" s="619"/>
      <c r="DM9" s="619"/>
      <c r="DN9" s="619"/>
      <c r="DO9" s="619"/>
      <c r="DP9" s="620"/>
      <c r="DQ9" s="624">
        <v>546910</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424454</v>
      </c>
      <c r="S10" s="619"/>
      <c r="T10" s="619"/>
      <c r="U10" s="619"/>
      <c r="V10" s="619"/>
      <c r="W10" s="619"/>
      <c r="X10" s="619"/>
      <c r="Y10" s="620"/>
      <c r="Z10" s="671">
        <v>3.9</v>
      </c>
      <c r="AA10" s="671"/>
      <c r="AB10" s="671"/>
      <c r="AC10" s="671"/>
      <c r="AD10" s="672">
        <v>424454</v>
      </c>
      <c r="AE10" s="672"/>
      <c r="AF10" s="672"/>
      <c r="AG10" s="672"/>
      <c r="AH10" s="672"/>
      <c r="AI10" s="672"/>
      <c r="AJ10" s="672"/>
      <c r="AK10" s="672"/>
      <c r="AL10" s="641">
        <v>6.8</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64245</v>
      </c>
      <c r="BH10" s="619"/>
      <c r="BI10" s="619"/>
      <c r="BJ10" s="619"/>
      <c r="BK10" s="619"/>
      <c r="BL10" s="619"/>
      <c r="BM10" s="619"/>
      <c r="BN10" s="620"/>
      <c r="BO10" s="671">
        <v>2.7</v>
      </c>
      <c r="BP10" s="671"/>
      <c r="BQ10" s="671"/>
      <c r="BR10" s="671"/>
      <c r="BS10" s="624" t="s">
        <v>108</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37431</v>
      </c>
      <c r="CS10" s="619"/>
      <c r="CT10" s="619"/>
      <c r="CU10" s="619"/>
      <c r="CV10" s="619"/>
      <c r="CW10" s="619"/>
      <c r="CX10" s="619"/>
      <c r="CY10" s="620"/>
      <c r="CZ10" s="671">
        <v>0.4</v>
      </c>
      <c r="DA10" s="671"/>
      <c r="DB10" s="671"/>
      <c r="DC10" s="671"/>
      <c r="DD10" s="624">
        <v>169</v>
      </c>
      <c r="DE10" s="619"/>
      <c r="DF10" s="619"/>
      <c r="DG10" s="619"/>
      <c r="DH10" s="619"/>
      <c r="DI10" s="619"/>
      <c r="DJ10" s="619"/>
      <c r="DK10" s="619"/>
      <c r="DL10" s="619"/>
      <c r="DM10" s="619"/>
      <c r="DN10" s="619"/>
      <c r="DO10" s="619"/>
      <c r="DP10" s="620"/>
      <c r="DQ10" s="624">
        <v>3407</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72027</v>
      </c>
      <c r="BH11" s="619"/>
      <c r="BI11" s="619"/>
      <c r="BJ11" s="619"/>
      <c r="BK11" s="619"/>
      <c r="BL11" s="619"/>
      <c r="BM11" s="619"/>
      <c r="BN11" s="620"/>
      <c r="BO11" s="671">
        <v>3</v>
      </c>
      <c r="BP11" s="671"/>
      <c r="BQ11" s="671"/>
      <c r="BR11" s="671"/>
      <c r="BS11" s="624" t="s">
        <v>108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239563</v>
      </c>
      <c r="CS11" s="619"/>
      <c r="CT11" s="619"/>
      <c r="CU11" s="619"/>
      <c r="CV11" s="619"/>
      <c r="CW11" s="619"/>
      <c r="CX11" s="619"/>
      <c r="CY11" s="620"/>
      <c r="CZ11" s="671">
        <v>2.2999999999999998</v>
      </c>
      <c r="DA11" s="671"/>
      <c r="DB11" s="671"/>
      <c r="DC11" s="671"/>
      <c r="DD11" s="624">
        <v>46442</v>
      </c>
      <c r="DE11" s="619"/>
      <c r="DF11" s="619"/>
      <c r="DG11" s="619"/>
      <c r="DH11" s="619"/>
      <c r="DI11" s="619"/>
      <c r="DJ11" s="619"/>
      <c r="DK11" s="619"/>
      <c r="DL11" s="619"/>
      <c r="DM11" s="619"/>
      <c r="DN11" s="619"/>
      <c r="DO11" s="619"/>
      <c r="DP11" s="620"/>
      <c r="DQ11" s="624">
        <v>187007</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1126577</v>
      </c>
      <c r="BH12" s="619"/>
      <c r="BI12" s="619"/>
      <c r="BJ12" s="619"/>
      <c r="BK12" s="619"/>
      <c r="BL12" s="619"/>
      <c r="BM12" s="619"/>
      <c r="BN12" s="620"/>
      <c r="BO12" s="671">
        <v>46.8</v>
      </c>
      <c r="BP12" s="671"/>
      <c r="BQ12" s="671"/>
      <c r="BR12" s="671"/>
      <c r="BS12" s="624" t="s">
        <v>108</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113387</v>
      </c>
      <c r="CS12" s="619"/>
      <c r="CT12" s="619"/>
      <c r="CU12" s="619"/>
      <c r="CV12" s="619"/>
      <c r="CW12" s="619"/>
      <c r="CX12" s="619"/>
      <c r="CY12" s="620"/>
      <c r="CZ12" s="671">
        <v>1.1000000000000001</v>
      </c>
      <c r="DA12" s="671"/>
      <c r="DB12" s="671"/>
      <c r="DC12" s="671"/>
      <c r="DD12" s="624">
        <v>282</v>
      </c>
      <c r="DE12" s="619"/>
      <c r="DF12" s="619"/>
      <c r="DG12" s="619"/>
      <c r="DH12" s="619"/>
      <c r="DI12" s="619"/>
      <c r="DJ12" s="619"/>
      <c r="DK12" s="619"/>
      <c r="DL12" s="619"/>
      <c r="DM12" s="619"/>
      <c r="DN12" s="619"/>
      <c r="DO12" s="619"/>
      <c r="DP12" s="620"/>
      <c r="DQ12" s="624">
        <v>108016</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21884</v>
      </c>
      <c r="S13" s="619"/>
      <c r="T13" s="619"/>
      <c r="U13" s="619"/>
      <c r="V13" s="619"/>
      <c r="W13" s="619"/>
      <c r="X13" s="619"/>
      <c r="Y13" s="620"/>
      <c r="Z13" s="671">
        <v>0.2</v>
      </c>
      <c r="AA13" s="671"/>
      <c r="AB13" s="671"/>
      <c r="AC13" s="671"/>
      <c r="AD13" s="672">
        <v>21884</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1121170</v>
      </c>
      <c r="BH13" s="619"/>
      <c r="BI13" s="619"/>
      <c r="BJ13" s="619"/>
      <c r="BK13" s="619"/>
      <c r="BL13" s="619"/>
      <c r="BM13" s="619"/>
      <c r="BN13" s="620"/>
      <c r="BO13" s="671">
        <v>46.6</v>
      </c>
      <c r="BP13" s="671"/>
      <c r="BQ13" s="671"/>
      <c r="BR13" s="671"/>
      <c r="BS13" s="624" t="s">
        <v>108</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1343709</v>
      </c>
      <c r="CS13" s="619"/>
      <c r="CT13" s="619"/>
      <c r="CU13" s="619"/>
      <c r="CV13" s="619"/>
      <c r="CW13" s="619"/>
      <c r="CX13" s="619"/>
      <c r="CY13" s="620"/>
      <c r="CZ13" s="671">
        <v>12.9</v>
      </c>
      <c r="DA13" s="671"/>
      <c r="DB13" s="671"/>
      <c r="DC13" s="671"/>
      <c r="DD13" s="624">
        <v>339084</v>
      </c>
      <c r="DE13" s="619"/>
      <c r="DF13" s="619"/>
      <c r="DG13" s="619"/>
      <c r="DH13" s="619"/>
      <c r="DI13" s="619"/>
      <c r="DJ13" s="619"/>
      <c r="DK13" s="619"/>
      <c r="DL13" s="619"/>
      <c r="DM13" s="619"/>
      <c r="DN13" s="619"/>
      <c r="DO13" s="619"/>
      <c r="DP13" s="620"/>
      <c r="DQ13" s="624">
        <v>1225303</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60329</v>
      </c>
      <c r="BH14" s="619"/>
      <c r="BI14" s="619"/>
      <c r="BJ14" s="619"/>
      <c r="BK14" s="619"/>
      <c r="BL14" s="619"/>
      <c r="BM14" s="619"/>
      <c r="BN14" s="620"/>
      <c r="BO14" s="671">
        <v>2.5</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755919</v>
      </c>
      <c r="CS14" s="619"/>
      <c r="CT14" s="619"/>
      <c r="CU14" s="619"/>
      <c r="CV14" s="619"/>
      <c r="CW14" s="619"/>
      <c r="CX14" s="619"/>
      <c r="CY14" s="620"/>
      <c r="CZ14" s="671">
        <v>7.2</v>
      </c>
      <c r="DA14" s="671"/>
      <c r="DB14" s="671"/>
      <c r="DC14" s="671"/>
      <c r="DD14" s="624">
        <v>360788</v>
      </c>
      <c r="DE14" s="619"/>
      <c r="DF14" s="619"/>
      <c r="DG14" s="619"/>
      <c r="DH14" s="619"/>
      <c r="DI14" s="619"/>
      <c r="DJ14" s="619"/>
      <c r="DK14" s="619"/>
      <c r="DL14" s="619"/>
      <c r="DM14" s="619"/>
      <c r="DN14" s="619"/>
      <c r="DO14" s="619"/>
      <c r="DP14" s="620"/>
      <c r="DQ14" s="624">
        <v>422834</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12658</v>
      </c>
      <c r="S15" s="619"/>
      <c r="T15" s="619"/>
      <c r="U15" s="619"/>
      <c r="V15" s="619"/>
      <c r="W15" s="619"/>
      <c r="X15" s="619"/>
      <c r="Y15" s="620"/>
      <c r="Z15" s="671">
        <v>0.1</v>
      </c>
      <c r="AA15" s="671"/>
      <c r="AB15" s="671"/>
      <c r="AC15" s="671"/>
      <c r="AD15" s="672">
        <v>12658</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215881</v>
      </c>
      <c r="BH15" s="619"/>
      <c r="BI15" s="619"/>
      <c r="BJ15" s="619"/>
      <c r="BK15" s="619"/>
      <c r="BL15" s="619"/>
      <c r="BM15" s="619"/>
      <c r="BN15" s="620"/>
      <c r="BO15" s="671">
        <v>9</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1218025</v>
      </c>
      <c r="CS15" s="619"/>
      <c r="CT15" s="619"/>
      <c r="CU15" s="619"/>
      <c r="CV15" s="619"/>
      <c r="CW15" s="619"/>
      <c r="CX15" s="619"/>
      <c r="CY15" s="620"/>
      <c r="CZ15" s="671">
        <v>11.7</v>
      </c>
      <c r="DA15" s="671"/>
      <c r="DB15" s="671"/>
      <c r="DC15" s="671"/>
      <c r="DD15" s="624">
        <v>508994</v>
      </c>
      <c r="DE15" s="619"/>
      <c r="DF15" s="619"/>
      <c r="DG15" s="619"/>
      <c r="DH15" s="619"/>
      <c r="DI15" s="619"/>
      <c r="DJ15" s="619"/>
      <c r="DK15" s="619"/>
      <c r="DL15" s="619"/>
      <c r="DM15" s="619"/>
      <c r="DN15" s="619"/>
      <c r="DO15" s="619"/>
      <c r="DP15" s="620"/>
      <c r="DQ15" s="624">
        <v>674107</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3761012</v>
      </c>
      <c r="S16" s="619"/>
      <c r="T16" s="619"/>
      <c r="U16" s="619"/>
      <c r="V16" s="619"/>
      <c r="W16" s="619"/>
      <c r="X16" s="619"/>
      <c r="Y16" s="620"/>
      <c r="Z16" s="671">
        <v>34.9</v>
      </c>
      <c r="AA16" s="671"/>
      <c r="AB16" s="671"/>
      <c r="AC16" s="671"/>
      <c r="AD16" s="672">
        <v>3267855</v>
      </c>
      <c r="AE16" s="672"/>
      <c r="AF16" s="672"/>
      <c r="AG16" s="672"/>
      <c r="AH16" s="672"/>
      <c r="AI16" s="672"/>
      <c r="AJ16" s="672"/>
      <c r="AK16" s="672"/>
      <c r="AL16" s="641">
        <v>52</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1188</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1188</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3267855</v>
      </c>
      <c r="S17" s="619"/>
      <c r="T17" s="619"/>
      <c r="U17" s="619"/>
      <c r="V17" s="619"/>
      <c r="W17" s="619"/>
      <c r="X17" s="619"/>
      <c r="Y17" s="620"/>
      <c r="Z17" s="671">
        <v>30.3</v>
      </c>
      <c r="AA17" s="671"/>
      <c r="AB17" s="671"/>
      <c r="AC17" s="671"/>
      <c r="AD17" s="672">
        <v>3267855</v>
      </c>
      <c r="AE17" s="672"/>
      <c r="AF17" s="672"/>
      <c r="AG17" s="672"/>
      <c r="AH17" s="672"/>
      <c r="AI17" s="672"/>
      <c r="AJ17" s="672"/>
      <c r="AK17" s="672"/>
      <c r="AL17" s="641">
        <v>52</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1263673</v>
      </c>
      <c r="CS17" s="619"/>
      <c r="CT17" s="619"/>
      <c r="CU17" s="619"/>
      <c r="CV17" s="619"/>
      <c r="CW17" s="619"/>
      <c r="CX17" s="619"/>
      <c r="CY17" s="620"/>
      <c r="CZ17" s="671">
        <v>12.1</v>
      </c>
      <c r="DA17" s="671"/>
      <c r="DB17" s="671"/>
      <c r="DC17" s="671"/>
      <c r="DD17" s="624" t="s">
        <v>108</v>
      </c>
      <c r="DE17" s="619"/>
      <c r="DF17" s="619"/>
      <c r="DG17" s="619"/>
      <c r="DH17" s="619"/>
      <c r="DI17" s="619"/>
      <c r="DJ17" s="619"/>
      <c r="DK17" s="619"/>
      <c r="DL17" s="619"/>
      <c r="DM17" s="619"/>
      <c r="DN17" s="619"/>
      <c r="DO17" s="619"/>
      <c r="DP17" s="620"/>
      <c r="DQ17" s="624">
        <v>1225497</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416046</v>
      </c>
      <c r="S18" s="619"/>
      <c r="T18" s="619"/>
      <c r="U18" s="619"/>
      <c r="V18" s="619"/>
      <c r="W18" s="619"/>
      <c r="X18" s="619"/>
      <c r="Y18" s="620"/>
      <c r="Z18" s="671">
        <v>3.9</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77111</v>
      </c>
      <c r="S19" s="619"/>
      <c r="T19" s="619"/>
      <c r="U19" s="619"/>
      <c r="V19" s="619"/>
      <c r="W19" s="619"/>
      <c r="X19" s="619"/>
      <c r="Y19" s="620"/>
      <c r="Z19" s="671">
        <v>0.7</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6769203</v>
      </c>
      <c r="S20" s="619"/>
      <c r="T20" s="619"/>
      <c r="U20" s="619"/>
      <c r="V20" s="619"/>
      <c r="W20" s="619"/>
      <c r="X20" s="619"/>
      <c r="Y20" s="620"/>
      <c r="Z20" s="671">
        <v>62.7</v>
      </c>
      <c r="AA20" s="671"/>
      <c r="AB20" s="671"/>
      <c r="AC20" s="671"/>
      <c r="AD20" s="672">
        <v>6276046</v>
      </c>
      <c r="AE20" s="672"/>
      <c r="AF20" s="672"/>
      <c r="AG20" s="672"/>
      <c r="AH20" s="672"/>
      <c r="AI20" s="672"/>
      <c r="AJ20" s="672"/>
      <c r="AK20" s="672"/>
      <c r="AL20" s="641">
        <v>99.9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10451276</v>
      </c>
      <c r="CS20" s="619"/>
      <c r="CT20" s="619"/>
      <c r="CU20" s="619"/>
      <c r="CV20" s="619"/>
      <c r="CW20" s="619"/>
      <c r="CX20" s="619"/>
      <c r="CY20" s="620"/>
      <c r="CZ20" s="671">
        <v>100</v>
      </c>
      <c r="DA20" s="671"/>
      <c r="DB20" s="671"/>
      <c r="DC20" s="671"/>
      <c r="DD20" s="624">
        <v>1386088</v>
      </c>
      <c r="DE20" s="619"/>
      <c r="DF20" s="619"/>
      <c r="DG20" s="619"/>
      <c r="DH20" s="619"/>
      <c r="DI20" s="619"/>
      <c r="DJ20" s="619"/>
      <c r="DK20" s="619"/>
      <c r="DL20" s="619"/>
      <c r="DM20" s="619"/>
      <c r="DN20" s="619"/>
      <c r="DO20" s="619"/>
      <c r="DP20" s="620"/>
      <c r="DQ20" s="624">
        <v>7284440</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2785</v>
      </c>
      <c r="S21" s="619"/>
      <c r="T21" s="619"/>
      <c r="U21" s="619"/>
      <c r="V21" s="619"/>
      <c r="W21" s="619"/>
      <c r="X21" s="619"/>
      <c r="Y21" s="620"/>
      <c r="Z21" s="671">
        <v>0</v>
      </c>
      <c r="AA21" s="671"/>
      <c r="AB21" s="671"/>
      <c r="AC21" s="671"/>
      <c r="AD21" s="672">
        <v>2785</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198868</v>
      </c>
      <c r="S22" s="619"/>
      <c r="T22" s="619"/>
      <c r="U22" s="619"/>
      <c r="V22" s="619"/>
      <c r="W22" s="619"/>
      <c r="X22" s="619"/>
      <c r="Y22" s="620"/>
      <c r="Z22" s="671">
        <v>1.8</v>
      </c>
      <c r="AA22" s="671"/>
      <c r="AB22" s="671"/>
      <c r="AC22" s="671"/>
      <c r="AD22" s="672" t="s">
        <v>108</v>
      </c>
      <c r="AE22" s="672"/>
      <c r="AF22" s="672"/>
      <c r="AG22" s="672"/>
      <c r="AH22" s="672"/>
      <c r="AI22" s="672"/>
      <c r="AJ22" s="672"/>
      <c r="AK22" s="672"/>
      <c r="AL22" s="641" t="s">
        <v>108</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68552</v>
      </c>
      <c r="S23" s="619"/>
      <c r="T23" s="619"/>
      <c r="U23" s="619"/>
      <c r="V23" s="619"/>
      <c r="W23" s="619"/>
      <c r="X23" s="619"/>
      <c r="Y23" s="620"/>
      <c r="Z23" s="671">
        <v>0.6</v>
      </c>
      <c r="AA23" s="671"/>
      <c r="AB23" s="671"/>
      <c r="AC23" s="671"/>
      <c r="AD23" s="672">
        <v>4000</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16589</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4579892</v>
      </c>
      <c r="CS24" s="669"/>
      <c r="CT24" s="669"/>
      <c r="CU24" s="669"/>
      <c r="CV24" s="669"/>
      <c r="CW24" s="669"/>
      <c r="CX24" s="669"/>
      <c r="CY24" s="716"/>
      <c r="CZ24" s="720">
        <v>43.8</v>
      </c>
      <c r="DA24" s="721"/>
      <c r="DB24" s="721"/>
      <c r="DC24" s="722"/>
      <c r="DD24" s="715">
        <v>2976783</v>
      </c>
      <c r="DE24" s="669"/>
      <c r="DF24" s="669"/>
      <c r="DG24" s="669"/>
      <c r="DH24" s="669"/>
      <c r="DI24" s="669"/>
      <c r="DJ24" s="669"/>
      <c r="DK24" s="716"/>
      <c r="DL24" s="715">
        <v>2899525</v>
      </c>
      <c r="DM24" s="669"/>
      <c r="DN24" s="669"/>
      <c r="DO24" s="669"/>
      <c r="DP24" s="669"/>
      <c r="DQ24" s="669"/>
      <c r="DR24" s="669"/>
      <c r="DS24" s="669"/>
      <c r="DT24" s="669"/>
      <c r="DU24" s="669"/>
      <c r="DV24" s="716"/>
      <c r="DW24" s="717">
        <v>43.9</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1342078</v>
      </c>
      <c r="S25" s="619"/>
      <c r="T25" s="619"/>
      <c r="U25" s="619"/>
      <c r="V25" s="619"/>
      <c r="W25" s="619"/>
      <c r="X25" s="619"/>
      <c r="Y25" s="620"/>
      <c r="Z25" s="671">
        <v>12.4</v>
      </c>
      <c r="AA25" s="671"/>
      <c r="AB25" s="671"/>
      <c r="AC25" s="671"/>
      <c r="AD25" s="672" t="s">
        <v>108</v>
      </c>
      <c r="AE25" s="672"/>
      <c r="AF25" s="672"/>
      <c r="AG25" s="672"/>
      <c r="AH25" s="672"/>
      <c r="AI25" s="672"/>
      <c r="AJ25" s="672"/>
      <c r="AK25" s="672"/>
      <c r="AL25" s="641" t="s">
        <v>108</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1201712</v>
      </c>
      <c r="CS25" s="637"/>
      <c r="CT25" s="637"/>
      <c r="CU25" s="637"/>
      <c r="CV25" s="637"/>
      <c r="CW25" s="637"/>
      <c r="CX25" s="637"/>
      <c r="CY25" s="638"/>
      <c r="CZ25" s="621">
        <v>11.5</v>
      </c>
      <c r="DA25" s="639"/>
      <c r="DB25" s="639"/>
      <c r="DC25" s="640"/>
      <c r="DD25" s="624">
        <v>1144919</v>
      </c>
      <c r="DE25" s="637"/>
      <c r="DF25" s="637"/>
      <c r="DG25" s="637"/>
      <c r="DH25" s="637"/>
      <c r="DI25" s="637"/>
      <c r="DJ25" s="637"/>
      <c r="DK25" s="638"/>
      <c r="DL25" s="624">
        <v>1122705</v>
      </c>
      <c r="DM25" s="637"/>
      <c r="DN25" s="637"/>
      <c r="DO25" s="637"/>
      <c r="DP25" s="637"/>
      <c r="DQ25" s="637"/>
      <c r="DR25" s="637"/>
      <c r="DS25" s="637"/>
      <c r="DT25" s="637"/>
      <c r="DU25" s="637"/>
      <c r="DV25" s="638"/>
      <c r="DW25" s="641">
        <v>17</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v>1243</v>
      </c>
      <c r="S26" s="619"/>
      <c r="T26" s="619"/>
      <c r="U26" s="619"/>
      <c r="V26" s="619"/>
      <c r="W26" s="619"/>
      <c r="X26" s="619"/>
      <c r="Y26" s="620"/>
      <c r="Z26" s="671">
        <v>0</v>
      </c>
      <c r="AA26" s="671"/>
      <c r="AB26" s="671"/>
      <c r="AC26" s="671"/>
      <c r="AD26" s="672">
        <v>1243</v>
      </c>
      <c r="AE26" s="672"/>
      <c r="AF26" s="672"/>
      <c r="AG26" s="672"/>
      <c r="AH26" s="672"/>
      <c r="AI26" s="672"/>
      <c r="AJ26" s="672"/>
      <c r="AK26" s="672"/>
      <c r="AL26" s="641">
        <v>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730712</v>
      </c>
      <c r="CS26" s="619"/>
      <c r="CT26" s="619"/>
      <c r="CU26" s="619"/>
      <c r="CV26" s="619"/>
      <c r="CW26" s="619"/>
      <c r="CX26" s="619"/>
      <c r="CY26" s="620"/>
      <c r="CZ26" s="621">
        <v>7</v>
      </c>
      <c r="DA26" s="639"/>
      <c r="DB26" s="639"/>
      <c r="DC26" s="640"/>
      <c r="DD26" s="624">
        <v>685498</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1045132</v>
      </c>
      <c r="S27" s="619"/>
      <c r="T27" s="619"/>
      <c r="U27" s="619"/>
      <c r="V27" s="619"/>
      <c r="W27" s="619"/>
      <c r="X27" s="619"/>
      <c r="Y27" s="620"/>
      <c r="Z27" s="671">
        <v>9.6999999999999993</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2405091</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2114507</v>
      </c>
      <c r="CS27" s="637"/>
      <c r="CT27" s="637"/>
      <c r="CU27" s="637"/>
      <c r="CV27" s="637"/>
      <c r="CW27" s="637"/>
      <c r="CX27" s="637"/>
      <c r="CY27" s="638"/>
      <c r="CZ27" s="621">
        <v>20.2</v>
      </c>
      <c r="DA27" s="639"/>
      <c r="DB27" s="639"/>
      <c r="DC27" s="640"/>
      <c r="DD27" s="624">
        <v>606367</v>
      </c>
      <c r="DE27" s="637"/>
      <c r="DF27" s="637"/>
      <c r="DG27" s="637"/>
      <c r="DH27" s="637"/>
      <c r="DI27" s="637"/>
      <c r="DJ27" s="637"/>
      <c r="DK27" s="638"/>
      <c r="DL27" s="624">
        <v>600867</v>
      </c>
      <c r="DM27" s="637"/>
      <c r="DN27" s="637"/>
      <c r="DO27" s="637"/>
      <c r="DP27" s="637"/>
      <c r="DQ27" s="637"/>
      <c r="DR27" s="637"/>
      <c r="DS27" s="637"/>
      <c r="DT27" s="637"/>
      <c r="DU27" s="637"/>
      <c r="DV27" s="638"/>
      <c r="DW27" s="641">
        <v>9.1</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15634</v>
      </c>
      <c r="S28" s="619"/>
      <c r="T28" s="619"/>
      <c r="U28" s="619"/>
      <c r="V28" s="619"/>
      <c r="W28" s="619"/>
      <c r="X28" s="619"/>
      <c r="Y28" s="620"/>
      <c r="Z28" s="671">
        <v>0.1</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1263673</v>
      </c>
      <c r="CS28" s="619"/>
      <c r="CT28" s="619"/>
      <c r="CU28" s="619"/>
      <c r="CV28" s="619"/>
      <c r="CW28" s="619"/>
      <c r="CX28" s="619"/>
      <c r="CY28" s="620"/>
      <c r="CZ28" s="621">
        <v>12.1</v>
      </c>
      <c r="DA28" s="639"/>
      <c r="DB28" s="639"/>
      <c r="DC28" s="640"/>
      <c r="DD28" s="624">
        <v>1225497</v>
      </c>
      <c r="DE28" s="619"/>
      <c r="DF28" s="619"/>
      <c r="DG28" s="619"/>
      <c r="DH28" s="619"/>
      <c r="DI28" s="619"/>
      <c r="DJ28" s="619"/>
      <c r="DK28" s="620"/>
      <c r="DL28" s="624">
        <v>1175953</v>
      </c>
      <c r="DM28" s="619"/>
      <c r="DN28" s="619"/>
      <c r="DO28" s="619"/>
      <c r="DP28" s="619"/>
      <c r="DQ28" s="619"/>
      <c r="DR28" s="619"/>
      <c r="DS28" s="619"/>
      <c r="DT28" s="619"/>
      <c r="DU28" s="619"/>
      <c r="DV28" s="620"/>
      <c r="DW28" s="641">
        <v>17.8</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14741</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1263490</v>
      </c>
      <c r="CS29" s="637"/>
      <c r="CT29" s="637"/>
      <c r="CU29" s="637"/>
      <c r="CV29" s="637"/>
      <c r="CW29" s="637"/>
      <c r="CX29" s="637"/>
      <c r="CY29" s="638"/>
      <c r="CZ29" s="621">
        <v>12.1</v>
      </c>
      <c r="DA29" s="639"/>
      <c r="DB29" s="639"/>
      <c r="DC29" s="640"/>
      <c r="DD29" s="624">
        <v>1225314</v>
      </c>
      <c r="DE29" s="637"/>
      <c r="DF29" s="637"/>
      <c r="DG29" s="637"/>
      <c r="DH29" s="637"/>
      <c r="DI29" s="637"/>
      <c r="DJ29" s="637"/>
      <c r="DK29" s="638"/>
      <c r="DL29" s="624">
        <v>1175770</v>
      </c>
      <c r="DM29" s="637"/>
      <c r="DN29" s="637"/>
      <c r="DO29" s="637"/>
      <c r="DP29" s="637"/>
      <c r="DQ29" s="637"/>
      <c r="DR29" s="637"/>
      <c r="DS29" s="637"/>
      <c r="DT29" s="637"/>
      <c r="DU29" s="637"/>
      <c r="DV29" s="638"/>
      <c r="DW29" s="641">
        <v>17.8</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363407</v>
      </c>
      <c r="S30" s="619"/>
      <c r="T30" s="619"/>
      <c r="U30" s="619"/>
      <c r="V30" s="619"/>
      <c r="W30" s="619"/>
      <c r="X30" s="619"/>
      <c r="Y30" s="620"/>
      <c r="Z30" s="671">
        <v>3.4</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97.8</v>
      </c>
      <c r="BH30" s="685"/>
      <c r="BI30" s="685"/>
      <c r="BJ30" s="685"/>
      <c r="BK30" s="685"/>
      <c r="BL30" s="685"/>
      <c r="BM30" s="686">
        <v>90.8</v>
      </c>
      <c r="BN30" s="685"/>
      <c r="BO30" s="685"/>
      <c r="BP30" s="685"/>
      <c r="BQ30" s="687"/>
      <c r="BR30" s="684">
        <v>97.5</v>
      </c>
      <c r="BS30" s="685"/>
      <c r="BT30" s="685"/>
      <c r="BU30" s="685"/>
      <c r="BV30" s="685"/>
      <c r="BW30" s="685"/>
      <c r="BX30" s="686">
        <v>90.4</v>
      </c>
      <c r="BY30" s="685"/>
      <c r="BZ30" s="685"/>
      <c r="CA30" s="685"/>
      <c r="CB30" s="687"/>
      <c r="CD30" s="690"/>
      <c r="CE30" s="691"/>
      <c r="CF30" s="655" t="s">
        <v>291</v>
      </c>
      <c r="CG30" s="652"/>
      <c r="CH30" s="652"/>
      <c r="CI30" s="652"/>
      <c r="CJ30" s="652"/>
      <c r="CK30" s="652"/>
      <c r="CL30" s="652"/>
      <c r="CM30" s="652"/>
      <c r="CN30" s="652"/>
      <c r="CO30" s="652"/>
      <c r="CP30" s="652"/>
      <c r="CQ30" s="653"/>
      <c r="CR30" s="618">
        <v>1131028</v>
      </c>
      <c r="CS30" s="619"/>
      <c r="CT30" s="619"/>
      <c r="CU30" s="619"/>
      <c r="CV30" s="619"/>
      <c r="CW30" s="619"/>
      <c r="CX30" s="619"/>
      <c r="CY30" s="620"/>
      <c r="CZ30" s="621">
        <v>10.8</v>
      </c>
      <c r="DA30" s="639"/>
      <c r="DB30" s="639"/>
      <c r="DC30" s="640"/>
      <c r="DD30" s="624">
        <v>1092852</v>
      </c>
      <c r="DE30" s="619"/>
      <c r="DF30" s="619"/>
      <c r="DG30" s="619"/>
      <c r="DH30" s="619"/>
      <c r="DI30" s="619"/>
      <c r="DJ30" s="619"/>
      <c r="DK30" s="620"/>
      <c r="DL30" s="624">
        <v>1043308</v>
      </c>
      <c r="DM30" s="619"/>
      <c r="DN30" s="619"/>
      <c r="DO30" s="619"/>
      <c r="DP30" s="619"/>
      <c r="DQ30" s="619"/>
      <c r="DR30" s="619"/>
      <c r="DS30" s="619"/>
      <c r="DT30" s="619"/>
      <c r="DU30" s="619"/>
      <c r="DV30" s="620"/>
      <c r="DW30" s="641">
        <v>15.8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269358</v>
      </c>
      <c r="S31" s="619"/>
      <c r="T31" s="619"/>
      <c r="U31" s="619"/>
      <c r="V31" s="619"/>
      <c r="W31" s="619"/>
      <c r="X31" s="619"/>
      <c r="Y31" s="620"/>
      <c r="Z31" s="671">
        <v>2.5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97.9</v>
      </c>
      <c r="BH31" s="637"/>
      <c r="BI31" s="637"/>
      <c r="BJ31" s="637"/>
      <c r="BK31" s="637"/>
      <c r="BL31" s="637"/>
      <c r="BM31" s="673">
        <v>92.6</v>
      </c>
      <c r="BN31" s="683"/>
      <c r="BO31" s="683"/>
      <c r="BP31" s="683"/>
      <c r="BQ31" s="647"/>
      <c r="BR31" s="682">
        <v>97.9</v>
      </c>
      <c r="BS31" s="637"/>
      <c r="BT31" s="637"/>
      <c r="BU31" s="637"/>
      <c r="BV31" s="637"/>
      <c r="BW31" s="637"/>
      <c r="BX31" s="673">
        <v>92</v>
      </c>
      <c r="BY31" s="683"/>
      <c r="BZ31" s="683"/>
      <c r="CA31" s="683"/>
      <c r="CB31" s="647"/>
      <c r="CD31" s="690"/>
      <c r="CE31" s="691"/>
      <c r="CF31" s="655" t="s">
        <v>295</v>
      </c>
      <c r="CG31" s="652"/>
      <c r="CH31" s="652"/>
      <c r="CI31" s="652"/>
      <c r="CJ31" s="652"/>
      <c r="CK31" s="652"/>
      <c r="CL31" s="652"/>
      <c r="CM31" s="652"/>
      <c r="CN31" s="652"/>
      <c r="CO31" s="652"/>
      <c r="CP31" s="652"/>
      <c r="CQ31" s="653"/>
      <c r="CR31" s="618">
        <v>132462</v>
      </c>
      <c r="CS31" s="637"/>
      <c r="CT31" s="637"/>
      <c r="CU31" s="637"/>
      <c r="CV31" s="637"/>
      <c r="CW31" s="637"/>
      <c r="CX31" s="637"/>
      <c r="CY31" s="638"/>
      <c r="CZ31" s="621">
        <v>1.3</v>
      </c>
      <c r="DA31" s="639"/>
      <c r="DB31" s="639"/>
      <c r="DC31" s="640"/>
      <c r="DD31" s="624">
        <v>132462</v>
      </c>
      <c r="DE31" s="637"/>
      <c r="DF31" s="637"/>
      <c r="DG31" s="637"/>
      <c r="DH31" s="637"/>
      <c r="DI31" s="637"/>
      <c r="DJ31" s="637"/>
      <c r="DK31" s="638"/>
      <c r="DL31" s="624">
        <v>132462</v>
      </c>
      <c r="DM31" s="637"/>
      <c r="DN31" s="637"/>
      <c r="DO31" s="637"/>
      <c r="DP31" s="637"/>
      <c r="DQ31" s="637"/>
      <c r="DR31" s="637"/>
      <c r="DS31" s="637"/>
      <c r="DT31" s="637"/>
      <c r="DU31" s="637"/>
      <c r="DV31" s="638"/>
      <c r="DW31" s="641">
        <v>2</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124336</v>
      </c>
      <c r="S32" s="619"/>
      <c r="T32" s="619"/>
      <c r="U32" s="619"/>
      <c r="V32" s="619"/>
      <c r="W32" s="619"/>
      <c r="X32" s="619"/>
      <c r="Y32" s="620"/>
      <c r="Z32" s="671">
        <v>1.2</v>
      </c>
      <c r="AA32" s="671"/>
      <c r="AB32" s="671"/>
      <c r="AC32" s="671"/>
      <c r="AD32" s="672">
        <v>315</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97.3</v>
      </c>
      <c r="BH32" s="603"/>
      <c r="BI32" s="603"/>
      <c r="BJ32" s="603"/>
      <c r="BK32" s="603"/>
      <c r="BL32" s="603"/>
      <c r="BM32" s="666">
        <v>87.6</v>
      </c>
      <c r="BN32" s="603"/>
      <c r="BO32" s="603"/>
      <c r="BP32" s="603"/>
      <c r="BQ32" s="660"/>
      <c r="BR32" s="681">
        <v>96.7</v>
      </c>
      <c r="BS32" s="603"/>
      <c r="BT32" s="603"/>
      <c r="BU32" s="603"/>
      <c r="BV32" s="603"/>
      <c r="BW32" s="603"/>
      <c r="BX32" s="666">
        <v>87.3</v>
      </c>
      <c r="BY32" s="603"/>
      <c r="BZ32" s="603"/>
      <c r="CA32" s="603"/>
      <c r="CB32" s="660"/>
      <c r="CD32" s="692"/>
      <c r="CE32" s="693"/>
      <c r="CF32" s="655" t="s">
        <v>298</v>
      </c>
      <c r="CG32" s="652"/>
      <c r="CH32" s="652"/>
      <c r="CI32" s="652"/>
      <c r="CJ32" s="652"/>
      <c r="CK32" s="652"/>
      <c r="CL32" s="652"/>
      <c r="CM32" s="652"/>
      <c r="CN32" s="652"/>
      <c r="CO32" s="652"/>
      <c r="CP32" s="652"/>
      <c r="CQ32" s="653"/>
      <c r="CR32" s="618">
        <v>183</v>
      </c>
      <c r="CS32" s="619"/>
      <c r="CT32" s="619"/>
      <c r="CU32" s="619"/>
      <c r="CV32" s="619"/>
      <c r="CW32" s="619"/>
      <c r="CX32" s="619"/>
      <c r="CY32" s="620"/>
      <c r="CZ32" s="621">
        <v>0</v>
      </c>
      <c r="DA32" s="639"/>
      <c r="DB32" s="639"/>
      <c r="DC32" s="640"/>
      <c r="DD32" s="624">
        <v>183</v>
      </c>
      <c r="DE32" s="619"/>
      <c r="DF32" s="619"/>
      <c r="DG32" s="619"/>
      <c r="DH32" s="619"/>
      <c r="DI32" s="619"/>
      <c r="DJ32" s="619"/>
      <c r="DK32" s="620"/>
      <c r="DL32" s="624">
        <v>183</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559400</v>
      </c>
      <c r="S33" s="619"/>
      <c r="T33" s="619"/>
      <c r="U33" s="619"/>
      <c r="V33" s="619"/>
      <c r="W33" s="619"/>
      <c r="X33" s="619"/>
      <c r="Y33" s="620"/>
      <c r="Z33" s="671">
        <v>5.2</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4484108</v>
      </c>
      <c r="CS33" s="637"/>
      <c r="CT33" s="637"/>
      <c r="CU33" s="637"/>
      <c r="CV33" s="637"/>
      <c r="CW33" s="637"/>
      <c r="CX33" s="637"/>
      <c r="CY33" s="638"/>
      <c r="CZ33" s="621">
        <v>42.9</v>
      </c>
      <c r="DA33" s="639"/>
      <c r="DB33" s="639"/>
      <c r="DC33" s="640"/>
      <c r="DD33" s="624">
        <v>3857754</v>
      </c>
      <c r="DE33" s="637"/>
      <c r="DF33" s="637"/>
      <c r="DG33" s="637"/>
      <c r="DH33" s="637"/>
      <c r="DI33" s="637"/>
      <c r="DJ33" s="637"/>
      <c r="DK33" s="638"/>
      <c r="DL33" s="624">
        <v>3027727</v>
      </c>
      <c r="DM33" s="637"/>
      <c r="DN33" s="637"/>
      <c r="DO33" s="637"/>
      <c r="DP33" s="637"/>
      <c r="DQ33" s="637"/>
      <c r="DR33" s="637"/>
      <c r="DS33" s="637"/>
      <c r="DT33" s="637"/>
      <c r="DU33" s="637"/>
      <c r="DV33" s="638"/>
      <c r="DW33" s="641">
        <v>45.8</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1344786</v>
      </c>
      <c r="CS34" s="619"/>
      <c r="CT34" s="619"/>
      <c r="CU34" s="619"/>
      <c r="CV34" s="619"/>
      <c r="CW34" s="619"/>
      <c r="CX34" s="619"/>
      <c r="CY34" s="620"/>
      <c r="CZ34" s="621">
        <v>12.9</v>
      </c>
      <c r="DA34" s="639"/>
      <c r="DB34" s="639"/>
      <c r="DC34" s="640"/>
      <c r="DD34" s="624">
        <v>1082140</v>
      </c>
      <c r="DE34" s="619"/>
      <c r="DF34" s="619"/>
      <c r="DG34" s="619"/>
      <c r="DH34" s="619"/>
      <c r="DI34" s="619"/>
      <c r="DJ34" s="619"/>
      <c r="DK34" s="620"/>
      <c r="DL34" s="624">
        <v>822377</v>
      </c>
      <c r="DM34" s="619"/>
      <c r="DN34" s="619"/>
      <c r="DO34" s="619"/>
      <c r="DP34" s="619"/>
      <c r="DQ34" s="619"/>
      <c r="DR34" s="619"/>
      <c r="DS34" s="619"/>
      <c r="DT34" s="619"/>
      <c r="DU34" s="619"/>
      <c r="DV34" s="620"/>
      <c r="DW34" s="641">
        <v>12.5</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320000</v>
      </c>
      <c r="S35" s="619"/>
      <c r="T35" s="619"/>
      <c r="U35" s="619"/>
      <c r="V35" s="619"/>
      <c r="W35" s="619"/>
      <c r="X35" s="619"/>
      <c r="Y35" s="620"/>
      <c r="Z35" s="671">
        <v>3</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1644293</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27475</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226255</v>
      </c>
      <c r="CS35" s="637"/>
      <c r="CT35" s="637"/>
      <c r="CU35" s="637"/>
      <c r="CV35" s="637"/>
      <c r="CW35" s="637"/>
      <c r="CX35" s="637"/>
      <c r="CY35" s="638"/>
      <c r="CZ35" s="621">
        <v>2.2000000000000002</v>
      </c>
      <c r="DA35" s="639"/>
      <c r="DB35" s="639"/>
      <c r="DC35" s="640"/>
      <c r="DD35" s="624">
        <v>215461</v>
      </c>
      <c r="DE35" s="637"/>
      <c r="DF35" s="637"/>
      <c r="DG35" s="637"/>
      <c r="DH35" s="637"/>
      <c r="DI35" s="637"/>
      <c r="DJ35" s="637"/>
      <c r="DK35" s="638"/>
      <c r="DL35" s="624">
        <v>203610</v>
      </c>
      <c r="DM35" s="637"/>
      <c r="DN35" s="637"/>
      <c r="DO35" s="637"/>
      <c r="DP35" s="637"/>
      <c r="DQ35" s="637"/>
      <c r="DR35" s="637"/>
      <c r="DS35" s="637"/>
      <c r="DT35" s="637"/>
      <c r="DU35" s="637"/>
      <c r="DV35" s="638"/>
      <c r="DW35" s="641">
        <v>3.1</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10791326</v>
      </c>
      <c r="S36" s="659"/>
      <c r="T36" s="659"/>
      <c r="U36" s="659"/>
      <c r="V36" s="659"/>
      <c r="W36" s="659"/>
      <c r="X36" s="659"/>
      <c r="Y36" s="662"/>
      <c r="Z36" s="663">
        <v>100</v>
      </c>
      <c r="AA36" s="663"/>
      <c r="AB36" s="663"/>
      <c r="AC36" s="663"/>
      <c r="AD36" s="664">
        <v>6284389</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691435</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7633</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1187384</v>
      </c>
      <c r="CS36" s="619"/>
      <c r="CT36" s="619"/>
      <c r="CU36" s="619"/>
      <c r="CV36" s="619"/>
      <c r="CW36" s="619"/>
      <c r="CX36" s="619"/>
      <c r="CY36" s="620"/>
      <c r="CZ36" s="621">
        <v>11.4</v>
      </c>
      <c r="DA36" s="639"/>
      <c r="DB36" s="639"/>
      <c r="DC36" s="640"/>
      <c r="DD36" s="624">
        <v>1112264</v>
      </c>
      <c r="DE36" s="619"/>
      <c r="DF36" s="619"/>
      <c r="DG36" s="619"/>
      <c r="DH36" s="619"/>
      <c r="DI36" s="619"/>
      <c r="DJ36" s="619"/>
      <c r="DK36" s="620"/>
      <c r="DL36" s="624">
        <v>974013</v>
      </c>
      <c r="DM36" s="619"/>
      <c r="DN36" s="619"/>
      <c r="DO36" s="619"/>
      <c r="DP36" s="619"/>
      <c r="DQ36" s="619"/>
      <c r="DR36" s="619"/>
      <c r="DS36" s="619"/>
      <c r="DT36" s="619"/>
      <c r="DU36" s="619"/>
      <c r="DV36" s="620"/>
      <c r="DW36" s="641">
        <v>14.7</v>
      </c>
      <c r="DX36" s="642"/>
      <c r="DY36" s="642"/>
      <c r="DZ36" s="642"/>
      <c r="EA36" s="642"/>
      <c r="EB36" s="642"/>
      <c r="EC36" s="643"/>
    </row>
    <row r="37" spans="2:133" ht="11.25" customHeight="1">
      <c r="AQ37" s="644" t="s">
        <v>313</v>
      </c>
      <c r="AR37" s="645"/>
      <c r="AS37" s="645"/>
      <c r="AT37" s="645"/>
      <c r="AU37" s="645"/>
      <c r="AV37" s="645"/>
      <c r="AW37" s="645"/>
      <c r="AX37" s="645"/>
      <c r="AY37" s="646"/>
      <c r="AZ37" s="618">
        <v>129416</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3833</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536279</v>
      </c>
      <c r="CS37" s="637"/>
      <c r="CT37" s="637"/>
      <c r="CU37" s="637"/>
      <c r="CV37" s="637"/>
      <c r="CW37" s="637"/>
      <c r="CX37" s="637"/>
      <c r="CY37" s="638"/>
      <c r="CZ37" s="621">
        <v>5.0999999999999996</v>
      </c>
      <c r="DA37" s="639"/>
      <c r="DB37" s="639"/>
      <c r="DC37" s="640"/>
      <c r="DD37" s="624">
        <v>536239</v>
      </c>
      <c r="DE37" s="637"/>
      <c r="DF37" s="637"/>
      <c r="DG37" s="637"/>
      <c r="DH37" s="637"/>
      <c r="DI37" s="637"/>
      <c r="DJ37" s="637"/>
      <c r="DK37" s="638"/>
      <c r="DL37" s="624">
        <v>536239</v>
      </c>
      <c r="DM37" s="637"/>
      <c r="DN37" s="637"/>
      <c r="DO37" s="637"/>
      <c r="DP37" s="637"/>
      <c r="DQ37" s="637"/>
      <c r="DR37" s="637"/>
      <c r="DS37" s="637"/>
      <c r="DT37" s="637"/>
      <c r="DU37" s="637"/>
      <c r="DV37" s="638"/>
      <c r="DW37" s="641">
        <v>8.1</v>
      </c>
      <c r="DX37" s="642"/>
      <c r="DY37" s="642"/>
      <c r="DZ37" s="642"/>
      <c r="EA37" s="642"/>
      <c r="EB37" s="642"/>
      <c r="EC37" s="643"/>
    </row>
    <row r="38" spans="2:133" ht="11.25" customHeight="1">
      <c r="AQ38" s="644" t="s">
        <v>316</v>
      </c>
      <c r="AR38" s="645"/>
      <c r="AS38" s="645"/>
      <c r="AT38" s="645"/>
      <c r="AU38" s="645"/>
      <c r="AV38" s="645"/>
      <c r="AW38" s="645"/>
      <c r="AX38" s="645"/>
      <c r="AY38" s="646"/>
      <c r="AZ38" s="618">
        <v>10861</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6570</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1504016</v>
      </c>
      <c r="CS38" s="619"/>
      <c r="CT38" s="619"/>
      <c r="CU38" s="619"/>
      <c r="CV38" s="619"/>
      <c r="CW38" s="619"/>
      <c r="CX38" s="619"/>
      <c r="CY38" s="620"/>
      <c r="CZ38" s="621">
        <v>14.4</v>
      </c>
      <c r="DA38" s="639"/>
      <c r="DB38" s="639"/>
      <c r="DC38" s="640"/>
      <c r="DD38" s="624">
        <v>1319918</v>
      </c>
      <c r="DE38" s="619"/>
      <c r="DF38" s="619"/>
      <c r="DG38" s="619"/>
      <c r="DH38" s="619"/>
      <c r="DI38" s="619"/>
      <c r="DJ38" s="619"/>
      <c r="DK38" s="620"/>
      <c r="DL38" s="624">
        <v>1007041</v>
      </c>
      <c r="DM38" s="619"/>
      <c r="DN38" s="619"/>
      <c r="DO38" s="619"/>
      <c r="DP38" s="619"/>
      <c r="DQ38" s="619"/>
      <c r="DR38" s="619"/>
      <c r="DS38" s="619"/>
      <c r="DT38" s="619"/>
      <c r="DU38" s="619"/>
      <c r="DV38" s="620"/>
      <c r="DW38" s="641">
        <v>15.2</v>
      </c>
      <c r="DX38" s="642"/>
      <c r="DY38" s="642"/>
      <c r="DZ38" s="642"/>
      <c r="EA38" s="642"/>
      <c r="EB38" s="642"/>
      <c r="EC38" s="643"/>
    </row>
    <row r="39" spans="2:133" ht="11.25" customHeight="1">
      <c r="AQ39" s="644" t="s">
        <v>319</v>
      </c>
      <c r="AR39" s="645"/>
      <c r="AS39" s="645"/>
      <c r="AT39" s="645"/>
      <c r="AU39" s="645"/>
      <c r="AV39" s="645"/>
      <c r="AW39" s="645"/>
      <c r="AX39" s="645"/>
      <c r="AY39" s="646"/>
      <c r="AZ39" s="618" t="s">
        <v>108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104</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199431</v>
      </c>
      <c r="CS39" s="637"/>
      <c r="CT39" s="637"/>
      <c r="CU39" s="637"/>
      <c r="CV39" s="637"/>
      <c r="CW39" s="637"/>
      <c r="CX39" s="637"/>
      <c r="CY39" s="638"/>
      <c r="CZ39" s="621">
        <v>1.9</v>
      </c>
      <c r="DA39" s="639"/>
      <c r="DB39" s="639"/>
      <c r="DC39" s="640"/>
      <c r="DD39" s="624">
        <v>107235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234220</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110</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22236</v>
      </c>
      <c r="CS40" s="619"/>
      <c r="CT40" s="619"/>
      <c r="CU40" s="619"/>
      <c r="CV40" s="619"/>
      <c r="CW40" s="619"/>
      <c r="CX40" s="619"/>
      <c r="CY40" s="620"/>
      <c r="CZ40" s="621">
        <v>0.2</v>
      </c>
      <c r="DA40" s="639"/>
      <c r="DB40" s="639"/>
      <c r="DC40" s="640"/>
      <c r="DD40" s="624">
        <v>20736</v>
      </c>
      <c r="DE40" s="619"/>
      <c r="DF40" s="619"/>
      <c r="DG40" s="619"/>
      <c r="DH40" s="619"/>
      <c r="DI40" s="619"/>
      <c r="DJ40" s="619"/>
      <c r="DK40" s="620"/>
      <c r="DL40" s="624">
        <v>20686</v>
      </c>
      <c r="DM40" s="619"/>
      <c r="DN40" s="619"/>
      <c r="DO40" s="619"/>
      <c r="DP40" s="619"/>
      <c r="DQ40" s="619"/>
      <c r="DR40" s="619"/>
      <c r="DS40" s="619"/>
      <c r="DT40" s="619"/>
      <c r="DU40" s="619"/>
      <c r="DV40" s="620"/>
      <c r="DW40" s="641">
        <v>0.3</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578361</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264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1387276</v>
      </c>
      <c r="CS42" s="619"/>
      <c r="CT42" s="619"/>
      <c r="CU42" s="619"/>
      <c r="CV42" s="619"/>
      <c r="CW42" s="619"/>
      <c r="CX42" s="619"/>
      <c r="CY42" s="620"/>
      <c r="CZ42" s="621">
        <v>13.3</v>
      </c>
      <c r="DA42" s="622"/>
      <c r="DB42" s="622"/>
      <c r="DC42" s="623"/>
      <c r="DD42" s="624">
        <v>449903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21780</v>
      </c>
      <c r="CS43" s="637"/>
      <c r="CT43" s="637"/>
      <c r="CU43" s="637"/>
      <c r="CV43" s="637"/>
      <c r="CW43" s="637"/>
      <c r="CX43" s="637"/>
      <c r="CY43" s="638"/>
      <c r="CZ43" s="621">
        <v>0.2</v>
      </c>
      <c r="DA43" s="639"/>
      <c r="DB43" s="639"/>
      <c r="DC43" s="640"/>
      <c r="DD43" s="624">
        <v>21780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1386088</v>
      </c>
      <c r="CS44" s="619"/>
      <c r="CT44" s="619"/>
      <c r="CU44" s="619"/>
      <c r="CV44" s="619"/>
      <c r="CW44" s="619"/>
      <c r="CX44" s="619"/>
      <c r="CY44" s="620"/>
      <c r="CZ44" s="621">
        <v>13.3</v>
      </c>
      <c r="DA44" s="622"/>
      <c r="DB44" s="622"/>
      <c r="DC44" s="623"/>
      <c r="DD44" s="624">
        <v>448715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724126</v>
      </c>
      <c r="CS45" s="637"/>
      <c r="CT45" s="637"/>
      <c r="CU45" s="637"/>
      <c r="CV45" s="637"/>
      <c r="CW45" s="637"/>
      <c r="CX45" s="637"/>
      <c r="CY45" s="638"/>
      <c r="CZ45" s="621">
        <v>6.9</v>
      </c>
      <c r="DA45" s="639"/>
      <c r="DB45" s="639"/>
      <c r="DC45" s="640"/>
      <c r="DD45" s="624">
        <v>53404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614106</v>
      </c>
      <c r="CS46" s="619"/>
      <c r="CT46" s="619"/>
      <c r="CU46" s="619"/>
      <c r="CV46" s="619"/>
      <c r="CW46" s="619"/>
      <c r="CX46" s="619"/>
      <c r="CY46" s="620"/>
      <c r="CZ46" s="621">
        <v>5.9</v>
      </c>
      <c r="DA46" s="622"/>
      <c r="DB46" s="622"/>
      <c r="DC46" s="623"/>
      <c r="DD46" s="624">
        <v>369755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1188</v>
      </c>
      <c r="CS47" s="637"/>
      <c r="CT47" s="637"/>
      <c r="CU47" s="637"/>
      <c r="CV47" s="637"/>
      <c r="CW47" s="637"/>
      <c r="CX47" s="637"/>
      <c r="CY47" s="638"/>
      <c r="CZ47" s="621">
        <v>0</v>
      </c>
      <c r="DA47" s="639"/>
      <c r="DB47" s="639"/>
      <c r="DC47" s="640"/>
      <c r="DD47" s="624">
        <v>1188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10451276</v>
      </c>
      <c r="CS49" s="603"/>
      <c r="CT49" s="603"/>
      <c r="CU49" s="603"/>
      <c r="CV49" s="603"/>
      <c r="CW49" s="603"/>
      <c r="CX49" s="603"/>
      <c r="CY49" s="604"/>
      <c r="CZ49" s="605">
        <v>100</v>
      </c>
      <c r="DA49" s="606"/>
      <c r="DB49" s="606"/>
      <c r="DC49" s="607"/>
      <c r="DD49" s="608">
        <v>7284440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10794</v>
      </c>
      <c r="R7" s="1131"/>
      <c r="S7" s="1131"/>
      <c r="T7" s="1131"/>
      <c r="U7" s="1131"/>
      <c r="V7" s="1131">
        <v>10454</v>
      </c>
      <c r="W7" s="1131"/>
      <c r="X7" s="1131"/>
      <c r="Y7" s="1131"/>
      <c r="Z7" s="1131"/>
      <c r="AA7" s="1131">
        <v>340</v>
      </c>
      <c r="AB7" s="1131"/>
      <c r="AC7" s="1131"/>
      <c r="AD7" s="1131"/>
      <c r="AE7" s="1132"/>
      <c r="AF7" s="1133">
        <v>220</v>
      </c>
      <c r="AG7" s="1134"/>
      <c r="AH7" s="1134"/>
      <c r="AI7" s="1134"/>
      <c r="AJ7" s="1135"/>
      <c r="AK7" s="1117">
        <v>356</v>
      </c>
      <c r="AL7" s="1118"/>
      <c r="AM7" s="1118"/>
      <c r="AN7" s="1118"/>
      <c r="AO7" s="1118"/>
      <c r="AP7" s="1118">
        <v>10214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553</v>
      </c>
      <c r="BS7" s="1121" t="s">
        <v>551</v>
      </c>
      <c r="BT7" s="1122"/>
      <c r="BU7" s="1122"/>
      <c r="BV7" s="1122"/>
      <c r="BW7" s="1122"/>
      <c r="BX7" s="1122"/>
      <c r="BY7" s="1122"/>
      <c r="BZ7" s="1122"/>
      <c r="CA7" s="1122"/>
      <c r="CB7" s="1122"/>
      <c r="CC7" s="1122"/>
      <c r="CD7" s="1122"/>
      <c r="CE7" s="1122"/>
      <c r="CF7" s="1122"/>
      <c r="CG7" s="1123"/>
      <c r="CH7" s="1114">
        <v>0</v>
      </c>
      <c r="CI7" s="1115"/>
      <c r="CJ7" s="1115"/>
      <c r="CK7" s="1115"/>
      <c r="CL7" s="1116"/>
      <c r="CM7" s="1114">
        <v>5</v>
      </c>
      <c r="CN7" s="1115"/>
      <c r="CO7" s="1115"/>
      <c r="CP7" s="1115"/>
      <c r="CQ7" s="1116"/>
      <c r="CR7" s="1114">
        <v>5</v>
      </c>
      <c r="CS7" s="1115"/>
      <c r="CT7" s="1115"/>
      <c r="CU7" s="1115"/>
      <c r="CV7" s="1116"/>
      <c r="CW7" s="1114" t="s">
        <v>482</v>
      </c>
      <c r="CX7" s="1115"/>
      <c r="CY7" s="1115"/>
      <c r="CZ7" s="1115"/>
      <c r="DA7" s="1116"/>
      <c r="DB7" s="1114" t="s">
        <v>482</v>
      </c>
      <c r="DC7" s="1115"/>
      <c r="DD7" s="1115"/>
      <c r="DE7" s="1115"/>
      <c r="DF7" s="1116"/>
      <c r="DG7" s="1114" t="s">
        <v>482</v>
      </c>
      <c r="DH7" s="1115"/>
      <c r="DI7" s="1115"/>
      <c r="DJ7" s="1115"/>
      <c r="DK7" s="1116"/>
      <c r="DL7" s="1114" t="s">
        <v>482</v>
      </c>
      <c r="DM7" s="1115"/>
      <c r="DN7" s="1115"/>
      <c r="DO7" s="1115"/>
      <c r="DP7" s="1116"/>
      <c r="DQ7" s="1114" t="s">
        <v>482</v>
      </c>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22</v>
      </c>
      <c r="R8" s="1070"/>
      <c r="S8" s="1070"/>
      <c r="T8" s="1070"/>
      <c r="U8" s="1070"/>
      <c r="V8" s="1070">
        <v>22</v>
      </c>
      <c r="W8" s="1070"/>
      <c r="X8" s="1070"/>
      <c r="Y8" s="1070"/>
      <c r="Z8" s="1070"/>
      <c r="AA8" s="1070">
        <v>0</v>
      </c>
      <c r="AB8" s="1070"/>
      <c r="AC8" s="1070"/>
      <c r="AD8" s="1070"/>
      <c r="AE8" s="1071"/>
      <c r="AF8" s="1045">
        <v>0</v>
      </c>
      <c r="AG8" s="1046"/>
      <c r="AH8" s="1046"/>
      <c r="AI8" s="1046"/>
      <c r="AJ8" s="1047"/>
      <c r="AK8" s="1112">
        <v>6</v>
      </c>
      <c r="AL8" s="1113"/>
      <c r="AM8" s="1113"/>
      <c r="AN8" s="1113"/>
      <c r="AO8" s="1113"/>
      <c r="AP8" s="1113" t="s">
        <v>482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t="s">
        <v>364</v>
      </c>
      <c r="C9" s="1064"/>
      <c r="D9" s="1064"/>
      <c r="E9" s="1064"/>
      <c r="F9" s="1064"/>
      <c r="G9" s="1064"/>
      <c r="H9" s="1064"/>
      <c r="I9" s="1064"/>
      <c r="J9" s="1064"/>
      <c r="K9" s="1064"/>
      <c r="L9" s="1064"/>
      <c r="M9" s="1064"/>
      <c r="N9" s="1064"/>
      <c r="O9" s="1064"/>
      <c r="P9" s="1065"/>
      <c r="Q9" s="1069">
        <v>25</v>
      </c>
      <c r="R9" s="1070"/>
      <c r="S9" s="1070"/>
      <c r="T9" s="1070"/>
      <c r="U9" s="1070"/>
      <c r="V9" s="1070">
        <v>25</v>
      </c>
      <c r="W9" s="1070"/>
      <c r="X9" s="1070"/>
      <c r="Y9" s="1070"/>
      <c r="Z9" s="1070"/>
      <c r="AA9" s="1070">
        <v>0</v>
      </c>
      <c r="AB9" s="1070"/>
      <c r="AC9" s="1070"/>
      <c r="AD9" s="1070"/>
      <c r="AE9" s="1071"/>
      <c r="AF9" s="1045">
        <v>0</v>
      </c>
      <c r="AG9" s="1046"/>
      <c r="AH9" s="1046"/>
      <c r="AI9" s="1046"/>
      <c r="AJ9" s="1047"/>
      <c r="AK9" s="1112">
        <v>25</v>
      </c>
      <c r="AL9" s="1113"/>
      <c r="AM9" s="1113"/>
      <c r="AN9" s="1113"/>
      <c r="AO9" s="1113"/>
      <c r="AP9" s="1113">
        <v>10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10791</v>
      </c>
      <c r="R23" s="1095"/>
      <c r="S23" s="1095"/>
      <c r="T23" s="1095"/>
      <c r="U23" s="1095"/>
      <c r="V23" s="1095">
        <v>10451</v>
      </c>
      <c r="W23" s="1095"/>
      <c r="X23" s="1095"/>
      <c r="Y23" s="1095"/>
      <c r="Z23" s="1095"/>
      <c r="AA23" s="1095">
        <v>340</v>
      </c>
      <c r="AB23" s="1095"/>
      <c r="AC23" s="1095"/>
      <c r="AD23" s="1095"/>
      <c r="AE23" s="1096"/>
      <c r="AF23" s="1097">
        <v>220</v>
      </c>
      <c r="AG23" s="1095"/>
      <c r="AH23" s="1095"/>
      <c r="AI23" s="1095"/>
      <c r="AJ23" s="1098"/>
      <c r="AK23" s="1099"/>
      <c r="AL23" s="1100"/>
      <c r="AM23" s="1100"/>
      <c r="AN23" s="1100"/>
      <c r="AO23" s="1100"/>
      <c r="AP23" s="1095">
        <v>10224</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378</v>
      </c>
      <c r="C28" s="1077"/>
      <c r="D28" s="1077"/>
      <c r="E28" s="1077"/>
      <c r="F28" s="1077"/>
      <c r="G28" s="1077"/>
      <c r="H28" s="1077"/>
      <c r="I28" s="1077"/>
      <c r="J28" s="1077"/>
      <c r="K28" s="1077"/>
      <c r="L28" s="1077"/>
      <c r="M28" s="1077"/>
      <c r="N28" s="1077"/>
      <c r="O28" s="1077"/>
      <c r="P28" s="1078"/>
      <c r="Q28" s="1079">
        <v>3191</v>
      </c>
      <c r="R28" s="1080"/>
      <c r="S28" s="1080"/>
      <c r="T28" s="1080"/>
      <c r="U28" s="1080"/>
      <c r="V28" s="1080">
        <v>3163</v>
      </c>
      <c r="W28" s="1080"/>
      <c r="X28" s="1080"/>
      <c r="Y28" s="1080"/>
      <c r="Z28" s="1080"/>
      <c r="AA28" s="1080">
        <v>27</v>
      </c>
      <c r="AB28" s="1080"/>
      <c r="AC28" s="1080"/>
      <c r="AD28" s="1080"/>
      <c r="AE28" s="1081"/>
      <c r="AF28" s="1082">
        <v>27</v>
      </c>
      <c r="AG28" s="1080"/>
      <c r="AH28" s="1080"/>
      <c r="AI28" s="1080"/>
      <c r="AJ28" s="1083"/>
      <c r="AK28" s="1084">
        <v>279</v>
      </c>
      <c r="AL28" s="1072"/>
      <c r="AM28" s="1072"/>
      <c r="AN28" s="1072"/>
      <c r="AO28" s="1072"/>
      <c r="AP28" s="1072" t="s">
        <v>482</v>
      </c>
      <c r="AQ28" s="1072"/>
      <c r="AR28" s="1072"/>
      <c r="AS28" s="1072"/>
      <c r="AT28" s="1072"/>
      <c r="AU28" s="1072" t="s">
        <v>482</v>
      </c>
      <c r="AV28" s="1072"/>
      <c r="AW28" s="1072"/>
      <c r="AX28" s="1072"/>
      <c r="AY28" s="1072"/>
      <c r="AZ28" s="1073" t="s">
        <v>552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379</v>
      </c>
      <c r="C29" s="1064"/>
      <c r="D29" s="1064"/>
      <c r="E29" s="1064"/>
      <c r="F29" s="1064"/>
      <c r="G29" s="1064"/>
      <c r="H29" s="1064"/>
      <c r="I29" s="1064"/>
      <c r="J29" s="1064"/>
      <c r="K29" s="1064"/>
      <c r="L29" s="1064"/>
      <c r="M29" s="1064"/>
      <c r="N29" s="1064"/>
      <c r="O29" s="1064"/>
      <c r="P29" s="1065"/>
      <c r="Q29" s="1069">
        <v>2190</v>
      </c>
      <c r="R29" s="1070"/>
      <c r="S29" s="1070"/>
      <c r="T29" s="1070"/>
      <c r="U29" s="1070"/>
      <c r="V29" s="1070">
        <v>2124</v>
      </c>
      <c r="W29" s="1070"/>
      <c r="X29" s="1070"/>
      <c r="Y29" s="1070"/>
      <c r="Z29" s="1070"/>
      <c r="AA29" s="1070">
        <v>65</v>
      </c>
      <c r="AB29" s="1070"/>
      <c r="AC29" s="1070"/>
      <c r="AD29" s="1070"/>
      <c r="AE29" s="1071"/>
      <c r="AF29" s="1045">
        <v>65</v>
      </c>
      <c r="AG29" s="1046"/>
      <c r="AH29" s="1046"/>
      <c r="AI29" s="1046"/>
      <c r="AJ29" s="1047"/>
      <c r="AK29" s="1006">
        <v>338</v>
      </c>
      <c r="AL29" s="997"/>
      <c r="AM29" s="997"/>
      <c r="AN29" s="997"/>
      <c r="AO29" s="997"/>
      <c r="AP29" s="997">
        <v>30</v>
      </c>
      <c r="AQ29" s="997"/>
      <c r="AR29" s="997"/>
      <c r="AS29" s="997"/>
      <c r="AT29" s="997"/>
      <c r="AU29" s="997" t="s">
        <v>482</v>
      </c>
      <c r="AV29" s="997"/>
      <c r="AW29" s="997"/>
      <c r="AX29" s="997"/>
      <c r="AY29" s="997"/>
      <c r="AZ29" s="1068" t="s">
        <v>552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380</v>
      </c>
      <c r="C30" s="1064"/>
      <c r="D30" s="1064"/>
      <c r="E30" s="1064"/>
      <c r="F30" s="1064"/>
      <c r="G30" s="1064"/>
      <c r="H30" s="1064"/>
      <c r="I30" s="1064"/>
      <c r="J30" s="1064"/>
      <c r="K30" s="1064"/>
      <c r="L30" s="1064"/>
      <c r="M30" s="1064"/>
      <c r="N30" s="1064"/>
      <c r="O30" s="1064"/>
      <c r="P30" s="1065"/>
      <c r="Q30" s="1069">
        <v>157</v>
      </c>
      <c r="R30" s="1070"/>
      <c r="S30" s="1070"/>
      <c r="T30" s="1070"/>
      <c r="U30" s="1070"/>
      <c r="V30" s="1070">
        <v>156</v>
      </c>
      <c r="W30" s="1070"/>
      <c r="X30" s="1070"/>
      <c r="Y30" s="1070"/>
      <c r="Z30" s="1070"/>
      <c r="AA30" s="1070">
        <v>1</v>
      </c>
      <c r="AB30" s="1070"/>
      <c r="AC30" s="1070"/>
      <c r="AD30" s="1070"/>
      <c r="AE30" s="1071"/>
      <c r="AF30" s="1045">
        <v>1</v>
      </c>
      <c r="AG30" s="1046"/>
      <c r="AH30" s="1046"/>
      <c r="AI30" s="1046"/>
      <c r="AJ30" s="1047"/>
      <c r="AK30" s="1006">
        <v>63</v>
      </c>
      <c r="AL30" s="997"/>
      <c r="AM30" s="997"/>
      <c r="AN30" s="997"/>
      <c r="AO30" s="997"/>
      <c r="AP30" s="997" t="s">
        <v>482</v>
      </c>
      <c r="AQ30" s="997"/>
      <c r="AR30" s="997"/>
      <c r="AS30" s="997"/>
      <c r="AT30" s="997"/>
      <c r="AU30" s="997" t="s">
        <v>482</v>
      </c>
      <c r="AV30" s="997"/>
      <c r="AW30" s="997"/>
      <c r="AX30" s="997"/>
      <c r="AY30" s="997"/>
      <c r="AZ30" s="1068" t="s">
        <v>552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933</v>
      </c>
      <c r="R31" s="1070"/>
      <c r="S31" s="1070"/>
      <c r="T31" s="1070"/>
      <c r="U31" s="1070"/>
      <c r="V31" s="1070">
        <v>916</v>
      </c>
      <c r="W31" s="1070"/>
      <c r="X31" s="1070"/>
      <c r="Y31" s="1070"/>
      <c r="Z31" s="1070"/>
      <c r="AA31" s="1070">
        <v>17</v>
      </c>
      <c r="AB31" s="1070"/>
      <c r="AC31" s="1070"/>
      <c r="AD31" s="1070"/>
      <c r="AE31" s="1071"/>
      <c r="AF31" s="1045">
        <v>859</v>
      </c>
      <c r="AG31" s="1046"/>
      <c r="AH31" s="1046"/>
      <c r="AI31" s="1046"/>
      <c r="AJ31" s="1047"/>
      <c r="AK31" s="1006">
        <v>129</v>
      </c>
      <c r="AL31" s="997"/>
      <c r="AM31" s="997"/>
      <c r="AN31" s="997"/>
      <c r="AO31" s="997"/>
      <c r="AP31" s="997">
        <v>125</v>
      </c>
      <c r="AQ31" s="997"/>
      <c r="AR31" s="997"/>
      <c r="AS31" s="997"/>
      <c r="AT31" s="997"/>
      <c r="AU31" s="997">
        <v>69</v>
      </c>
      <c r="AV31" s="997"/>
      <c r="AW31" s="997"/>
      <c r="AX31" s="997"/>
      <c r="AY31" s="997"/>
      <c r="AZ31" s="1068" t="s">
        <v>552</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1133</v>
      </c>
      <c r="R32" s="1070"/>
      <c r="S32" s="1070"/>
      <c r="T32" s="1070"/>
      <c r="U32" s="1070"/>
      <c r="V32" s="1070">
        <v>1121</v>
      </c>
      <c r="W32" s="1070"/>
      <c r="X32" s="1070"/>
      <c r="Y32" s="1070"/>
      <c r="Z32" s="1070"/>
      <c r="AA32" s="1070">
        <v>11</v>
      </c>
      <c r="AB32" s="1070"/>
      <c r="AC32" s="1070"/>
      <c r="AD32" s="1070"/>
      <c r="AE32" s="1071"/>
      <c r="AF32" s="1045">
        <v>5</v>
      </c>
      <c r="AG32" s="1046"/>
      <c r="AH32" s="1046"/>
      <c r="AI32" s="1046"/>
      <c r="AJ32" s="1047"/>
      <c r="AK32" s="1006">
        <v>618</v>
      </c>
      <c r="AL32" s="997"/>
      <c r="AM32" s="997"/>
      <c r="AN32" s="997"/>
      <c r="AO32" s="997"/>
      <c r="AP32" s="997">
        <v>7910</v>
      </c>
      <c r="AQ32" s="997"/>
      <c r="AR32" s="997"/>
      <c r="AS32" s="997"/>
      <c r="AT32" s="997"/>
      <c r="AU32" s="997">
        <v>6976</v>
      </c>
      <c r="AV32" s="997"/>
      <c r="AW32" s="997"/>
      <c r="AX32" s="997"/>
      <c r="AY32" s="997"/>
      <c r="AZ32" s="1068" t="s">
        <v>552</v>
      </c>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128</v>
      </c>
      <c r="R33" s="1070"/>
      <c r="S33" s="1070"/>
      <c r="T33" s="1070"/>
      <c r="U33" s="1070"/>
      <c r="V33" s="1070">
        <v>126</v>
      </c>
      <c r="W33" s="1070"/>
      <c r="X33" s="1070"/>
      <c r="Y33" s="1070"/>
      <c r="Z33" s="1070"/>
      <c r="AA33" s="1070">
        <v>2</v>
      </c>
      <c r="AB33" s="1070"/>
      <c r="AC33" s="1070"/>
      <c r="AD33" s="1070"/>
      <c r="AE33" s="1071"/>
      <c r="AF33" s="1045">
        <v>2</v>
      </c>
      <c r="AG33" s="1046"/>
      <c r="AH33" s="1046"/>
      <c r="AI33" s="1046"/>
      <c r="AJ33" s="1047"/>
      <c r="AK33" s="1006">
        <v>74</v>
      </c>
      <c r="AL33" s="997"/>
      <c r="AM33" s="997"/>
      <c r="AN33" s="997"/>
      <c r="AO33" s="997"/>
      <c r="AP33" s="997">
        <v>698</v>
      </c>
      <c r="AQ33" s="997"/>
      <c r="AR33" s="997"/>
      <c r="AS33" s="997"/>
      <c r="AT33" s="997"/>
      <c r="AU33" s="997">
        <v>559</v>
      </c>
      <c r="AV33" s="997"/>
      <c r="AW33" s="997"/>
      <c r="AX33" s="997"/>
      <c r="AY33" s="997"/>
      <c r="AZ33" s="1068" t="s">
        <v>552</v>
      </c>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960</v>
      </c>
      <c r="AG63" s="985"/>
      <c r="AH63" s="985"/>
      <c r="AI63" s="985"/>
      <c r="AJ63" s="1056"/>
      <c r="AK63" s="1057"/>
      <c r="AL63" s="989"/>
      <c r="AM63" s="989"/>
      <c r="AN63" s="989"/>
      <c r="AO63" s="989"/>
      <c r="AP63" s="985">
        <v>8763</v>
      </c>
      <c r="AQ63" s="985"/>
      <c r="AR63" s="985"/>
      <c r="AS63" s="985"/>
      <c r="AT63" s="985"/>
      <c r="AU63" s="985">
        <v>7604</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390</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539</v>
      </c>
      <c r="C68" s="1012"/>
      <c r="D68" s="1012"/>
      <c r="E68" s="1012"/>
      <c r="F68" s="1012"/>
      <c r="G68" s="1012"/>
      <c r="H68" s="1012"/>
      <c r="I68" s="1012"/>
      <c r="J68" s="1012"/>
      <c r="K68" s="1012"/>
      <c r="L68" s="1012"/>
      <c r="M68" s="1012"/>
      <c r="N68" s="1012"/>
      <c r="O68" s="1012"/>
      <c r="P68" s="1013"/>
      <c r="Q68" s="1014">
        <v>961</v>
      </c>
      <c r="R68" s="1008"/>
      <c r="S68" s="1008"/>
      <c r="T68" s="1008"/>
      <c r="U68" s="1008"/>
      <c r="V68" s="1008">
        <v>937</v>
      </c>
      <c r="W68" s="1008"/>
      <c r="X68" s="1008"/>
      <c r="Y68" s="1008"/>
      <c r="Z68" s="1008"/>
      <c r="AA68" s="1008">
        <v>24</v>
      </c>
      <c r="AB68" s="1008"/>
      <c r="AC68" s="1008"/>
      <c r="AD68" s="1008"/>
      <c r="AE68" s="1008"/>
      <c r="AF68" s="1008">
        <v>24</v>
      </c>
      <c r="AG68" s="1008"/>
      <c r="AH68" s="1008"/>
      <c r="AI68" s="1008"/>
      <c r="AJ68" s="1008"/>
      <c r="AK68" s="1008">
        <v>5</v>
      </c>
      <c r="AL68" s="1008"/>
      <c r="AM68" s="1008"/>
      <c r="AN68" s="1008"/>
      <c r="AO68" s="1008"/>
      <c r="AP68" s="1008" t="s">
        <v>482</v>
      </c>
      <c r="AQ68" s="1008"/>
      <c r="AR68" s="1008"/>
      <c r="AS68" s="1008"/>
      <c r="AT68" s="1008"/>
      <c r="AU68" s="1008" t="s">
        <v>482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v>12251</v>
      </c>
      <c r="R69" s="997"/>
      <c r="S69" s="997"/>
      <c r="T69" s="997"/>
      <c r="U69" s="997"/>
      <c r="V69" s="997">
        <v>10146</v>
      </c>
      <c r="W69" s="997"/>
      <c r="X69" s="997"/>
      <c r="Y69" s="997"/>
      <c r="Z69" s="997"/>
      <c r="AA69" s="997">
        <v>2106</v>
      </c>
      <c r="AB69" s="997"/>
      <c r="AC69" s="997"/>
      <c r="AD69" s="997"/>
      <c r="AE69" s="997"/>
      <c r="AF69" s="997">
        <v>2106</v>
      </c>
      <c r="AG69" s="997"/>
      <c r="AH69" s="997"/>
      <c r="AI69" s="997"/>
      <c r="AJ69" s="997"/>
      <c r="AK69" s="997" t="s">
        <v>482</v>
      </c>
      <c r="AL69" s="997"/>
      <c r="AM69" s="997"/>
      <c r="AN69" s="997"/>
      <c r="AO69" s="997"/>
      <c r="AP69" s="997" t="s">
        <v>482</v>
      </c>
      <c r="AQ69" s="997"/>
      <c r="AR69" s="997"/>
      <c r="AS69" s="997"/>
      <c r="AT69" s="997"/>
      <c r="AU69" s="997" t="s">
        <v>482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1104</v>
      </c>
      <c r="R70" s="997"/>
      <c r="S70" s="997"/>
      <c r="T70" s="997"/>
      <c r="U70" s="997"/>
      <c r="V70" s="997">
        <v>1065</v>
      </c>
      <c r="W70" s="997"/>
      <c r="X70" s="997"/>
      <c r="Y70" s="997"/>
      <c r="Z70" s="997"/>
      <c r="AA70" s="997">
        <v>39</v>
      </c>
      <c r="AB70" s="997"/>
      <c r="AC70" s="997"/>
      <c r="AD70" s="997"/>
      <c r="AE70" s="997"/>
      <c r="AF70" s="997">
        <v>22</v>
      </c>
      <c r="AG70" s="997"/>
      <c r="AH70" s="997"/>
      <c r="AI70" s="997"/>
      <c r="AJ70" s="997"/>
      <c r="AK70" s="997">
        <v>44</v>
      </c>
      <c r="AL70" s="997"/>
      <c r="AM70" s="997"/>
      <c r="AN70" s="997"/>
      <c r="AO70" s="997"/>
      <c r="AP70" s="997">
        <v>17</v>
      </c>
      <c r="AQ70" s="997"/>
      <c r="AR70" s="997"/>
      <c r="AS70" s="997"/>
      <c r="AT70" s="997"/>
      <c r="AU70" s="997">
        <v>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542</v>
      </c>
      <c r="C71" s="1001"/>
      <c r="D71" s="1001"/>
      <c r="E71" s="1001"/>
      <c r="F71" s="1001"/>
      <c r="G71" s="1001"/>
      <c r="H71" s="1001"/>
      <c r="I71" s="1001"/>
      <c r="J71" s="1001"/>
      <c r="K71" s="1001"/>
      <c r="L71" s="1001"/>
      <c r="M71" s="1001"/>
      <c r="N71" s="1001"/>
      <c r="O71" s="1001"/>
      <c r="P71" s="1002"/>
      <c r="Q71" s="1003">
        <v>387</v>
      </c>
      <c r="R71" s="997"/>
      <c r="S71" s="997"/>
      <c r="T71" s="997"/>
      <c r="U71" s="997"/>
      <c r="V71" s="997">
        <v>369</v>
      </c>
      <c r="W71" s="997"/>
      <c r="X71" s="997"/>
      <c r="Y71" s="997"/>
      <c r="Z71" s="997"/>
      <c r="AA71" s="997">
        <v>18</v>
      </c>
      <c r="AB71" s="997"/>
      <c r="AC71" s="997"/>
      <c r="AD71" s="997"/>
      <c r="AE71" s="997"/>
      <c r="AF71" s="997">
        <v>18</v>
      </c>
      <c r="AG71" s="997"/>
      <c r="AH71" s="997"/>
      <c r="AI71" s="997"/>
      <c r="AJ71" s="997"/>
      <c r="AK71" s="997">
        <v>11</v>
      </c>
      <c r="AL71" s="997"/>
      <c r="AM71" s="997"/>
      <c r="AN71" s="997"/>
      <c r="AO71" s="997"/>
      <c r="AP71" s="997" t="s">
        <v>482</v>
      </c>
      <c r="AQ71" s="997"/>
      <c r="AR71" s="997"/>
      <c r="AS71" s="997"/>
      <c r="AT71" s="997"/>
      <c r="AU71" s="997" t="s">
        <v>482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543</v>
      </c>
      <c r="C72" s="1001"/>
      <c r="D72" s="1001"/>
      <c r="E72" s="1001"/>
      <c r="F72" s="1001"/>
      <c r="G72" s="1001"/>
      <c r="H72" s="1001"/>
      <c r="I72" s="1001"/>
      <c r="J72" s="1001"/>
      <c r="K72" s="1001"/>
      <c r="L72" s="1001"/>
      <c r="M72" s="1001"/>
      <c r="N72" s="1001"/>
      <c r="O72" s="1001"/>
      <c r="P72" s="1002"/>
      <c r="Q72" s="1003">
        <v>8194</v>
      </c>
      <c r="R72" s="997"/>
      <c r="S72" s="997"/>
      <c r="T72" s="997"/>
      <c r="U72" s="997"/>
      <c r="V72" s="997">
        <v>7939</v>
      </c>
      <c r="W72" s="997"/>
      <c r="X72" s="997"/>
      <c r="Y72" s="997"/>
      <c r="Z72" s="997"/>
      <c r="AA72" s="997">
        <v>255</v>
      </c>
      <c r="AB72" s="997"/>
      <c r="AC72" s="997"/>
      <c r="AD72" s="997"/>
      <c r="AE72" s="997"/>
      <c r="AF72" s="997">
        <v>234</v>
      </c>
      <c r="AG72" s="997"/>
      <c r="AH72" s="997"/>
      <c r="AI72" s="997"/>
      <c r="AJ72" s="997"/>
      <c r="AK72" s="997">
        <v>5</v>
      </c>
      <c r="AL72" s="997"/>
      <c r="AM72" s="997"/>
      <c r="AN72" s="997"/>
      <c r="AO72" s="997"/>
      <c r="AP72" s="997">
        <v>4661</v>
      </c>
      <c r="AQ72" s="997"/>
      <c r="AR72" s="997"/>
      <c r="AS72" s="997"/>
      <c r="AT72" s="997"/>
      <c r="AU72" s="997">
        <v>257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544</v>
      </c>
      <c r="C73" s="1001"/>
      <c r="D73" s="1001"/>
      <c r="E73" s="1001"/>
      <c r="F73" s="1001"/>
      <c r="G73" s="1001"/>
      <c r="H73" s="1001"/>
      <c r="I73" s="1001"/>
      <c r="J73" s="1001"/>
      <c r="K73" s="1001"/>
      <c r="L73" s="1001"/>
      <c r="M73" s="1001"/>
      <c r="N73" s="1001"/>
      <c r="O73" s="1001"/>
      <c r="P73" s="1002"/>
      <c r="Q73" s="1003">
        <v>4493</v>
      </c>
      <c r="R73" s="997"/>
      <c r="S73" s="997"/>
      <c r="T73" s="997"/>
      <c r="U73" s="997"/>
      <c r="V73" s="997">
        <v>4403</v>
      </c>
      <c r="W73" s="997"/>
      <c r="X73" s="997"/>
      <c r="Y73" s="997"/>
      <c r="Z73" s="997"/>
      <c r="AA73" s="997">
        <v>91</v>
      </c>
      <c r="AB73" s="997"/>
      <c r="AC73" s="997"/>
      <c r="AD73" s="997"/>
      <c r="AE73" s="997"/>
      <c r="AF73" s="997">
        <v>91</v>
      </c>
      <c r="AG73" s="997"/>
      <c r="AH73" s="997"/>
      <c r="AI73" s="997"/>
      <c r="AJ73" s="997"/>
      <c r="AK73" s="997">
        <v>34</v>
      </c>
      <c r="AL73" s="997"/>
      <c r="AM73" s="997"/>
      <c r="AN73" s="997"/>
      <c r="AO73" s="997"/>
      <c r="AP73" s="997">
        <v>909</v>
      </c>
      <c r="AQ73" s="997"/>
      <c r="AR73" s="997"/>
      <c r="AS73" s="997"/>
      <c r="AT73" s="997"/>
      <c r="AU73" s="997">
        <v>27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545</v>
      </c>
      <c r="C74" s="1001"/>
      <c r="D74" s="1001"/>
      <c r="E74" s="1001"/>
      <c r="F74" s="1001"/>
      <c r="G74" s="1001"/>
      <c r="H74" s="1001"/>
      <c r="I74" s="1001"/>
      <c r="J74" s="1001"/>
      <c r="K74" s="1001"/>
      <c r="L74" s="1001"/>
      <c r="M74" s="1001"/>
      <c r="N74" s="1001"/>
      <c r="O74" s="1001"/>
      <c r="P74" s="1002"/>
      <c r="Q74" s="1003">
        <v>184</v>
      </c>
      <c r="R74" s="997"/>
      <c r="S74" s="997"/>
      <c r="T74" s="997"/>
      <c r="U74" s="997"/>
      <c r="V74" s="997">
        <v>176</v>
      </c>
      <c r="W74" s="997"/>
      <c r="X74" s="997"/>
      <c r="Y74" s="997"/>
      <c r="Z74" s="997"/>
      <c r="AA74" s="997">
        <v>8</v>
      </c>
      <c r="AB74" s="997"/>
      <c r="AC74" s="997"/>
      <c r="AD74" s="997"/>
      <c r="AE74" s="997"/>
      <c r="AF74" s="997">
        <v>8</v>
      </c>
      <c r="AG74" s="997"/>
      <c r="AH74" s="997"/>
      <c r="AI74" s="997"/>
      <c r="AJ74" s="997"/>
      <c r="AK74" s="997">
        <v>3</v>
      </c>
      <c r="AL74" s="997"/>
      <c r="AM74" s="997"/>
      <c r="AN74" s="997"/>
      <c r="AO74" s="997"/>
      <c r="AP74" s="997" t="s">
        <v>482</v>
      </c>
      <c r="AQ74" s="997"/>
      <c r="AR74" s="997"/>
      <c r="AS74" s="997"/>
      <c r="AT74" s="997"/>
      <c r="AU74" s="997" t="s">
        <v>482</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546</v>
      </c>
      <c r="C75" s="1001"/>
      <c r="D75" s="1001"/>
      <c r="E75" s="1001"/>
      <c r="F75" s="1001"/>
      <c r="G75" s="1001"/>
      <c r="H75" s="1001"/>
      <c r="I75" s="1001"/>
      <c r="J75" s="1001"/>
      <c r="K75" s="1001"/>
      <c r="L75" s="1001"/>
      <c r="M75" s="1001"/>
      <c r="N75" s="1001"/>
      <c r="O75" s="1001"/>
      <c r="P75" s="1002"/>
      <c r="Q75" s="1004">
        <v>8754</v>
      </c>
      <c r="R75" s="1005"/>
      <c r="S75" s="1005"/>
      <c r="T75" s="1005"/>
      <c r="U75" s="1006"/>
      <c r="V75" s="1007">
        <v>7394</v>
      </c>
      <c r="W75" s="1005"/>
      <c r="X75" s="1005"/>
      <c r="Y75" s="1005"/>
      <c r="Z75" s="1006"/>
      <c r="AA75" s="1007">
        <v>1360</v>
      </c>
      <c r="AB75" s="1005"/>
      <c r="AC75" s="1005"/>
      <c r="AD75" s="1005"/>
      <c r="AE75" s="1006"/>
      <c r="AF75" s="1007">
        <v>5707</v>
      </c>
      <c r="AG75" s="1005"/>
      <c r="AH75" s="1005"/>
      <c r="AI75" s="1005"/>
      <c r="AJ75" s="1006"/>
      <c r="AK75" s="1007">
        <v>160</v>
      </c>
      <c r="AL75" s="1005"/>
      <c r="AM75" s="1005"/>
      <c r="AN75" s="1005"/>
      <c r="AO75" s="1006"/>
      <c r="AP75" s="1007">
        <v>13270</v>
      </c>
      <c r="AQ75" s="1005"/>
      <c r="AR75" s="1005"/>
      <c r="AS75" s="1005"/>
      <c r="AT75" s="1006"/>
      <c r="AU75" s="1007">
        <v>25</v>
      </c>
      <c r="AV75" s="1005"/>
      <c r="AW75" s="1005"/>
      <c r="AX75" s="1005"/>
      <c r="AY75" s="1006"/>
      <c r="AZ75" s="998" t="s">
        <v>550</v>
      </c>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547</v>
      </c>
      <c r="C76" s="1001"/>
      <c r="D76" s="1001"/>
      <c r="E76" s="1001"/>
      <c r="F76" s="1001"/>
      <c r="G76" s="1001"/>
      <c r="H76" s="1001"/>
      <c r="I76" s="1001"/>
      <c r="J76" s="1001"/>
      <c r="K76" s="1001"/>
      <c r="L76" s="1001"/>
      <c r="M76" s="1001"/>
      <c r="N76" s="1001"/>
      <c r="O76" s="1001"/>
      <c r="P76" s="1002"/>
      <c r="Q76" s="1004">
        <v>482</v>
      </c>
      <c r="R76" s="1005"/>
      <c r="S76" s="1005"/>
      <c r="T76" s="1005"/>
      <c r="U76" s="1006"/>
      <c r="V76" s="1007">
        <v>451</v>
      </c>
      <c r="W76" s="1005"/>
      <c r="X76" s="1005"/>
      <c r="Y76" s="1005"/>
      <c r="Z76" s="1006"/>
      <c r="AA76" s="1007">
        <v>31</v>
      </c>
      <c r="AB76" s="1005"/>
      <c r="AC76" s="1005"/>
      <c r="AD76" s="1005"/>
      <c r="AE76" s="1006"/>
      <c r="AF76" s="1007">
        <v>31</v>
      </c>
      <c r="AG76" s="1005"/>
      <c r="AH76" s="1005"/>
      <c r="AI76" s="1005"/>
      <c r="AJ76" s="1006"/>
      <c r="AK76" s="1007">
        <v>20</v>
      </c>
      <c r="AL76" s="1005"/>
      <c r="AM76" s="1005"/>
      <c r="AN76" s="1005"/>
      <c r="AO76" s="1006"/>
      <c r="AP76" s="1007" t="s">
        <v>482</v>
      </c>
      <c r="AQ76" s="1005"/>
      <c r="AR76" s="1005"/>
      <c r="AS76" s="1005"/>
      <c r="AT76" s="1006"/>
      <c r="AU76" s="1007" t="s">
        <v>482</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548</v>
      </c>
      <c r="C77" s="1001"/>
      <c r="D77" s="1001"/>
      <c r="E77" s="1001"/>
      <c r="F77" s="1001"/>
      <c r="G77" s="1001"/>
      <c r="H77" s="1001"/>
      <c r="I77" s="1001"/>
      <c r="J77" s="1001"/>
      <c r="K77" s="1001"/>
      <c r="L77" s="1001"/>
      <c r="M77" s="1001"/>
      <c r="N77" s="1001"/>
      <c r="O77" s="1001"/>
      <c r="P77" s="1002"/>
      <c r="Q77" s="1004">
        <v>160773</v>
      </c>
      <c r="R77" s="1005"/>
      <c r="S77" s="1005"/>
      <c r="T77" s="1005"/>
      <c r="U77" s="1006"/>
      <c r="V77" s="1007">
        <v>157982</v>
      </c>
      <c r="W77" s="1005"/>
      <c r="X77" s="1005"/>
      <c r="Y77" s="1005"/>
      <c r="Z77" s="1006"/>
      <c r="AA77" s="1007">
        <v>2791</v>
      </c>
      <c r="AB77" s="1005"/>
      <c r="AC77" s="1005"/>
      <c r="AD77" s="1005"/>
      <c r="AE77" s="1006"/>
      <c r="AF77" s="1007">
        <v>2789</v>
      </c>
      <c r="AG77" s="1005"/>
      <c r="AH77" s="1005"/>
      <c r="AI77" s="1005"/>
      <c r="AJ77" s="1006"/>
      <c r="AK77" s="1007">
        <v>2417</v>
      </c>
      <c r="AL77" s="1005"/>
      <c r="AM77" s="1005"/>
      <c r="AN77" s="1005"/>
      <c r="AO77" s="1006"/>
      <c r="AP77" s="1007" t="s">
        <v>482</v>
      </c>
      <c r="AQ77" s="1005"/>
      <c r="AR77" s="1005"/>
      <c r="AS77" s="1005"/>
      <c r="AT77" s="1006"/>
      <c r="AU77" s="1007" t="s">
        <v>482</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549</v>
      </c>
      <c r="C78" s="1001"/>
      <c r="D78" s="1001"/>
      <c r="E78" s="1001"/>
      <c r="F78" s="1001"/>
      <c r="G78" s="1001"/>
      <c r="H78" s="1001"/>
      <c r="I78" s="1001"/>
      <c r="J78" s="1001"/>
      <c r="K78" s="1001"/>
      <c r="L78" s="1001"/>
      <c r="M78" s="1001"/>
      <c r="N78" s="1001"/>
      <c r="O78" s="1001"/>
      <c r="P78" s="1002"/>
      <c r="Q78" s="1003">
        <v>124</v>
      </c>
      <c r="R78" s="997"/>
      <c r="S78" s="997"/>
      <c r="T78" s="997"/>
      <c r="U78" s="997"/>
      <c r="V78" s="997">
        <v>17</v>
      </c>
      <c r="W78" s="997"/>
      <c r="X78" s="997"/>
      <c r="Y78" s="997"/>
      <c r="Z78" s="997"/>
      <c r="AA78" s="997">
        <v>107</v>
      </c>
      <c r="AB78" s="997"/>
      <c r="AC78" s="997"/>
      <c r="AD78" s="997"/>
      <c r="AE78" s="997"/>
      <c r="AF78" s="997">
        <v>-90</v>
      </c>
      <c r="AG78" s="997"/>
      <c r="AH78" s="997"/>
      <c r="AI78" s="997"/>
      <c r="AJ78" s="997"/>
      <c r="AK78" s="997" t="s">
        <v>482</v>
      </c>
      <c r="AL78" s="997"/>
      <c r="AM78" s="997"/>
      <c r="AN78" s="997"/>
      <c r="AO78" s="997"/>
      <c r="AP78" s="997" t="s">
        <v>482</v>
      </c>
      <c r="AQ78" s="997"/>
      <c r="AR78" s="997"/>
      <c r="AS78" s="997"/>
      <c r="AT78" s="997"/>
      <c r="AU78" s="997" t="s">
        <v>482</v>
      </c>
      <c r="AV78" s="997"/>
      <c r="AW78" s="997"/>
      <c r="AX78" s="997"/>
      <c r="AY78" s="997"/>
      <c r="AZ78" s="998" t="s">
        <v>550</v>
      </c>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10940</v>
      </c>
      <c r="AG88" s="985"/>
      <c r="AH88" s="985"/>
      <c r="AI88" s="985"/>
      <c r="AJ88" s="985"/>
      <c r="AK88" s="989"/>
      <c r="AL88" s="989"/>
      <c r="AM88" s="989"/>
      <c r="AN88" s="989"/>
      <c r="AO88" s="989"/>
      <c r="AP88" s="985">
        <v>18857</v>
      </c>
      <c r="AQ88" s="985"/>
      <c r="AR88" s="985"/>
      <c r="AS88" s="985"/>
      <c r="AT88" s="985"/>
      <c r="AU88" s="985">
        <v>310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285</v>
      </c>
      <c r="AG109" s="918"/>
      <c r="AH109" s="918"/>
      <c r="AI109" s="918"/>
      <c r="AJ109" s="919"/>
      <c r="AK109" s="920" t="s">
        <v>284</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285</v>
      </c>
      <c r="BW109" s="918"/>
      <c r="BX109" s="918"/>
      <c r="BY109" s="918"/>
      <c r="BZ109" s="919"/>
      <c r="CA109" s="920" t="s">
        <v>284</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285</v>
      </c>
      <c r="DM109" s="918"/>
      <c r="DN109" s="918"/>
      <c r="DO109" s="918"/>
      <c r="DP109" s="919"/>
      <c r="DQ109" s="920" t="s">
        <v>284</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1286540</v>
      </c>
      <c r="AB110" s="903"/>
      <c r="AC110" s="903"/>
      <c r="AD110" s="903"/>
      <c r="AE110" s="904"/>
      <c r="AF110" s="905">
        <v>1285847</v>
      </c>
      <c r="AG110" s="903"/>
      <c r="AH110" s="903"/>
      <c r="AI110" s="903"/>
      <c r="AJ110" s="904"/>
      <c r="AK110" s="905">
        <v>1213946</v>
      </c>
      <c r="AL110" s="903"/>
      <c r="AM110" s="903"/>
      <c r="AN110" s="903"/>
      <c r="AO110" s="904"/>
      <c r="AP110" s="906">
        <v>22</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11268505</v>
      </c>
      <c r="BR110" s="830"/>
      <c r="BS110" s="830"/>
      <c r="BT110" s="830"/>
      <c r="BU110" s="830"/>
      <c r="BV110" s="830">
        <v>10795525</v>
      </c>
      <c r="BW110" s="830"/>
      <c r="BX110" s="830"/>
      <c r="BY110" s="830"/>
      <c r="BZ110" s="830"/>
      <c r="CA110" s="830">
        <v>10223897</v>
      </c>
      <c r="CB110" s="830"/>
      <c r="CC110" s="830"/>
      <c r="CD110" s="830"/>
      <c r="CE110" s="830"/>
      <c r="CF110" s="891">
        <v>185.3</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407</v>
      </c>
      <c r="DH110" s="830"/>
      <c r="DI110" s="830"/>
      <c r="DJ110" s="830"/>
      <c r="DK110" s="830"/>
      <c r="DL110" s="830" t="s">
        <v>407</v>
      </c>
      <c r="DM110" s="830"/>
      <c r="DN110" s="830"/>
      <c r="DO110" s="830"/>
      <c r="DP110" s="830"/>
      <c r="DQ110" s="830" t="s">
        <v>407</v>
      </c>
      <c r="DR110" s="830"/>
      <c r="DS110" s="830"/>
      <c r="DT110" s="830"/>
      <c r="DU110" s="830"/>
      <c r="DV110" s="831" t="s">
        <v>407</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1996</v>
      </c>
      <c r="BR111" s="801"/>
      <c r="BS111" s="801"/>
      <c r="BT111" s="801"/>
      <c r="BU111" s="801"/>
      <c r="BV111" s="801">
        <v>1915</v>
      </c>
      <c r="BW111" s="801"/>
      <c r="BX111" s="801"/>
      <c r="BY111" s="801"/>
      <c r="BZ111" s="801"/>
      <c r="CA111" s="801">
        <v>5517</v>
      </c>
      <c r="CB111" s="801"/>
      <c r="CC111" s="801"/>
      <c r="CD111" s="801"/>
      <c r="CE111" s="801"/>
      <c r="CF111" s="878">
        <v>0.1</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7912013</v>
      </c>
      <c r="BR112" s="801"/>
      <c r="BS112" s="801"/>
      <c r="BT112" s="801"/>
      <c r="BU112" s="801"/>
      <c r="BV112" s="801">
        <v>7749601</v>
      </c>
      <c r="BW112" s="801"/>
      <c r="BX112" s="801"/>
      <c r="BY112" s="801"/>
      <c r="BZ112" s="801"/>
      <c r="CA112" s="801">
        <v>7604514</v>
      </c>
      <c r="CB112" s="801"/>
      <c r="CC112" s="801"/>
      <c r="CD112" s="801"/>
      <c r="CE112" s="801"/>
      <c r="CF112" s="878">
        <v>137.9</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529731</v>
      </c>
      <c r="AB113" s="939"/>
      <c r="AC113" s="939"/>
      <c r="AD113" s="939"/>
      <c r="AE113" s="940"/>
      <c r="AF113" s="941">
        <v>541253</v>
      </c>
      <c r="AG113" s="939"/>
      <c r="AH113" s="939"/>
      <c r="AI113" s="939"/>
      <c r="AJ113" s="940"/>
      <c r="AK113" s="941">
        <v>545992</v>
      </c>
      <c r="AL113" s="939"/>
      <c r="AM113" s="939"/>
      <c r="AN113" s="939"/>
      <c r="AO113" s="940"/>
      <c r="AP113" s="942">
        <v>9.9</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313725</v>
      </c>
      <c r="BR113" s="801"/>
      <c r="BS113" s="801"/>
      <c r="BT113" s="801"/>
      <c r="BU113" s="801"/>
      <c r="BV113" s="801">
        <v>296247</v>
      </c>
      <c r="BW113" s="801"/>
      <c r="BX113" s="801"/>
      <c r="BY113" s="801"/>
      <c r="BZ113" s="801"/>
      <c r="CA113" s="801">
        <v>310545</v>
      </c>
      <c r="CB113" s="801"/>
      <c r="CC113" s="801"/>
      <c r="CD113" s="801"/>
      <c r="CE113" s="801"/>
      <c r="CF113" s="878">
        <v>5.6</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53866</v>
      </c>
      <c r="AB114" s="814"/>
      <c r="AC114" s="814"/>
      <c r="AD114" s="814"/>
      <c r="AE114" s="815"/>
      <c r="AF114" s="816">
        <v>55261</v>
      </c>
      <c r="AG114" s="814"/>
      <c r="AH114" s="814"/>
      <c r="AI114" s="814"/>
      <c r="AJ114" s="815"/>
      <c r="AK114" s="816">
        <v>54377</v>
      </c>
      <c r="AL114" s="814"/>
      <c r="AM114" s="814"/>
      <c r="AN114" s="814"/>
      <c r="AO114" s="815"/>
      <c r="AP114" s="784">
        <v>1</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1111300</v>
      </c>
      <c r="BR114" s="801"/>
      <c r="BS114" s="801"/>
      <c r="BT114" s="801"/>
      <c r="BU114" s="801"/>
      <c r="BV114" s="801">
        <v>982034</v>
      </c>
      <c r="BW114" s="801"/>
      <c r="BX114" s="801"/>
      <c r="BY114" s="801"/>
      <c r="BZ114" s="801"/>
      <c r="CA114" s="801">
        <v>892997</v>
      </c>
      <c r="CB114" s="801"/>
      <c r="CC114" s="801"/>
      <c r="CD114" s="801"/>
      <c r="CE114" s="801"/>
      <c r="CF114" s="878">
        <v>16.2</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872</v>
      </c>
      <c r="AB115" s="939"/>
      <c r="AC115" s="939"/>
      <c r="AD115" s="939"/>
      <c r="AE115" s="940"/>
      <c r="AF115" s="941">
        <v>725</v>
      </c>
      <c r="AG115" s="939"/>
      <c r="AH115" s="939"/>
      <c r="AI115" s="939"/>
      <c r="AJ115" s="940"/>
      <c r="AK115" s="941">
        <v>1546</v>
      </c>
      <c r="AL115" s="939"/>
      <c r="AM115" s="939"/>
      <c r="AN115" s="939"/>
      <c r="AO115" s="940"/>
      <c r="AP115" s="942">
        <v>0</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411</v>
      </c>
      <c r="BR115" s="801"/>
      <c r="BS115" s="801"/>
      <c r="BT115" s="801"/>
      <c r="BU115" s="801"/>
      <c r="BV115" s="801" t="s">
        <v>411</v>
      </c>
      <c r="BW115" s="801"/>
      <c r="BX115" s="801"/>
      <c r="BY115" s="801"/>
      <c r="BZ115" s="801"/>
      <c r="CA115" s="801" t="s">
        <v>411</v>
      </c>
      <c r="CB115" s="801"/>
      <c r="CC115" s="801"/>
      <c r="CD115" s="801"/>
      <c r="CE115" s="801"/>
      <c r="CF115" s="878" t="s">
        <v>411</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411</v>
      </c>
      <c r="DH115" s="814"/>
      <c r="DI115" s="814"/>
      <c r="DJ115" s="814"/>
      <c r="DK115" s="815"/>
      <c r="DL115" s="816" t="s">
        <v>411</v>
      </c>
      <c r="DM115" s="814"/>
      <c r="DN115" s="814"/>
      <c r="DO115" s="814"/>
      <c r="DP115" s="815"/>
      <c r="DQ115" s="816" t="s">
        <v>411</v>
      </c>
      <c r="DR115" s="814"/>
      <c r="DS115" s="814"/>
      <c r="DT115" s="814"/>
      <c r="DU115" s="815"/>
      <c r="DV115" s="784" t="s">
        <v>411</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411</v>
      </c>
      <c r="AB116" s="814"/>
      <c r="AC116" s="814"/>
      <c r="AD116" s="814"/>
      <c r="AE116" s="815"/>
      <c r="AF116" s="816" t="s">
        <v>411</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1871009</v>
      </c>
      <c r="AB117" s="925"/>
      <c r="AC117" s="925"/>
      <c r="AD117" s="925"/>
      <c r="AE117" s="926"/>
      <c r="AF117" s="928">
        <v>1883086</v>
      </c>
      <c r="AG117" s="925"/>
      <c r="AH117" s="925"/>
      <c r="AI117" s="925"/>
      <c r="AJ117" s="926"/>
      <c r="AK117" s="928">
        <v>1815861</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v>517783</v>
      </c>
      <c r="BR117" s="888"/>
      <c r="BS117" s="888"/>
      <c r="BT117" s="888"/>
      <c r="BU117" s="888"/>
      <c r="BV117" s="888">
        <v>118303</v>
      </c>
      <c r="BW117" s="888"/>
      <c r="BX117" s="888"/>
      <c r="BY117" s="888"/>
      <c r="BZ117" s="888"/>
      <c r="CA117" s="888">
        <v>90149</v>
      </c>
      <c r="CB117" s="888"/>
      <c r="CC117" s="888"/>
      <c r="CD117" s="888"/>
      <c r="CE117" s="888"/>
      <c r="CF117" s="878">
        <v>1.6</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285</v>
      </c>
      <c r="AG118" s="918"/>
      <c r="AH118" s="918"/>
      <c r="AI118" s="918"/>
      <c r="AJ118" s="919"/>
      <c r="AK118" s="920" t="s">
        <v>284</v>
      </c>
      <c r="AL118" s="918"/>
      <c r="AM118" s="918"/>
      <c r="AN118" s="918"/>
      <c r="AO118" s="919"/>
      <c r="AP118" s="921" t="s">
        <v>401</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431</v>
      </c>
      <c r="BP118" s="868"/>
      <c r="BQ118" s="887">
        <v>21125322</v>
      </c>
      <c r="BR118" s="888"/>
      <c r="BS118" s="888"/>
      <c r="BT118" s="888"/>
      <c r="BU118" s="888"/>
      <c r="BV118" s="888">
        <v>19943625</v>
      </c>
      <c r="BW118" s="888"/>
      <c r="BX118" s="888"/>
      <c r="BY118" s="888"/>
      <c r="BZ118" s="888"/>
      <c r="CA118" s="888">
        <v>19127619</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3309825</v>
      </c>
      <c r="BR119" s="830"/>
      <c r="BS119" s="830"/>
      <c r="BT119" s="830"/>
      <c r="BU119" s="830"/>
      <c r="BV119" s="830">
        <v>3379408</v>
      </c>
      <c r="BW119" s="830"/>
      <c r="BX119" s="830"/>
      <c r="BY119" s="830"/>
      <c r="BZ119" s="830"/>
      <c r="CA119" s="830">
        <v>3556443</v>
      </c>
      <c r="CB119" s="830"/>
      <c r="CC119" s="830"/>
      <c r="CD119" s="830"/>
      <c r="CE119" s="830"/>
      <c r="CF119" s="891">
        <v>64.5</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1996</v>
      </c>
      <c r="DH119" s="747"/>
      <c r="DI119" s="747"/>
      <c r="DJ119" s="747"/>
      <c r="DK119" s="748"/>
      <c r="DL119" s="749">
        <v>1915</v>
      </c>
      <c r="DM119" s="747"/>
      <c r="DN119" s="747"/>
      <c r="DO119" s="747"/>
      <c r="DP119" s="748"/>
      <c r="DQ119" s="749">
        <v>5517</v>
      </c>
      <c r="DR119" s="747"/>
      <c r="DS119" s="747"/>
      <c r="DT119" s="747"/>
      <c r="DU119" s="748"/>
      <c r="DV119" s="837">
        <v>0.1</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595242</v>
      </c>
      <c r="BR120" s="801"/>
      <c r="BS120" s="801"/>
      <c r="BT120" s="801"/>
      <c r="BU120" s="801"/>
      <c r="BV120" s="801">
        <v>447258</v>
      </c>
      <c r="BW120" s="801"/>
      <c r="BX120" s="801"/>
      <c r="BY120" s="801"/>
      <c r="BZ120" s="801"/>
      <c r="CA120" s="801">
        <v>344275</v>
      </c>
      <c r="CB120" s="801"/>
      <c r="CC120" s="801"/>
      <c r="CD120" s="801"/>
      <c r="CE120" s="801"/>
      <c r="CF120" s="878">
        <v>6.2</v>
      </c>
      <c r="CG120" s="879"/>
      <c r="CH120" s="879"/>
      <c r="CI120" s="879"/>
      <c r="CJ120" s="879"/>
      <c r="CK120" s="880" t="s">
        <v>437</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7219329</v>
      </c>
      <c r="DH120" s="830"/>
      <c r="DI120" s="830"/>
      <c r="DJ120" s="830"/>
      <c r="DK120" s="830"/>
      <c r="DL120" s="830">
        <v>7092721</v>
      </c>
      <c r="DM120" s="830"/>
      <c r="DN120" s="830"/>
      <c r="DO120" s="830"/>
      <c r="DP120" s="830"/>
      <c r="DQ120" s="830">
        <v>6976200</v>
      </c>
      <c r="DR120" s="830"/>
      <c r="DS120" s="830"/>
      <c r="DT120" s="830"/>
      <c r="DU120" s="830"/>
      <c r="DV120" s="831">
        <v>126.5</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13932045</v>
      </c>
      <c r="BR121" s="888"/>
      <c r="BS121" s="888"/>
      <c r="BT121" s="888"/>
      <c r="BU121" s="888"/>
      <c r="BV121" s="888">
        <v>13876774</v>
      </c>
      <c r="BW121" s="888"/>
      <c r="BX121" s="888"/>
      <c r="BY121" s="888"/>
      <c r="BZ121" s="888"/>
      <c r="CA121" s="888">
        <v>13401515</v>
      </c>
      <c r="CB121" s="888"/>
      <c r="CC121" s="888"/>
      <c r="CD121" s="888"/>
      <c r="CE121" s="888"/>
      <c r="CF121" s="889">
        <v>242.9</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622160</v>
      </c>
      <c r="DH121" s="801"/>
      <c r="DI121" s="801"/>
      <c r="DJ121" s="801"/>
      <c r="DK121" s="801"/>
      <c r="DL121" s="801">
        <v>585567</v>
      </c>
      <c r="DM121" s="801"/>
      <c r="DN121" s="801"/>
      <c r="DO121" s="801"/>
      <c r="DP121" s="801"/>
      <c r="DQ121" s="801">
        <v>559451</v>
      </c>
      <c r="DR121" s="801"/>
      <c r="DS121" s="801"/>
      <c r="DT121" s="801"/>
      <c r="DU121" s="801"/>
      <c r="DV121" s="853">
        <v>10.1</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440</v>
      </c>
      <c r="BP122" s="868"/>
      <c r="BQ122" s="869">
        <v>17837112</v>
      </c>
      <c r="BR122" s="870"/>
      <c r="BS122" s="870"/>
      <c r="BT122" s="870"/>
      <c r="BU122" s="870"/>
      <c r="BV122" s="870">
        <v>17703440</v>
      </c>
      <c r="BW122" s="870"/>
      <c r="BX122" s="870"/>
      <c r="BY122" s="870"/>
      <c r="BZ122" s="870"/>
      <c r="CA122" s="870">
        <v>17302233</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70524</v>
      </c>
      <c r="DH122" s="801"/>
      <c r="DI122" s="801"/>
      <c r="DJ122" s="801"/>
      <c r="DK122" s="801"/>
      <c r="DL122" s="801">
        <v>71313</v>
      </c>
      <c r="DM122" s="801"/>
      <c r="DN122" s="801"/>
      <c r="DO122" s="801"/>
      <c r="DP122" s="801"/>
      <c r="DQ122" s="801">
        <v>68863</v>
      </c>
      <c r="DR122" s="801"/>
      <c r="DS122" s="801"/>
      <c r="DT122" s="801"/>
      <c r="DU122" s="801"/>
      <c r="DV122" s="853">
        <v>1.2</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442</v>
      </c>
      <c r="AB123" s="814"/>
      <c r="AC123" s="814"/>
      <c r="AD123" s="814"/>
      <c r="AE123" s="815"/>
      <c r="AF123" s="816" t="s">
        <v>442</v>
      </c>
      <c r="AG123" s="814"/>
      <c r="AH123" s="814"/>
      <c r="AI123" s="814"/>
      <c r="AJ123" s="815"/>
      <c r="AK123" s="816" t="s">
        <v>442</v>
      </c>
      <c r="AL123" s="814"/>
      <c r="AM123" s="814"/>
      <c r="AN123" s="814"/>
      <c r="AO123" s="815"/>
      <c r="AP123" s="784" t="s">
        <v>442</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59.2</v>
      </c>
      <c r="BR123" s="862"/>
      <c r="BS123" s="862"/>
      <c r="BT123" s="862"/>
      <c r="BU123" s="862"/>
      <c r="BV123" s="862">
        <v>40.9</v>
      </c>
      <c r="BW123" s="862"/>
      <c r="BX123" s="862"/>
      <c r="BY123" s="862"/>
      <c r="BZ123" s="862"/>
      <c r="CA123" s="862">
        <v>33</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872</v>
      </c>
      <c r="AB126" s="814"/>
      <c r="AC126" s="814"/>
      <c r="AD126" s="814"/>
      <c r="AE126" s="815"/>
      <c r="AF126" s="816">
        <v>725</v>
      </c>
      <c r="AG126" s="814"/>
      <c r="AH126" s="814"/>
      <c r="AI126" s="814"/>
      <c r="AJ126" s="815"/>
      <c r="AK126" s="816">
        <v>1546</v>
      </c>
      <c r="AL126" s="814"/>
      <c r="AM126" s="814"/>
      <c r="AN126" s="814"/>
      <c r="AO126" s="815"/>
      <c r="AP126" s="784">
        <v>0</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454</v>
      </c>
      <c r="AY127" s="788"/>
      <c r="AZ127" s="788"/>
      <c r="BA127" s="788"/>
      <c r="BB127" s="788"/>
      <c r="BC127" s="788"/>
      <c r="BD127" s="788"/>
      <c r="BE127" s="789"/>
      <c r="BF127" s="790" t="s">
        <v>442</v>
      </c>
      <c r="BG127" s="791"/>
      <c r="BH127" s="791"/>
      <c r="BI127" s="791"/>
      <c r="BJ127" s="791"/>
      <c r="BK127" s="791"/>
      <c r="BL127" s="792"/>
      <c r="BM127" s="790">
        <v>14.18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49720</v>
      </c>
      <c r="AB128" s="754"/>
      <c r="AC128" s="754"/>
      <c r="AD128" s="754"/>
      <c r="AE128" s="755"/>
      <c r="AF128" s="756">
        <v>39209</v>
      </c>
      <c r="AG128" s="754"/>
      <c r="AH128" s="754"/>
      <c r="AI128" s="754"/>
      <c r="AJ128" s="755"/>
      <c r="AK128" s="756">
        <v>38176</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19.18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6586715</v>
      </c>
      <c r="AB129" s="814"/>
      <c r="AC129" s="814"/>
      <c r="AD129" s="814"/>
      <c r="AE129" s="815"/>
      <c r="AF129" s="816">
        <v>6562083</v>
      </c>
      <c r="AG129" s="814"/>
      <c r="AH129" s="814"/>
      <c r="AI129" s="814"/>
      <c r="AJ129" s="815"/>
      <c r="AK129" s="816">
        <v>6626201</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13.3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1036353</v>
      </c>
      <c r="AB130" s="814"/>
      <c r="AC130" s="814"/>
      <c r="AD130" s="814"/>
      <c r="AE130" s="815"/>
      <c r="AF130" s="816">
        <v>1089997</v>
      </c>
      <c r="AG130" s="814"/>
      <c r="AH130" s="814"/>
      <c r="AI130" s="814"/>
      <c r="AJ130" s="815"/>
      <c r="AK130" s="816">
        <v>1110011</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33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5550362</v>
      </c>
      <c r="AB131" s="747"/>
      <c r="AC131" s="747"/>
      <c r="AD131" s="747"/>
      <c r="AE131" s="748"/>
      <c r="AF131" s="749">
        <v>5472086</v>
      </c>
      <c r="AG131" s="747"/>
      <c r="AH131" s="747"/>
      <c r="AI131" s="747"/>
      <c r="AJ131" s="748"/>
      <c r="AK131" s="749">
        <v>5516190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14.142068569999999</v>
      </c>
      <c r="AB132" s="770"/>
      <c r="AC132" s="770"/>
      <c r="AD132" s="770"/>
      <c r="AE132" s="771"/>
      <c r="AF132" s="772">
        <v>13.776830260000001</v>
      </c>
      <c r="AG132" s="770"/>
      <c r="AH132" s="770"/>
      <c r="AI132" s="770"/>
      <c r="AJ132" s="771"/>
      <c r="AK132" s="772">
        <v>12.1038978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13.7</v>
      </c>
      <c r="AB133" s="779"/>
      <c r="AC133" s="779"/>
      <c r="AD133" s="779"/>
      <c r="AE133" s="780"/>
      <c r="AF133" s="778">
        <v>13.8</v>
      </c>
      <c r="AG133" s="779"/>
      <c r="AH133" s="779"/>
      <c r="AI133" s="779"/>
      <c r="AJ133" s="780"/>
      <c r="AK133" s="778">
        <v>13.3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9" t="s">
        <v>472</v>
      </c>
      <c r="L7" s="254"/>
      <c r="M7" s="255" t="s">
        <v>473</v>
      </c>
      <c r="N7" s="256"/>
    </row>
    <row r="8" spans="1:16">
      <c r="A8" s="248"/>
      <c r="B8" s="244"/>
      <c r="C8" s="244"/>
      <c r="D8" s="244"/>
      <c r="E8" s="244"/>
      <c r="F8" s="244"/>
      <c r="G8" s="257"/>
      <c r="H8" s="258"/>
      <c r="I8" s="258"/>
      <c r="J8" s="259"/>
      <c r="K8" s="1150"/>
      <c r="L8" s="260" t="s">
        <v>474</v>
      </c>
      <c r="M8" s="261" t="s">
        <v>475</v>
      </c>
      <c r="N8" s="262" t="s">
        <v>476</v>
      </c>
    </row>
    <row r="9" spans="1:16">
      <c r="A9" s="248"/>
      <c r="B9" s="244"/>
      <c r="C9" s="244"/>
      <c r="D9" s="244"/>
      <c r="E9" s="244"/>
      <c r="F9" s="244"/>
      <c r="G9" s="1163" t="s">
        <v>477</v>
      </c>
      <c r="H9" s="1164"/>
      <c r="I9" s="1164"/>
      <c r="J9" s="1165"/>
      <c r="K9" s="263">
        <v>1201712</v>
      </c>
      <c r="L9" s="264">
        <v>47585</v>
      </c>
      <c r="M9" s="265">
        <v>64158</v>
      </c>
      <c r="N9" s="266">
        <v>-25.8</v>
      </c>
    </row>
    <row r="10" spans="1:16">
      <c r="A10" s="248"/>
      <c r="B10" s="244"/>
      <c r="C10" s="244"/>
      <c r="D10" s="244"/>
      <c r="E10" s="244"/>
      <c r="F10" s="244"/>
      <c r="G10" s="1163" t="s">
        <v>478</v>
      </c>
      <c r="H10" s="1164"/>
      <c r="I10" s="1164"/>
      <c r="J10" s="1165"/>
      <c r="K10" s="267">
        <v>96507</v>
      </c>
      <c r="L10" s="268">
        <v>3821</v>
      </c>
      <c r="M10" s="269">
        <v>6725</v>
      </c>
      <c r="N10" s="270">
        <v>-43.2</v>
      </c>
    </row>
    <row r="11" spans="1:16" ht="13.5" customHeight="1">
      <c r="A11" s="248"/>
      <c r="B11" s="244"/>
      <c r="C11" s="244"/>
      <c r="D11" s="244"/>
      <c r="E11" s="244"/>
      <c r="F11" s="244"/>
      <c r="G11" s="1163" t="s">
        <v>479</v>
      </c>
      <c r="H11" s="1164"/>
      <c r="I11" s="1164"/>
      <c r="J11" s="1165"/>
      <c r="K11" s="267">
        <v>295813</v>
      </c>
      <c r="L11" s="268">
        <v>11714</v>
      </c>
      <c r="M11" s="269">
        <v>8931</v>
      </c>
      <c r="N11" s="270">
        <v>31.2</v>
      </c>
    </row>
    <row r="12" spans="1:16" ht="13.5" customHeight="1">
      <c r="A12" s="248"/>
      <c r="B12" s="244"/>
      <c r="C12" s="244"/>
      <c r="D12" s="244"/>
      <c r="E12" s="244"/>
      <c r="F12" s="244"/>
      <c r="G12" s="1163" t="s">
        <v>480</v>
      </c>
      <c r="H12" s="1164"/>
      <c r="I12" s="1164"/>
      <c r="J12" s="1165"/>
      <c r="K12" s="267">
        <v>6075</v>
      </c>
      <c r="L12" s="268">
        <v>241</v>
      </c>
      <c r="M12" s="269">
        <v>335</v>
      </c>
      <c r="N12" s="270">
        <v>-28.1</v>
      </c>
    </row>
    <row r="13" spans="1:16" ht="13.5" customHeight="1">
      <c r="A13" s="248"/>
      <c r="B13" s="244"/>
      <c r="C13" s="244"/>
      <c r="D13" s="244"/>
      <c r="E13" s="244"/>
      <c r="F13" s="244"/>
      <c r="G13" s="1163" t="s">
        <v>481</v>
      </c>
      <c r="H13" s="1164"/>
      <c r="I13" s="1164"/>
      <c r="J13" s="1165"/>
      <c r="K13" s="267" t="s">
        <v>482</v>
      </c>
      <c r="L13" s="268" t="s">
        <v>482</v>
      </c>
      <c r="M13" s="269">
        <v>14</v>
      </c>
      <c r="N13" s="270" t="s">
        <v>482</v>
      </c>
    </row>
    <row r="14" spans="1:16" ht="13.5" customHeight="1">
      <c r="A14" s="248"/>
      <c r="B14" s="244"/>
      <c r="C14" s="244"/>
      <c r="D14" s="244"/>
      <c r="E14" s="244"/>
      <c r="F14" s="244"/>
      <c r="G14" s="1163" t="s">
        <v>483</v>
      </c>
      <c r="H14" s="1164"/>
      <c r="I14" s="1164"/>
      <c r="J14" s="1165"/>
      <c r="K14" s="267">
        <v>118169</v>
      </c>
      <c r="L14" s="268">
        <v>4679</v>
      </c>
      <c r="M14" s="269">
        <v>2685</v>
      </c>
      <c r="N14" s="270">
        <v>74.3</v>
      </c>
    </row>
    <row r="15" spans="1:16" ht="13.5" customHeight="1">
      <c r="A15" s="248"/>
      <c r="B15" s="244"/>
      <c r="C15" s="244"/>
      <c r="D15" s="244"/>
      <c r="E15" s="244"/>
      <c r="F15" s="244"/>
      <c r="G15" s="1163" t="s">
        <v>484</v>
      </c>
      <c r="H15" s="1164"/>
      <c r="I15" s="1164"/>
      <c r="J15" s="1165"/>
      <c r="K15" s="267">
        <v>21780</v>
      </c>
      <c r="L15" s="268">
        <v>862</v>
      </c>
      <c r="M15" s="269">
        <v>1293</v>
      </c>
      <c r="N15" s="270">
        <v>-33.299999999999997</v>
      </c>
    </row>
    <row r="16" spans="1:16">
      <c r="A16" s="248"/>
      <c r="B16" s="244"/>
      <c r="C16" s="244"/>
      <c r="D16" s="244"/>
      <c r="E16" s="244"/>
      <c r="F16" s="244"/>
      <c r="G16" s="1166" t="s">
        <v>485</v>
      </c>
      <c r="H16" s="1167"/>
      <c r="I16" s="1167"/>
      <c r="J16" s="1168"/>
      <c r="K16" s="268">
        <v>-145466</v>
      </c>
      <c r="L16" s="268">
        <v>-5760</v>
      </c>
      <c r="M16" s="269">
        <v>-6126</v>
      </c>
      <c r="N16" s="270">
        <v>-6</v>
      </c>
    </row>
    <row r="17" spans="1:16">
      <c r="A17" s="248"/>
      <c r="B17" s="244"/>
      <c r="C17" s="244"/>
      <c r="D17" s="244"/>
      <c r="E17" s="244"/>
      <c r="F17" s="244"/>
      <c r="G17" s="1166" t="s">
        <v>168</v>
      </c>
      <c r="H17" s="1167"/>
      <c r="I17" s="1167"/>
      <c r="J17" s="1168"/>
      <c r="K17" s="268">
        <v>1594590</v>
      </c>
      <c r="L17" s="268">
        <v>63142</v>
      </c>
      <c r="M17" s="269">
        <v>78014</v>
      </c>
      <c r="N17" s="270">
        <v>-19.100000000000001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60" t="s">
        <v>490</v>
      </c>
      <c r="H21" s="1161"/>
      <c r="I21" s="1161"/>
      <c r="J21" s="1162"/>
      <c r="K21" s="280">
        <v>5.46</v>
      </c>
      <c r="L21" s="281">
        <v>7.49</v>
      </c>
      <c r="M21" s="282">
        <v>-2.0299999999999998</v>
      </c>
      <c r="N21" s="249"/>
      <c r="O21" s="283"/>
      <c r="P21" s="279"/>
    </row>
    <row r="22" spans="1:16" s="284" customFormat="1">
      <c r="A22" s="279"/>
      <c r="B22" s="249"/>
      <c r="C22" s="249"/>
      <c r="D22" s="249"/>
      <c r="E22" s="249"/>
      <c r="F22" s="249"/>
      <c r="G22" s="1160" t="s">
        <v>491</v>
      </c>
      <c r="H22" s="1161"/>
      <c r="I22" s="1161"/>
      <c r="J22" s="1162"/>
      <c r="K22" s="285">
        <v>95.6</v>
      </c>
      <c r="L22" s="286">
        <v>97.3</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9" t="s">
        <v>472</v>
      </c>
      <c r="L30" s="254"/>
      <c r="M30" s="255" t="s">
        <v>473</v>
      </c>
      <c r="N30" s="256"/>
    </row>
    <row r="31" spans="1:16">
      <c r="A31" s="248"/>
      <c r="B31" s="244"/>
      <c r="C31" s="244"/>
      <c r="D31" s="244"/>
      <c r="E31" s="244"/>
      <c r="F31" s="244"/>
      <c r="G31" s="257"/>
      <c r="H31" s="258"/>
      <c r="I31" s="258"/>
      <c r="J31" s="259"/>
      <c r="K31" s="1150"/>
      <c r="L31" s="260" t="s">
        <v>474</v>
      </c>
      <c r="M31" s="261" t="s">
        <v>475</v>
      </c>
      <c r="N31" s="262" t="s">
        <v>476</v>
      </c>
    </row>
    <row r="32" spans="1:16" ht="27" customHeight="1">
      <c r="A32" s="248"/>
      <c r="B32" s="244"/>
      <c r="C32" s="244"/>
      <c r="D32" s="244"/>
      <c r="E32" s="244"/>
      <c r="F32" s="244"/>
      <c r="G32" s="1151" t="s">
        <v>495</v>
      </c>
      <c r="H32" s="1152"/>
      <c r="I32" s="1152"/>
      <c r="J32" s="1153"/>
      <c r="K32" s="294">
        <v>1213946</v>
      </c>
      <c r="L32" s="294">
        <v>48069</v>
      </c>
      <c r="M32" s="295">
        <v>34910</v>
      </c>
      <c r="N32" s="296">
        <v>37.700000000000003</v>
      </c>
    </row>
    <row r="33" spans="1:16" ht="13.5" customHeight="1">
      <c r="A33" s="248"/>
      <c r="B33" s="244"/>
      <c r="C33" s="244"/>
      <c r="D33" s="244"/>
      <c r="E33" s="244"/>
      <c r="F33" s="244"/>
      <c r="G33" s="1151" t="s">
        <v>496</v>
      </c>
      <c r="H33" s="1152"/>
      <c r="I33" s="1152"/>
      <c r="J33" s="1153"/>
      <c r="K33" s="294" t="s">
        <v>482</v>
      </c>
      <c r="L33" s="294" t="s">
        <v>482</v>
      </c>
      <c r="M33" s="295" t="s">
        <v>482</v>
      </c>
      <c r="N33" s="296" t="s">
        <v>482</v>
      </c>
    </row>
    <row r="34" spans="1:16" ht="27" customHeight="1">
      <c r="A34" s="248"/>
      <c r="B34" s="244"/>
      <c r="C34" s="244"/>
      <c r="D34" s="244"/>
      <c r="E34" s="244"/>
      <c r="F34" s="244"/>
      <c r="G34" s="1151" t="s">
        <v>497</v>
      </c>
      <c r="H34" s="1152"/>
      <c r="I34" s="1152"/>
      <c r="J34" s="1153"/>
      <c r="K34" s="294" t="s">
        <v>482</v>
      </c>
      <c r="L34" s="294" t="s">
        <v>482</v>
      </c>
      <c r="M34" s="295" t="s">
        <v>482</v>
      </c>
      <c r="N34" s="296" t="s">
        <v>482</v>
      </c>
    </row>
    <row r="35" spans="1:16" ht="27" customHeight="1">
      <c r="A35" s="248"/>
      <c r="B35" s="244"/>
      <c r="C35" s="244"/>
      <c r="D35" s="244"/>
      <c r="E35" s="244"/>
      <c r="F35" s="244"/>
      <c r="G35" s="1151" t="s">
        <v>498</v>
      </c>
      <c r="H35" s="1152"/>
      <c r="I35" s="1152"/>
      <c r="J35" s="1153"/>
      <c r="K35" s="294">
        <v>545992</v>
      </c>
      <c r="L35" s="294">
        <v>21620</v>
      </c>
      <c r="M35" s="295">
        <v>14021</v>
      </c>
      <c r="N35" s="296">
        <v>54.2</v>
      </c>
    </row>
    <row r="36" spans="1:16" ht="27" customHeight="1">
      <c r="A36" s="248"/>
      <c r="B36" s="244"/>
      <c r="C36" s="244"/>
      <c r="D36" s="244"/>
      <c r="E36" s="244"/>
      <c r="F36" s="244"/>
      <c r="G36" s="1151" t="s">
        <v>499</v>
      </c>
      <c r="H36" s="1152"/>
      <c r="I36" s="1152"/>
      <c r="J36" s="1153"/>
      <c r="K36" s="294">
        <v>54377</v>
      </c>
      <c r="L36" s="294">
        <v>2153</v>
      </c>
      <c r="M36" s="295">
        <v>2867</v>
      </c>
      <c r="N36" s="296">
        <v>-24.9</v>
      </c>
    </row>
    <row r="37" spans="1:16" ht="13.5" customHeight="1">
      <c r="A37" s="248"/>
      <c r="B37" s="244"/>
      <c r="C37" s="244"/>
      <c r="D37" s="244"/>
      <c r="E37" s="244"/>
      <c r="F37" s="244"/>
      <c r="G37" s="1151" t="s">
        <v>500</v>
      </c>
      <c r="H37" s="1152"/>
      <c r="I37" s="1152"/>
      <c r="J37" s="1153"/>
      <c r="K37" s="294">
        <v>1546</v>
      </c>
      <c r="L37" s="294">
        <v>61</v>
      </c>
      <c r="M37" s="295">
        <v>917</v>
      </c>
      <c r="N37" s="296">
        <v>-93.3</v>
      </c>
    </row>
    <row r="38" spans="1:16" ht="27" customHeight="1">
      <c r="A38" s="248"/>
      <c r="B38" s="244"/>
      <c r="C38" s="244"/>
      <c r="D38" s="244"/>
      <c r="E38" s="244"/>
      <c r="F38" s="244"/>
      <c r="G38" s="1154" t="s">
        <v>501</v>
      </c>
      <c r="H38" s="1155"/>
      <c r="I38" s="1155"/>
      <c r="J38" s="1156"/>
      <c r="K38" s="297" t="s">
        <v>482</v>
      </c>
      <c r="L38" s="297" t="s">
        <v>482</v>
      </c>
      <c r="M38" s="298">
        <v>2</v>
      </c>
      <c r="N38" s="299" t="s">
        <v>482</v>
      </c>
      <c r="O38" s="293"/>
    </row>
    <row r="39" spans="1:16">
      <c r="A39" s="248"/>
      <c r="B39" s="244"/>
      <c r="C39" s="244"/>
      <c r="D39" s="244"/>
      <c r="E39" s="244"/>
      <c r="F39" s="244"/>
      <c r="G39" s="1154" t="s">
        <v>502</v>
      </c>
      <c r="H39" s="1155"/>
      <c r="I39" s="1155"/>
      <c r="J39" s="1156"/>
      <c r="K39" s="300">
        <v>-38176</v>
      </c>
      <c r="L39" s="300">
        <v>-1512</v>
      </c>
      <c r="M39" s="301">
        <v>-3077</v>
      </c>
      <c r="N39" s="302">
        <v>-50.9</v>
      </c>
      <c r="O39" s="293"/>
    </row>
    <row r="40" spans="1:16" ht="27" customHeight="1">
      <c r="A40" s="248"/>
      <c r="B40" s="244"/>
      <c r="C40" s="244"/>
      <c r="D40" s="244"/>
      <c r="E40" s="244"/>
      <c r="F40" s="244"/>
      <c r="G40" s="1151" t="s">
        <v>503</v>
      </c>
      <c r="H40" s="1152"/>
      <c r="I40" s="1152"/>
      <c r="J40" s="1153"/>
      <c r="K40" s="300">
        <v>-1110011</v>
      </c>
      <c r="L40" s="300">
        <v>-43954</v>
      </c>
      <c r="M40" s="301">
        <v>-35137</v>
      </c>
      <c r="N40" s="302">
        <v>25.1</v>
      </c>
      <c r="O40" s="293"/>
    </row>
    <row r="41" spans="1:16">
      <c r="A41" s="248"/>
      <c r="B41" s="244"/>
      <c r="C41" s="244"/>
      <c r="D41" s="244"/>
      <c r="E41" s="244"/>
      <c r="F41" s="244"/>
      <c r="G41" s="1157" t="s">
        <v>279</v>
      </c>
      <c r="H41" s="1158"/>
      <c r="I41" s="1158"/>
      <c r="J41" s="1159"/>
      <c r="K41" s="294">
        <v>667674</v>
      </c>
      <c r="L41" s="300">
        <v>26438</v>
      </c>
      <c r="M41" s="301">
        <v>14503</v>
      </c>
      <c r="N41" s="302">
        <v>82.3</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4" t="s">
        <v>472</v>
      </c>
      <c r="J49" s="1146" t="s">
        <v>507</v>
      </c>
      <c r="K49" s="1147"/>
      <c r="L49" s="1147"/>
      <c r="M49" s="1147"/>
      <c r="N49" s="1148"/>
    </row>
    <row r="50" spans="1:14">
      <c r="A50" s="248"/>
      <c r="B50" s="244"/>
      <c r="C50" s="244"/>
      <c r="D50" s="244"/>
      <c r="E50" s="244"/>
      <c r="F50" s="244"/>
      <c r="G50" s="312"/>
      <c r="H50" s="313"/>
      <c r="I50" s="1145"/>
      <c r="J50" s="314" t="s">
        <v>508</v>
      </c>
      <c r="K50" s="315" t="s">
        <v>509</v>
      </c>
      <c r="L50" s="316" t="s">
        <v>510</v>
      </c>
      <c r="M50" s="317" t="s">
        <v>511</v>
      </c>
      <c r="N50" s="318" t="s">
        <v>512</v>
      </c>
    </row>
    <row r="51" spans="1:14">
      <c r="A51" s="248"/>
      <c r="B51" s="244"/>
      <c r="C51" s="244"/>
      <c r="D51" s="244"/>
      <c r="E51" s="244"/>
      <c r="F51" s="244"/>
      <c r="G51" s="310" t="s">
        <v>513</v>
      </c>
      <c r="H51" s="311"/>
      <c r="I51" s="319">
        <v>974899</v>
      </c>
      <c r="J51" s="320">
        <v>38882</v>
      </c>
      <c r="K51" s="321">
        <v>-53.6</v>
      </c>
      <c r="L51" s="322">
        <v>42839</v>
      </c>
      <c r="M51" s="323">
        <v>-13.3</v>
      </c>
      <c r="N51" s="324">
        <v>-40.299999999999997</v>
      </c>
    </row>
    <row r="52" spans="1:14">
      <c r="A52" s="248"/>
      <c r="B52" s="244"/>
      <c r="C52" s="244"/>
      <c r="D52" s="244"/>
      <c r="E52" s="244"/>
      <c r="F52" s="244"/>
      <c r="G52" s="325"/>
      <c r="H52" s="326" t="s">
        <v>514</v>
      </c>
      <c r="I52" s="327">
        <v>588228</v>
      </c>
      <c r="J52" s="328">
        <v>23461</v>
      </c>
      <c r="K52" s="329">
        <v>-32</v>
      </c>
      <c r="L52" s="330">
        <v>22027</v>
      </c>
      <c r="M52" s="331">
        <v>-17.100000000000001</v>
      </c>
      <c r="N52" s="332">
        <v>-14.9</v>
      </c>
    </row>
    <row r="53" spans="1:14">
      <c r="A53" s="248"/>
      <c r="B53" s="244"/>
      <c r="C53" s="244"/>
      <c r="D53" s="244"/>
      <c r="E53" s="244"/>
      <c r="F53" s="244"/>
      <c r="G53" s="310" t="s">
        <v>515</v>
      </c>
      <c r="H53" s="311"/>
      <c r="I53" s="319">
        <v>2222362</v>
      </c>
      <c r="J53" s="320">
        <v>88424</v>
      </c>
      <c r="K53" s="321">
        <v>127.4</v>
      </c>
      <c r="L53" s="322">
        <v>46819</v>
      </c>
      <c r="M53" s="323">
        <v>9.3000000000000007</v>
      </c>
      <c r="N53" s="324">
        <v>118.1</v>
      </c>
    </row>
    <row r="54" spans="1:14">
      <c r="A54" s="248"/>
      <c r="B54" s="244"/>
      <c r="C54" s="244"/>
      <c r="D54" s="244"/>
      <c r="E54" s="244"/>
      <c r="F54" s="244"/>
      <c r="G54" s="325"/>
      <c r="H54" s="326" t="s">
        <v>514</v>
      </c>
      <c r="I54" s="327">
        <v>839081</v>
      </c>
      <c r="J54" s="328">
        <v>33386</v>
      </c>
      <c r="K54" s="329">
        <v>42.3</v>
      </c>
      <c r="L54" s="330">
        <v>24121</v>
      </c>
      <c r="M54" s="331">
        <v>9.5</v>
      </c>
      <c r="N54" s="332">
        <v>32.799999999999997</v>
      </c>
    </row>
    <row r="55" spans="1:14">
      <c r="A55" s="248"/>
      <c r="B55" s="244"/>
      <c r="C55" s="244"/>
      <c r="D55" s="244"/>
      <c r="E55" s="244"/>
      <c r="F55" s="244"/>
      <c r="G55" s="310" t="s">
        <v>516</v>
      </c>
      <c r="H55" s="311"/>
      <c r="I55" s="319">
        <v>1370781</v>
      </c>
      <c r="J55" s="320">
        <v>54381</v>
      </c>
      <c r="K55" s="321">
        <v>-38.5</v>
      </c>
      <c r="L55" s="322">
        <v>53270</v>
      </c>
      <c r="M55" s="323">
        <v>13.8</v>
      </c>
      <c r="N55" s="324">
        <v>-52.3</v>
      </c>
    </row>
    <row r="56" spans="1:14">
      <c r="A56" s="248"/>
      <c r="B56" s="244"/>
      <c r="C56" s="244"/>
      <c r="D56" s="244"/>
      <c r="E56" s="244"/>
      <c r="F56" s="244"/>
      <c r="G56" s="325"/>
      <c r="H56" s="326" t="s">
        <v>514</v>
      </c>
      <c r="I56" s="327">
        <v>1093865</v>
      </c>
      <c r="J56" s="328">
        <v>43395</v>
      </c>
      <c r="K56" s="329">
        <v>30</v>
      </c>
      <c r="L56" s="330">
        <v>24316</v>
      </c>
      <c r="M56" s="331">
        <v>0.8</v>
      </c>
      <c r="N56" s="332">
        <v>29.2</v>
      </c>
    </row>
    <row r="57" spans="1:14">
      <c r="A57" s="248"/>
      <c r="B57" s="244"/>
      <c r="C57" s="244"/>
      <c r="D57" s="244"/>
      <c r="E57" s="244"/>
      <c r="F57" s="244"/>
      <c r="G57" s="310" t="s">
        <v>517</v>
      </c>
      <c r="H57" s="311"/>
      <c r="I57" s="319">
        <v>851420</v>
      </c>
      <c r="J57" s="320">
        <v>33741</v>
      </c>
      <c r="K57" s="321">
        <v>-38</v>
      </c>
      <c r="L57" s="322">
        <v>53292</v>
      </c>
      <c r="M57" s="323">
        <v>0</v>
      </c>
      <c r="N57" s="324">
        <v>-38</v>
      </c>
    </row>
    <row r="58" spans="1:14">
      <c r="A58" s="248"/>
      <c r="B58" s="244"/>
      <c r="C58" s="244"/>
      <c r="D58" s="244"/>
      <c r="E58" s="244"/>
      <c r="F58" s="244"/>
      <c r="G58" s="325"/>
      <c r="H58" s="326" t="s">
        <v>514</v>
      </c>
      <c r="I58" s="327">
        <v>655348</v>
      </c>
      <c r="J58" s="328">
        <v>25971</v>
      </c>
      <c r="K58" s="329">
        <v>-40.200000000000003</v>
      </c>
      <c r="L58" s="330">
        <v>28900</v>
      </c>
      <c r="M58" s="331">
        <v>18.899999999999999</v>
      </c>
      <c r="N58" s="332">
        <v>-59.1</v>
      </c>
    </row>
    <row r="59" spans="1:14">
      <c r="A59" s="248"/>
      <c r="B59" s="244"/>
      <c r="C59" s="244"/>
      <c r="D59" s="244"/>
      <c r="E59" s="244"/>
      <c r="F59" s="244"/>
      <c r="G59" s="310" t="s">
        <v>518</v>
      </c>
      <c r="H59" s="311"/>
      <c r="I59" s="319">
        <v>1386088</v>
      </c>
      <c r="J59" s="320">
        <v>54886</v>
      </c>
      <c r="K59" s="321">
        <v>62.7</v>
      </c>
      <c r="L59" s="322">
        <v>56894</v>
      </c>
      <c r="M59" s="323">
        <v>6.8</v>
      </c>
      <c r="N59" s="324">
        <v>55.9</v>
      </c>
    </row>
    <row r="60" spans="1:14">
      <c r="A60" s="248"/>
      <c r="B60" s="244"/>
      <c r="C60" s="244"/>
      <c r="D60" s="244"/>
      <c r="E60" s="244"/>
      <c r="F60" s="244"/>
      <c r="G60" s="325"/>
      <c r="H60" s="326" t="s">
        <v>514</v>
      </c>
      <c r="I60" s="333">
        <v>614106</v>
      </c>
      <c r="J60" s="328">
        <v>24317</v>
      </c>
      <c r="K60" s="329">
        <v>-6.4</v>
      </c>
      <c r="L60" s="330">
        <v>32548</v>
      </c>
      <c r="M60" s="331">
        <v>12.6</v>
      </c>
      <c r="N60" s="332">
        <v>-19</v>
      </c>
    </row>
    <row r="61" spans="1:14">
      <c r="A61" s="248"/>
      <c r="B61" s="244"/>
      <c r="C61" s="244"/>
      <c r="D61" s="244"/>
      <c r="E61" s="244"/>
      <c r="F61" s="244"/>
      <c r="G61" s="310" t="s">
        <v>519</v>
      </c>
      <c r="H61" s="334"/>
      <c r="I61" s="335">
        <v>1361110</v>
      </c>
      <c r="J61" s="336">
        <v>54063</v>
      </c>
      <c r="K61" s="337">
        <v>12</v>
      </c>
      <c r="L61" s="338">
        <v>50623</v>
      </c>
      <c r="M61" s="339">
        <v>3.3</v>
      </c>
      <c r="N61" s="324">
        <v>8.6999999999999993</v>
      </c>
    </row>
    <row r="62" spans="1:14">
      <c r="A62" s="248"/>
      <c r="B62" s="244"/>
      <c r="C62" s="244"/>
      <c r="D62" s="244"/>
      <c r="E62" s="244"/>
      <c r="F62" s="244"/>
      <c r="G62" s="325"/>
      <c r="H62" s="326" t="s">
        <v>514</v>
      </c>
      <c r="I62" s="327">
        <v>758126</v>
      </c>
      <c r="J62" s="328">
        <v>30106</v>
      </c>
      <c r="K62" s="329">
        <v>-1.3</v>
      </c>
      <c r="L62" s="330">
        <v>26382</v>
      </c>
      <c r="M62" s="331">
        <v>4.9000000000000004</v>
      </c>
      <c r="N62" s="332">
        <v>-6.2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19.89</v>
      </c>
      <c r="G47" s="12">
        <v>21.98</v>
      </c>
      <c r="H47" s="12">
        <v>23.71</v>
      </c>
      <c r="I47" s="12">
        <v>22.73</v>
      </c>
      <c r="J47" s="13">
        <v>23.92</v>
      </c>
    </row>
    <row r="48" spans="2:10" ht="57.75" customHeight="1">
      <c r="B48" s="14"/>
      <c r="C48" s="1171" t="s">
        <v>4</v>
      </c>
      <c r="D48" s="1171"/>
      <c r="E48" s="1172"/>
      <c r="F48" s="15">
        <v>3.55</v>
      </c>
      <c r="G48" s="16">
        <v>3.39</v>
      </c>
      <c r="H48" s="16">
        <v>1.68</v>
      </c>
      <c r="I48" s="16">
        <v>2.63</v>
      </c>
      <c r="J48" s="17">
        <v>3.33</v>
      </c>
    </row>
    <row r="49" spans="2:10" ht="57.75" customHeight="1" thickBot="1">
      <c r="B49" s="18"/>
      <c r="C49" s="1173" t="s">
        <v>5</v>
      </c>
      <c r="D49" s="1173"/>
      <c r="E49" s="1174"/>
      <c r="F49" s="19">
        <v>3.42</v>
      </c>
      <c r="G49" s="20" t="s">
        <v>526</v>
      </c>
      <c r="H49" s="20" t="s">
        <v>527</v>
      </c>
      <c r="I49" s="20" t="s">
        <v>528</v>
      </c>
      <c r="J49" s="21">
        <v>1.52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2017-02-22T02:25:20Z</cp:lastPrinted>
  <dcterms:created xsi:type="dcterms:W3CDTF">2017-02-15T15:17:48Z</dcterms:created>
  <dcterms:modified xsi:type="dcterms:W3CDTF">2017-05-08T01:48:20Z</dcterms:modified>
</cp:coreProperties>
</file>